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3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9fd852ef3463fd/Escritorio/7moSemestre/Finanzas/"/>
    </mc:Choice>
  </mc:AlternateContent>
  <xr:revisionPtr revIDLastSave="14467" documentId="8_{C7D7A70A-9F06-493A-A2F4-C36237BD3FF4}" xr6:coauthVersionLast="47" xr6:coauthVersionMax="47" xr10:uidLastSave="{1A89C100-DD44-43C6-B838-8A61A9FB6365}"/>
  <bookViews>
    <workbookView xWindow="-120" yWindow="-120" windowWidth="29040" windowHeight="16440" firstSheet="29" activeTab="32" xr2:uid="{00000000-000D-0000-FFFF-FFFF00000000}"/>
  </bookViews>
  <sheets>
    <sheet name="NTDOY" sheetId="13" r:id="rId1"/>
    <sheet name="Nintendo vs Nvidia " sheetId="18" r:id="rId2"/>
    <sheet name="NVDA" sheetId="12" r:id="rId3"/>
    <sheet name="NKE" sheetId="11" r:id="rId4"/>
    <sheet name="SONY" sheetId="10" r:id="rId5"/>
    <sheet name="Sony vs Amazon" sheetId="19" r:id="rId6"/>
    <sheet name="AMZN" sheetId="9" r:id="rId7"/>
    <sheet name="SPOT" sheetId="6" r:id="rId8"/>
    <sheet name="Spotify vs Bimbo" sheetId="17" r:id="rId9"/>
    <sheet name="BIMBO" sheetId="8" r:id="rId10"/>
    <sheet name="TV" sheetId="14" r:id="rId11"/>
    <sheet name="MCD" sheetId="15" r:id="rId12"/>
    <sheet name="WMT" sheetId="16" r:id="rId13"/>
    <sheet name="AAPL" sheetId="31" r:id="rId14"/>
    <sheet name="MET" sheetId="29" r:id="rId15"/>
    <sheet name="TSLA" sheetId="32" r:id="rId16"/>
    <sheet name="F" sheetId="33" r:id="rId17"/>
    <sheet name="V" sheetId="34" r:id="rId18"/>
    <sheet name="RACE" sheetId="35" r:id="rId19"/>
    <sheet name="UBSFY" sheetId="36" r:id="rId20"/>
    <sheet name="DIS" sheetId="37" r:id="rId21"/>
    <sheet name="KO" sheetId="38" r:id="rId22"/>
    <sheet name="PEP" sheetId="39" r:id="rId23"/>
    <sheet name="MXX" sheetId="7" r:id="rId24"/>
    <sheet name="Covarianza" sheetId="20" r:id="rId25"/>
    <sheet name="Correlacion" sheetId="26" r:id="rId26"/>
    <sheet name="Hoja15" sheetId="42" r:id="rId27"/>
    <sheet name="Hoja16" sheetId="43" r:id="rId28"/>
    <sheet name="Rendimientos" sheetId="22" r:id="rId29"/>
    <sheet name="Mínimo riesgo" sheetId="25" r:id="rId30"/>
    <sheet name="Máximo riesgo" sheetId="27" r:id="rId31"/>
    <sheet name="Hoja14" sheetId="41" r:id="rId32"/>
    <sheet name="Mínimo riesgo 10" sheetId="45" r:id="rId33"/>
    <sheet name="Maximo Rendimiento 10" sheetId="48" r:id="rId34"/>
  </sheets>
  <definedNames>
    <definedName name="solver_adj" localSheetId="31" hidden="1">Hoja14!$B$55:$U$55</definedName>
    <definedName name="solver_adj" localSheetId="33" hidden="1">'Maximo Rendimiento 10'!$B$25:$K$25</definedName>
    <definedName name="solver_adj" localSheetId="30" hidden="1">'Máximo riesgo'!$B$36:$K$36</definedName>
    <definedName name="solver_adj" localSheetId="29" hidden="1">'Mínimo riesgo'!$B$36:$K$36</definedName>
    <definedName name="solver_adj" localSheetId="32" hidden="1">'Mínimo riesgo 10'!$B$25:$K$25</definedName>
    <definedName name="solver_cvg" localSheetId="31" hidden="1">0.0001</definedName>
    <definedName name="solver_cvg" localSheetId="33" hidden="1">0.0001</definedName>
    <definedName name="solver_cvg" localSheetId="30" hidden="1">0.0001</definedName>
    <definedName name="solver_cvg" localSheetId="29" hidden="1">0.0001</definedName>
    <definedName name="solver_cvg" localSheetId="32" hidden="1">0.0001</definedName>
    <definedName name="solver_drv" localSheetId="31" hidden="1">2</definedName>
    <definedName name="solver_drv" localSheetId="33" hidden="1">2</definedName>
    <definedName name="solver_drv" localSheetId="30" hidden="1">2</definedName>
    <definedName name="solver_drv" localSheetId="29" hidden="1">2</definedName>
    <definedName name="solver_drv" localSheetId="32" hidden="1">2</definedName>
    <definedName name="solver_eng" localSheetId="31" hidden="1">1</definedName>
    <definedName name="solver_eng" localSheetId="33" hidden="1">1</definedName>
    <definedName name="solver_eng" localSheetId="30" hidden="1">1</definedName>
    <definedName name="solver_eng" localSheetId="29" hidden="1">1</definedName>
    <definedName name="solver_eng" localSheetId="32" hidden="1">1</definedName>
    <definedName name="solver_est" localSheetId="31" hidden="1">1</definedName>
    <definedName name="solver_est" localSheetId="33" hidden="1">1</definedName>
    <definedName name="solver_est" localSheetId="30" hidden="1">1</definedName>
    <definedName name="solver_est" localSheetId="29" hidden="1">1</definedName>
    <definedName name="solver_est" localSheetId="32" hidden="1">1</definedName>
    <definedName name="solver_itr" localSheetId="31" hidden="1">2147483647</definedName>
    <definedName name="solver_itr" localSheetId="33" hidden="1">2147483647</definedName>
    <definedName name="solver_itr" localSheetId="30" hidden="1">2147483647</definedName>
    <definedName name="solver_itr" localSheetId="29" hidden="1">2147483647</definedName>
    <definedName name="solver_itr" localSheetId="32" hidden="1">2147483647</definedName>
    <definedName name="solver_lhs1" localSheetId="31" hidden="1">Hoja14!$B$55:$U$55</definedName>
    <definedName name="solver_lhs1" localSheetId="33" hidden="1">'Maximo Rendimiento 10'!$B$25:$K$25</definedName>
    <definedName name="solver_lhs1" localSheetId="30" hidden="1">'Máximo riesgo'!$B$36:$K$36</definedName>
    <definedName name="solver_lhs1" localSheetId="29" hidden="1">'Mínimo riesgo'!$B$36:$K$36</definedName>
    <definedName name="solver_lhs1" localSheetId="32" hidden="1">'Mínimo riesgo 10'!$B$25:$K$25</definedName>
    <definedName name="solver_lhs2" localSheetId="31" hidden="1">Hoja14!$V$55</definedName>
    <definedName name="solver_lhs2" localSheetId="33" hidden="1">'Maximo Rendimiento 10'!$L$25</definedName>
    <definedName name="solver_lhs2" localSheetId="30" hidden="1">'Máximo riesgo'!$L$36</definedName>
    <definedName name="solver_lhs2" localSheetId="29" hidden="1">'Mínimo riesgo'!$L$36</definedName>
    <definedName name="solver_lhs2" localSheetId="32" hidden="1">'Mínimo riesgo 10'!$L$25</definedName>
    <definedName name="solver_mip" localSheetId="31" hidden="1">2147483647</definedName>
    <definedName name="solver_mip" localSheetId="33" hidden="1">2147483647</definedName>
    <definedName name="solver_mip" localSheetId="30" hidden="1">2147483647</definedName>
    <definedName name="solver_mip" localSheetId="29" hidden="1">2147483647</definedName>
    <definedName name="solver_mip" localSheetId="32" hidden="1">2147483647</definedName>
    <definedName name="solver_mni" localSheetId="31" hidden="1">30</definedName>
    <definedName name="solver_mni" localSheetId="33" hidden="1">30</definedName>
    <definedName name="solver_mni" localSheetId="30" hidden="1">30</definedName>
    <definedName name="solver_mni" localSheetId="29" hidden="1">30</definedName>
    <definedName name="solver_mni" localSheetId="32" hidden="1">30</definedName>
    <definedName name="solver_mrt" localSheetId="31" hidden="1">0.075</definedName>
    <definedName name="solver_mrt" localSheetId="33" hidden="1">0.075</definedName>
    <definedName name="solver_mrt" localSheetId="30" hidden="1">0.075</definedName>
    <definedName name="solver_mrt" localSheetId="29" hidden="1">0.075</definedName>
    <definedName name="solver_mrt" localSheetId="32" hidden="1">0.075</definedName>
    <definedName name="solver_msl" localSheetId="31" hidden="1">2</definedName>
    <definedName name="solver_msl" localSheetId="33" hidden="1">2</definedName>
    <definedName name="solver_msl" localSheetId="30" hidden="1">2</definedName>
    <definedName name="solver_msl" localSheetId="29" hidden="1">2</definedName>
    <definedName name="solver_msl" localSheetId="32" hidden="1">2</definedName>
    <definedName name="solver_neg" localSheetId="31" hidden="1">1</definedName>
    <definedName name="solver_neg" localSheetId="33" hidden="1">1</definedName>
    <definedName name="solver_neg" localSheetId="30" hidden="1">1</definedName>
    <definedName name="solver_neg" localSheetId="29" hidden="1">1</definedName>
    <definedName name="solver_neg" localSheetId="32" hidden="1">1</definedName>
    <definedName name="solver_nod" localSheetId="31" hidden="1">2147483647</definedName>
    <definedName name="solver_nod" localSheetId="33" hidden="1">2147483647</definedName>
    <definedName name="solver_nod" localSheetId="30" hidden="1">2147483647</definedName>
    <definedName name="solver_nod" localSheetId="29" hidden="1">2147483647</definedName>
    <definedName name="solver_nod" localSheetId="32" hidden="1">2147483647</definedName>
    <definedName name="solver_num" localSheetId="31" hidden="1">2</definedName>
    <definedName name="solver_num" localSheetId="33" hidden="1">2</definedName>
    <definedName name="solver_num" localSheetId="30" hidden="1">2</definedName>
    <definedName name="solver_num" localSheetId="29" hidden="1">2</definedName>
    <definedName name="solver_num" localSheetId="32" hidden="1">2</definedName>
    <definedName name="solver_nwt" localSheetId="31" hidden="1">1</definedName>
    <definedName name="solver_nwt" localSheetId="33" hidden="1">1</definedName>
    <definedName name="solver_nwt" localSheetId="30" hidden="1">1</definedName>
    <definedName name="solver_nwt" localSheetId="29" hidden="1">1</definedName>
    <definedName name="solver_nwt" localSheetId="32" hidden="1">1</definedName>
    <definedName name="solver_opt" localSheetId="31" hidden="1">Hoja14!$D$83</definedName>
    <definedName name="solver_opt" localSheetId="33" hidden="1">'Maximo Rendimiento 10'!$D$44</definedName>
    <definedName name="solver_opt" localSheetId="30" hidden="1">'Máximo riesgo'!$D$55</definedName>
    <definedName name="solver_opt" localSheetId="29" hidden="1">'Mínimo riesgo'!$D$54</definedName>
    <definedName name="solver_opt" localSheetId="32" hidden="1">'Mínimo riesgo 10'!$D$43</definedName>
    <definedName name="solver_pre" localSheetId="31" hidden="1">0.000001</definedName>
    <definedName name="solver_pre" localSheetId="33" hidden="1">0.000001</definedName>
    <definedName name="solver_pre" localSheetId="30" hidden="1">0.000001</definedName>
    <definedName name="solver_pre" localSheetId="29" hidden="1">0.000001</definedName>
    <definedName name="solver_pre" localSheetId="32" hidden="1">0.000001</definedName>
    <definedName name="solver_rbv" localSheetId="31" hidden="1">2</definedName>
    <definedName name="solver_rbv" localSheetId="33" hidden="1">2</definedName>
    <definedName name="solver_rbv" localSheetId="30" hidden="1">2</definedName>
    <definedName name="solver_rbv" localSheetId="29" hidden="1">2</definedName>
    <definedName name="solver_rbv" localSheetId="32" hidden="1">2</definedName>
    <definedName name="solver_rel1" localSheetId="31" hidden="1">3</definedName>
    <definedName name="solver_rel1" localSheetId="33" hidden="1">3</definedName>
    <definedName name="solver_rel1" localSheetId="30" hidden="1">3</definedName>
    <definedName name="solver_rel1" localSheetId="29" hidden="1">3</definedName>
    <definedName name="solver_rel1" localSheetId="32" hidden="1">3</definedName>
    <definedName name="solver_rel2" localSheetId="31" hidden="1">2</definedName>
    <definedName name="solver_rel2" localSheetId="33" hidden="1">2</definedName>
    <definedName name="solver_rel2" localSheetId="30" hidden="1">2</definedName>
    <definedName name="solver_rel2" localSheetId="29" hidden="1">2</definedName>
    <definedName name="solver_rel2" localSheetId="32" hidden="1">2</definedName>
    <definedName name="solver_rhs1" localSheetId="31" hidden="1">0</definedName>
    <definedName name="solver_rhs1" localSheetId="33" hidden="1">0</definedName>
    <definedName name="solver_rhs1" localSheetId="30" hidden="1">0</definedName>
    <definedName name="solver_rhs1" localSheetId="29" hidden="1">0</definedName>
    <definedName name="solver_rhs1" localSheetId="32" hidden="1">0</definedName>
    <definedName name="solver_rhs2" localSheetId="31" hidden="1">1</definedName>
    <definedName name="solver_rhs2" localSheetId="33" hidden="1">1</definedName>
    <definedName name="solver_rhs2" localSheetId="30" hidden="1">1</definedName>
    <definedName name="solver_rhs2" localSheetId="29" hidden="1">1</definedName>
    <definedName name="solver_rhs2" localSheetId="32" hidden="1">1</definedName>
    <definedName name="solver_rlx" localSheetId="31" hidden="1">2</definedName>
    <definedName name="solver_rlx" localSheetId="33" hidden="1">2</definedName>
    <definedName name="solver_rlx" localSheetId="30" hidden="1">2</definedName>
    <definedName name="solver_rlx" localSheetId="29" hidden="1">2</definedName>
    <definedName name="solver_rlx" localSheetId="32" hidden="1">2</definedName>
    <definedName name="solver_rsd" localSheetId="31" hidden="1">0</definedName>
    <definedName name="solver_rsd" localSheetId="33" hidden="1">0</definedName>
    <definedName name="solver_rsd" localSheetId="30" hidden="1">0</definedName>
    <definedName name="solver_rsd" localSheetId="29" hidden="1">0</definedName>
    <definedName name="solver_rsd" localSheetId="32" hidden="1">0</definedName>
    <definedName name="solver_scl" localSheetId="31" hidden="1">2</definedName>
    <definedName name="solver_scl" localSheetId="33" hidden="1">2</definedName>
    <definedName name="solver_scl" localSheetId="30" hidden="1">2</definedName>
    <definedName name="solver_scl" localSheetId="29" hidden="1">2</definedName>
    <definedName name="solver_scl" localSheetId="32" hidden="1">2</definedName>
    <definedName name="solver_sho" localSheetId="31" hidden="1">2</definedName>
    <definedName name="solver_sho" localSheetId="33" hidden="1">2</definedName>
    <definedName name="solver_sho" localSheetId="30" hidden="1">2</definedName>
    <definedName name="solver_sho" localSheetId="29" hidden="1">2</definedName>
    <definedName name="solver_sho" localSheetId="32" hidden="1">2</definedName>
    <definedName name="solver_ssz" localSheetId="31" hidden="1">100</definedName>
    <definedName name="solver_ssz" localSheetId="33" hidden="1">100</definedName>
    <definedName name="solver_ssz" localSheetId="30" hidden="1">100</definedName>
    <definedName name="solver_ssz" localSheetId="29" hidden="1">100</definedName>
    <definedName name="solver_ssz" localSheetId="32" hidden="1">100</definedName>
    <definedName name="solver_tim" localSheetId="31" hidden="1">2147483647</definedName>
    <definedName name="solver_tim" localSheetId="33" hidden="1">2147483647</definedName>
    <definedName name="solver_tim" localSheetId="30" hidden="1">2147483647</definedName>
    <definedName name="solver_tim" localSheetId="29" hidden="1">2147483647</definedName>
    <definedName name="solver_tim" localSheetId="32" hidden="1">2147483647</definedName>
    <definedName name="solver_tol" localSheetId="31" hidden="1">0.01</definedName>
    <definedName name="solver_tol" localSheetId="33" hidden="1">0.01</definedName>
    <definedName name="solver_tol" localSheetId="30" hidden="1">0.01</definedName>
    <definedName name="solver_tol" localSheetId="29" hidden="1">0.01</definedName>
    <definedName name="solver_tol" localSheetId="32" hidden="1">0.01</definedName>
    <definedName name="solver_typ" localSheetId="31" hidden="1">1</definedName>
    <definedName name="solver_typ" localSheetId="33" hidden="1">1</definedName>
    <definedName name="solver_typ" localSheetId="30" hidden="1">1</definedName>
    <definedName name="solver_typ" localSheetId="29" hidden="1">2</definedName>
    <definedName name="solver_typ" localSheetId="32" hidden="1">2</definedName>
    <definedName name="solver_val" localSheetId="31" hidden="1">0</definedName>
    <definedName name="solver_val" localSheetId="33" hidden="1">0</definedName>
    <definedName name="solver_val" localSheetId="30" hidden="1">0</definedName>
    <definedName name="solver_val" localSheetId="29" hidden="1">0</definedName>
    <definedName name="solver_val" localSheetId="32" hidden="1">0</definedName>
    <definedName name="solver_ver" localSheetId="31" hidden="1">3</definedName>
    <definedName name="solver_ver" localSheetId="33" hidden="1">3</definedName>
    <definedName name="solver_ver" localSheetId="30" hidden="1">3</definedName>
    <definedName name="solver_ver" localSheetId="29" hidden="1">3</definedName>
    <definedName name="solver_ver" localSheetId="32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3" i="48" l="1"/>
  <c r="D44" i="48" s="1"/>
  <c r="D42" i="48"/>
  <c r="N29" i="48"/>
  <c r="B29" i="48" s="1"/>
  <c r="N30" i="48"/>
  <c r="H30" i="48" s="1"/>
  <c r="N31" i="48"/>
  <c r="F31" i="48" s="1"/>
  <c r="N32" i="48"/>
  <c r="D32" i="48" s="1"/>
  <c r="N33" i="48"/>
  <c r="B33" i="48" s="1"/>
  <c r="N34" i="48"/>
  <c r="H34" i="48" s="1"/>
  <c r="N35" i="48"/>
  <c r="F35" i="48" s="1"/>
  <c r="N36" i="48"/>
  <c r="D36" i="48" s="1"/>
  <c r="N37" i="48"/>
  <c r="B37" i="48" s="1"/>
  <c r="N38" i="48"/>
  <c r="I38" i="48" s="1"/>
  <c r="K17" i="48"/>
  <c r="J17" i="48"/>
  <c r="I17" i="48"/>
  <c r="H17" i="48"/>
  <c r="G17" i="48"/>
  <c r="F17" i="48"/>
  <c r="E17" i="48"/>
  <c r="D17" i="48"/>
  <c r="C17" i="48"/>
  <c r="B17" i="48"/>
  <c r="J38" i="48"/>
  <c r="B38" i="48"/>
  <c r="L25" i="48"/>
  <c r="J19" i="48"/>
  <c r="I19" i="48"/>
  <c r="F19" i="48"/>
  <c r="B19" i="48"/>
  <c r="K18" i="48"/>
  <c r="K19" i="48" s="1"/>
  <c r="J18" i="48"/>
  <c r="I18" i="48"/>
  <c r="H18" i="48"/>
  <c r="H19" i="48" s="1"/>
  <c r="G18" i="48"/>
  <c r="G19" i="48" s="1"/>
  <c r="F18" i="48"/>
  <c r="E18" i="48"/>
  <c r="E19" i="48" s="1"/>
  <c r="D18" i="48"/>
  <c r="D19" i="48" s="1"/>
  <c r="C18" i="48"/>
  <c r="C19" i="48" s="1"/>
  <c r="B18" i="48"/>
  <c r="L25" i="45"/>
  <c r="K17" i="45"/>
  <c r="J17" i="45"/>
  <c r="I17" i="45"/>
  <c r="H17" i="45"/>
  <c r="G17" i="45"/>
  <c r="F17" i="45"/>
  <c r="E17" i="45"/>
  <c r="D17" i="45"/>
  <c r="C17" i="45"/>
  <c r="B17" i="45"/>
  <c r="D41" i="45" s="1"/>
  <c r="B18" i="45"/>
  <c r="B19" i="45" s="1"/>
  <c r="N38" i="45"/>
  <c r="I38" i="45" s="1"/>
  <c r="N37" i="45"/>
  <c r="O37" i="45" s="1"/>
  <c r="N36" i="45"/>
  <c r="I36" i="45" s="1"/>
  <c r="N35" i="45"/>
  <c r="O35" i="45" s="1"/>
  <c r="N34" i="45"/>
  <c r="I34" i="45" s="1"/>
  <c r="N33" i="45"/>
  <c r="O33" i="45" s="1"/>
  <c r="N32" i="45"/>
  <c r="I32" i="45" s="1"/>
  <c r="N31" i="45"/>
  <c r="O31" i="45" s="1"/>
  <c r="N30" i="45"/>
  <c r="I30" i="45" s="1"/>
  <c r="N29" i="45"/>
  <c r="O29" i="45" s="1"/>
  <c r="K18" i="45"/>
  <c r="K19" i="45" s="1"/>
  <c r="J18" i="45"/>
  <c r="J19" i="45" s="1"/>
  <c r="I18" i="45"/>
  <c r="I19" i="45" s="1"/>
  <c r="H18" i="45"/>
  <c r="H19" i="45" s="1"/>
  <c r="G18" i="45"/>
  <c r="G19" i="45" s="1"/>
  <c r="F18" i="45"/>
  <c r="F19" i="45" s="1"/>
  <c r="E18" i="45"/>
  <c r="E19" i="45" s="1"/>
  <c r="D18" i="45"/>
  <c r="D19" i="45" s="1"/>
  <c r="C18" i="45"/>
  <c r="C19" i="45" s="1"/>
  <c r="D80" i="41"/>
  <c r="D55" i="27"/>
  <c r="D52" i="27"/>
  <c r="B40" i="27"/>
  <c r="Y76" i="41"/>
  <c r="I77" i="41" s="1"/>
  <c r="Y75" i="41"/>
  <c r="D76" i="41" s="1"/>
  <c r="Y74" i="41"/>
  <c r="G75" i="41" s="1"/>
  <c r="Y73" i="41"/>
  <c r="B74" i="41" s="1"/>
  <c r="Y72" i="41"/>
  <c r="H73" i="41" s="1"/>
  <c r="Y71" i="41"/>
  <c r="B72" i="41" s="1"/>
  <c r="Y70" i="41"/>
  <c r="F71" i="41" s="1"/>
  <c r="Y69" i="41"/>
  <c r="B70" i="41" s="1"/>
  <c r="Y68" i="41"/>
  <c r="H69" i="41" s="1"/>
  <c r="Y67" i="41"/>
  <c r="B68" i="41" s="1"/>
  <c r="Y66" i="41"/>
  <c r="F67" i="41" s="1"/>
  <c r="Y65" i="41"/>
  <c r="B66" i="41" s="1"/>
  <c r="Y64" i="41"/>
  <c r="F65" i="41" s="1"/>
  <c r="Y63" i="41"/>
  <c r="B64" i="41" s="1"/>
  <c r="Y62" i="41"/>
  <c r="F63" i="41" s="1"/>
  <c r="Y61" i="41"/>
  <c r="B62" i="41" s="1"/>
  <c r="Y60" i="41"/>
  <c r="F61" i="41" s="1"/>
  <c r="Y59" i="41"/>
  <c r="B60" i="41" s="1"/>
  <c r="Y58" i="41"/>
  <c r="F59" i="41" s="1"/>
  <c r="Y57" i="41"/>
  <c r="C58" i="41" s="1"/>
  <c r="V55" i="41"/>
  <c r="U48" i="41"/>
  <c r="T48" i="41"/>
  <c r="S48" i="41"/>
  <c r="R48" i="41"/>
  <c r="Q48" i="41"/>
  <c r="U49" i="41"/>
  <c r="T49" i="41"/>
  <c r="S49" i="41"/>
  <c r="S50" i="41" s="1"/>
  <c r="R49" i="41"/>
  <c r="Q49" i="41"/>
  <c r="P49" i="41"/>
  <c r="P50" i="41"/>
  <c r="P48" i="41"/>
  <c r="O49" i="41"/>
  <c r="O48" i="41"/>
  <c r="N49" i="41"/>
  <c r="N48" i="41"/>
  <c r="M49" i="41"/>
  <c r="M48" i="41"/>
  <c r="L49" i="41"/>
  <c r="L50" i="41" s="1"/>
  <c r="L48" i="41"/>
  <c r="R50" i="41"/>
  <c r="M50" i="41"/>
  <c r="N50" i="41"/>
  <c r="O50" i="41"/>
  <c r="Q50" i="41"/>
  <c r="T50" i="41"/>
  <c r="U50" i="41"/>
  <c r="K49" i="41"/>
  <c r="J49" i="41"/>
  <c r="I49" i="41"/>
  <c r="H49" i="41"/>
  <c r="G49" i="41"/>
  <c r="F49" i="41"/>
  <c r="E49" i="41"/>
  <c r="D49" i="41"/>
  <c r="D50" i="41" s="1"/>
  <c r="C49" i="41"/>
  <c r="F50" i="41"/>
  <c r="G50" i="41"/>
  <c r="H50" i="41"/>
  <c r="I50" i="41"/>
  <c r="J50" i="41"/>
  <c r="B49" i="41"/>
  <c r="B50" i="41"/>
  <c r="C48" i="41"/>
  <c r="E50" i="41"/>
  <c r="K50" i="41"/>
  <c r="C50" i="41"/>
  <c r="K48" i="41"/>
  <c r="J48" i="41"/>
  <c r="I48" i="41"/>
  <c r="H48" i="41"/>
  <c r="G48" i="41"/>
  <c r="F48" i="41"/>
  <c r="E48" i="41"/>
  <c r="D48" i="41"/>
  <c r="B48" i="41"/>
  <c r="K11" i="41"/>
  <c r="U21" i="41"/>
  <c r="T20" i="41"/>
  <c r="S19" i="41"/>
  <c r="R18" i="41"/>
  <c r="Q17" i="41"/>
  <c r="P16" i="41"/>
  <c r="O15" i="41"/>
  <c r="N14" i="41"/>
  <c r="M13" i="41"/>
  <c r="L12" i="41"/>
  <c r="J10" i="41"/>
  <c r="I9" i="41"/>
  <c r="H8" i="41"/>
  <c r="G7" i="41"/>
  <c r="F6" i="41"/>
  <c r="E5" i="41"/>
  <c r="D4" i="41"/>
  <c r="C3" i="41"/>
  <c r="B2" i="41"/>
  <c r="O38" i="48" l="1"/>
  <c r="O33" i="48"/>
  <c r="O37" i="48"/>
  <c r="D38" i="48"/>
  <c r="O36" i="48"/>
  <c r="J36" i="48"/>
  <c r="I36" i="48"/>
  <c r="H36" i="48"/>
  <c r="G36" i="48"/>
  <c r="F36" i="48"/>
  <c r="E36" i="48"/>
  <c r="C36" i="48"/>
  <c r="K36" i="48"/>
  <c r="B36" i="48"/>
  <c r="K35" i="48"/>
  <c r="I35" i="48"/>
  <c r="H35" i="48"/>
  <c r="G35" i="48"/>
  <c r="C35" i="48"/>
  <c r="K34" i="48"/>
  <c r="J34" i="48"/>
  <c r="O34" i="48"/>
  <c r="I34" i="48"/>
  <c r="E34" i="48"/>
  <c r="C34" i="48"/>
  <c r="B34" i="48"/>
  <c r="O32" i="48"/>
  <c r="I32" i="48"/>
  <c r="G32" i="48"/>
  <c r="J32" i="48"/>
  <c r="F32" i="48"/>
  <c r="E32" i="48"/>
  <c r="C32" i="48"/>
  <c r="B32" i="48"/>
  <c r="K32" i="48"/>
  <c r="K31" i="48"/>
  <c r="H31" i="48"/>
  <c r="I31" i="48"/>
  <c r="G31" i="48"/>
  <c r="C31" i="48"/>
  <c r="K30" i="48"/>
  <c r="J30" i="48"/>
  <c r="I30" i="48"/>
  <c r="E30" i="48"/>
  <c r="O30" i="48"/>
  <c r="C30" i="48"/>
  <c r="B30" i="48"/>
  <c r="O35" i="48"/>
  <c r="O31" i="48"/>
  <c r="I37" i="48"/>
  <c r="E35" i="48"/>
  <c r="G34" i="48"/>
  <c r="I33" i="48"/>
  <c r="E31" i="48"/>
  <c r="G30" i="48"/>
  <c r="I29" i="48"/>
  <c r="H37" i="48"/>
  <c r="D35" i="48"/>
  <c r="F34" i="48"/>
  <c r="H33" i="48"/>
  <c r="D31" i="48"/>
  <c r="F30" i="48"/>
  <c r="H29" i="48"/>
  <c r="G37" i="48"/>
  <c r="G33" i="48"/>
  <c r="G29" i="48"/>
  <c r="F37" i="48"/>
  <c r="J35" i="48"/>
  <c r="B35" i="48"/>
  <c r="D34" i="48"/>
  <c r="F33" i="48"/>
  <c r="H32" i="48"/>
  <c r="J31" i="48"/>
  <c r="B31" i="48"/>
  <c r="D30" i="48"/>
  <c r="F29" i="48"/>
  <c r="O29" i="48"/>
  <c r="E37" i="48"/>
  <c r="E33" i="48"/>
  <c r="E29" i="48"/>
  <c r="D37" i="48"/>
  <c r="D33" i="48"/>
  <c r="D29" i="48"/>
  <c r="K37" i="48"/>
  <c r="C37" i="48"/>
  <c r="K33" i="48"/>
  <c r="C33" i="48"/>
  <c r="K29" i="48"/>
  <c r="C29" i="48"/>
  <c r="J37" i="48"/>
  <c r="J33" i="48"/>
  <c r="J29" i="48"/>
  <c r="D41" i="48"/>
  <c r="C38" i="48"/>
  <c r="K38" i="48"/>
  <c r="E38" i="48"/>
  <c r="F38" i="48"/>
  <c r="G38" i="48"/>
  <c r="H38" i="48"/>
  <c r="I33" i="45"/>
  <c r="D29" i="45"/>
  <c r="F29" i="45"/>
  <c r="F33" i="45"/>
  <c r="J33" i="45"/>
  <c r="B34" i="45"/>
  <c r="G29" i="45"/>
  <c r="K38" i="45"/>
  <c r="J37" i="45"/>
  <c r="B37" i="45"/>
  <c r="J36" i="45"/>
  <c r="C36" i="45"/>
  <c r="K34" i="45"/>
  <c r="B35" i="45"/>
  <c r="H35" i="45"/>
  <c r="I35" i="45"/>
  <c r="H31" i="45"/>
  <c r="I31" i="45"/>
  <c r="D31" i="45"/>
  <c r="D30" i="45"/>
  <c r="F31" i="45"/>
  <c r="H29" i="45"/>
  <c r="I29" i="45"/>
  <c r="J29" i="45"/>
  <c r="B29" i="45"/>
  <c r="J32" i="45"/>
  <c r="C32" i="45"/>
  <c r="K32" i="45"/>
  <c r="J30" i="45"/>
  <c r="D33" i="45"/>
  <c r="D35" i="45"/>
  <c r="D37" i="45"/>
  <c r="J34" i="45"/>
  <c r="G33" i="45"/>
  <c r="F35" i="45"/>
  <c r="G37" i="45"/>
  <c r="B30" i="45"/>
  <c r="G35" i="45"/>
  <c r="H37" i="45"/>
  <c r="J35" i="45"/>
  <c r="D34" i="45"/>
  <c r="B36" i="45"/>
  <c r="D38" i="45"/>
  <c r="C30" i="45"/>
  <c r="J31" i="45"/>
  <c r="D32" i="45"/>
  <c r="C34" i="45"/>
  <c r="F37" i="45"/>
  <c r="J38" i="45"/>
  <c r="K30" i="45"/>
  <c r="H33" i="45"/>
  <c r="B31" i="45"/>
  <c r="B33" i="45"/>
  <c r="D36" i="45"/>
  <c r="I37" i="45"/>
  <c r="G31" i="45"/>
  <c r="K36" i="45"/>
  <c r="B38" i="45"/>
  <c r="B32" i="45"/>
  <c r="C38" i="45"/>
  <c r="E30" i="45"/>
  <c r="O30" i="45"/>
  <c r="E32" i="45"/>
  <c r="O32" i="45"/>
  <c r="E34" i="45"/>
  <c r="O34" i="45"/>
  <c r="E36" i="45"/>
  <c r="O36" i="45"/>
  <c r="E38" i="45"/>
  <c r="O38" i="45"/>
  <c r="F30" i="45"/>
  <c r="F32" i="45"/>
  <c r="F34" i="45"/>
  <c r="F36" i="45"/>
  <c r="F38" i="45"/>
  <c r="C29" i="45"/>
  <c r="K29" i="45"/>
  <c r="G30" i="45"/>
  <c r="C31" i="45"/>
  <c r="K31" i="45"/>
  <c r="G32" i="45"/>
  <c r="C33" i="45"/>
  <c r="K33" i="45"/>
  <c r="G34" i="45"/>
  <c r="C35" i="45"/>
  <c r="K35" i="45"/>
  <c r="G36" i="45"/>
  <c r="C37" i="45"/>
  <c r="K37" i="45"/>
  <c r="G38" i="45"/>
  <c r="H30" i="45"/>
  <c r="H32" i="45"/>
  <c r="H34" i="45"/>
  <c r="H36" i="45"/>
  <c r="H38" i="45"/>
  <c r="E29" i="45"/>
  <c r="E31" i="45"/>
  <c r="E33" i="45"/>
  <c r="E35" i="45"/>
  <c r="E37" i="45"/>
  <c r="Z64" i="41"/>
  <c r="Z68" i="41"/>
  <c r="N77" i="41"/>
  <c r="Z76" i="41"/>
  <c r="M77" i="41"/>
  <c r="G77" i="41"/>
  <c r="F77" i="41"/>
  <c r="E77" i="41"/>
  <c r="D77" i="41"/>
  <c r="T77" i="41"/>
  <c r="P77" i="41"/>
  <c r="O77" i="41"/>
  <c r="U77" i="41"/>
  <c r="L77" i="41"/>
  <c r="C77" i="41"/>
  <c r="B77" i="41"/>
  <c r="K77" i="41"/>
  <c r="S77" i="41"/>
  <c r="J77" i="41"/>
  <c r="R77" i="41"/>
  <c r="H77" i="41"/>
  <c r="G76" i="41"/>
  <c r="H76" i="41"/>
  <c r="S76" i="41"/>
  <c r="C76" i="41"/>
  <c r="R76" i="41"/>
  <c r="B76" i="41"/>
  <c r="Z75" i="41"/>
  <c r="P76" i="41"/>
  <c r="L75" i="41"/>
  <c r="O76" i="41"/>
  <c r="K76" i="41"/>
  <c r="J76" i="41"/>
  <c r="T75" i="41"/>
  <c r="D75" i="41"/>
  <c r="O73" i="41"/>
  <c r="D73" i="41"/>
  <c r="C73" i="41"/>
  <c r="S73" i="41"/>
  <c r="Z73" i="41"/>
  <c r="P72" i="41"/>
  <c r="H72" i="41"/>
  <c r="T73" i="41"/>
  <c r="F73" i="41"/>
  <c r="N73" i="41"/>
  <c r="L73" i="41"/>
  <c r="Z72" i="41"/>
  <c r="K73" i="41"/>
  <c r="G73" i="41"/>
  <c r="T71" i="41"/>
  <c r="L71" i="41"/>
  <c r="P70" i="41"/>
  <c r="H70" i="41"/>
  <c r="U69" i="41"/>
  <c r="F69" i="41"/>
  <c r="G69" i="41"/>
  <c r="S69" i="41"/>
  <c r="D69" i="41"/>
  <c r="R69" i="41"/>
  <c r="C69" i="41"/>
  <c r="O69" i="41"/>
  <c r="B69" i="41"/>
  <c r="N69" i="41"/>
  <c r="M69" i="41"/>
  <c r="L69" i="41"/>
  <c r="E69" i="41"/>
  <c r="K69" i="41"/>
  <c r="T69" i="41"/>
  <c r="J69" i="41"/>
  <c r="Z67" i="41"/>
  <c r="P68" i="41"/>
  <c r="H68" i="41"/>
  <c r="T65" i="41"/>
  <c r="T61" i="41"/>
  <c r="L61" i="41"/>
  <c r="D61" i="41"/>
  <c r="Z60" i="41"/>
  <c r="Z59" i="41"/>
  <c r="Y77" i="41"/>
  <c r="T58" i="41"/>
  <c r="L58" i="41"/>
  <c r="S58" i="41"/>
  <c r="K58" i="41"/>
  <c r="N75" i="41"/>
  <c r="F75" i="41"/>
  <c r="J74" i="41"/>
  <c r="Z74" i="41"/>
  <c r="Z66" i="41"/>
  <c r="Z58" i="41"/>
  <c r="R58" i="41"/>
  <c r="J58" i="41"/>
  <c r="Q76" i="41"/>
  <c r="I76" i="41"/>
  <c r="U75" i="41"/>
  <c r="M75" i="41"/>
  <c r="E75" i="41"/>
  <c r="Q74" i="41"/>
  <c r="I74" i="41"/>
  <c r="U73" i="41"/>
  <c r="M73" i="41"/>
  <c r="E73" i="41"/>
  <c r="Q72" i="41"/>
  <c r="I72" i="41"/>
  <c r="U71" i="41"/>
  <c r="M71" i="41"/>
  <c r="E71" i="41"/>
  <c r="Q70" i="41"/>
  <c r="I70" i="41"/>
  <c r="Q68" i="41"/>
  <c r="I68" i="41"/>
  <c r="U67" i="41"/>
  <c r="M67" i="41"/>
  <c r="E67" i="41"/>
  <c r="Q66" i="41"/>
  <c r="I66" i="41"/>
  <c r="U65" i="41"/>
  <c r="M65" i="41"/>
  <c r="E65" i="41"/>
  <c r="Q64" i="41"/>
  <c r="I64" i="41"/>
  <c r="U63" i="41"/>
  <c r="M63" i="41"/>
  <c r="E63" i="41"/>
  <c r="Q62" i="41"/>
  <c r="I62" i="41"/>
  <c r="U61" i="41"/>
  <c r="M61" i="41"/>
  <c r="E61" i="41"/>
  <c r="Q60" i="41"/>
  <c r="I60" i="41"/>
  <c r="U59" i="41"/>
  <c r="M59" i="41"/>
  <c r="E59" i="41"/>
  <c r="Z65" i="41"/>
  <c r="P74" i="41"/>
  <c r="D71" i="41"/>
  <c r="T67" i="41"/>
  <c r="L67" i="41"/>
  <c r="D67" i="41"/>
  <c r="P66" i="41"/>
  <c r="H66" i="41"/>
  <c r="L65" i="41"/>
  <c r="D65" i="41"/>
  <c r="P64" i="41"/>
  <c r="H64" i="41"/>
  <c r="T63" i="41"/>
  <c r="L63" i="41"/>
  <c r="D63" i="41"/>
  <c r="P62" i="41"/>
  <c r="H62" i="41"/>
  <c r="P60" i="41"/>
  <c r="H60" i="41"/>
  <c r="T59" i="41"/>
  <c r="L59" i="41"/>
  <c r="D59" i="41"/>
  <c r="P58" i="41"/>
  <c r="C75" i="41"/>
  <c r="G72" i="41"/>
  <c r="S71" i="41"/>
  <c r="K71" i="41"/>
  <c r="C71" i="41"/>
  <c r="O70" i="41"/>
  <c r="G70" i="41"/>
  <c r="O68" i="41"/>
  <c r="G68" i="41"/>
  <c r="S67" i="41"/>
  <c r="K67" i="41"/>
  <c r="C67" i="41"/>
  <c r="O66" i="41"/>
  <c r="G66" i="41"/>
  <c r="S65" i="41"/>
  <c r="K65" i="41"/>
  <c r="C65" i="41"/>
  <c r="O64" i="41"/>
  <c r="G64" i="41"/>
  <c r="S63" i="41"/>
  <c r="K63" i="41"/>
  <c r="C63" i="41"/>
  <c r="O62" i="41"/>
  <c r="G62" i="41"/>
  <c r="S61" i="41"/>
  <c r="K61" i="41"/>
  <c r="C61" i="41"/>
  <c r="O60" i="41"/>
  <c r="G60" i="41"/>
  <c r="S59" i="41"/>
  <c r="K59" i="41"/>
  <c r="C59" i="41"/>
  <c r="O74" i="41"/>
  <c r="O58" i="41"/>
  <c r="B75" i="41"/>
  <c r="F70" i="41"/>
  <c r="N68" i="41"/>
  <c r="R67" i="41"/>
  <c r="J67" i="41"/>
  <c r="B67" i="41"/>
  <c r="N66" i="41"/>
  <c r="F66" i="41"/>
  <c r="R65" i="41"/>
  <c r="J65" i="41"/>
  <c r="B65" i="41"/>
  <c r="N64" i="41"/>
  <c r="F64" i="41"/>
  <c r="R63" i="41"/>
  <c r="J63" i="41"/>
  <c r="B63" i="41"/>
  <c r="N62" i="41"/>
  <c r="F62" i="41"/>
  <c r="R61" i="41"/>
  <c r="J61" i="41"/>
  <c r="B61" i="41"/>
  <c r="N60" i="41"/>
  <c r="F60" i="41"/>
  <c r="R59" i="41"/>
  <c r="J59" i="41"/>
  <c r="B59" i="41"/>
  <c r="Q58" i="41"/>
  <c r="H74" i="41"/>
  <c r="S75" i="41"/>
  <c r="K75" i="41"/>
  <c r="G74" i="41"/>
  <c r="O72" i="41"/>
  <c r="Z71" i="41"/>
  <c r="Z63" i="41"/>
  <c r="G58" i="41"/>
  <c r="N76" i="41"/>
  <c r="F76" i="41"/>
  <c r="R75" i="41"/>
  <c r="J75" i="41"/>
  <c r="N74" i="41"/>
  <c r="F74" i="41"/>
  <c r="R73" i="41"/>
  <c r="J73" i="41"/>
  <c r="B73" i="41"/>
  <c r="N72" i="41"/>
  <c r="F72" i="41"/>
  <c r="R71" i="41"/>
  <c r="J71" i="41"/>
  <c r="B71" i="41"/>
  <c r="N70" i="41"/>
  <c r="F68" i="41"/>
  <c r="Z70" i="41"/>
  <c r="Z62" i="41"/>
  <c r="B58" i="41"/>
  <c r="N58" i="41"/>
  <c r="F58" i="41"/>
  <c r="Q77" i="41"/>
  <c r="U76" i="41"/>
  <c r="M76" i="41"/>
  <c r="E76" i="41"/>
  <c r="Q75" i="41"/>
  <c r="I75" i="41"/>
  <c r="U74" i="41"/>
  <c r="M74" i="41"/>
  <c r="E74" i="41"/>
  <c r="Q73" i="41"/>
  <c r="I73" i="41"/>
  <c r="U72" i="41"/>
  <c r="M72" i="41"/>
  <c r="E72" i="41"/>
  <c r="Q71" i="41"/>
  <c r="I71" i="41"/>
  <c r="U70" i="41"/>
  <c r="M70" i="41"/>
  <c r="E70" i="41"/>
  <c r="Q69" i="41"/>
  <c r="I69" i="41"/>
  <c r="U68" i="41"/>
  <c r="M68" i="41"/>
  <c r="E68" i="41"/>
  <c r="Q67" i="41"/>
  <c r="I67" i="41"/>
  <c r="U66" i="41"/>
  <c r="M66" i="41"/>
  <c r="E66" i="41"/>
  <c r="Q65" i="41"/>
  <c r="I65" i="41"/>
  <c r="U64" i="41"/>
  <c r="M64" i="41"/>
  <c r="E64" i="41"/>
  <c r="Q63" i="41"/>
  <c r="I63" i="41"/>
  <c r="U62" i="41"/>
  <c r="M62" i="41"/>
  <c r="E62" i="41"/>
  <c r="Q61" i="41"/>
  <c r="I61" i="41"/>
  <c r="U60" i="41"/>
  <c r="M60" i="41"/>
  <c r="E60" i="41"/>
  <c r="Q59" i="41"/>
  <c r="I59" i="41"/>
  <c r="I58" i="41"/>
  <c r="H58" i="41"/>
  <c r="Z57" i="41"/>
  <c r="Z69" i="41"/>
  <c r="Z61" i="41"/>
  <c r="U58" i="41"/>
  <c r="M58" i="41"/>
  <c r="E58" i="41"/>
  <c r="T76" i="41"/>
  <c r="L76" i="41"/>
  <c r="P75" i="41"/>
  <c r="H75" i="41"/>
  <c r="T74" i="41"/>
  <c r="L74" i="41"/>
  <c r="D74" i="41"/>
  <c r="P73" i="41"/>
  <c r="T72" i="41"/>
  <c r="L72" i="41"/>
  <c r="D72" i="41"/>
  <c r="P71" i="41"/>
  <c r="H71" i="41"/>
  <c r="T70" i="41"/>
  <c r="L70" i="41"/>
  <c r="D70" i="41"/>
  <c r="P69" i="41"/>
  <c r="T68" i="41"/>
  <c r="L68" i="41"/>
  <c r="D68" i="41"/>
  <c r="P67" i="41"/>
  <c r="H67" i="41"/>
  <c r="T66" i="41"/>
  <c r="L66" i="41"/>
  <c r="D66" i="41"/>
  <c r="P65" i="41"/>
  <c r="H65" i="41"/>
  <c r="T64" i="41"/>
  <c r="L64" i="41"/>
  <c r="D64" i="41"/>
  <c r="P63" i="41"/>
  <c r="H63" i="41"/>
  <c r="T62" i="41"/>
  <c r="L62" i="41"/>
  <c r="D62" i="41"/>
  <c r="P61" i="41"/>
  <c r="H61" i="41"/>
  <c r="T60" i="41"/>
  <c r="L60" i="41"/>
  <c r="D60" i="41"/>
  <c r="P59" i="41"/>
  <c r="H59" i="41"/>
  <c r="D58" i="41"/>
  <c r="O75" i="41"/>
  <c r="S74" i="41"/>
  <c r="K74" i="41"/>
  <c r="C74" i="41"/>
  <c r="S72" i="41"/>
  <c r="K72" i="41"/>
  <c r="C72" i="41"/>
  <c r="O71" i="41"/>
  <c r="G71" i="41"/>
  <c r="S70" i="41"/>
  <c r="K70" i="41"/>
  <c r="C70" i="41"/>
  <c r="S68" i="41"/>
  <c r="K68" i="41"/>
  <c r="C68" i="41"/>
  <c r="O67" i="41"/>
  <c r="G67" i="41"/>
  <c r="S66" i="41"/>
  <c r="K66" i="41"/>
  <c r="C66" i="41"/>
  <c r="O65" i="41"/>
  <c r="G65" i="41"/>
  <c r="S64" i="41"/>
  <c r="K64" i="41"/>
  <c r="C64" i="41"/>
  <c r="O63" i="41"/>
  <c r="G63" i="41"/>
  <c r="S62" i="41"/>
  <c r="K62" i="41"/>
  <c r="C62" i="41"/>
  <c r="O61" i="41"/>
  <c r="G61" i="41"/>
  <c r="S60" i="41"/>
  <c r="K60" i="41"/>
  <c r="C60" i="41"/>
  <c r="O59" i="41"/>
  <c r="G59" i="41"/>
  <c r="R74" i="41"/>
  <c r="R72" i="41"/>
  <c r="J72" i="41"/>
  <c r="N71" i="41"/>
  <c r="R70" i="41"/>
  <c r="J70" i="41"/>
  <c r="R68" i="41"/>
  <c r="J68" i="41"/>
  <c r="N67" i="41"/>
  <c r="R66" i="41"/>
  <c r="J66" i="41"/>
  <c r="N65" i="41"/>
  <c r="R64" i="41"/>
  <c r="J64" i="41"/>
  <c r="N63" i="41"/>
  <c r="R62" i="41"/>
  <c r="J62" i="41"/>
  <c r="N61" i="41"/>
  <c r="R60" i="41"/>
  <c r="J60" i="41"/>
  <c r="N59" i="41"/>
  <c r="D42" i="45" l="1"/>
  <c r="D43" i="45" s="1"/>
  <c r="D44" i="45" s="1"/>
  <c r="D81" i="41"/>
  <c r="D82" i="41" s="1"/>
  <c r="D83" i="41" s="1"/>
  <c r="Z77" i="41"/>
  <c r="T2" i="22" l="1" a="1"/>
  <c r="T2" i="22" s="1"/>
  <c r="S2" i="22" a="1"/>
  <c r="S2" i="22" s="1"/>
  <c r="R2" i="22" a="1"/>
  <c r="R2" i="22" s="1"/>
  <c r="Q2" i="22" a="1"/>
  <c r="Q2" i="22" s="1"/>
  <c r="P2" i="22" a="1"/>
  <c r="P2" i="22" s="1"/>
  <c r="O2" i="22" a="1"/>
  <c r="O2" i="22" s="1"/>
  <c r="N2" i="22" a="1"/>
  <c r="N2" i="22" s="1"/>
  <c r="M2" i="22" a="1"/>
  <c r="M2" i="22" s="1"/>
  <c r="L2" i="22" a="1"/>
  <c r="L2" i="22" s="1"/>
  <c r="K2" i="22" a="1"/>
  <c r="K2" i="22" s="1"/>
  <c r="J2" i="22" a="1"/>
  <c r="J2" i="22" s="1"/>
  <c r="H253" i="39"/>
  <c r="H252" i="39"/>
  <c r="H251" i="39"/>
  <c r="H250" i="39"/>
  <c r="H249" i="39"/>
  <c r="H248" i="39"/>
  <c r="H247" i="39"/>
  <c r="H246" i="39"/>
  <c r="H245" i="39"/>
  <c r="H244" i="39"/>
  <c r="H243" i="39"/>
  <c r="H242" i="39"/>
  <c r="H241" i="39"/>
  <c r="H240" i="39"/>
  <c r="H239" i="39"/>
  <c r="H238" i="39"/>
  <c r="H237" i="39"/>
  <c r="H236" i="39"/>
  <c r="H235" i="39"/>
  <c r="H234" i="39"/>
  <c r="H233" i="39"/>
  <c r="H232" i="39"/>
  <c r="H231" i="39"/>
  <c r="H230" i="39"/>
  <c r="H229" i="39"/>
  <c r="H228" i="39"/>
  <c r="H227" i="39"/>
  <c r="H226" i="39"/>
  <c r="H225" i="39"/>
  <c r="H224" i="39"/>
  <c r="H223" i="39"/>
  <c r="H222" i="39"/>
  <c r="H221" i="39"/>
  <c r="H220" i="39"/>
  <c r="H219" i="39"/>
  <c r="H218" i="39"/>
  <c r="H217" i="39"/>
  <c r="H216" i="39"/>
  <c r="H215" i="39"/>
  <c r="H214" i="39"/>
  <c r="H213" i="39"/>
  <c r="H212" i="39"/>
  <c r="H211" i="39"/>
  <c r="H210" i="39"/>
  <c r="H209" i="39"/>
  <c r="H208" i="39"/>
  <c r="H207" i="39"/>
  <c r="H206" i="39"/>
  <c r="H205" i="39"/>
  <c r="H204" i="39"/>
  <c r="H203" i="39"/>
  <c r="H202" i="39"/>
  <c r="H201" i="39"/>
  <c r="H200" i="39"/>
  <c r="H199" i="39"/>
  <c r="H198" i="39"/>
  <c r="H197" i="39"/>
  <c r="H196" i="39"/>
  <c r="H195" i="39"/>
  <c r="H194" i="39"/>
  <c r="H193" i="39"/>
  <c r="H192" i="39"/>
  <c r="H191" i="39"/>
  <c r="H190" i="39"/>
  <c r="H189" i="39"/>
  <c r="H188" i="39"/>
  <c r="H187" i="39"/>
  <c r="H186" i="39"/>
  <c r="H185" i="39"/>
  <c r="H184" i="39"/>
  <c r="H183" i="39"/>
  <c r="H182" i="39"/>
  <c r="H181" i="39"/>
  <c r="H180" i="39"/>
  <c r="H179" i="39"/>
  <c r="H178" i="39"/>
  <c r="H177" i="39"/>
  <c r="H176" i="39"/>
  <c r="H175" i="39"/>
  <c r="H174" i="39"/>
  <c r="H173" i="39"/>
  <c r="H172" i="39"/>
  <c r="H171" i="39"/>
  <c r="H170" i="39"/>
  <c r="H169" i="39"/>
  <c r="H168" i="39"/>
  <c r="H167" i="39"/>
  <c r="H166" i="39"/>
  <c r="H165" i="39"/>
  <c r="H164" i="39"/>
  <c r="H163" i="39"/>
  <c r="H162" i="39"/>
  <c r="H161" i="39"/>
  <c r="H160" i="39"/>
  <c r="H159" i="39"/>
  <c r="H158" i="39"/>
  <c r="H157" i="39"/>
  <c r="H156" i="39"/>
  <c r="H155" i="39"/>
  <c r="H154" i="39"/>
  <c r="H153" i="39"/>
  <c r="H152" i="39"/>
  <c r="H151" i="39"/>
  <c r="H150" i="39"/>
  <c r="H149" i="39"/>
  <c r="H148" i="39"/>
  <c r="H147" i="39"/>
  <c r="H146" i="39"/>
  <c r="H145" i="39"/>
  <c r="H144" i="39"/>
  <c r="H143" i="39"/>
  <c r="H142" i="39"/>
  <c r="H141" i="39"/>
  <c r="H140" i="39"/>
  <c r="H139" i="39"/>
  <c r="H138" i="39"/>
  <c r="H137" i="39"/>
  <c r="H136" i="39"/>
  <c r="H135" i="39"/>
  <c r="H134" i="39"/>
  <c r="H133" i="39"/>
  <c r="H132" i="39"/>
  <c r="H131" i="39"/>
  <c r="H130" i="39"/>
  <c r="H129" i="39"/>
  <c r="H128" i="39"/>
  <c r="H127" i="39"/>
  <c r="H126" i="39"/>
  <c r="H125" i="39"/>
  <c r="H124" i="39"/>
  <c r="H123" i="39"/>
  <c r="H122" i="39"/>
  <c r="H121" i="39"/>
  <c r="H120" i="39"/>
  <c r="H119" i="39"/>
  <c r="H118" i="39"/>
  <c r="H117" i="39"/>
  <c r="H116" i="39"/>
  <c r="H115" i="39"/>
  <c r="H114" i="39"/>
  <c r="H113" i="39"/>
  <c r="H112" i="39"/>
  <c r="H111" i="39"/>
  <c r="H110" i="39"/>
  <c r="H109" i="39"/>
  <c r="H108" i="39"/>
  <c r="H107" i="39"/>
  <c r="H106" i="39"/>
  <c r="H105" i="39"/>
  <c r="H104" i="39"/>
  <c r="H103" i="39"/>
  <c r="H102" i="39"/>
  <c r="H101" i="39"/>
  <c r="H100" i="39"/>
  <c r="H99" i="39"/>
  <c r="H98" i="39"/>
  <c r="H97" i="39"/>
  <c r="H96" i="39"/>
  <c r="H95" i="39"/>
  <c r="H94" i="39"/>
  <c r="H93" i="39"/>
  <c r="H92" i="39"/>
  <c r="H91" i="39"/>
  <c r="H90" i="39"/>
  <c r="H89" i="39"/>
  <c r="H88" i="39"/>
  <c r="H87" i="39"/>
  <c r="H86" i="39"/>
  <c r="H85" i="39"/>
  <c r="H84" i="39"/>
  <c r="H83" i="39"/>
  <c r="H82" i="39"/>
  <c r="H81" i="39"/>
  <c r="H80" i="39"/>
  <c r="H79" i="39"/>
  <c r="H78" i="39"/>
  <c r="H77" i="39"/>
  <c r="H76" i="39"/>
  <c r="H75" i="39"/>
  <c r="H74" i="39"/>
  <c r="H73" i="39"/>
  <c r="H72" i="39"/>
  <c r="H71" i="39"/>
  <c r="H70" i="39"/>
  <c r="H69" i="39"/>
  <c r="H68" i="39"/>
  <c r="H67" i="39"/>
  <c r="H66" i="39"/>
  <c r="H65" i="39"/>
  <c r="H64" i="39"/>
  <c r="H63" i="39"/>
  <c r="H62" i="39"/>
  <c r="H61" i="39"/>
  <c r="H60" i="39"/>
  <c r="H59" i="39"/>
  <c r="H58" i="39"/>
  <c r="H57" i="39"/>
  <c r="H56" i="39"/>
  <c r="H55" i="39"/>
  <c r="H54" i="39"/>
  <c r="H53" i="39"/>
  <c r="H52" i="39"/>
  <c r="H51" i="39"/>
  <c r="H50" i="39"/>
  <c r="H49" i="39"/>
  <c r="H48" i="39"/>
  <c r="H47" i="39"/>
  <c r="H46" i="39"/>
  <c r="H45" i="39"/>
  <c r="H44" i="39"/>
  <c r="H43" i="39"/>
  <c r="H42" i="39"/>
  <c r="H41" i="39"/>
  <c r="H40" i="39"/>
  <c r="H39" i="39"/>
  <c r="H38" i="39"/>
  <c r="H37" i="39"/>
  <c r="H36" i="39"/>
  <c r="H35" i="39"/>
  <c r="H34" i="39"/>
  <c r="H33" i="39"/>
  <c r="H32" i="39"/>
  <c r="H31" i="39"/>
  <c r="H30" i="39"/>
  <c r="H29" i="39"/>
  <c r="H28" i="39"/>
  <c r="H27" i="39"/>
  <c r="H26" i="39"/>
  <c r="H25" i="39"/>
  <c r="H24" i="39"/>
  <c r="H23" i="39"/>
  <c r="H22" i="39"/>
  <c r="H21" i="39"/>
  <c r="H20" i="39"/>
  <c r="H19" i="39"/>
  <c r="H18" i="39"/>
  <c r="H17" i="39"/>
  <c r="H16" i="39"/>
  <c r="H15" i="39"/>
  <c r="H14" i="39"/>
  <c r="H13" i="39"/>
  <c r="H12" i="39"/>
  <c r="H11" i="39"/>
  <c r="H10" i="39"/>
  <c r="H9" i="39"/>
  <c r="H8" i="39"/>
  <c r="H7" i="39"/>
  <c r="H6" i="39"/>
  <c r="H5" i="39"/>
  <c r="I181" i="39" s="1"/>
  <c r="H4" i="39"/>
  <c r="H3" i="39"/>
  <c r="I197" i="39" s="1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H3" i="38"/>
  <c r="I244" i="38" s="1"/>
  <c r="H253" i="37"/>
  <c r="H252" i="37"/>
  <c r="H251" i="37"/>
  <c r="H250" i="37"/>
  <c r="H249" i="37"/>
  <c r="H248" i="37"/>
  <c r="H247" i="37"/>
  <c r="H246" i="37"/>
  <c r="H245" i="37"/>
  <c r="H244" i="37"/>
  <c r="H243" i="37"/>
  <c r="H242" i="37"/>
  <c r="H241" i="37"/>
  <c r="H240" i="37"/>
  <c r="H239" i="37"/>
  <c r="H238" i="37"/>
  <c r="H237" i="37"/>
  <c r="H236" i="37"/>
  <c r="H235" i="37"/>
  <c r="H234" i="37"/>
  <c r="H233" i="37"/>
  <c r="H232" i="37"/>
  <c r="H231" i="37"/>
  <c r="H230" i="37"/>
  <c r="H229" i="37"/>
  <c r="H228" i="37"/>
  <c r="H227" i="37"/>
  <c r="H226" i="37"/>
  <c r="H225" i="37"/>
  <c r="H224" i="37"/>
  <c r="H223" i="37"/>
  <c r="H222" i="37"/>
  <c r="H221" i="37"/>
  <c r="H220" i="37"/>
  <c r="H219" i="37"/>
  <c r="H218" i="37"/>
  <c r="H217" i="37"/>
  <c r="H216" i="37"/>
  <c r="H215" i="37"/>
  <c r="H214" i="37"/>
  <c r="H213" i="37"/>
  <c r="H212" i="37"/>
  <c r="H211" i="37"/>
  <c r="H210" i="37"/>
  <c r="H209" i="37"/>
  <c r="H208" i="37"/>
  <c r="H207" i="37"/>
  <c r="H206" i="37"/>
  <c r="H205" i="37"/>
  <c r="H204" i="37"/>
  <c r="H203" i="37"/>
  <c r="H202" i="37"/>
  <c r="H201" i="37"/>
  <c r="H200" i="37"/>
  <c r="H199" i="37"/>
  <c r="H198" i="37"/>
  <c r="H197" i="37"/>
  <c r="H196" i="37"/>
  <c r="H195" i="37"/>
  <c r="H194" i="37"/>
  <c r="H193" i="37"/>
  <c r="H192" i="37"/>
  <c r="H191" i="37"/>
  <c r="H190" i="37"/>
  <c r="H189" i="37"/>
  <c r="H188" i="37"/>
  <c r="H187" i="37"/>
  <c r="H186" i="37"/>
  <c r="H185" i="37"/>
  <c r="H184" i="37"/>
  <c r="H183" i="37"/>
  <c r="H182" i="37"/>
  <c r="H181" i="37"/>
  <c r="H180" i="37"/>
  <c r="H179" i="37"/>
  <c r="H178" i="37"/>
  <c r="H177" i="37"/>
  <c r="H176" i="37"/>
  <c r="H175" i="37"/>
  <c r="H174" i="37"/>
  <c r="H173" i="37"/>
  <c r="H172" i="37"/>
  <c r="H171" i="37"/>
  <c r="H170" i="37"/>
  <c r="H169" i="37"/>
  <c r="H168" i="37"/>
  <c r="H167" i="37"/>
  <c r="H166" i="37"/>
  <c r="H165" i="37"/>
  <c r="H164" i="37"/>
  <c r="H163" i="37"/>
  <c r="H162" i="37"/>
  <c r="H161" i="37"/>
  <c r="H160" i="37"/>
  <c r="H159" i="37"/>
  <c r="H158" i="37"/>
  <c r="H157" i="37"/>
  <c r="H156" i="37"/>
  <c r="H155" i="37"/>
  <c r="H154" i="37"/>
  <c r="H153" i="37"/>
  <c r="H152" i="37"/>
  <c r="H151" i="37"/>
  <c r="H150" i="37"/>
  <c r="H149" i="37"/>
  <c r="H148" i="37"/>
  <c r="H147" i="37"/>
  <c r="H146" i="37"/>
  <c r="H145" i="37"/>
  <c r="H144" i="37"/>
  <c r="H143" i="37"/>
  <c r="H142" i="37"/>
  <c r="H141" i="37"/>
  <c r="H140" i="37"/>
  <c r="H139" i="37"/>
  <c r="H138" i="37"/>
  <c r="H137" i="37"/>
  <c r="H136" i="37"/>
  <c r="H135" i="37"/>
  <c r="H134" i="37"/>
  <c r="H133" i="37"/>
  <c r="H132" i="37"/>
  <c r="H131" i="37"/>
  <c r="H130" i="37"/>
  <c r="H129" i="37"/>
  <c r="H128" i="37"/>
  <c r="H127" i="37"/>
  <c r="H126" i="37"/>
  <c r="H125" i="37"/>
  <c r="H124" i="37"/>
  <c r="H123" i="37"/>
  <c r="H122" i="37"/>
  <c r="H121" i="37"/>
  <c r="H120" i="37"/>
  <c r="H119" i="37"/>
  <c r="H118" i="37"/>
  <c r="H117" i="37"/>
  <c r="H116" i="37"/>
  <c r="H115" i="37"/>
  <c r="H114" i="37"/>
  <c r="H113" i="37"/>
  <c r="H112" i="37"/>
  <c r="H111" i="37"/>
  <c r="H110" i="37"/>
  <c r="H109" i="37"/>
  <c r="H108" i="37"/>
  <c r="H107" i="37"/>
  <c r="H106" i="37"/>
  <c r="H105" i="37"/>
  <c r="H104" i="37"/>
  <c r="H103" i="37"/>
  <c r="H102" i="37"/>
  <c r="H101" i="37"/>
  <c r="H100" i="37"/>
  <c r="H99" i="37"/>
  <c r="H98" i="37"/>
  <c r="H97" i="37"/>
  <c r="H96" i="37"/>
  <c r="H95" i="37"/>
  <c r="H94" i="37"/>
  <c r="H93" i="37"/>
  <c r="H92" i="37"/>
  <c r="H91" i="37"/>
  <c r="H90" i="37"/>
  <c r="H89" i="37"/>
  <c r="H88" i="37"/>
  <c r="H87" i="37"/>
  <c r="H86" i="37"/>
  <c r="H85" i="37"/>
  <c r="H84" i="37"/>
  <c r="H83" i="37"/>
  <c r="H82" i="37"/>
  <c r="H81" i="37"/>
  <c r="H80" i="37"/>
  <c r="H79" i="37"/>
  <c r="H78" i="37"/>
  <c r="H77" i="37"/>
  <c r="H76" i="37"/>
  <c r="H75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H60" i="37"/>
  <c r="H59" i="37"/>
  <c r="H58" i="37"/>
  <c r="H57" i="37"/>
  <c r="H56" i="37"/>
  <c r="H55" i="37"/>
  <c r="H54" i="37"/>
  <c r="H53" i="37"/>
  <c r="H52" i="37"/>
  <c r="H51" i="37"/>
  <c r="H50" i="37"/>
  <c r="H49" i="37"/>
  <c r="H48" i="37"/>
  <c r="H47" i="37"/>
  <c r="H46" i="37"/>
  <c r="H45" i="37"/>
  <c r="H44" i="37"/>
  <c r="H43" i="37"/>
  <c r="H42" i="37"/>
  <c r="H41" i="37"/>
  <c r="H40" i="37"/>
  <c r="H39" i="37"/>
  <c r="H38" i="37"/>
  <c r="H37" i="37"/>
  <c r="H36" i="37"/>
  <c r="H35" i="37"/>
  <c r="H34" i="37"/>
  <c r="H33" i="37"/>
  <c r="H32" i="37"/>
  <c r="H31" i="37"/>
  <c r="H30" i="37"/>
  <c r="H29" i="37"/>
  <c r="H28" i="37"/>
  <c r="H27" i="37"/>
  <c r="H26" i="37"/>
  <c r="H25" i="37"/>
  <c r="H24" i="37"/>
  <c r="H23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H5" i="37"/>
  <c r="H4" i="37"/>
  <c r="I33" i="37" s="1"/>
  <c r="H3" i="37"/>
  <c r="I3" i="37" s="1"/>
  <c r="H3" i="36"/>
  <c r="H253" i="36"/>
  <c r="H252" i="36"/>
  <c r="H251" i="36"/>
  <c r="H250" i="36"/>
  <c r="H249" i="36"/>
  <c r="H248" i="36"/>
  <c r="H247" i="36"/>
  <c r="H246" i="36"/>
  <c r="H245" i="36"/>
  <c r="H244" i="36"/>
  <c r="H243" i="36"/>
  <c r="H242" i="36"/>
  <c r="H241" i="36"/>
  <c r="H240" i="36"/>
  <c r="H239" i="36"/>
  <c r="H238" i="36"/>
  <c r="H237" i="36"/>
  <c r="H236" i="36"/>
  <c r="H235" i="36"/>
  <c r="H234" i="36"/>
  <c r="H233" i="36"/>
  <c r="H232" i="36"/>
  <c r="H231" i="36"/>
  <c r="H230" i="36"/>
  <c r="H229" i="36"/>
  <c r="H228" i="36"/>
  <c r="H227" i="36"/>
  <c r="H226" i="36"/>
  <c r="H225" i="36"/>
  <c r="H224" i="36"/>
  <c r="H223" i="36"/>
  <c r="H222" i="36"/>
  <c r="H221" i="36"/>
  <c r="H220" i="36"/>
  <c r="H219" i="36"/>
  <c r="H218" i="36"/>
  <c r="H217" i="36"/>
  <c r="H216" i="36"/>
  <c r="H215" i="36"/>
  <c r="H214" i="36"/>
  <c r="H213" i="36"/>
  <c r="H212" i="36"/>
  <c r="H211" i="36"/>
  <c r="H210" i="36"/>
  <c r="H209" i="36"/>
  <c r="H208" i="36"/>
  <c r="H207" i="36"/>
  <c r="H206" i="36"/>
  <c r="H205" i="36"/>
  <c r="H204" i="36"/>
  <c r="H203" i="36"/>
  <c r="H202" i="36"/>
  <c r="H201" i="36"/>
  <c r="H200" i="36"/>
  <c r="H199" i="36"/>
  <c r="H198" i="36"/>
  <c r="H197" i="36"/>
  <c r="H196" i="36"/>
  <c r="H195" i="36"/>
  <c r="H194" i="36"/>
  <c r="H193" i="36"/>
  <c r="H192" i="36"/>
  <c r="H191" i="36"/>
  <c r="H190" i="36"/>
  <c r="H189" i="36"/>
  <c r="H188" i="36"/>
  <c r="H187" i="36"/>
  <c r="H186" i="36"/>
  <c r="H185" i="36"/>
  <c r="H184" i="36"/>
  <c r="H183" i="36"/>
  <c r="H182" i="36"/>
  <c r="H181" i="36"/>
  <c r="H180" i="36"/>
  <c r="H179" i="36"/>
  <c r="H178" i="36"/>
  <c r="H177" i="36"/>
  <c r="H176" i="36"/>
  <c r="H175" i="36"/>
  <c r="H174" i="36"/>
  <c r="H173" i="36"/>
  <c r="H172" i="36"/>
  <c r="H171" i="36"/>
  <c r="H170" i="36"/>
  <c r="H169" i="36"/>
  <c r="H168" i="36"/>
  <c r="H167" i="36"/>
  <c r="H166" i="36"/>
  <c r="H165" i="36"/>
  <c r="H164" i="36"/>
  <c r="H163" i="36"/>
  <c r="H162" i="36"/>
  <c r="H161" i="36"/>
  <c r="H160" i="36"/>
  <c r="H159" i="36"/>
  <c r="H158" i="36"/>
  <c r="H157" i="36"/>
  <c r="H156" i="36"/>
  <c r="H155" i="36"/>
  <c r="H154" i="36"/>
  <c r="H153" i="36"/>
  <c r="H152" i="36"/>
  <c r="H151" i="36"/>
  <c r="H150" i="36"/>
  <c r="H149" i="36"/>
  <c r="H148" i="36"/>
  <c r="H147" i="36"/>
  <c r="H146" i="36"/>
  <c r="H145" i="36"/>
  <c r="H144" i="36"/>
  <c r="H143" i="36"/>
  <c r="H142" i="36"/>
  <c r="H141" i="36"/>
  <c r="H140" i="36"/>
  <c r="H139" i="36"/>
  <c r="H138" i="36"/>
  <c r="H137" i="36"/>
  <c r="H136" i="36"/>
  <c r="H135" i="36"/>
  <c r="H134" i="36"/>
  <c r="H133" i="36"/>
  <c r="H132" i="36"/>
  <c r="H131" i="36"/>
  <c r="H130" i="36"/>
  <c r="H129" i="36"/>
  <c r="H128" i="36"/>
  <c r="H127" i="36"/>
  <c r="H126" i="36"/>
  <c r="H125" i="36"/>
  <c r="H124" i="36"/>
  <c r="H123" i="36"/>
  <c r="H122" i="36"/>
  <c r="H121" i="36"/>
  <c r="H120" i="36"/>
  <c r="H119" i="36"/>
  <c r="H118" i="36"/>
  <c r="H117" i="36"/>
  <c r="H116" i="36"/>
  <c r="H115" i="36"/>
  <c r="H114" i="36"/>
  <c r="H113" i="36"/>
  <c r="H112" i="36"/>
  <c r="H111" i="36"/>
  <c r="H110" i="36"/>
  <c r="H109" i="36"/>
  <c r="H108" i="36"/>
  <c r="H107" i="36"/>
  <c r="H106" i="36"/>
  <c r="H105" i="36"/>
  <c r="H104" i="36"/>
  <c r="H103" i="36"/>
  <c r="H102" i="36"/>
  <c r="H101" i="36"/>
  <c r="H100" i="36"/>
  <c r="H99" i="36"/>
  <c r="H98" i="36"/>
  <c r="H97" i="36"/>
  <c r="H96" i="36"/>
  <c r="H95" i="36"/>
  <c r="H94" i="36"/>
  <c r="H93" i="36"/>
  <c r="H92" i="36"/>
  <c r="H91" i="36"/>
  <c r="H90" i="36"/>
  <c r="H89" i="36"/>
  <c r="H88" i="36"/>
  <c r="H87" i="36"/>
  <c r="H86" i="36"/>
  <c r="H85" i="36"/>
  <c r="H84" i="36"/>
  <c r="H83" i="36"/>
  <c r="H82" i="36"/>
  <c r="H81" i="36"/>
  <c r="H80" i="36"/>
  <c r="H79" i="36"/>
  <c r="H78" i="36"/>
  <c r="H77" i="36"/>
  <c r="H76" i="36"/>
  <c r="H75" i="36"/>
  <c r="H74" i="36"/>
  <c r="H73" i="36"/>
  <c r="H72" i="36"/>
  <c r="H71" i="36"/>
  <c r="H70" i="36"/>
  <c r="H69" i="36"/>
  <c r="H68" i="36"/>
  <c r="H67" i="36"/>
  <c r="H66" i="36"/>
  <c r="H65" i="36"/>
  <c r="H64" i="36"/>
  <c r="H63" i="36"/>
  <c r="H62" i="36"/>
  <c r="H61" i="36"/>
  <c r="H60" i="36"/>
  <c r="H59" i="36"/>
  <c r="H58" i="36"/>
  <c r="H57" i="36"/>
  <c r="H56" i="36"/>
  <c r="H55" i="36"/>
  <c r="H54" i="36"/>
  <c r="H53" i="36"/>
  <c r="H52" i="36"/>
  <c r="H51" i="36"/>
  <c r="H50" i="36"/>
  <c r="H49" i="36"/>
  <c r="H48" i="36"/>
  <c r="H47" i="36"/>
  <c r="H46" i="36"/>
  <c r="H45" i="36"/>
  <c r="H44" i="36"/>
  <c r="H43" i="36"/>
  <c r="H42" i="36"/>
  <c r="H41" i="36"/>
  <c r="H40" i="36"/>
  <c r="H39" i="36"/>
  <c r="H38" i="36"/>
  <c r="H37" i="36"/>
  <c r="H36" i="36"/>
  <c r="H35" i="36"/>
  <c r="H34" i="36"/>
  <c r="H33" i="36"/>
  <c r="H32" i="36"/>
  <c r="H31" i="36"/>
  <c r="H30" i="36"/>
  <c r="H29" i="36"/>
  <c r="H28" i="36"/>
  <c r="H27" i="36"/>
  <c r="H26" i="36"/>
  <c r="H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H8" i="36"/>
  <c r="I117" i="36" s="1"/>
  <c r="H7" i="36"/>
  <c r="H6" i="36"/>
  <c r="H5" i="36"/>
  <c r="H4" i="36"/>
  <c r="I133" i="36"/>
  <c r="H253" i="35"/>
  <c r="H252" i="35"/>
  <c r="H251" i="35"/>
  <c r="H250" i="35"/>
  <c r="H249" i="35"/>
  <c r="H248" i="35"/>
  <c r="H247" i="35"/>
  <c r="H246" i="35"/>
  <c r="H245" i="35"/>
  <c r="H244" i="35"/>
  <c r="H243" i="35"/>
  <c r="H242" i="35"/>
  <c r="H241" i="35"/>
  <c r="H240" i="35"/>
  <c r="H239" i="35"/>
  <c r="H238" i="35"/>
  <c r="H237" i="35"/>
  <c r="H236" i="35"/>
  <c r="H235" i="35"/>
  <c r="H234" i="35"/>
  <c r="H233" i="35"/>
  <c r="H232" i="35"/>
  <c r="H231" i="35"/>
  <c r="H230" i="35"/>
  <c r="H229" i="35"/>
  <c r="H228" i="35"/>
  <c r="H227" i="35"/>
  <c r="H226" i="35"/>
  <c r="H225" i="35"/>
  <c r="H224" i="35"/>
  <c r="H223" i="35"/>
  <c r="H222" i="35"/>
  <c r="H221" i="35"/>
  <c r="H220" i="35"/>
  <c r="H219" i="35"/>
  <c r="H218" i="35"/>
  <c r="H217" i="35"/>
  <c r="H216" i="35"/>
  <c r="H215" i="35"/>
  <c r="H214" i="35"/>
  <c r="H213" i="35"/>
  <c r="H212" i="35"/>
  <c r="H211" i="35"/>
  <c r="H210" i="35"/>
  <c r="H209" i="35"/>
  <c r="H208" i="35"/>
  <c r="H207" i="35"/>
  <c r="H206" i="35"/>
  <c r="H205" i="35"/>
  <c r="H204" i="35"/>
  <c r="H203" i="35"/>
  <c r="H202" i="35"/>
  <c r="H201" i="35"/>
  <c r="H200" i="35"/>
  <c r="H199" i="35"/>
  <c r="H198" i="35"/>
  <c r="H197" i="35"/>
  <c r="H196" i="35"/>
  <c r="H195" i="35"/>
  <c r="H194" i="35"/>
  <c r="H193" i="35"/>
  <c r="H192" i="35"/>
  <c r="H191" i="35"/>
  <c r="H190" i="35"/>
  <c r="H189" i="35"/>
  <c r="H188" i="35"/>
  <c r="H187" i="35"/>
  <c r="H186" i="35"/>
  <c r="H185" i="35"/>
  <c r="H184" i="35"/>
  <c r="H183" i="35"/>
  <c r="H182" i="35"/>
  <c r="H181" i="35"/>
  <c r="H180" i="35"/>
  <c r="H179" i="35"/>
  <c r="H178" i="35"/>
  <c r="H177" i="35"/>
  <c r="H176" i="35"/>
  <c r="H175" i="35"/>
  <c r="H174" i="35"/>
  <c r="H173" i="35"/>
  <c r="H172" i="35"/>
  <c r="H171" i="35"/>
  <c r="H170" i="35"/>
  <c r="H169" i="35"/>
  <c r="H168" i="35"/>
  <c r="H167" i="35"/>
  <c r="H166" i="35"/>
  <c r="H165" i="35"/>
  <c r="H164" i="35"/>
  <c r="H163" i="35"/>
  <c r="H162" i="35"/>
  <c r="H161" i="35"/>
  <c r="H160" i="35"/>
  <c r="H159" i="35"/>
  <c r="H158" i="35"/>
  <c r="H157" i="35"/>
  <c r="H156" i="35"/>
  <c r="H155" i="35"/>
  <c r="H154" i="35"/>
  <c r="H153" i="35"/>
  <c r="H152" i="35"/>
  <c r="H151" i="35"/>
  <c r="H150" i="35"/>
  <c r="H149" i="35"/>
  <c r="H148" i="35"/>
  <c r="H147" i="35"/>
  <c r="H146" i="35"/>
  <c r="H145" i="35"/>
  <c r="H144" i="35"/>
  <c r="H143" i="35"/>
  <c r="H142" i="35"/>
  <c r="H141" i="35"/>
  <c r="H140" i="35"/>
  <c r="H139" i="35"/>
  <c r="H138" i="35"/>
  <c r="H137" i="35"/>
  <c r="H136" i="35"/>
  <c r="H135" i="35"/>
  <c r="H134" i="35"/>
  <c r="H133" i="35"/>
  <c r="H132" i="35"/>
  <c r="H131" i="35"/>
  <c r="H130" i="35"/>
  <c r="H129" i="35"/>
  <c r="H128" i="35"/>
  <c r="H127" i="35"/>
  <c r="H126" i="35"/>
  <c r="H125" i="35"/>
  <c r="H124" i="35"/>
  <c r="H123" i="35"/>
  <c r="H122" i="35"/>
  <c r="H121" i="35"/>
  <c r="H120" i="35"/>
  <c r="H119" i="35"/>
  <c r="H118" i="35"/>
  <c r="H117" i="35"/>
  <c r="H116" i="35"/>
  <c r="H115" i="35"/>
  <c r="H114" i="35"/>
  <c r="H113" i="35"/>
  <c r="H112" i="35"/>
  <c r="H111" i="35"/>
  <c r="H110" i="35"/>
  <c r="H109" i="35"/>
  <c r="H108" i="35"/>
  <c r="H107" i="35"/>
  <c r="H106" i="35"/>
  <c r="H105" i="35"/>
  <c r="H104" i="35"/>
  <c r="H103" i="35"/>
  <c r="H102" i="35"/>
  <c r="H101" i="35"/>
  <c r="H100" i="35"/>
  <c r="H99" i="35"/>
  <c r="H98" i="35"/>
  <c r="H97" i="35"/>
  <c r="H96" i="35"/>
  <c r="H95" i="35"/>
  <c r="H94" i="35"/>
  <c r="H93" i="35"/>
  <c r="H92" i="35"/>
  <c r="H91" i="35"/>
  <c r="H90" i="35"/>
  <c r="H89" i="35"/>
  <c r="H88" i="35"/>
  <c r="H87" i="35"/>
  <c r="H86" i="35"/>
  <c r="H85" i="35"/>
  <c r="H84" i="35"/>
  <c r="H83" i="35"/>
  <c r="H82" i="35"/>
  <c r="H81" i="35"/>
  <c r="H80" i="35"/>
  <c r="H79" i="35"/>
  <c r="H78" i="35"/>
  <c r="H77" i="35"/>
  <c r="H76" i="35"/>
  <c r="H75" i="35"/>
  <c r="H74" i="35"/>
  <c r="H73" i="35"/>
  <c r="H72" i="35"/>
  <c r="H71" i="35"/>
  <c r="H70" i="35"/>
  <c r="H69" i="35"/>
  <c r="H68" i="35"/>
  <c r="H67" i="35"/>
  <c r="H66" i="35"/>
  <c r="H65" i="35"/>
  <c r="H64" i="35"/>
  <c r="H63" i="35"/>
  <c r="H62" i="35"/>
  <c r="H61" i="35"/>
  <c r="H60" i="35"/>
  <c r="H59" i="35"/>
  <c r="H58" i="35"/>
  <c r="H57" i="35"/>
  <c r="H56" i="35"/>
  <c r="H55" i="35"/>
  <c r="H54" i="35"/>
  <c r="H53" i="35"/>
  <c r="H52" i="35"/>
  <c r="H51" i="35"/>
  <c r="H50" i="35"/>
  <c r="H49" i="35"/>
  <c r="H48" i="35"/>
  <c r="H47" i="35"/>
  <c r="H46" i="35"/>
  <c r="H45" i="35"/>
  <c r="H44" i="35"/>
  <c r="H43" i="35"/>
  <c r="H42" i="35"/>
  <c r="H41" i="35"/>
  <c r="H40" i="35"/>
  <c r="H39" i="35"/>
  <c r="H38" i="35"/>
  <c r="H37" i="35"/>
  <c r="H36" i="35"/>
  <c r="H35" i="35"/>
  <c r="H34" i="35"/>
  <c r="H33" i="35"/>
  <c r="H32" i="35"/>
  <c r="H31" i="35"/>
  <c r="H30" i="35"/>
  <c r="H29" i="35"/>
  <c r="H28" i="35"/>
  <c r="H27" i="35"/>
  <c r="H26" i="35"/>
  <c r="H25" i="35"/>
  <c r="H24" i="35"/>
  <c r="H23" i="35"/>
  <c r="H22" i="35"/>
  <c r="H21" i="35"/>
  <c r="H20" i="35"/>
  <c r="H19" i="35"/>
  <c r="H18" i="35"/>
  <c r="H17" i="35"/>
  <c r="H16" i="35"/>
  <c r="H15" i="35"/>
  <c r="H14" i="35"/>
  <c r="H13" i="35"/>
  <c r="H12" i="35"/>
  <c r="H11" i="35"/>
  <c r="H10" i="35"/>
  <c r="H9" i="35"/>
  <c r="H8" i="35"/>
  <c r="I65" i="35" s="1"/>
  <c r="H7" i="35"/>
  <c r="H6" i="35"/>
  <c r="H5" i="35"/>
  <c r="H4" i="35"/>
  <c r="H3" i="35"/>
  <c r="I49" i="35" s="1"/>
  <c r="H253" i="34"/>
  <c r="H252" i="34"/>
  <c r="H251" i="34"/>
  <c r="H250" i="34"/>
  <c r="H249" i="34"/>
  <c r="H248" i="34"/>
  <c r="H247" i="34"/>
  <c r="H246" i="34"/>
  <c r="H245" i="34"/>
  <c r="H244" i="34"/>
  <c r="H243" i="34"/>
  <c r="H242" i="34"/>
  <c r="H241" i="34"/>
  <c r="H240" i="34"/>
  <c r="H239" i="34"/>
  <c r="H238" i="34"/>
  <c r="H237" i="34"/>
  <c r="H236" i="34"/>
  <c r="H235" i="34"/>
  <c r="H234" i="34"/>
  <c r="H233" i="34"/>
  <c r="H232" i="34"/>
  <c r="H231" i="34"/>
  <c r="H230" i="34"/>
  <c r="H229" i="34"/>
  <c r="H228" i="34"/>
  <c r="H227" i="34"/>
  <c r="H226" i="34"/>
  <c r="H225" i="34"/>
  <c r="H224" i="34"/>
  <c r="H223" i="34"/>
  <c r="H222" i="34"/>
  <c r="H221" i="34"/>
  <c r="H220" i="34"/>
  <c r="H219" i="34"/>
  <c r="H218" i="34"/>
  <c r="H217" i="34"/>
  <c r="H216" i="34"/>
  <c r="H215" i="34"/>
  <c r="H214" i="34"/>
  <c r="H213" i="34"/>
  <c r="H212" i="34"/>
  <c r="H211" i="34"/>
  <c r="H210" i="34"/>
  <c r="H209" i="34"/>
  <c r="H208" i="34"/>
  <c r="H207" i="34"/>
  <c r="H206" i="34"/>
  <c r="H205" i="34"/>
  <c r="H204" i="34"/>
  <c r="H203" i="34"/>
  <c r="H202" i="34"/>
  <c r="H201" i="34"/>
  <c r="H200" i="34"/>
  <c r="H199" i="34"/>
  <c r="H198" i="34"/>
  <c r="H197" i="34"/>
  <c r="H196" i="34"/>
  <c r="H195" i="34"/>
  <c r="H194" i="34"/>
  <c r="H193" i="34"/>
  <c r="H192" i="34"/>
  <c r="H191" i="34"/>
  <c r="H190" i="34"/>
  <c r="H189" i="34"/>
  <c r="H188" i="34"/>
  <c r="H187" i="34"/>
  <c r="H186" i="34"/>
  <c r="H185" i="34"/>
  <c r="H184" i="34"/>
  <c r="H183" i="34"/>
  <c r="H182" i="34"/>
  <c r="H181" i="34"/>
  <c r="H180" i="34"/>
  <c r="H179" i="34"/>
  <c r="H178" i="34"/>
  <c r="H177" i="34"/>
  <c r="H176" i="34"/>
  <c r="H175" i="34"/>
  <c r="H174" i="34"/>
  <c r="H173" i="34"/>
  <c r="H172" i="34"/>
  <c r="H171" i="34"/>
  <c r="H170" i="34"/>
  <c r="H169" i="34"/>
  <c r="H168" i="34"/>
  <c r="H167" i="34"/>
  <c r="H166" i="34"/>
  <c r="H165" i="34"/>
  <c r="H164" i="34"/>
  <c r="H163" i="34"/>
  <c r="H162" i="34"/>
  <c r="H161" i="34"/>
  <c r="H160" i="34"/>
  <c r="H159" i="34"/>
  <c r="H158" i="34"/>
  <c r="H157" i="34"/>
  <c r="H156" i="34"/>
  <c r="H155" i="34"/>
  <c r="H154" i="34"/>
  <c r="H153" i="34"/>
  <c r="H152" i="34"/>
  <c r="H151" i="34"/>
  <c r="H150" i="34"/>
  <c r="H149" i="34"/>
  <c r="H148" i="34"/>
  <c r="H147" i="34"/>
  <c r="H146" i="34"/>
  <c r="H145" i="34"/>
  <c r="H144" i="34"/>
  <c r="H143" i="34"/>
  <c r="H142" i="34"/>
  <c r="H141" i="34"/>
  <c r="H140" i="34"/>
  <c r="H139" i="34"/>
  <c r="H138" i="34"/>
  <c r="H137" i="34"/>
  <c r="H136" i="34"/>
  <c r="H135" i="34"/>
  <c r="H134" i="34"/>
  <c r="H133" i="34"/>
  <c r="H132" i="34"/>
  <c r="H131" i="34"/>
  <c r="H130" i="34"/>
  <c r="H129" i="34"/>
  <c r="H128" i="34"/>
  <c r="H127" i="34"/>
  <c r="H126" i="34"/>
  <c r="H125" i="34"/>
  <c r="H124" i="34"/>
  <c r="H123" i="34"/>
  <c r="H122" i="34"/>
  <c r="H121" i="34"/>
  <c r="H120" i="34"/>
  <c r="H119" i="34"/>
  <c r="H118" i="34"/>
  <c r="H117" i="34"/>
  <c r="H116" i="34"/>
  <c r="H115" i="34"/>
  <c r="H114" i="34"/>
  <c r="H113" i="34"/>
  <c r="H112" i="34"/>
  <c r="H111" i="34"/>
  <c r="H110" i="34"/>
  <c r="H109" i="34"/>
  <c r="H108" i="34"/>
  <c r="H107" i="34"/>
  <c r="H106" i="34"/>
  <c r="H105" i="34"/>
  <c r="H104" i="34"/>
  <c r="H103" i="34"/>
  <c r="H102" i="34"/>
  <c r="H101" i="34"/>
  <c r="H100" i="34"/>
  <c r="H99" i="34"/>
  <c r="H98" i="34"/>
  <c r="H97" i="34"/>
  <c r="H96" i="34"/>
  <c r="H95" i="34"/>
  <c r="H94" i="34"/>
  <c r="H93" i="34"/>
  <c r="H92" i="34"/>
  <c r="H91" i="34"/>
  <c r="H90" i="34"/>
  <c r="H89" i="34"/>
  <c r="H88" i="34"/>
  <c r="H87" i="34"/>
  <c r="H86" i="34"/>
  <c r="H85" i="34"/>
  <c r="H84" i="34"/>
  <c r="H83" i="34"/>
  <c r="H82" i="34"/>
  <c r="H81" i="34"/>
  <c r="H80" i="34"/>
  <c r="H79" i="34"/>
  <c r="H78" i="34"/>
  <c r="H77" i="34"/>
  <c r="H76" i="34"/>
  <c r="H75" i="34"/>
  <c r="H74" i="34"/>
  <c r="H73" i="34"/>
  <c r="H72" i="34"/>
  <c r="H71" i="34"/>
  <c r="H70" i="34"/>
  <c r="H69" i="34"/>
  <c r="H68" i="34"/>
  <c r="H67" i="34"/>
  <c r="H66" i="34"/>
  <c r="H65" i="34"/>
  <c r="H64" i="34"/>
  <c r="H63" i="34"/>
  <c r="H62" i="34"/>
  <c r="H61" i="34"/>
  <c r="H60" i="34"/>
  <c r="H59" i="34"/>
  <c r="H58" i="34"/>
  <c r="H57" i="34"/>
  <c r="H56" i="34"/>
  <c r="H55" i="34"/>
  <c r="H54" i="34"/>
  <c r="H53" i="34"/>
  <c r="H52" i="34"/>
  <c r="H51" i="34"/>
  <c r="H50" i="34"/>
  <c r="H49" i="34"/>
  <c r="H48" i="34"/>
  <c r="H47" i="34"/>
  <c r="H46" i="34"/>
  <c r="H45" i="34"/>
  <c r="H44" i="34"/>
  <c r="H43" i="34"/>
  <c r="H42" i="34"/>
  <c r="H41" i="34"/>
  <c r="H40" i="34"/>
  <c r="H39" i="34"/>
  <c r="H38" i="34"/>
  <c r="H37" i="34"/>
  <c r="H36" i="34"/>
  <c r="H35" i="34"/>
  <c r="H34" i="34"/>
  <c r="H33" i="34"/>
  <c r="H32" i="34"/>
  <c r="H31" i="34"/>
  <c r="H30" i="34"/>
  <c r="H29" i="34"/>
  <c r="H28" i="34"/>
  <c r="H27" i="34"/>
  <c r="H26" i="34"/>
  <c r="H25" i="34"/>
  <c r="H24" i="34"/>
  <c r="H23" i="34"/>
  <c r="H22" i="34"/>
  <c r="H21" i="34"/>
  <c r="H20" i="34"/>
  <c r="H19" i="34"/>
  <c r="H18" i="34"/>
  <c r="H17" i="34"/>
  <c r="H16" i="34"/>
  <c r="H15" i="34"/>
  <c r="H14" i="34"/>
  <c r="H13" i="34"/>
  <c r="H12" i="34"/>
  <c r="H11" i="34"/>
  <c r="H10" i="34"/>
  <c r="H9" i="34"/>
  <c r="H8" i="34"/>
  <c r="H7" i="34"/>
  <c r="H6" i="34"/>
  <c r="I78" i="34" s="1"/>
  <c r="H5" i="34"/>
  <c r="H4" i="34"/>
  <c r="H3" i="34"/>
  <c r="H253" i="33"/>
  <c r="H252" i="33"/>
  <c r="H251" i="33"/>
  <c r="H250" i="33"/>
  <c r="H249" i="33"/>
  <c r="H248" i="33"/>
  <c r="H247" i="33"/>
  <c r="H246" i="33"/>
  <c r="H245" i="33"/>
  <c r="H244" i="33"/>
  <c r="H243" i="33"/>
  <c r="H242" i="33"/>
  <c r="H241" i="33"/>
  <c r="H240" i="33"/>
  <c r="H239" i="33"/>
  <c r="H238" i="33"/>
  <c r="H237" i="33"/>
  <c r="H236" i="33"/>
  <c r="H235" i="33"/>
  <c r="H234" i="33"/>
  <c r="H233" i="33"/>
  <c r="H232" i="33"/>
  <c r="H231" i="33"/>
  <c r="H230" i="33"/>
  <c r="H229" i="33"/>
  <c r="H228" i="33"/>
  <c r="H227" i="33"/>
  <c r="H226" i="33"/>
  <c r="H225" i="33"/>
  <c r="H224" i="33"/>
  <c r="H223" i="33"/>
  <c r="H222" i="33"/>
  <c r="H221" i="33"/>
  <c r="H220" i="33"/>
  <c r="H219" i="33"/>
  <c r="H218" i="33"/>
  <c r="H217" i="33"/>
  <c r="H216" i="33"/>
  <c r="H215" i="33"/>
  <c r="H214" i="33"/>
  <c r="H213" i="33"/>
  <c r="H212" i="33"/>
  <c r="H211" i="33"/>
  <c r="H210" i="33"/>
  <c r="H209" i="33"/>
  <c r="H208" i="33"/>
  <c r="H207" i="33"/>
  <c r="H206" i="33"/>
  <c r="H205" i="33"/>
  <c r="H204" i="33"/>
  <c r="H203" i="33"/>
  <c r="H202" i="33"/>
  <c r="H201" i="33"/>
  <c r="H200" i="33"/>
  <c r="H199" i="33"/>
  <c r="H198" i="33"/>
  <c r="H197" i="33"/>
  <c r="H196" i="33"/>
  <c r="H195" i="33"/>
  <c r="H194" i="33"/>
  <c r="H193" i="33"/>
  <c r="H192" i="33"/>
  <c r="H191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H174" i="33"/>
  <c r="H173" i="33"/>
  <c r="H172" i="33"/>
  <c r="H171" i="33"/>
  <c r="H170" i="33"/>
  <c r="H169" i="33"/>
  <c r="H168" i="33"/>
  <c r="H167" i="33"/>
  <c r="H166" i="33"/>
  <c r="H165" i="33"/>
  <c r="H164" i="33"/>
  <c r="H163" i="33"/>
  <c r="H162" i="33"/>
  <c r="H161" i="33"/>
  <c r="H160" i="33"/>
  <c r="H159" i="33"/>
  <c r="H158" i="33"/>
  <c r="H157" i="33"/>
  <c r="H156" i="33"/>
  <c r="H155" i="33"/>
  <c r="H154" i="33"/>
  <c r="H153" i="33"/>
  <c r="H152" i="33"/>
  <c r="H151" i="33"/>
  <c r="H150" i="33"/>
  <c r="H149" i="33"/>
  <c r="H148" i="33"/>
  <c r="H147" i="33"/>
  <c r="H146" i="33"/>
  <c r="H145" i="33"/>
  <c r="H144" i="33"/>
  <c r="H143" i="33"/>
  <c r="H142" i="33"/>
  <c r="H141" i="33"/>
  <c r="H140" i="33"/>
  <c r="H139" i="33"/>
  <c r="H138" i="33"/>
  <c r="H137" i="33"/>
  <c r="H136" i="33"/>
  <c r="H135" i="33"/>
  <c r="H134" i="33"/>
  <c r="H133" i="33"/>
  <c r="H132" i="33"/>
  <c r="H131" i="33"/>
  <c r="H130" i="33"/>
  <c r="H129" i="33"/>
  <c r="H128" i="33"/>
  <c r="H127" i="33"/>
  <c r="H126" i="33"/>
  <c r="H125" i="33"/>
  <c r="H124" i="33"/>
  <c r="H123" i="33"/>
  <c r="H122" i="33"/>
  <c r="H121" i="33"/>
  <c r="H120" i="33"/>
  <c r="H119" i="33"/>
  <c r="H118" i="33"/>
  <c r="H117" i="33"/>
  <c r="H116" i="33"/>
  <c r="H115" i="33"/>
  <c r="H114" i="33"/>
  <c r="H113" i="33"/>
  <c r="H112" i="33"/>
  <c r="H111" i="33"/>
  <c r="H110" i="33"/>
  <c r="H109" i="33"/>
  <c r="H108" i="33"/>
  <c r="H107" i="33"/>
  <c r="H106" i="33"/>
  <c r="H105" i="33"/>
  <c r="H104" i="33"/>
  <c r="H103" i="33"/>
  <c r="H102" i="33"/>
  <c r="H101" i="33"/>
  <c r="H100" i="33"/>
  <c r="H99" i="33"/>
  <c r="H98" i="33"/>
  <c r="H97" i="33"/>
  <c r="H96" i="33"/>
  <c r="H95" i="33"/>
  <c r="H94" i="33"/>
  <c r="H93" i="33"/>
  <c r="H92" i="33"/>
  <c r="H91" i="33"/>
  <c r="H90" i="33"/>
  <c r="H89" i="33"/>
  <c r="H88" i="33"/>
  <c r="H87" i="33"/>
  <c r="H86" i="33"/>
  <c r="H85" i="33"/>
  <c r="H84" i="33"/>
  <c r="H83" i="33"/>
  <c r="H82" i="33"/>
  <c r="H81" i="33"/>
  <c r="H80" i="33"/>
  <c r="H79" i="33"/>
  <c r="H78" i="33"/>
  <c r="H77" i="33"/>
  <c r="H76" i="33"/>
  <c r="H75" i="33"/>
  <c r="H74" i="33"/>
  <c r="H73" i="33"/>
  <c r="H72" i="33"/>
  <c r="H71" i="33"/>
  <c r="H70" i="33"/>
  <c r="H69" i="33"/>
  <c r="H68" i="33"/>
  <c r="H67" i="33"/>
  <c r="H66" i="33"/>
  <c r="H65" i="33"/>
  <c r="H64" i="33"/>
  <c r="H63" i="33"/>
  <c r="H62" i="33"/>
  <c r="H61" i="33"/>
  <c r="H60" i="33"/>
  <c r="H59" i="33"/>
  <c r="H58" i="33"/>
  <c r="H57" i="33"/>
  <c r="H56" i="33"/>
  <c r="H55" i="33"/>
  <c r="H54" i="33"/>
  <c r="H53" i="33"/>
  <c r="H52" i="33"/>
  <c r="H51" i="33"/>
  <c r="H50" i="33"/>
  <c r="H49" i="33"/>
  <c r="H48" i="33"/>
  <c r="H47" i="33"/>
  <c r="H46" i="33"/>
  <c r="H45" i="33"/>
  <c r="H44" i="33"/>
  <c r="H43" i="33"/>
  <c r="H42" i="33"/>
  <c r="H41" i="33"/>
  <c r="H40" i="33"/>
  <c r="H39" i="33"/>
  <c r="H38" i="33"/>
  <c r="H37" i="33"/>
  <c r="H36" i="33"/>
  <c r="H35" i="33"/>
  <c r="H34" i="33"/>
  <c r="H33" i="33"/>
  <c r="H32" i="33"/>
  <c r="H31" i="33"/>
  <c r="H30" i="33"/>
  <c r="H29" i="33"/>
  <c r="H28" i="33"/>
  <c r="H27" i="33"/>
  <c r="H26" i="33"/>
  <c r="H25" i="33"/>
  <c r="H24" i="33"/>
  <c r="H23" i="33"/>
  <c r="H22" i="33"/>
  <c r="H21" i="33"/>
  <c r="H20" i="33"/>
  <c r="H19" i="33"/>
  <c r="H18" i="33"/>
  <c r="H17" i="33"/>
  <c r="H16" i="33"/>
  <c r="H15" i="33"/>
  <c r="H14" i="33"/>
  <c r="H13" i="33"/>
  <c r="H12" i="33"/>
  <c r="I37" i="33" s="1"/>
  <c r="H11" i="33"/>
  <c r="H10" i="33"/>
  <c r="H9" i="33"/>
  <c r="H8" i="33"/>
  <c r="H7" i="33"/>
  <c r="H6" i="33"/>
  <c r="I13" i="33" s="1"/>
  <c r="I5" i="33"/>
  <c r="H5" i="33"/>
  <c r="H4" i="33"/>
  <c r="H3" i="33"/>
  <c r="H253" i="32"/>
  <c r="H252" i="32"/>
  <c r="H251" i="32"/>
  <c r="H250" i="32"/>
  <c r="H249" i="32"/>
  <c r="H248" i="32"/>
  <c r="H247" i="32"/>
  <c r="H246" i="32"/>
  <c r="H245" i="32"/>
  <c r="H244" i="32"/>
  <c r="H243" i="32"/>
  <c r="H242" i="32"/>
  <c r="H241" i="32"/>
  <c r="H240" i="32"/>
  <c r="H239" i="32"/>
  <c r="H238" i="32"/>
  <c r="H237" i="32"/>
  <c r="H236" i="32"/>
  <c r="H235" i="32"/>
  <c r="H234" i="32"/>
  <c r="H233" i="32"/>
  <c r="H232" i="32"/>
  <c r="H231" i="32"/>
  <c r="H230" i="32"/>
  <c r="H229" i="32"/>
  <c r="H228" i="32"/>
  <c r="H227" i="32"/>
  <c r="H226" i="32"/>
  <c r="H225" i="32"/>
  <c r="H224" i="32"/>
  <c r="H223" i="32"/>
  <c r="H222" i="32"/>
  <c r="H221" i="32"/>
  <c r="H220" i="32"/>
  <c r="H219" i="32"/>
  <c r="H218" i="32"/>
  <c r="H217" i="32"/>
  <c r="H216" i="32"/>
  <c r="H215" i="32"/>
  <c r="H214" i="32"/>
  <c r="H213" i="32"/>
  <c r="H212" i="32"/>
  <c r="H211" i="32"/>
  <c r="H210" i="32"/>
  <c r="H209" i="32"/>
  <c r="H208" i="32"/>
  <c r="H207" i="32"/>
  <c r="H206" i="32"/>
  <c r="H205" i="32"/>
  <c r="H204" i="32"/>
  <c r="H203" i="32"/>
  <c r="H202" i="32"/>
  <c r="H201" i="32"/>
  <c r="H200" i="32"/>
  <c r="H199" i="32"/>
  <c r="H198" i="32"/>
  <c r="H197" i="32"/>
  <c r="H196" i="32"/>
  <c r="H195" i="32"/>
  <c r="H194" i="32"/>
  <c r="H193" i="32"/>
  <c r="H192" i="32"/>
  <c r="H191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H174" i="32"/>
  <c r="H173" i="32"/>
  <c r="H172" i="32"/>
  <c r="H171" i="32"/>
  <c r="H170" i="32"/>
  <c r="H169" i="32"/>
  <c r="H168" i="32"/>
  <c r="H167" i="32"/>
  <c r="H166" i="32"/>
  <c r="H165" i="32"/>
  <c r="H164" i="32"/>
  <c r="H163" i="32"/>
  <c r="H162" i="32"/>
  <c r="H161" i="32"/>
  <c r="H160" i="32"/>
  <c r="H159" i="32"/>
  <c r="H158" i="32"/>
  <c r="H157" i="32"/>
  <c r="H156" i="32"/>
  <c r="H155" i="32"/>
  <c r="H154" i="32"/>
  <c r="H153" i="32"/>
  <c r="H152" i="32"/>
  <c r="H151" i="32"/>
  <c r="H150" i="32"/>
  <c r="H149" i="32"/>
  <c r="H148" i="32"/>
  <c r="H147" i="32"/>
  <c r="H146" i="32"/>
  <c r="H145" i="32"/>
  <c r="H144" i="32"/>
  <c r="H143" i="32"/>
  <c r="H142" i="32"/>
  <c r="H141" i="32"/>
  <c r="H140" i="32"/>
  <c r="H139" i="32"/>
  <c r="H138" i="32"/>
  <c r="H137" i="32"/>
  <c r="H136" i="32"/>
  <c r="H135" i="32"/>
  <c r="H134" i="32"/>
  <c r="H133" i="32"/>
  <c r="H132" i="32"/>
  <c r="H131" i="32"/>
  <c r="H130" i="32"/>
  <c r="H129" i="32"/>
  <c r="H128" i="32"/>
  <c r="H127" i="32"/>
  <c r="H126" i="32"/>
  <c r="H125" i="32"/>
  <c r="H124" i="32"/>
  <c r="H123" i="32"/>
  <c r="H122" i="32"/>
  <c r="H121" i="32"/>
  <c r="H120" i="32"/>
  <c r="H119" i="32"/>
  <c r="H118" i="32"/>
  <c r="H117" i="32"/>
  <c r="H116" i="32"/>
  <c r="H115" i="32"/>
  <c r="H114" i="32"/>
  <c r="H113" i="32"/>
  <c r="H112" i="32"/>
  <c r="H111" i="32"/>
  <c r="H110" i="32"/>
  <c r="H109" i="32"/>
  <c r="H108" i="32"/>
  <c r="H107" i="32"/>
  <c r="H106" i="32"/>
  <c r="H105" i="32"/>
  <c r="H104" i="32"/>
  <c r="H103" i="32"/>
  <c r="H102" i="32"/>
  <c r="H101" i="32"/>
  <c r="H100" i="32"/>
  <c r="H99" i="32"/>
  <c r="H98" i="32"/>
  <c r="H97" i="32"/>
  <c r="H96" i="32"/>
  <c r="H95" i="32"/>
  <c r="H94" i="32"/>
  <c r="H93" i="32"/>
  <c r="H92" i="32"/>
  <c r="H91" i="32"/>
  <c r="H90" i="32"/>
  <c r="H89" i="32"/>
  <c r="H88" i="32"/>
  <c r="H87" i="32"/>
  <c r="H86" i="32"/>
  <c r="H85" i="32"/>
  <c r="H84" i="32"/>
  <c r="H83" i="32"/>
  <c r="H82" i="32"/>
  <c r="H81" i="32"/>
  <c r="H80" i="32"/>
  <c r="H79" i="32"/>
  <c r="H78" i="32"/>
  <c r="H77" i="32"/>
  <c r="H76" i="32"/>
  <c r="H75" i="32"/>
  <c r="H74" i="32"/>
  <c r="H73" i="32"/>
  <c r="H72" i="32"/>
  <c r="H71" i="32"/>
  <c r="H70" i="32"/>
  <c r="H69" i="32"/>
  <c r="H68" i="32"/>
  <c r="H67" i="32"/>
  <c r="H66" i="32"/>
  <c r="H65" i="32"/>
  <c r="H64" i="32"/>
  <c r="H63" i="32"/>
  <c r="H62" i="32"/>
  <c r="H61" i="32"/>
  <c r="H60" i="32"/>
  <c r="H59" i="32"/>
  <c r="H58" i="32"/>
  <c r="H57" i="32"/>
  <c r="H56" i="32"/>
  <c r="H55" i="32"/>
  <c r="H54" i="32"/>
  <c r="H53" i="32"/>
  <c r="H52" i="32"/>
  <c r="H51" i="32"/>
  <c r="H50" i="32"/>
  <c r="H49" i="32"/>
  <c r="H48" i="32"/>
  <c r="H47" i="32"/>
  <c r="H46" i="32"/>
  <c r="H45" i="32"/>
  <c r="H44" i="32"/>
  <c r="H43" i="32"/>
  <c r="H42" i="32"/>
  <c r="H41" i="32"/>
  <c r="H40" i="32"/>
  <c r="H39" i="32"/>
  <c r="H38" i="32"/>
  <c r="H37" i="32"/>
  <c r="H36" i="32"/>
  <c r="H35" i="32"/>
  <c r="H34" i="32"/>
  <c r="H33" i="32"/>
  <c r="H32" i="32"/>
  <c r="H31" i="32"/>
  <c r="H30" i="32"/>
  <c r="H29" i="32"/>
  <c r="H28" i="32"/>
  <c r="H27" i="32"/>
  <c r="H26" i="32"/>
  <c r="H25" i="32"/>
  <c r="H24" i="32"/>
  <c r="H23" i="32"/>
  <c r="H22" i="32"/>
  <c r="H21" i="32"/>
  <c r="H20" i="32"/>
  <c r="H19" i="32"/>
  <c r="H18" i="32"/>
  <c r="H17" i="32"/>
  <c r="H16" i="32"/>
  <c r="H15" i="32"/>
  <c r="H14" i="32"/>
  <c r="H13" i="32"/>
  <c r="H12" i="32"/>
  <c r="I37" i="32" s="1"/>
  <c r="H11" i="32"/>
  <c r="H10" i="32"/>
  <c r="H9" i="32"/>
  <c r="H8" i="32"/>
  <c r="H7" i="32"/>
  <c r="H6" i="32"/>
  <c r="I21" i="32" s="1"/>
  <c r="I5" i="32"/>
  <c r="H5" i="32"/>
  <c r="H4" i="32"/>
  <c r="I49" i="32" s="1"/>
  <c r="H3" i="32"/>
  <c r="H253" i="31"/>
  <c r="H252" i="31"/>
  <c r="H251" i="31"/>
  <c r="H250" i="31"/>
  <c r="H249" i="31"/>
  <c r="H248" i="31"/>
  <c r="H247" i="31"/>
  <c r="H246" i="31"/>
  <c r="H245" i="31"/>
  <c r="H244" i="31"/>
  <c r="H243" i="31"/>
  <c r="H242" i="31"/>
  <c r="H241" i="31"/>
  <c r="H240" i="31"/>
  <c r="H239" i="31"/>
  <c r="H238" i="31"/>
  <c r="H237" i="31"/>
  <c r="H236" i="31"/>
  <c r="H235" i="31"/>
  <c r="H234" i="31"/>
  <c r="H233" i="31"/>
  <c r="H232" i="31"/>
  <c r="H231" i="31"/>
  <c r="H230" i="31"/>
  <c r="H229" i="31"/>
  <c r="H228" i="31"/>
  <c r="H227" i="31"/>
  <c r="H226" i="31"/>
  <c r="H225" i="31"/>
  <c r="H224" i="31"/>
  <c r="H223" i="31"/>
  <c r="H222" i="31"/>
  <c r="H221" i="31"/>
  <c r="H220" i="31"/>
  <c r="H219" i="31"/>
  <c r="H218" i="31"/>
  <c r="H217" i="31"/>
  <c r="H216" i="31"/>
  <c r="H215" i="31"/>
  <c r="H214" i="31"/>
  <c r="H213" i="31"/>
  <c r="H212" i="31"/>
  <c r="H211" i="31"/>
  <c r="H210" i="31"/>
  <c r="H209" i="31"/>
  <c r="H208" i="31"/>
  <c r="H207" i="31"/>
  <c r="H206" i="31"/>
  <c r="H205" i="31"/>
  <c r="H204" i="31"/>
  <c r="H203" i="31"/>
  <c r="H202" i="31"/>
  <c r="H201" i="31"/>
  <c r="H200" i="31"/>
  <c r="H199" i="31"/>
  <c r="H198" i="31"/>
  <c r="H197" i="31"/>
  <c r="H196" i="31"/>
  <c r="H195" i="31"/>
  <c r="H194" i="31"/>
  <c r="H193" i="31"/>
  <c r="H192" i="31"/>
  <c r="H191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H174" i="31"/>
  <c r="H173" i="31"/>
  <c r="H172" i="31"/>
  <c r="H171" i="31"/>
  <c r="H170" i="31"/>
  <c r="H169" i="31"/>
  <c r="H168" i="31"/>
  <c r="H167" i="31"/>
  <c r="H166" i="31"/>
  <c r="H165" i="31"/>
  <c r="H164" i="31"/>
  <c r="H163" i="31"/>
  <c r="H162" i="31"/>
  <c r="H161" i="31"/>
  <c r="H160" i="31"/>
  <c r="H159" i="31"/>
  <c r="H158" i="31"/>
  <c r="H157" i="31"/>
  <c r="H156" i="31"/>
  <c r="H155" i="31"/>
  <c r="H154" i="31"/>
  <c r="H153" i="31"/>
  <c r="H152" i="31"/>
  <c r="H151" i="31"/>
  <c r="H150" i="31"/>
  <c r="H149" i="31"/>
  <c r="H148" i="31"/>
  <c r="H147" i="31"/>
  <c r="H146" i="31"/>
  <c r="H145" i="31"/>
  <c r="H144" i="31"/>
  <c r="H143" i="31"/>
  <c r="H142" i="31"/>
  <c r="H141" i="31"/>
  <c r="H140" i="31"/>
  <c r="H139" i="31"/>
  <c r="H138" i="31"/>
  <c r="H137" i="31"/>
  <c r="H136" i="31"/>
  <c r="H135" i="31"/>
  <c r="H134" i="31"/>
  <c r="H133" i="31"/>
  <c r="H132" i="31"/>
  <c r="H131" i="31"/>
  <c r="H130" i="31"/>
  <c r="H129" i="31"/>
  <c r="H128" i="31"/>
  <c r="H127" i="31"/>
  <c r="H126" i="31"/>
  <c r="H125" i="31"/>
  <c r="H124" i="31"/>
  <c r="H123" i="31"/>
  <c r="H122" i="31"/>
  <c r="H121" i="31"/>
  <c r="H120" i="31"/>
  <c r="H119" i="31"/>
  <c r="H118" i="31"/>
  <c r="H117" i="31"/>
  <c r="H116" i="31"/>
  <c r="H115" i="31"/>
  <c r="H114" i="31"/>
  <c r="H113" i="31"/>
  <c r="H112" i="31"/>
  <c r="H111" i="31"/>
  <c r="H110" i="31"/>
  <c r="H109" i="31"/>
  <c r="H108" i="31"/>
  <c r="H107" i="31"/>
  <c r="H106" i="31"/>
  <c r="H105" i="31"/>
  <c r="H104" i="31"/>
  <c r="H103" i="31"/>
  <c r="H102" i="31"/>
  <c r="H101" i="31"/>
  <c r="H100" i="31"/>
  <c r="H99" i="31"/>
  <c r="H98" i="31"/>
  <c r="H97" i="31"/>
  <c r="H96" i="31"/>
  <c r="H95" i="31"/>
  <c r="H94" i="31"/>
  <c r="H93" i="31"/>
  <c r="H92" i="31"/>
  <c r="H91" i="31"/>
  <c r="H90" i="31"/>
  <c r="H89" i="31"/>
  <c r="H88" i="31"/>
  <c r="H87" i="31"/>
  <c r="H86" i="31"/>
  <c r="H85" i="31"/>
  <c r="H84" i="31"/>
  <c r="H83" i="31"/>
  <c r="H82" i="31"/>
  <c r="H81" i="31"/>
  <c r="H80" i="31"/>
  <c r="H79" i="31"/>
  <c r="H78" i="31"/>
  <c r="H77" i="31"/>
  <c r="H76" i="31"/>
  <c r="H75" i="31"/>
  <c r="H74" i="31"/>
  <c r="H73" i="31"/>
  <c r="H72" i="31"/>
  <c r="H71" i="31"/>
  <c r="H70" i="31"/>
  <c r="H69" i="31"/>
  <c r="H68" i="31"/>
  <c r="H67" i="31"/>
  <c r="H66" i="31"/>
  <c r="H65" i="31"/>
  <c r="H64" i="31"/>
  <c r="H63" i="31"/>
  <c r="H62" i="31"/>
  <c r="H61" i="31"/>
  <c r="H60" i="31"/>
  <c r="H59" i="31"/>
  <c r="H58" i="31"/>
  <c r="H57" i="31"/>
  <c r="H56" i="31"/>
  <c r="H55" i="31"/>
  <c r="H54" i="31"/>
  <c r="H53" i="31"/>
  <c r="H52" i="31"/>
  <c r="H51" i="31"/>
  <c r="H50" i="31"/>
  <c r="H49" i="31"/>
  <c r="H48" i="31"/>
  <c r="H47" i="31"/>
  <c r="H46" i="31"/>
  <c r="H45" i="31"/>
  <c r="H44" i="31"/>
  <c r="H43" i="31"/>
  <c r="H42" i="31"/>
  <c r="H41" i="31"/>
  <c r="H40" i="31"/>
  <c r="H39" i="31"/>
  <c r="H38" i="31"/>
  <c r="H37" i="31"/>
  <c r="H36" i="31"/>
  <c r="H35" i="31"/>
  <c r="H34" i="31"/>
  <c r="H33" i="31"/>
  <c r="H32" i="31"/>
  <c r="H31" i="31"/>
  <c r="H30" i="31"/>
  <c r="H29" i="31"/>
  <c r="H28" i="31"/>
  <c r="H27" i="31"/>
  <c r="H26" i="31"/>
  <c r="H25" i="31"/>
  <c r="H24" i="31"/>
  <c r="H23" i="31"/>
  <c r="H22" i="31"/>
  <c r="H21" i="31"/>
  <c r="H20" i="31"/>
  <c r="H19" i="31"/>
  <c r="I61" i="31" s="1"/>
  <c r="H18" i="31"/>
  <c r="H17" i="31"/>
  <c r="H16" i="31"/>
  <c r="H15" i="31"/>
  <c r="H14" i="31"/>
  <c r="I13" i="31"/>
  <c r="H13" i="31"/>
  <c r="H12" i="31"/>
  <c r="H11" i="31"/>
  <c r="H10" i="31"/>
  <c r="H9" i="31"/>
  <c r="I8" i="31"/>
  <c r="H8" i="31"/>
  <c r="H7" i="31"/>
  <c r="H6" i="31"/>
  <c r="H5" i="31"/>
  <c r="H4" i="31"/>
  <c r="I141" i="31" s="1"/>
  <c r="I3" i="31"/>
  <c r="H3" i="31"/>
  <c r="I177" i="31" s="1"/>
  <c r="H253" i="29"/>
  <c r="H252" i="29"/>
  <c r="H251" i="29"/>
  <c r="H250" i="29"/>
  <c r="H249" i="29"/>
  <c r="H248" i="29"/>
  <c r="H247" i="29"/>
  <c r="H246" i="29"/>
  <c r="H245" i="29"/>
  <c r="H244" i="29"/>
  <c r="H243" i="29"/>
  <c r="H242" i="29"/>
  <c r="H241" i="29"/>
  <c r="H240" i="29"/>
  <c r="H239" i="29"/>
  <c r="H238" i="29"/>
  <c r="H237" i="29"/>
  <c r="H236" i="29"/>
  <c r="H235" i="29"/>
  <c r="H234" i="29"/>
  <c r="H233" i="29"/>
  <c r="H232" i="29"/>
  <c r="H231" i="29"/>
  <c r="H230" i="29"/>
  <c r="H229" i="29"/>
  <c r="H228" i="29"/>
  <c r="H227" i="29"/>
  <c r="H226" i="29"/>
  <c r="H225" i="29"/>
  <c r="H224" i="29"/>
  <c r="H223" i="29"/>
  <c r="H222" i="29"/>
  <c r="H221" i="29"/>
  <c r="H220" i="29"/>
  <c r="H219" i="29"/>
  <c r="H218" i="29"/>
  <c r="H217" i="29"/>
  <c r="H216" i="29"/>
  <c r="H215" i="29"/>
  <c r="H214" i="29"/>
  <c r="H213" i="29"/>
  <c r="H212" i="29"/>
  <c r="H211" i="29"/>
  <c r="H210" i="29"/>
  <c r="H209" i="29"/>
  <c r="H208" i="29"/>
  <c r="H207" i="29"/>
  <c r="H206" i="29"/>
  <c r="H205" i="29"/>
  <c r="H204" i="29"/>
  <c r="H203" i="29"/>
  <c r="H202" i="29"/>
  <c r="H201" i="29"/>
  <c r="H200" i="29"/>
  <c r="H199" i="29"/>
  <c r="H198" i="29"/>
  <c r="H197" i="29"/>
  <c r="H196" i="29"/>
  <c r="H195" i="29"/>
  <c r="H194" i="29"/>
  <c r="H193" i="29"/>
  <c r="H192" i="29"/>
  <c r="H191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H173" i="29"/>
  <c r="H172" i="29"/>
  <c r="H171" i="29"/>
  <c r="H170" i="29"/>
  <c r="H169" i="29"/>
  <c r="H168" i="29"/>
  <c r="H167" i="29"/>
  <c r="H166" i="29"/>
  <c r="H165" i="29"/>
  <c r="H164" i="29"/>
  <c r="H163" i="29"/>
  <c r="H162" i="29"/>
  <c r="H161" i="29"/>
  <c r="H160" i="29"/>
  <c r="H159" i="29"/>
  <c r="H158" i="29"/>
  <c r="H157" i="29"/>
  <c r="H156" i="29"/>
  <c r="H155" i="29"/>
  <c r="H154" i="29"/>
  <c r="H153" i="29"/>
  <c r="H152" i="29"/>
  <c r="H151" i="29"/>
  <c r="H150" i="29"/>
  <c r="H149" i="29"/>
  <c r="H148" i="29"/>
  <c r="H147" i="29"/>
  <c r="H146" i="29"/>
  <c r="H145" i="29"/>
  <c r="H144" i="29"/>
  <c r="H143" i="29"/>
  <c r="H142" i="29"/>
  <c r="H141" i="29"/>
  <c r="H140" i="29"/>
  <c r="H139" i="29"/>
  <c r="H138" i="29"/>
  <c r="H137" i="29"/>
  <c r="H136" i="29"/>
  <c r="H135" i="29"/>
  <c r="H134" i="29"/>
  <c r="H133" i="29"/>
  <c r="H132" i="29"/>
  <c r="H131" i="29"/>
  <c r="H130" i="29"/>
  <c r="H129" i="29"/>
  <c r="H128" i="29"/>
  <c r="H127" i="29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H109" i="29"/>
  <c r="H108" i="29"/>
  <c r="H107" i="29"/>
  <c r="H106" i="29"/>
  <c r="H105" i="29"/>
  <c r="H104" i="29"/>
  <c r="H103" i="29"/>
  <c r="H102" i="29"/>
  <c r="H101" i="29"/>
  <c r="H100" i="29"/>
  <c r="H99" i="29"/>
  <c r="H98" i="29"/>
  <c r="H97" i="29"/>
  <c r="H96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H79" i="29"/>
  <c r="H78" i="29"/>
  <c r="H77" i="29"/>
  <c r="H76" i="29"/>
  <c r="H75" i="29"/>
  <c r="H74" i="29"/>
  <c r="H73" i="29"/>
  <c r="H72" i="29"/>
  <c r="H71" i="29"/>
  <c r="H70" i="29"/>
  <c r="H69" i="29"/>
  <c r="H68" i="29"/>
  <c r="H67" i="29"/>
  <c r="H66" i="29"/>
  <c r="H65" i="29"/>
  <c r="H64" i="29"/>
  <c r="H63" i="29"/>
  <c r="H62" i="29"/>
  <c r="H61" i="29"/>
  <c r="H60" i="29"/>
  <c r="H59" i="29"/>
  <c r="H58" i="29"/>
  <c r="H57" i="29"/>
  <c r="H56" i="29"/>
  <c r="H55" i="29"/>
  <c r="H54" i="29"/>
  <c r="H53" i="29"/>
  <c r="H52" i="29"/>
  <c r="H51" i="29"/>
  <c r="H50" i="29"/>
  <c r="H49" i="29"/>
  <c r="H48" i="29"/>
  <c r="H47" i="29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H31" i="29"/>
  <c r="H30" i="29"/>
  <c r="H29" i="29"/>
  <c r="H28" i="29"/>
  <c r="H27" i="29"/>
  <c r="H26" i="29"/>
  <c r="H25" i="29"/>
  <c r="H24" i="29"/>
  <c r="H23" i="29"/>
  <c r="H22" i="29"/>
  <c r="H21" i="29"/>
  <c r="H20" i="29"/>
  <c r="H19" i="29"/>
  <c r="H18" i="29"/>
  <c r="H17" i="29"/>
  <c r="H16" i="29"/>
  <c r="H15" i="29"/>
  <c r="H14" i="29"/>
  <c r="H13" i="29"/>
  <c r="H12" i="29"/>
  <c r="H11" i="29"/>
  <c r="H10" i="29"/>
  <c r="H9" i="29"/>
  <c r="H8" i="29"/>
  <c r="H7" i="29"/>
  <c r="I6" i="29"/>
  <c r="H6" i="29"/>
  <c r="H5" i="29"/>
  <c r="H4" i="29"/>
  <c r="H3" i="29"/>
  <c r="N49" i="27"/>
  <c r="I49" i="27" s="1"/>
  <c r="N48" i="27"/>
  <c r="O48" i="27" s="1"/>
  <c r="N47" i="27"/>
  <c r="I47" i="27" s="1"/>
  <c r="N46" i="27"/>
  <c r="O46" i="27" s="1"/>
  <c r="N45" i="27"/>
  <c r="I45" i="27" s="1"/>
  <c r="N44" i="27"/>
  <c r="O44" i="27" s="1"/>
  <c r="N43" i="27"/>
  <c r="I43" i="27" s="1"/>
  <c r="N42" i="27"/>
  <c r="O42" i="27" s="1"/>
  <c r="N41" i="27"/>
  <c r="I41" i="27" s="1"/>
  <c r="N40" i="27"/>
  <c r="O40" i="27" s="1"/>
  <c r="L36" i="27"/>
  <c r="J31" i="27"/>
  <c r="I31" i="27"/>
  <c r="G31" i="27"/>
  <c r="D31" i="27"/>
  <c r="B31" i="27"/>
  <c r="K30" i="27"/>
  <c r="K31" i="27" s="1"/>
  <c r="J30" i="27"/>
  <c r="I30" i="27"/>
  <c r="H30" i="27"/>
  <c r="H31" i="27" s="1"/>
  <c r="G30" i="27"/>
  <c r="F30" i="27"/>
  <c r="F31" i="27" s="1"/>
  <c r="E30" i="27"/>
  <c r="E31" i="27" s="1"/>
  <c r="D30" i="27"/>
  <c r="C30" i="27"/>
  <c r="C31" i="27" s="1"/>
  <c r="B30" i="27"/>
  <c r="K29" i="27"/>
  <c r="J29" i="27"/>
  <c r="I29" i="27"/>
  <c r="H29" i="27"/>
  <c r="G29" i="27"/>
  <c r="F29" i="27"/>
  <c r="E29" i="27"/>
  <c r="D29" i="27"/>
  <c r="C29" i="27"/>
  <c r="B29" i="27"/>
  <c r="K11" i="27"/>
  <c r="J11" i="27"/>
  <c r="K10" i="27"/>
  <c r="J10" i="27"/>
  <c r="I10" i="27"/>
  <c r="K9" i="27"/>
  <c r="J9" i="27"/>
  <c r="I9" i="27"/>
  <c r="H9" i="27"/>
  <c r="K8" i="27"/>
  <c r="J8" i="27"/>
  <c r="I8" i="27"/>
  <c r="H8" i="27"/>
  <c r="G8" i="27"/>
  <c r="K7" i="27"/>
  <c r="J7" i="27"/>
  <c r="I7" i="27"/>
  <c r="H7" i="27"/>
  <c r="G7" i="27"/>
  <c r="F7" i="27"/>
  <c r="K6" i="27"/>
  <c r="J6" i="27"/>
  <c r="I6" i="27"/>
  <c r="H6" i="27"/>
  <c r="G6" i="27"/>
  <c r="F6" i="27"/>
  <c r="E6" i="27"/>
  <c r="K5" i="27"/>
  <c r="J5" i="27"/>
  <c r="I5" i="27"/>
  <c r="H5" i="27"/>
  <c r="G5" i="27"/>
  <c r="F5" i="27"/>
  <c r="E5" i="27"/>
  <c r="D5" i="27"/>
  <c r="K4" i="27"/>
  <c r="J4" i="27"/>
  <c r="I4" i="27"/>
  <c r="H4" i="27"/>
  <c r="G4" i="27"/>
  <c r="F4" i="27"/>
  <c r="E4" i="27"/>
  <c r="D4" i="27"/>
  <c r="C4" i="27"/>
  <c r="K3" i="27"/>
  <c r="J3" i="27"/>
  <c r="I3" i="27"/>
  <c r="H3" i="27"/>
  <c r="G3" i="27"/>
  <c r="F3" i="27"/>
  <c r="E3" i="27"/>
  <c r="D3" i="27"/>
  <c r="C3" i="27"/>
  <c r="B3" i="27"/>
  <c r="B41" i="25"/>
  <c r="C41" i="25"/>
  <c r="D41" i="25"/>
  <c r="E41" i="25"/>
  <c r="F41" i="25"/>
  <c r="G41" i="25"/>
  <c r="H41" i="25"/>
  <c r="I41" i="25"/>
  <c r="J41" i="25"/>
  <c r="K41" i="25"/>
  <c r="B42" i="25"/>
  <c r="C42" i="25"/>
  <c r="D42" i="25"/>
  <c r="E42" i="25"/>
  <c r="F42" i="25"/>
  <c r="G42" i="25"/>
  <c r="H42" i="25"/>
  <c r="I42" i="25"/>
  <c r="J42" i="25"/>
  <c r="K42" i="25"/>
  <c r="B43" i="25"/>
  <c r="C43" i="25"/>
  <c r="D43" i="25"/>
  <c r="E43" i="25"/>
  <c r="F43" i="25"/>
  <c r="G43" i="25"/>
  <c r="H43" i="25"/>
  <c r="I43" i="25"/>
  <c r="J43" i="25"/>
  <c r="K43" i="25"/>
  <c r="B44" i="25"/>
  <c r="C44" i="25"/>
  <c r="D44" i="25"/>
  <c r="E44" i="25"/>
  <c r="F44" i="25"/>
  <c r="G44" i="25"/>
  <c r="H44" i="25"/>
  <c r="I44" i="25"/>
  <c r="J44" i="25"/>
  <c r="K44" i="25"/>
  <c r="B45" i="25"/>
  <c r="C45" i="25"/>
  <c r="D45" i="25"/>
  <c r="E45" i="25"/>
  <c r="F45" i="25"/>
  <c r="G45" i="25"/>
  <c r="H45" i="25"/>
  <c r="I45" i="25"/>
  <c r="J45" i="25"/>
  <c r="K45" i="25"/>
  <c r="B46" i="25"/>
  <c r="C46" i="25"/>
  <c r="D46" i="25"/>
  <c r="E46" i="25"/>
  <c r="F46" i="25"/>
  <c r="G46" i="25"/>
  <c r="H46" i="25"/>
  <c r="I46" i="25"/>
  <c r="J46" i="25"/>
  <c r="K46" i="25"/>
  <c r="B47" i="25"/>
  <c r="C47" i="25"/>
  <c r="D47" i="25"/>
  <c r="E47" i="25"/>
  <c r="F47" i="25"/>
  <c r="G47" i="25"/>
  <c r="H47" i="25"/>
  <c r="I47" i="25"/>
  <c r="J47" i="25"/>
  <c r="K47" i="25"/>
  <c r="B48" i="25"/>
  <c r="C48" i="25"/>
  <c r="D48" i="25"/>
  <c r="E48" i="25"/>
  <c r="F48" i="25"/>
  <c r="G48" i="25"/>
  <c r="H48" i="25"/>
  <c r="I48" i="25"/>
  <c r="J48" i="25"/>
  <c r="K48" i="25"/>
  <c r="B49" i="25"/>
  <c r="C49" i="25"/>
  <c r="D49" i="25"/>
  <c r="E49" i="25"/>
  <c r="F49" i="25"/>
  <c r="G49" i="25"/>
  <c r="H49" i="25"/>
  <c r="I49" i="25"/>
  <c r="J49" i="25"/>
  <c r="C40" i="25"/>
  <c r="D40" i="25"/>
  <c r="E40" i="25"/>
  <c r="F40" i="25"/>
  <c r="G40" i="25"/>
  <c r="H40" i="25"/>
  <c r="I40" i="25"/>
  <c r="J40" i="25"/>
  <c r="K40" i="25"/>
  <c r="B40" i="25"/>
  <c r="B3" i="25"/>
  <c r="C3" i="25"/>
  <c r="D3" i="25"/>
  <c r="E3" i="25"/>
  <c r="F3" i="25"/>
  <c r="G3" i="25"/>
  <c r="H3" i="25"/>
  <c r="I3" i="25"/>
  <c r="J3" i="25"/>
  <c r="K3" i="25"/>
  <c r="C4" i="25"/>
  <c r="D4" i="25"/>
  <c r="E4" i="25"/>
  <c r="F4" i="25"/>
  <c r="G4" i="25"/>
  <c r="H4" i="25"/>
  <c r="I4" i="25"/>
  <c r="J4" i="25"/>
  <c r="K4" i="25"/>
  <c r="D5" i="25"/>
  <c r="E5" i="25"/>
  <c r="F5" i="25"/>
  <c r="G5" i="25"/>
  <c r="H5" i="25"/>
  <c r="I5" i="25"/>
  <c r="J5" i="25"/>
  <c r="K5" i="25"/>
  <c r="E6" i="25"/>
  <c r="F6" i="25"/>
  <c r="G6" i="25"/>
  <c r="H6" i="25"/>
  <c r="I6" i="25"/>
  <c r="J6" i="25"/>
  <c r="K6" i="25"/>
  <c r="F7" i="25"/>
  <c r="G7" i="25"/>
  <c r="H7" i="25"/>
  <c r="I7" i="25"/>
  <c r="J7" i="25"/>
  <c r="K7" i="25"/>
  <c r="G8" i="25"/>
  <c r="H8" i="25"/>
  <c r="I8" i="25"/>
  <c r="J8" i="25"/>
  <c r="K8" i="25"/>
  <c r="H9" i="25"/>
  <c r="I9" i="25"/>
  <c r="J9" i="25"/>
  <c r="K9" i="25"/>
  <c r="I10" i="25"/>
  <c r="J10" i="25"/>
  <c r="K10" i="25"/>
  <c r="J11" i="25"/>
  <c r="K11" i="25"/>
  <c r="K11" i="26"/>
  <c r="K10" i="26"/>
  <c r="J10" i="26"/>
  <c r="K9" i="26"/>
  <c r="J9" i="26"/>
  <c r="I9" i="26"/>
  <c r="K8" i="26"/>
  <c r="J8" i="26"/>
  <c r="I8" i="26"/>
  <c r="H8" i="26"/>
  <c r="K7" i="26"/>
  <c r="J7" i="26"/>
  <c r="I7" i="26"/>
  <c r="H7" i="26"/>
  <c r="G7" i="26"/>
  <c r="K6" i="26"/>
  <c r="J6" i="26"/>
  <c r="I6" i="26"/>
  <c r="H6" i="26"/>
  <c r="G6" i="26"/>
  <c r="F6" i="26"/>
  <c r="K5" i="26"/>
  <c r="J5" i="26"/>
  <c r="I5" i="26"/>
  <c r="H5" i="26"/>
  <c r="G5" i="26"/>
  <c r="F5" i="26"/>
  <c r="E5" i="26"/>
  <c r="K4" i="26"/>
  <c r="J4" i="26"/>
  <c r="I4" i="26"/>
  <c r="H4" i="26"/>
  <c r="G4" i="26"/>
  <c r="F4" i="26"/>
  <c r="E4" i="26"/>
  <c r="D4" i="26"/>
  <c r="K3" i="26"/>
  <c r="J3" i="26"/>
  <c r="I3" i="26"/>
  <c r="H3" i="26"/>
  <c r="G3" i="26"/>
  <c r="F3" i="26"/>
  <c r="E3" i="26"/>
  <c r="D3" i="26"/>
  <c r="C3" i="26"/>
  <c r="K2" i="26"/>
  <c r="J2" i="26"/>
  <c r="I2" i="26"/>
  <c r="H2" i="26"/>
  <c r="G2" i="26"/>
  <c r="F2" i="26"/>
  <c r="E2" i="26"/>
  <c r="D2" i="26"/>
  <c r="C2" i="26"/>
  <c r="B2" i="26"/>
  <c r="K12" i="25" l="1"/>
  <c r="K49" i="25" s="1"/>
  <c r="K12" i="27"/>
  <c r="I79" i="39"/>
  <c r="I147" i="39"/>
  <c r="I5" i="39"/>
  <c r="I21" i="39"/>
  <c r="I85" i="39"/>
  <c r="I129" i="39"/>
  <c r="I43" i="39"/>
  <c r="I117" i="39"/>
  <c r="I193" i="39"/>
  <c r="I33" i="39"/>
  <c r="I49" i="39"/>
  <c r="I81" i="39"/>
  <c r="I137" i="39"/>
  <c r="I7" i="39"/>
  <c r="I55" i="39"/>
  <c r="I125" i="39"/>
  <c r="I3" i="39"/>
  <c r="I13" i="39"/>
  <c r="I29" i="39"/>
  <c r="I45" i="39"/>
  <c r="I61" i="39"/>
  <c r="I77" i="39"/>
  <c r="I113" i="39"/>
  <c r="I145" i="39"/>
  <c r="I157" i="39"/>
  <c r="I189" i="39"/>
  <c r="I31" i="39"/>
  <c r="I63" i="39"/>
  <c r="I109" i="39"/>
  <c r="I185" i="39"/>
  <c r="I53" i="39"/>
  <c r="I69" i="39"/>
  <c r="I249" i="39"/>
  <c r="I27" i="39"/>
  <c r="I75" i="39"/>
  <c r="I161" i="39"/>
  <c r="I17" i="39"/>
  <c r="I65" i="39"/>
  <c r="I105" i="39"/>
  <c r="I149" i="39"/>
  <c r="I23" i="39"/>
  <c r="I71" i="39"/>
  <c r="I169" i="39"/>
  <c r="I253" i="39"/>
  <c r="I19" i="39"/>
  <c r="I35" i="39"/>
  <c r="I51" i="39"/>
  <c r="I67" i="39"/>
  <c r="I83" i="39"/>
  <c r="I101" i="39"/>
  <c r="I133" i="39"/>
  <c r="I177" i="39"/>
  <c r="I15" i="39"/>
  <c r="I47" i="39"/>
  <c r="I141" i="39"/>
  <c r="I153" i="39"/>
  <c r="I37" i="39"/>
  <c r="I97" i="39"/>
  <c r="I173" i="39"/>
  <c r="I11" i="39"/>
  <c r="I59" i="39"/>
  <c r="I39" i="39"/>
  <c r="I87" i="39"/>
  <c r="I93" i="39"/>
  <c r="I4" i="39"/>
  <c r="I9" i="39"/>
  <c r="I25" i="39"/>
  <c r="I41" i="39"/>
  <c r="I57" i="39"/>
  <c r="I73" i="39"/>
  <c r="I89" i="39"/>
  <c r="I121" i="39"/>
  <c r="I165" i="39"/>
  <c r="I6" i="39"/>
  <c r="I10" i="39"/>
  <c r="I14" i="39"/>
  <c r="I18" i="39"/>
  <c r="I22" i="39"/>
  <c r="I26" i="39"/>
  <c r="I30" i="39"/>
  <c r="I34" i="39"/>
  <c r="I38" i="39"/>
  <c r="I42" i="39"/>
  <c r="I46" i="39"/>
  <c r="I50" i="39"/>
  <c r="I54" i="39"/>
  <c r="I58" i="39"/>
  <c r="I62" i="39"/>
  <c r="I66" i="39"/>
  <c r="I70" i="39"/>
  <c r="I74" i="39"/>
  <c r="I78" i="39"/>
  <c r="I82" i="39"/>
  <c r="I86" i="39"/>
  <c r="I90" i="39"/>
  <c r="I94" i="39"/>
  <c r="I98" i="39"/>
  <c r="I102" i="39"/>
  <c r="I106" i="39"/>
  <c r="I110" i="39"/>
  <c r="I114" i="39"/>
  <c r="I118" i="39"/>
  <c r="I122" i="39"/>
  <c r="I126" i="39"/>
  <c r="I130" i="39"/>
  <c r="I134" i="39"/>
  <c r="I138" i="39"/>
  <c r="I142" i="39"/>
  <c r="I146" i="39"/>
  <c r="I150" i="39"/>
  <c r="I154" i="39"/>
  <c r="I158" i="39"/>
  <c r="I162" i="39"/>
  <c r="I166" i="39"/>
  <c r="I170" i="39"/>
  <c r="I174" i="39"/>
  <c r="I178" i="39"/>
  <c r="I182" i="39"/>
  <c r="I186" i="39"/>
  <c r="I190" i="39"/>
  <c r="I194" i="39"/>
  <c r="I198" i="39"/>
  <c r="I202" i="39"/>
  <c r="I206" i="39"/>
  <c r="I210" i="39"/>
  <c r="I214" i="39"/>
  <c r="I218" i="39"/>
  <c r="I222" i="39"/>
  <c r="I226" i="39"/>
  <c r="I230" i="39"/>
  <c r="I234" i="39"/>
  <c r="I238" i="39"/>
  <c r="I242" i="39"/>
  <c r="I246" i="39"/>
  <c r="I250" i="39"/>
  <c r="I163" i="39"/>
  <c r="I179" i="39"/>
  <c r="I195" i="39"/>
  <c r="I211" i="39"/>
  <c r="I215" i="39"/>
  <c r="I219" i="39"/>
  <c r="I223" i="39"/>
  <c r="I227" i="39"/>
  <c r="I231" i="39"/>
  <c r="I235" i="39"/>
  <c r="I239" i="39"/>
  <c r="I243" i="39"/>
  <c r="I247" i="39"/>
  <c r="I251" i="39"/>
  <c r="I99" i="39"/>
  <c r="I107" i="39"/>
  <c r="I123" i="39"/>
  <c r="I135" i="39"/>
  <c r="I151" i="39"/>
  <c r="I167" i="39"/>
  <c r="I187" i="39"/>
  <c r="I203" i="39"/>
  <c r="I8" i="39"/>
  <c r="I24" i="39"/>
  <c r="I36" i="39"/>
  <c r="I48" i="39"/>
  <c r="I60" i="39"/>
  <c r="I72" i="39"/>
  <c r="I84" i="39"/>
  <c r="I92" i="39"/>
  <c r="I120" i="39"/>
  <c r="I132" i="39"/>
  <c r="I148" i="39"/>
  <c r="I160" i="39"/>
  <c r="I172" i="39"/>
  <c r="I184" i="39"/>
  <c r="I200" i="39"/>
  <c r="I212" i="39"/>
  <c r="I232" i="39"/>
  <c r="I244" i="39"/>
  <c r="I252" i="39"/>
  <c r="I91" i="39"/>
  <c r="I95" i="39"/>
  <c r="I103" i="39"/>
  <c r="I111" i="39"/>
  <c r="I115" i="39"/>
  <c r="I119" i="39"/>
  <c r="I127" i="39"/>
  <c r="I131" i="39"/>
  <c r="I139" i="39"/>
  <c r="I143" i="39"/>
  <c r="I155" i="39"/>
  <c r="I159" i="39"/>
  <c r="I171" i="39"/>
  <c r="I175" i="39"/>
  <c r="I183" i="39"/>
  <c r="I191" i="39"/>
  <c r="I199" i="39"/>
  <c r="I207" i="39"/>
  <c r="I12" i="39"/>
  <c r="I16" i="39"/>
  <c r="I20" i="39"/>
  <c r="I28" i="39"/>
  <c r="I32" i="39"/>
  <c r="I40" i="39"/>
  <c r="I44" i="39"/>
  <c r="I52" i="39"/>
  <c r="I56" i="39"/>
  <c r="I64" i="39"/>
  <c r="I68" i="39"/>
  <c r="I76" i="39"/>
  <c r="I80" i="39"/>
  <c r="I88" i="39"/>
  <c r="I96" i="39"/>
  <c r="I100" i="39"/>
  <c r="I104" i="39"/>
  <c r="I108" i="39"/>
  <c r="I112" i="39"/>
  <c r="I116" i="39"/>
  <c r="I124" i="39"/>
  <c r="I128" i="39"/>
  <c r="I136" i="39"/>
  <c r="I140" i="39"/>
  <c r="I144" i="39"/>
  <c r="I152" i="39"/>
  <c r="I156" i="39"/>
  <c r="I164" i="39"/>
  <c r="I168" i="39"/>
  <c r="I176" i="39"/>
  <c r="I180" i="39"/>
  <c r="I188" i="39"/>
  <c r="I192" i="39"/>
  <c r="I196" i="39"/>
  <c r="I204" i="39"/>
  <c r="I208" i="39"/>
  <c r="I216" i="39"/>
  <c r="I220" i="39"/>
  <c r="I224" i="39"/>
  <c r="I228" i="39"/>
  <c r="I236" i="39"/>
  <c r="I240" i="39"/>
  <c r="I248" i="39"/>
  <c r="I201" i="39"/>
  <c r="I205" i="39"/>
  <c r="I209" i="39"/>
  <c r="I213" i="39"/>
  <c r="I217" i="39"/>
  <c r="I221" i="39"/>
  <c r="I225" i="39"/>
  <c r="I229" i="39"/>
  <c r="I233" i="39"/>
  <c r="I237" i="39"/>
  <c r="I241" i="39"/>
  <c r="I245" i="39"/>
  <c r="I17" i="38"/>
  <c r="I49" i="38"/>
  <c r="I81" i="38"/>
  <c r="I113" i="38"/>
  <c r="I145" i="38"/>
  <c r="I177" i="38"/>
  <c r="I209" i="38"/>
  <c r="I241" i="38"/>
  <c r="I5" i="38"/>
  <c r="I37" i="38"/>
  <c r="I69" i="38"/>
  <c r="I101" i="38"/>
  <c r="I133" i="38"/>
  <c r="I165" i="38"/>
  <c r="I197" i="38"/>
  <c r="I229" i="38"/>
  <c r="I250" i="38"/>
  <c r="I25" i="38"/>
  <c r="I57" i="38"/>
  <c r="I89" i="38"/>
  <c r="I121" i="38"/>
  <c r="I153" i="38"/>
  <c r="I185" i="38"/>
  <c r="I217" i="38"/>
  <c r="I249" i="38"/>
  <c r="I45" i="38"/>
  <c r="I77" i="38"/>
  <c r="I109" i="38"/>
  <c r="I141" i="38"/>
  <c r="I173" i="38"/>
  <c r="I205" i="38"/>
  <c r="I237" i="38"/>
  <c r="I33" i="38"/>
  <c r="I97" i="38"/>
  <c r="I129" i="38"/>
  <c r="I161" i="38"/>
  <c r="I193" i="38"/>
  <c r="I225" i="38"/>
  <c r="I13" i="38"/>
  <c r="I65" i="38"/>
  <c r="I21" i="38"/>
  <c r="I53" i="38"/>
  <c r="I85" i="38"/>
  <c r="I117" i="38"/>
  <c r="I149" i="38"/>
  <c r="I181" i="38"/>
  <c r="I213" i="38"/>
  <c r="I245" i="38"/>
  <c r="I9" i="38"/>
  <c r="I41" i="38"/>
  <c r="I73" i="38"/>
  <c r="I105" i="38"/>
  <c r="I137" i="38"/>
  <c r="I169" i="38"/>
  <c r="I201" i="38"/>
  <c r="I233" i="38"/>
  <c r="I29" i="38"/>
  <c r="I61" i="38"/>
  <c r="I93" i="38"/>
  <c r="I125" i="38"/>
  <c r="I157" i="38"/>
  <c r="I189" i="38"/>
  <c r="I221" i="38"/>
  <c r="I253" i="38"/>
  <c r="I26" i="38"/>
  <c r="I54" i="38"/>
  <c r="I74" i="38"/>
  <c r="I94" i="38"/>
  <c r="I114" i="38"/>
  <c r="I134" i="38"/>
  <c r="I154" i="38"/>
  <c r="I174" i="38"/>
  <c r="I202" i="38"/>
  <c r="I222" i="38"/>
  <c r="I242" i="38"/>
  <c r="I11" i="38"/>
  <c r="I31" i="38"/>
  <c r="I51" i="38"/>
  <c r="I79" i="38"/>
  <c r="I99" i="38"/>
  <c r="I119" i="38"/>
  <c r="I139" i="38"/>
  <c r="I159" i="38"/>
  <c r="I179" i="38"/>
  <c r="I207" i="38"/>
  <c r="I219" i="38"/>
  <c r="I223" i="38"/>
  <c r="I227" i="38"/>
  <c r="I231" i="38"/>
  <c r="I235" i="38"/>
  <c r="I239" i="38"/>
  <c r="I243" i="38"/>
  <c r="I247" i="38"/>
  <c r="I251" i="38"/>
  <c r="I14" i="38"/>
  <c r="I18" i="38"/>
  <c r="I34" i="38"/>
  <c r="I38" i="38"/>
  <c r="I50" i="38"/>
  <c r="I62" i="38"/>
  <c r="I66" i="38"/>
  <c r="I78" i="38"/>
  <c r="I90" i="38"/>
  <c r="I102" i="38"/>
  <c r="I110" i="38"/>
  <c r="I122" i="38"/>
  <c r="I130" i="38"/>
  <c r="I142" i="38"/>
  <c r="I150" i="38"/>
  <c r="I162" i="38"/>
  <c r="I170" i="38"/>
  <c r="I182" i="38"/>
  <c r="I190" i="38"/>
  <c r="I198" i="38"/>
  <c r="I210" i="38"/>
  <c r="I218" i="38"/>
  <c r="I230" i="38"/>
  <c r="I238" i="38"/>
  <c r="I246" i="38"/>
  <c r="I7" i="38"/>
  <c r="I15" i="38"/>
  <c r="I27" i="38"/>
  <c r="I35" i="38"/>
  <c r="I47" i="38"/>
  <c r="I55" i="38"/>
  <c r="I67" i="38"/>
  <c r="I71" i="38"/>
  <c r="I87" i="38"/>
  <c r="I91" i="38"/>
  <c r="I107" i="38"/>
  <c r="I111" i="38"/>
  <c r="I127" i="38"/>
  <c r="I131" i="38"/>
  <c r="I147" i="38"/>
  <c r="I155" i="38"/>
  <c r="I163" i="38"/>
  <c r="I171" i="38"/>
  <c r="I183" i="38"/>
  <c r="I195" i="38"/>
  <c r="I203" i="38"/>
  <c r="I211" i="38"/>
  <c r="I4" i="38"/>
  <c r="I8" i="38"/>
  <c r="I20" i="38"/>
  <c r="I24" i="38"/>
  <c r="I36" i="38"/>
  <c r="I44" i="38"/>
  <c r="I48" i="38"/>
  <c r="I60" i="38"/>
  <c r="I64" i="38"/>
  <c r="I72" i="38"/>
  <c r="I80" i="38"/>
  <c r="I92" i="38"/>
  <c r="I100" i="38"/>
  <c r="I108" i="38"/>
  <c r="I116" i="38"/>
  <c r="I124" i="38"/>
  <c r="I132" i="38"/>
  <c r="I140" i="38"/>
  <c r="I148" i="38"/>
  <c r="I156" i="38"/>
  <c r="I164" i="38"/>
  <c r="I172" i="38"/>
  <c r="I180" i="38"/>
  <c r="I188" i="38"/>
  <c r="I196" i="38"/>
  <c r="I204" i="38"/>
  <c r="I212" i="38"/>
  <c r="I220" i="38"/>
  <c r="I228" i="38"/>
  <c r="I232" i="38"/>
  <c r="I240" i="38"/>
  <c r="I248" i="38"/>
  <c r="I252" i="38"/>
  <c r="I6" i="38"/>
  <c r="I10" i="38"/>
  <c r="I22" i="38"/>
  <c r="I30" i="38"/>
  <c r="I42" i="38"/>
  <c r="I46" i="38"/>
  <c r="I58" i="38"/>
  <c r="I70" i="38"/>
  <c r="I82" i="38"/>
  <c r="I86" i="38"/>
  <c r="I98" i="38"/>
  <c r="I106" i="38"/>
  <c r="I118" i="38"/>
  <c r="I126" i="38"/>
  <c r="I138" i="38"/>
  <c r="I146" i="38"/>
  <c r="I158" i="38"/>
  <c r="I166" i="38"/>
  <c r="I178" i="38"/>
  <c r="I186" i="38"/>
  <c r="I194" i="38"/>
  <c r="I206" i="38"/>
  <c r="I214" i="38"/>
  <c r="I226" i="38"/>
  <c r="I234" i="38"/>
  <c r="I3" i="38"/>
  <c r="I19" i="38"/>
  <c r="I23" i="38"/>
  <c r="I39" i="38"/>
  <c r="I43" i="38"/>
  <c r="I59" i="38"/>
  <c r="I63" i="38"/>
  <c r="I75" i="38"/>
  <c r="I83" i="38"/>
  <c r="I95" i="38"/>
  <c r="I103" i="38"/>
  <c r="I115" i="38"/>
  <c r="I123" i="38"/>
  <c r="I135" i="38"/>
  <c r="I143" i="38"/>
  <c r="I151" i="38"/>
  <c r="I167" i="38"/>
  <c r="I175" i="38"/>
  <c r="I187" i="38"/>
  <c r="I191" i="38"/>
  <c r="I199" i="38"/>
  <c r="I215" i="38"/>
  <c r="I12" i="38"/>
  <c r="I16" i="38"/>
  <c r="I28" i="38"/>
  <c r="I32" i="38"/>
  <c r="I40" i="38"/>
  <c r="I52" i="38"/>
  <c r="I56" i="38"/>
  <c r="I68" i="38"/>
  <c r="I76" i="38"/>
  <c r="I84" i="38"/>
  <c r="I88" i="38"/>
  <c r="I96" i="38"/>
  <c r="I104" i="38"/>
  <c r="I112" i="38"/>
  <c r="I120" i="38"/>
  <c r="I128" i="38"/>
  <c r="I136" i="38"/>
  <c r="I144" i="38"/>
  <c r="I152" i="38"/>
  <c r="I160" i="38"/>
  <c r="I168" i="38"/>
  <c r="I176" i="38"/>
  <c r="I184" i="38"/>
  <c r="I192" i="38"/>
  <c r="I200" i="38"/>
  <c r="I208" i="38"/>
  <c r="I216" i="38"/>
  <c r="I224" i="38"/>
  <c r="I236" i="38"/>
  <c r="I4" i="37"/>
  <c r="I5" i="37"/>
  <c r="I65" i="37"/>
  <c r="I13" i="37"/>
  <c r="I9" i="37"/>
  <c r="I101" i="37"/>
  <c r="I133" i="37"/>
  <c r="I109" i="37"/>
  <c r="I73" i="37"/>
  <c r="I105" i="37"/>
  <c r="I137" i="37"/>
  <c r="I253" i="37"/>
  <c r="I97" i="37"/>
  <c r="I53" i="37"/>
  <c r="I117" i="37"/>
  <c r="I41" i="37"/>
  <c r="I29" i="37"/>
  <c r="I61" i="37"/>
  <c r="I93" i="37"/>
  <c r="I125" i="37"/>
  <c r="I17" i="37"/>
  <c r="I49" i="37"/>
  <c r="I81" i="37"/>
  <c r="I113" i="37"/>
  <c r="I21" i="37"/>
  <c r="I69" i="37"/>
  <c r="I129" i="37"/>
  <c r="I85" i="37"/>
  <c r="I37" i="37"/>
  <c r="I249" i="37"/>
  <c r="I245" i="37"/>
  <c r="I241" i="37"/>
  <c r="I237" i="37"/>
  <c r="I233" i="37"/>
  <c r="I229" i="37"/>
  <c r="I225" i="37"/>
  <c r="I221" i="37"/>
  <c r="I217" i="37"/>
  <c r="I213" i="37"/>
  <c r="I209" i="37"/>
  <c r="I205" i="37"/>
  <c r="I201" i="37"/>
  <c r="I197" i="37"/>
  <c r="I193" i="37"/>
  <c r="I189" i="37"/>
  <c r="I185" i="37"/>
  <c r="I181" i="37"/>
  <c r="I177" i="37"/>
  <c r="I173" i="37"/>
  <c r="I169" i="37"/>
  <c r="I165" i="37"/>
  <c r="I161" i="37"/>
  <c r="I157" i="37"/>
  <c r="I153" i="37"/>
  <c r="I149" i="37"/>
  <c r="I145" i="37"/>
  <c r="I244" i="37"/>
  <c r="I224" i="37"/>
  <c r="I212" i="37"/>
  <c r="I200" i="37"/>
  <c r="I188" i="37"/>
  <c r="I176" i="37"/>
  <c r="I164" i="37"/>
  <c r="I152" i="37"/>
  <c r="I144" i="37"/>
  <c r="I132" i="37"/>
  <c r="I120" i="37"/>
  <c r="I108" i="37"/>
  <c r="I96" i="37"/>
  <c r="I84" i="37"/>
  <c r="I72" i="37"/>
  <c r="I60" i="37"/>
  <c r="I48" i="37"/>
  <c r="I36" i="37"/>
  <c r="I20" i="37"/>
  <c r="I8" i="37"/>
  <c r="I195" i="37"/>
  <c r="I179" i="37"/>
  <c r="I163" i="37"/>
  <c r="I147" i="37"/>
  <c r="I135" i="37"/>
  <c r="I119" i="37"/>
  <c r="I103" i="37"/>
  <c r="I87" i="37"/>
  <c r="I67" i="37"/>
  <c r="I55" i="37"/>
  <c r="I35" i="37"/>
  <c r="I19" i="37"/>
  <c r="I182" i="37"/>
  <c r="I158" i="37"/>
  <c r="I146" i="37"/>
  <c r="I122" i="37"/>
  <c r="I102" i="37"/>
  <c r="I82" i="37"/>
  <c r="I58" i="37"/>
  <c r="I46" i="37"/>
  <c r="I14" i="37"/>
  <c r="I6" i="37"/>
  <c r="I248" i="37"/>
  <c r="I240" i="37"/>
  <c r="I236" i="37"/>
  <c r="I232" i="37"/>
  <c r="I228" i="37"/>
  <c r="I220" i="37"/>
  <c r="I216" i="37"/>
  <c r="I208" i="37"/>
  <c r="I204" i="37"/>
  <c r="I196" i="37"/>
  <c r="I192" i="37"/>
  <c r="I184" i="37"/>
  <c r="I180" i="37"/>
  <c r="I172" i="37"/>
  <c r="I168" i="37"/>
  <c r="I160" i="37"/>
  <c r="I156" i="37"/>
  <c r="I148" i="37"/>
  <c r="I140" i="37"/>
  <c r="I136" i="37"/>
  <c r="I128" i="37"/>
  <c r="I124" i="37"/>
  <c r="I116" i="37"/>
  <c r="I112" i="37"/>
  <c r="I104" i="37"/>
  <c r="I100" i="37"/>
  <c r="I92" i="37"/>
  <c r="I88" i="37"/>
  <c r="I80" i="37"/>
  <c r="I76" i="37"/>
  <c r="I68" i="37"/>
  <c r="I64" i="37"/>
  <c r="I56" i="37"/>
  <c r="I52" i="37"/>
  <c r="I44" i="37"/>
  <c r="I40" i="37"/>
  <c r="I32" i="37"/>
  <c r="I28" i="37"/>
  <c r="I24" i="37"/>
  <c r="I16" i="37"/>
  <c r="I12" i="37"/>
  <c r="I199" i="37"/>
  <c r="I191" i="37"/>
  <c r="I183" i="37"/>
  <c r="I175" i="37"/>
  <c r="I167" i="37"/>
  <c r="I159" i="37"/>
  <c r="I151" i="37"/>
  <c r="I143" i="37"/>
  <c r="I131" i="37"/>
  <c r="I127" i="37"/>
  <c r="I115" i="37"/>
  <c r="I111" i="37"/>
  <c r="I99" i="37"/>
  <c r="I91" i="37"/>
  <c r="I83" i="37"/>
  <c r="I75" i="37"/>
  <c r="I71" i="37"/>
  <c r="I63" i="37"/>
  <c r="I51" i="37"/>
  <c r="I43" i="37"/>
  <c r="I39" i="37"/>
  <c r="I31" i="37"/>
  <c r="I23" i="37"/>
  <c r="I15" i="37"/>
  <c r="I7" i="37"/>
  <c r="I186" i="37"/>
  <c r="I170" i="37"/>
  <c r="I166" i="37"/>
  <c r="I150" i="37"/>
  <c r="I138" i="37"/>
  <c r="I130" i="37"/>
  <c r="I114" i="37"/>
  <c r="I110" i="37"/>
  <c r="I94" i="37"/>
  <c r="I90" i="37"/>
  <c r="I74" i="37"/>
  <c r="I70" i="37"/>
  <c r="I54" i="37"/>
  <c r="I50" i="37"/>
  <c r="I34" i="37"/>
  <c r="I30" i="37"/>
  <c r="I22" i="37"/>
  <c r="I10" i="37"/>
  <c r="I251" i="37"/>
  <c r="I247" i="37"/>
  <c r="I243" i="37"/>
  <c r="I239" i="37"/>
  <c r="I235" i="37"/>
  <c r="I231" i="37"/>
  <c r="I227" i="37"/>
  <c r="I223" i="37"/>
  <c r="I219" i="37"/>
  <c r="I215" i="37"/>
  <c r="I211" i="37"/>
  <c r="I207" i="37"/>
  <c r="I203" i="37"/>
  <c r="I187" i="37"/>
  <c r="I171" i="37"/>
  <c r="I155" i="37"/>
  <c r="I139" i="37"/>
  <c r="I123" i="37"/>
  <c r="I107" i="37"/>
  <c r="I95" i="37"/>
  <c r="I79" i="37"/>
  <c r="I59" i="37"/>
  <c r="I47" i="37"/>
  <c r="I27" i="37"/>
  <c r="I11" i="37"/>
  <c r="I178" i="37"/>
  <c r="I162" i="37"/>
  <c r="I142" i="37"/>
  <c r="I126" i="37"/>
  <c r="I106" i="37"/>
  <c r="I86" i="37"/>
  <c r="I66" i="37"/>
  <c r="I38" i="37"/>
  <c r="I26" i="37"/>
  <c r="I250" i="37"/>
  <c r="I246" i="37"/>
  <c r="I242" i="37"/>
  <c r="I238" i="37"/>
  <c r="I234" i="37"/>
  <c r="I230" i="37"/>
  <c r="I226" i="37"/>
  <c r="I222" i="37"/>
  <c r="I218" i="37"/>
  <c r="I214" i="37"/>
  <c r="I210" i="37"/>
  <c r="I206" i="37"/>
  <c r="I202" i="37"/>
  <c r="I198" i="37"/>
  <c r="I194" i="37"/>
  <c r="I190" i="37"/>
  <c r="I174" i="37"/>
  <c r="I154" i="37"/>
  <c r="I134" i="37"/>
  <c r="I118" i="37"/>
  <c r="I98" i="37"/>
  <c r="I78" i="37"/>
  <c r="I62" i="37"/>
  <c r="I42" i="37"/>
  <c r="I18" i="37"/>
  <c r="I25" i="37"/>
  <c r="I57" i="37"/>
  <c r="I89" i="37"/>
  <c r="I121" i="37"/>
  <c r="I45" i="37"/>
  <c r="I77" i="37"/>
  <c r="I141" i="37"/>
  <c r="I252" i="37"/>
  <c r="I65" i="36"/>
  <c r="I97" i="36"/>
  <c r="I53" i="36"/>
  <c r="I253" i="36"/>
  <c r="I41" i="36"/>
  <c r="I105" i="36"/>
  <c r="I93" i="36"/>
  <c r="I49" i="36"/>
  <c r="I113" i="36"/>
  <c r="I37" i="36"/>
  <c r="I101" i="36"/>
  <c r="I185" i="36"/>
  <c r="I25" i="36"/>
  <c r="I57" i="36"/>
  <c r="I89" i="36"/>
  <c r="I121" i="36"/>
  <c r="I33" i="36"/>
  <c r="I129" i="36"/>
  <c r="I21" i="36"/>
  <c r="I85" i="36"/>
  <c r="I9" i="36"/>
  <c r="I73" i="36"/>
  <c r="I137" i="36"/>
  <c r="I29" i="36"/>
  <c r="I61" i="36"/>
  <c r="I125" i="36"/>
  <c r="I17" i="36"/>
  <c r="I81" i="36"/>
  <c r="I5" i="36"/>
  <c r="I69" i="36"/>
  <c r="I13" i="36"/>
  <c r="I45" i="36"/>
  <c r="I77" i="36"/>
  <c r="I109" i="36"/>
  <c r="I141" i="36"/>
  <c r="I30" i="36"/>
  <c r="I46" i="36"/>
  <c r="I74" i="36"/>
  <c r="I86" i="36"/>
  <c r="I106" i="36"/>
  <c r="I130" i="36"/>
  <c r="I150" i="36"/>
  <c r="I166" i="36"/>
  <c r="I186" i="36"/>
  <c r="I206" i="36"/>
  <c r="I226" i="36"/>
  <c r="I246" i="36"/>
  <c r="I3" i="36"/>
  <c r="I27" i="36"/>
  <c r="I43" i="36"/>
  <c r="I63" i="36"/>
  <c r="I87" i="36"/>
  <c r="I107" i="36"/>
  <c r="I123" i="36"/>
  <c r="I135" i="36"/>
  <c r="I143" i="36"/>
  <c r="I151" i="36"/>
  <c r="I159" i="36"/>
  <c r="I167" i="36"/>
  <c r="I175" i="36"/>
  <c r="I183" i="36"/>
  <c r="I191" i="36"/>
  <c r="I199" i="36"/>
  <c r="I207" i="36"/>
  <c r="I215" i="36"/>
  <c r="I223" i="36"/>
  <c r="I231" i="36"/>
  <c r="I239" i="36"/>
  <c r="I247" i="36"/>
  <c r="I251" i="36"/>
  <c r="I6" i="36"/>
  <c r="I26" i="36"/>
  <c r="I42" i="36"/>
  <c r="I70" i="36"/>
  <c r="I90" i="36"/>
  <c r="I102" i="36"/>
  <c r="I122" i="36"/>
  <c r="I146" i="36"/>
  <c r="I170" i="36"/>
  <c r="I190" i="36"/>
  <c r="I202" i="36"/>
  <c r="I222" i="36"/>
  <c r="I242" i="36"/>
  <c r="I7" i="36"/>
  <c r="I23" i="36"/>
  <c r="I47" i="36"/>
  <c r="I71" i="36"/>
  <c r="I91" i="36"/>
  <c r="I111" i="36"/>
  <c r="I131" i="36"/>
  <c r="I139" i="36"/>
  <c r="I147" i="36"/>
  <c r="I155" i="36"/>
  <c r="I163" i="36"/>
  <c r="I171" i="36"/>
  <c r="I179" i="36"/>
  <c r="I187" i="36"/>
  <c r="I195" i="36"/>
  <c r="I203" i="36"/>
  <c r="I211" i="36"/>
  <c r="I219" i="36"/>
  <c r="I227" i="36"/>
  <c r="I235" i="36"/>
  <c r="I243" i="36"/>
  <c r="I10" i="36"/>
  <c r="I18" i="36"/>
  <c r="I34" i="36"/>
  <c r="I38" i="36"/>
  <c r="I54" i="36"/>
  <c r="I58" i="36"/>
  <c r="I62" i="36"/>
  <c r="I78" i="36"/>
  <c r="I94" i="36"/>
  <c r="I98" i="36"/>
  <c r="I114" i="36"/>
  <c r="I118" i="36"/>
  <c r="I134" i="36"/>
  <c r="I138" i="36"/>
  <c r="I154" i="36"/>
  <c r="I158" i="36"/>
  <c r="I174" i="36"/>
  <c r="I178" i="36"/>
  <c r="I194" i="36"/>
  <c r="I210" i="36"/>
  <c r="I214" i="36"/>
  <c r="I230" i="36"/>
  <c r="I234" i="36"/>
  <c r="I250" i="36"/>
  <c r="I11" i="36"/>
  <c r="I15" i="36"/>
  <c r="I31" i="36"/>
  <c r="I35" i="36"/>
  <c r="I51" i="36"/>
  <c r="I55" i="36"/>
  <c r="I67" i="36"/>
  <c r="I75" i="36"/>
  <c r="I83" i="36"/>
  <c r="I95" i="36"/>
  <c r="I103" i="36"/>
  <c r="I115" i="36"/>
  <c r="I127" i="36"/>
  <c r="I12" i="36"/>
  <c r="I16" i="36"/>
  <c r="I24" i="36"/>
  <c r="I28" i="36"/>
  <c r="I36" i="36"/>
  <c r="I40" i="36"/>
  <c r="I48" i="36"/>
  <c r="I52" i="36"/>
  <c r="I60" i="36"/>
  <c r="I64" i="36"/>
  <c r="I72" i="36"/>
  <c r="I76" i="36"/>
  <c r="I84" i="36"/>
  <c r="I88" i="36"/>
  <c r="I96" i="36"/>
  <c r="I100" i="36"/>
  <c r="I108" i="36"/>
  <c r="I112" i="36"/>
  <c r="I120" i="36"/>
  <c r="I128" i="36"/>
  <c r="I132" i="36"/>
  <c r="I140" i="36"/>
  <c r="I144" i="36"/>
  <c r="I152" i="36"/>
  <c r="I156" i="36"/>
  <c r="I164" i="36"/>
  <c r="I168" i="36"/>
  <c r="I176" i="36"/>
  <c r="I180" i="36"/>
  <c r="I188" i="36"/>
  <c r="I192" i="36"/>
  <c r="I200" i="36"/>
  <c r="I208" i="36"/>
  <c r="I212" i="36"/>
  <c r="I220" i="36"/>
  <c r="I224" i="36"/>
  <c r="I232" i="36"/>
  <c r="I236" i="36"/>
  <c r="I240" i="36"/>
  <c r="I248" i="36"/>
  <c r="I252" i="36"/>
  <c r="I14" i="36"/>
  <c r="I22" i="36"/>
  <c r="I50" i="36"/>
  <c r="I66" i="36"/>
  <c r="I82" i="36"/>
  <c r="I110" i="36"/>
  <c r="I126" i="36"/>
  <c r="I142" i="36"/>
  <c r="I162" i="36"/>
  <c r="I182" i="36"/>
  <c r="I198" i="36"/>
  <c r="I218" i="36"/>
  <c r="I238" i="36"/>
  <c r="I19" i="36"/>
  <c r="I39" i="36"/>
  <c r="I59" i="36"/>
  <c r="I79" i="36"/>
  <c r="I99" i="36"/>
  <c r="I119" i="36"/>
  <c r="I4" i="36"/>
  <c r="I8" i="36"/>
  <c r="I20" i="36"/>
  <c r="I32" i="36"/>
  <c r="I44" i="36"/>
  <c r="I56" i="36"/>
  <c r="I68" i="36"/>
  <c r="I80" i="36"/>
  <c r="I92" i="36"/>
  <c r="I104" i="36"/>
  <c r="I116" i="36"/>
  <c r="I124" i="36"/>
  <c r="I136" i="36"/>
  <c r="I148" i="36"/>
  <c r="I160" i="36"/>
  <c r="I172" i="36"/>
  <c r="I184" i="36"/>
  <c r="I196" i="36"/>
  <c r="I204" i="36"/>
  <c r="I216" i="36"/>
  <c r="I228" i="36"/>
  <c r="I244" i="36"/>
  <c r="I145" i="36"/>
  <c r="I149" i="36"/>
  <c r="I153" i="36"/>
  <c r="I157" i="36"/>
  <c r="I161" i="36"/>
  <c r="I165" i="36"/>
  <c r="I169" i="36"/>
  <c r="I173" i="36"/>
  <c r="I177" i="36"/>
  <c r="I181" i="36"/>
  <c r="I189" i="36"/>
  <c r="I193" i="36"/>
  <c r="I197" i="36"/>
  <c r="I201" i="36"/>
  <c r="I205" i="36"/>
  <c r="I209" i="36"/>
  <c r="I213" i="36"/>
  <c r="I217" i="36"/>
  <c r="I221" i="36"/>
  <c r="I225" i="36"/>
  <c r="I229" i="36"/>
  <c r="I233" i="36"/>
  <c r="I237" i="36"/>
  <c r="I241" i="36"/>
  <c r="I245" i="36"/>
  <c r="I249" i="36"/>
  <c r="I33" i="35"/>
  <c r="I21" i="35"/>
  <c r="I53" i="35"/>
  <c r="I41" i="35"/>
  <c r="I29" i="35"/>
  <c r="I61" i="35"/>
  <c r="I73" i="35"/>
  <c r="I17" i="35"/>
  <c r="I253" i="35"/>
  <c r="I9" i="35"/>
  <c r="I5" i="35"/>
  <c r="I37" i="35"/>
  <c r="I69" i="35"/>
  <c r="I153" i="35"/>
  <c r="I25" i="35"/>
  <c r="I57" i="35"/>
  <c r="I13" i="35"/>
  <c r="I45" i="35"/>
  <c r="I77" i="35"/>
  <c r="I10" i="35"/>
  <c r="I30" i="35"/>
  <c r="I38" i="35"/>
  <c r="I62" i="35"/>
  <c r="I70" i="35"/>
  <c r="I94" i="35"/>
  <c r="I106" i="35"/>
  <c r="I126" i="35"/>
  <c r="I142" i="35"/>
  <c r="I158" i="35"/>
  <c r="I170" i="35"/>
  <c r="I182" i="35"/>
  <c r="I202" i="35"/>
  <c r="I214" i="35"/>
  <c r="I230" i="35"/>
  <c r="I246" i="35"/>
  <c r="I11" i="35"/>
  <c r="I23" i="35"/>
  <c r="I39" i="35"/>
  <c r="I51" i="35"/>
  <c r="I67" i="35"/>
  <c r="I75" i="35"/>
  <c r="I83" i="35"/>
  <c r="I91" i="35"/>
  <c r="I99" i="35"/>
  <c r="I107" i="35"/>
  <c r="I115" i="35"/>
  <c r="I123" i="35"/>
  <c r="I131" i="35"/>
  <c r="I139" i="35"/>
  <c r="I175" i="35"/>
  <c r="I183" i="35"/>
  <c r="I191" i="35"/>
  <c r="I199" i="35"/>
  <c r="I207" i="35"/>
  <c r="I215" i="35"/>
  <c r="I223" i="35"/>
  <c r="I239" i="35"/>
  <c r="I243" i="35"/>
  <c r="I251" i="35"/>
  <c r="I26" i="35"/>
  <c r="I42" i="35"/>
  <c r="I58" i="35"/>
  <c r="I74" i="35"/>
  <c r="I86" i="35"/>
  <c r="I102" i="35"/>
  <c r="I118" i="35"/>
  <c r="I134" i="35"/>
  <c r="I150" i="35"/>
  <c r="I162" i="35"/>
  <c r="I178" i="35"/>
  <c r="I194" i="35"/>
  <c r="I210" i="35"/>
  <c r="I222" i="35"/>
  <c r="I238" i="35"/>
  <c r="I15" i="35"/>
  <c r="I31" i="35"/>
  <c r="I47" i="35"/>
  <c r="I63" i="35"/>
  <c r="I71" i="35"/>
  <c r="I79" i="35"/>
  <c r="I87" i="35"/>
  <c r="I95" i="35"/>
  <c r="I103" i="35"/>
  <c r="I111" i="35"/>
  <c r="I119" i="35"/>
  <c r="I127" i="35"/>
  <c r="I135" i="35"/>
  <c r="I143" i="35"/>
  <c r="I147" i="35"/>
  <c r="I151" i="35"/>
  <c r="I155" i="35"/>
  <c r="I159" i="35"/>
  <c r="I163" i="35"/>
  <c r="I167" i="35"/>
  <c r="I171" i="35"/>
  <c r="I179" i="35"/>
  <c r="I187" i="35"/>
  <c r="I195" i="35"/>
  <c r="I203" i="35"/>
  <c r="I211" i="35"/>
  <c r="I219" i="35"/>
  <c r="I227" i="35"/>
  <c r="I231" i="35"/>
  <c r="I235" i="35"/>
  <c r="I247" i="35"/>
  <c r="I14" i="35"/>
  <c r="I18" i="35"/>
  <c r="I46" i="35"/>
  <c r="I54" i="35"/>
  <c r="I78" i="35"/>
  <c r="I82" i="35"/>
  <c r="I110" i="35"/>
  <c r="I122" i="35"/>
  <c r="I138" i="35"/>
  <c r="I154" i="35"/>
  <c r="I166" i="35"/>
  <c r="I186" i="35"/>
  <c r="I198" i="35"/>
  <c r="I218" i="35"/>
  <c r="I226" i="35"/>
  <c r="I242" i="35"/>
  <c r="I7" i="35"/>
  <c r="I27" i="35"/>
  <c r="I43" i="35"/>
  <c r="I55" i="35"/>
  <c r="I4" i="35"/>
  <c r="I12" i="35"/>
  <c r="I20" i="35"/>
  <c r="I28" i="35"/>
  <c r="I36" i="35"/>
  <c r="I44" i="35"/>
  <c r="I52" i="35"/>
  <c r="I60" i="35"/>
  <c r="I68" i="35"/>
  <c r="I76" i="35"/>
  <c r="I80" i="35"/>
  <c r="I88" i="35"/>
  <c r="I96" i="35"/>
  <c r="I104" i="35"/>
  <c r="I112" i="35"/>
  <c r="I120" i="35"/>
  <c r="I128" i="35"/>
  <c r="I136" i="35"/>
  <c r="I144" i="35"/>
  <c r="I148" i="35"/>
  <c r="I156" i="35"/>
  <c r="I164" i="35"/>
  <c r="I168" i="35"/>
  <c r="I172" i="35"/>
  <c r="I176" i="35"/>
  <c r="I184" i="35"/>
  <c r="I192" i="35"/>
  <c r="I200" i="35"/>
  <c r="I208" i="35"/>
  <c r="I216" i="35"/>
  <c r="I224" i="35"/>
  <c r="I232" i="35"/>
  <c r="I240" i="35"/>
  <c r="I244" i="35"/>
  <c r="I252" i="35"/>
  <c r="I6" i="35"/>
  <c r="I22" i="35"/>
  <c r="I34" i="35"/>
  <c r="I50" i="35"/>
  <c r="I66" i="35"/>
  <c r="I90" i="35"/>
  <c r="I98" i="35"/>
  <c r="I114" i="35"/>
  <c r="I130" i="35"/>
  <c r="I146" i="35"/>
  <c r="I174" i="35"/>
  <c r="I190" i="35"/>
  <c r="I206" i="35"/>
  <c r="I234" i="35"/>
  <c r="I250" i="35"/>
  <c r="I3" i="35"/>
  <c r="I19" i="35"/>
  <c r="I35" i="35"/>
  <c r="I59" i="35"/>
  <c r="I8" i="35"/>
  <c r="I16" i="35"/>
  <c r="I24" i="35"/>
  <c r="I32" i="35"/>
  <c r="I40" i="35"/>
  <c r="I48" i="35"/>
  <c r="I56" i="35"/>
  <c r="I64" i="35"/>
  <c r="I72" i="35"/>
  <c r="I84" i="35"/>
  <c r="I92" i="35"/>
  <c r="I100" i="35"/>
  <c r="I108" i="35"/>
  <c r="I116" i="35"/>
  <c r="I124" i="35"/>
  <c r="I132" i="35"/>
  <c r="I140" i="35"/>
  <c r="I152" i="35"/>
  <c r="I160" i="35"/>
  <c r="I180" i="35"/>
  <c r="I188" i="35"/>
  <c r="I196" i="35"/>
  <c r="I204" i="35"/>
  <c r="I212" i="35"/>
  <c r="I220" i="35"/>
  <c r="I228" i="35"/>
  <c r="I236" i="35"/>
  <c r="I248" i="35"/>
  <c r="I81" i="35"/>
  <c r="I85" i="35"/>
  <c r="I89" i="35"/>
  <c r="I93" i="35"/>
  <c r="I97" i="35"/>
  <c r="I101" i="35"/>
  <c r="I105" i="35"/>
  <c r="I109" i="35"/>
  <c r="I113" i="35"/>
  <c r="I117" i="35"/>
  <c r="I121" i="35"/>
  <c r="I125" i="35"/>
  <c r="I129" i="35"/>
  <c r="I133" i="35"/>
  <c r="I137" i="35"/>
  <c r="I141" i="35"/>
  <c r="I145" i="35"/>
  <c r="I149" i="35"/>
  <c r="I157" i="35"/>
  <c r="I161" i="35"/>
  <c r="I165" i="35"/>
  <c r="I169" i="35"/>
  <c r="I173" i="35"/>
  <c r="I177" i="35"/>
  <c r="I181" i="35"/>
  <c r="I185" i="35"/>
  <c r="I189" i="35"/>
  <c r="I193" i="35"/>
  <c r="I197" i="35"/>
  <c r="I201" i="35"/>
  <c r="I205" i="35"/>
  <c r="I209" i="35"/>
  <c r="I213" i="35"/>
  <c r="I217" i="35"/>
  <c r="I221" i="35"/>
  <c r="I225" i="35"/>
  <c r="I229" i="35"/>
  <c r="I233" i="35"/>
  <c r="I237" i="35"/>
  <c r="I241" i="35"/>
  <c r="I245" i="35"/>
  <c r="I249" i="35"/>
  <c r="I226" i="34"/>
  <c r="I222" i="34"/>
  <c r="I74" i="34"/>
  <c r="I202" i="34"/>
  <c r="I10" i="34"/>
  <c r="I31" i="34"/>
  <c r="I190" i="34"/>
  <c r="I82" i="34"/>
  <c r="I178" i="34"/>
  <c r="I11" i="34"/>
  <c r="I70" i="34"/>
  <c r="I166" i="34"/>
  <c r="I90" i="34"/>
  <c r="I186" i="34"/>
  <c r="I18" i="34"/>
  <c r="I46" i="34"/>
  <c r="I110" i="34"/>
  <c r="I142" i="34"/>
  <c r="I174" i="34"/>
  <c r="I206" i="34"/>
  <c r="I238" i="34"/>
  <c r="I42" i="34"/>
  <c r="I170" i="34"/>
  <c r="I62" i="34"/>
  <c r="I158" i="34"/>
  <c r="I50" i="34"/>
  <c r="I242" i="34"/>
  <c r="I38" i="34"/>
  <c r="I230" i="34"/>
  <c r="I218" i="34"/>
  <c r="I23" i="34"/>
  <c r="I34" i="34"/>
  <c r="I98" i="34"/>
  <c r="I130" i="34"/>
  <c r="I162" i="34"/>
  <c r="I194" i="34"/>
  <c r="I106" i="34"/>
  <c r="I138" i="34"/>
  <c r="I234" i="34"/>
  <c r="I15" i="34"/>
  <c r="I26" i="34"/>
  <c r="I94" i="34"/>
  <c r="I126" i="34"/>
  <c r="I114" i="34"/>
  <c r="I146" i="34"/>
  <c r="I210" i="34"/>
  <c r="I6" i="34"/>
  <c r="I22" i="34"/>
  <c r="I27" i="34"/>
  <c r="I102" i="34"/>
  <c r="I134" i="34"/>
  <c r="I198" i="34"/>
  <c r="I58" i="34"/>
  <c r="I122" i="34"/>
  <c r="I154" i="34"/>
  <c r="I250" i="34"/>
  <c r="I7" i="34"/>
  <c r="I253" i="34"/>
  <c r="I249" i="34"/>
  <c r="I245" i="34"/>
  <c r="I241" i="34"/>
  <c r="I237" i="34"/>
  <c r="I233" i="34"/>
  <c r="I229" i="34"/>
  <c r="I225" i="34"/>
  <c r="I221" i="34"/>
  <c r="I217" i="34"/>
  <c r="I213" i="34"/>
  <c r="I209" i="34"/>
  <c r="I205" i="34"/>
  <c r="I201" i="34"/>
  <c r="I197" i="34"/>
  <c r="I193" i="34"/>
  <c r="I189" i="34"/>
  <c r="I185" i="34"/>
  <c r="I181" i="34"/>
  <c r="I177" i="34"/>
  <c r="I173" i="34"/>
  <c r="I169" i="34"/>
  <c r="I165" i="34"/>
  <c r="I161" i="34"/>
  <c r="I157" i="34"/>
  <c r="I153" i="34"/>
  <c r="I149" i="34"/>
  <c r="I145" i="34"/>
  <c r="I141" i="34"/>
  <c r="I137" i="34"/>
  <c r="I133" i="34"/>
  <c r="I129" i="34"/>
  <c r="I125" i="34"/>
  <c r="I121" i="34"/>
  <c r="I117" i="34"/>
  <c r="I113" i="34"/>
  <c r="I109" i="34"/>
  <c r="I105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235" i="34"/>
  <c r="I223" i="34"/>
  <c r="I211" i="34"/>
  <c r="I207" i="34"/>
  <c r="I195" i="34"/>
  <c r="I191" i="34"/>
  <c r="I179" i="34"/>
  <c r="I167" i="34"/>
  <c r="I163" i="34"/>
  <c r="I151" i="34"/>
  <c r="I147" i="34"/>
  <c r="I135" i="34"/>
  <c r="I123" i="34"/>
  <c r="I119" i="34"/>
  <c r="I107" i="34"/>
  <c r="I99" i="34"/>
  <c r="I91" i="34"/>
  <c r="I87" i="34"/>
  <c r="I75" i="34"/>
  <c r="I71" i="34"/>
  <c r="I59" i="34"/>
  <c r="I47" i="34"/>
  <c r="I248" i="34"/>
  <c r="I240" i="34"/>
  <c r="I232" i="34"/>
  <c r="I224" i="34"/>
  <c r="I216" i="34"/>
  <c r="I208" i="34"/>
  <c r="I200" i="34"/>
  <c r="I192" i="34"/>
  <c r="I184" i="34"/>
  <c r="I176" i="34"/>
  <c r="I168" i="34"/>
  <c r="I160" i="34"/>
  <c r="I152" i="34"/>
  <c r="I144" i="34"/>
  <c r="I136" i="34"/>
  <c r="I124" i="34"/>
  <c r="I116" i="34"/>
  <c r="I108" i="34"/>
  <c r="I100" i="34"/>
  <c r="I96" i="34"/>
  <c r="I84" i="34"/>
  <c r="I80" i="34"/>
  <c r="I72" i="34"/>
  <c r="I60" i="34"/>
  <c r="I52" i="34"/>
  <c r="I48" i="34"/>
  <c r="I36" i="34"/>
  <c r="I32" i="34"/>
  <c r="I20" i="34"/>
  <c r="I16" i="34"/>
  <c r="I4" i="34"/>
  <c r="I247" i="34"/>
  <c r="I239" i="34"/>
  <c r="I227" i="34"/>
  <c r="I215" i="34"/>
  <c r="I203" i="34"/>
  <c r="I183" i="34"/>
  <c r="I175" i="34"/>
  <c r="I155" i="34"/>
  <c r="I139" i="34"/>
  <c r="I131" i="34"/>
  <c r="I115" i="34"/>
  <c r="I95" i="34"/>
  <c r="I83" i="34"/>
  <c r="I63" i="34"/>
  <c r="I55" i="34"/>
  <c r="I39" i="34"/>
  <c r="I252" i="34"/>
  <c r="I244" i="34"/>
  <c r="I236" i="34"/>
  <c r="I228" i="34"/>
  <c r="I220" i="34"/>
  <c r="I212" i="34"/>
  <c r="I204" i="34"/>
  <c r="I196" i="34"/>
  <c r="I188" i="34"/>
  <c r="I180" i="34"/>
  <c r="I172" i="34"/>
  <c r="I164" i="34"/>
  <c r="I156" i="34"/>
  <c r="I148" i="34"/>
  <c r="I140" i="34"/>
  <c r="I132" i="34"/>
  <c r="I128" i="34"/>
  <c r="I120" i="34"/>
  <c r="I112" i="34"/>
  <c r="I104" i="34"/>
  <c r="I92" i="34"/>
  <c r="I88" i="34"/>
  <c r="I76" i="34"/>
  <c r="I68" i="34"/>
  <c r="I64" i="34"/>
  <c r="I56" i="34"/>
  <c r="I44" i="34"/>
  <c r="I40" i="34"/>
  <c r="I28" i="34"/>
  <c r="I24" i="34"/>
  <c r="I12" i="34"/>
  <c r="I8" i="34"/>
  <c r="I251" i="34"/>
  <c r="I243" i="34"/>
  <c r="I231" i="34"/>
  <c r="I219" i="34"/>
  <c r="I199" i="34"/>
  <c r="I187" i="34"/>
  <c r="I171" i="34"/>
  <c r="I159" i="34"/>
  <c r="I143" i="34"/>
  <c r="I127" i="34"/>
  <c r="I111" i="34"/>
  <c r="I103" i="34"/>
  <c r="I79" i="34"/>
  <c r="I67" i="34"/>
  <c r="I51" i="34"/>
  <c r="I43" i="34"/>
  <c r="I66" i="34"/>
  <c r="I3" i="34"/>
  <c r="I14" i="34"/>
  <c r="I19" i="34"/>
  <c r="I30" i="34"/>
  <c r="I35" i="34"/>
  <c r="I54" i="34"/>
  <c r="I86" i="34"/>
  <c r="I118" i="34"/>
  <c r="I150" i="34"/>
  <c r="I182" i="34"/>
  <c r="I214" i="34"/>
  <c r="I246" i="34"/>
  <c r="I25" i="33"/>
  <c r="I253" i="33"/>
  <c r="I33" i="33"/>
  <c r="I53" i="33"/>
  <c r="I41" i="33"/>
  <c r="I61" i="33"/>
  <c r="I241" i="33"/>
  <c r="I57" i="33"/>
  <c r="I45" i="33"/>
  <c r="I65" i="33"/>
  <c r="I3" i="33"/>
  <c r="I21" i="33"/>
  <c r="I9" i="33"/>
  <c r="I4" i="33"/>
  <c r="I29" i="33"/>
  <c r="I17" i="33"/>
  <c r="I49" i="33"/>
  <c r="I10" i="33"/>
  <c r="I38" i="33"/>
  <c r="I42" i="33"/>
  <c r="I58" i="33"/>
  <c r="I74" i="33"/>
  <c r="I90" i="33"/>
  <c r="I106" i="33"/>
  <c r="I122" i="33"/>
  <c r="I138" i="33"/>
  <c r="I142" i="33"/>
  <c r="I146" i="33"/>
  <c r="I150" i="33"/>
  <c r="I154" i="33"/>
  <c r="I158" i="33"/>
  <c r="I162" i="33"/>
  <c r="I166" i="33"/>
  <c r="I170" i="33"/>
  <c r="I174" i="33"/>
  <c r="I178" i="33"/>
  <c r="I182" i="33"/>
  <c r="I186" i="33"/>
  <c r="I190" i="33"/>
  <c r="I194" i="33"/>
  <c r="I198" i="33"/>
  <c r="I202" i="33"/>
  <c r="I206" i="33"/>
  <c r="I210" i="33"/>
  <c r="I214" i="33"/>
  <c r="I218" i="33"/>
  <c r="I222" i="33"/>
  <c r="I226" i="33"/>
  <c r="I230" i="33"/>
  <c r="I234" i="33"/>
  <c r="I238" i="33"/>
  <c r="I242" i="33"/>
  <c r="I246" i="33"/>
  <c r="I250" i="33"/>
  <c r="I6" i="33"/>
  <c r="I14" i="33"/>
  <c r="I34" i="33"/>
  <c r="I46" i="33"/>
  <c r="I70" i="33"/>
  <c r="I78" i="33"/>
  <c r="I98" i="33"/>
  <c r="I114" i="33"/>
  <c r="I130" i="33"/>
  <c r="I11" i="33"/>
  <c r="I23" i="33"/>
  <c r="I35" i="33"/>
  <c r="I43" i="33"/>
  <c r="I63" i="33"/>
  <c r="I75" i="33"/>
  <c r="I87" i="33"/>
  <c r="I99" i="33"/>
  <c r="I111" i="33"/>
  <c r="I123" i="33"/>
  <c r="I135" i="33"/>
  <c r="I147" i="33"/>
  <c r="I159" i="33"/>
  <c r="I171" i="33"/>
  <c r="I183" i="33"/>
  <c r="I187" i="33"/>
  <c r="I191" i="33"/>
  <c r="I195" i="33"/>
  <c r="I199" i="33"/>
  <c r="I203" i="33"/>
  <c r="I207" i="33"/>
  <c r="I211" i="33"/>
  <c r="I215" i="33"/>
  <c r="I219" i="33"/>
  <c r="I223" i="33"/>
  <c r="I227" i="33"/>
  <c r="I231" i="33"/>
  <c r="I235" i="33"/>
  <c r="I239" i="33"/>
  <c r="I243" i="33"/>
  <c r="I247" i="33"/>
  <c r="I251" i="33"/>
  <c r="I18" i="33"/>
  <c r="I26" i="33"/>
  <c r="I54" i="33"/>
  <c r="I62" i="33"/>
  <c r="I86" i="33"/>
  <c r="I102" i="33"/>
  <c r="I118" i="33"/>
  <c r="I134" i="33"/>
  <c r="I15" i="33"/>
  <c r="I19" i="33"/>
  <c r="I39" i="33"/>
  <c r="I47" i="33"/>
  <c r="I59" i="33"/>
  <c r="I71" i="33"/>
  <c r="I79" i="33"/>
  <c r="I91" i="33"/>
  <c r="I107" i="33"/>
  <c r="I115" i="33"/>
  <c r="I131" i="33"/>
  <c r="I139" i="33"/>
  <c r="I155" i="33"/>
  <c r="I163" i="33"/>
  <c r="I175" i="33"/>
  <c r="I8" i="33"/>
  <c r="I12" i="33"/>
  <c r="I24" i="33"/>
  <c r="I28" i="33"/>
  <c r="I40" i="33"/>
  <c r="I48" i="33"/>
  <c r="I52" i="33"/>
  <c r="I64" i="33"/>
  <c r="I72" i="33"/>
  <c r="I80" i="33"/>
  <c r="I88" i="33"/>
  <c r="I96" i="33"/>
  <c r="I104" i="33"/>
  <c r="I112" i="33"/>
  <c r="I120" i="33"/>
  <c r="I128" i="33"/>
  <c r="I136" i="33"/>
  <c r="I144" i="33"/>
  <c r="I152" i="33"/>
  <c r="I160" i="33"/>
  <c r="I168" i="33"/>
  <c r="I176" i="33"/>
  <c r="I184" i="33"/>
  <c r="I192" i="33"/>
  <c r="I200" i="33"/>
  <c r="I208" i="33"/>
  <c r="I216" i="33"/>
  <c r="I224" i="33"/>
  <c r="I232" i="33"/>
  <c r="I240" i="33"/>
  <c r="I248" i="33"/>
  <c r="I252" i="33"/>
  <c r="I22" i="33"/>
  <c r="I30" i="33"/>
  <c r="I50" i="33"/>
  <c r="I66" i="33"/>
  <c r="I82" i="33"/>
  <c r="I94" i="33"/>
  <c r="I110" i="33"/>
  <c r="I126" i="33"/>
  <c r="I7" i="33"/>
  <c r="I27" i="33"/>
  <c r="I31" i="33"/>
  <c r="I51" i="33"/>
  <c r="I55" i="33"/>
  <c r="I67" i="33"/>
  <c r="I83" i="33"/>
  <c r="I95" i="33"/>
  <c r="I103" i="33"/>
  <c r="I119" i="33"/>
  <c r="I127" i="33"/>
  <c r="I143" i="33"/>
  <c r="I151" i="33"/>
  <c r="I167" i="33"/>
  <c r="I179" i="33"/>
  <c r="I16" i="33"/>
  <c r="I20" i="33"/>
  <c r="I32" i="33"/>
  <c r="I36" i="33"/>
  <c r="I44" i="33"/>
  <c r="I56" i="33"/>
  <c r="I60" i="33"/>
  <c r="I68" i="33"/>
  <c r="I76" i="33"/>
  <c r="I84" i="33"/>
  <c r="I92" i="33"/>
  <c r="I100" i="33"/>
  <c r="I108" i="33"/>
  <c r="I116" i="33"/>
  <c r="I124" i="33"/>
  <c r="I132" i="33"/>
  <c r="I140" i="33"/>
  <c r="I148" i="33"/>
  <c r="I156" i="33"/>
  <c r="I164" i="33"/>
  <c r="I172" i="33"/>
  <c r="I180" i="33"/>
  <c r="I188" i="33"/>
  <c r="I196" i="33"/>
  <c r="I204" i="33"/>
  <c r="I212" i="33"/>
  <c r="I220" i="33"/>
  <c r="I228" i="33"/>
  <c r="I236" i="33"/>
  <c r="I244" i="33"/>
  <c r="I69" i="33"/>
  <c r="I73" i="33"/>
  <c r="I77" i="33"/>
  <c r="I81" i="33"/>
  <c r="I85" i="33"/>
  <c r="I89" i="33"/>
  <c r="I93" i="33"/>
  <c r="I97" i="33"/>
  <c r="I101" i="33"/>
  <c r="I105" i="33"/>
  <c r="I109" i="33"/>
  <c r="I113" i="33"/>
  <c r="I117" i="33"/>
  <c r="I121" i="33"/>
  <c r="I125" i="33"/>
  <c r="I129" i="33"/>
  <c r="I133" i="33"/>
  <c r="I137" i="33"/>
  <c r="I141" i="33"/>
  <c r="I145" i="33"/>
  <c r="I149" i="33"/>
  <c r="I153" i="33"/>
  <c r="I157" i="33"/>
  <c r="I161" i="33"/>
  <c r="I165" i="33"/>
  <c r="I169" i="33"/>
  <c r="I173" i="33"/>
  <c r="I177" i="33"/>
  <c r="I181" i="33"/>
  <c r="I185" i="33"/>
  <c r="I189" i="33"/>
  <c r="I193" i="33"/>
  <c r="I197" i="33"/>
  <c r="I201" i="33"/>
  <c r="I205" i="33"/>
  <c r="I209" i="33"/>
  <c r="I213" i="33"/>
  <c r="I217" i="33"/>
  <c r="I221" i="33"/>
  <c r="I225" i="33"/>
  <c r="I229" i="33"/>
  <c r="I233" i="33"/>
  <c r="I237" i="33"/>
  <c r="I245" i="33"/>
  <c r="I249" i="33"/>
  <c r="I69" i="32"/>
  <c r="I25" i="32"/>
  <c r="I77" i="32"/>
  <c r="I97" i="32"/>
  <c r="I85" i="32"/>
  <c r="I253" i="32"/>
  <c r="I9" i="32"/>
  <c r="I41" i="32"/>
  <c r="I73" i="32"/>
  <c r="I89" i="32"/>
  <c r="I45" i="32"/>
  <c r="I65" i="32"/>
  <c r="I29" i="32"/>
  <c r="I61" i="32"/>
  <c r="I93" i="32"/>
  <c r="I165" i="32"/>
  <c r="I57" i="32"/>
  <c r="I13" i="32"/>
  <c r="I33" i="32"/>
  <c r="I53" i="32"/>
  <c r="I17" i="32"/>
  <c r="I81" i="32"/>
  <c r="I6" i="32"/>
  <c r="I22" i="32"/>
  <c r="I34" i="32"/>
  <c r="I58" i="32"/>
  <c r="I74" i="32"/>
  <c r="I82" i="32"/>
  <c r="I106" i="32"/>
  <c r="I118" i="32"/>
  <c r="I138" i="32"/>
  <c r="I154" i="32"/>
  <c r="I166" i="32"/>
  <c r="I186" i="32"/>
  <c r="I202" i="32"/>
  <c r="I218" i="32"/>
  <c r="I230" i="32"/>
  <c r="I246" i="32"/>
  <c r="I3" i="32"/>
  <c r="I7" i="32"/>
  <c r="I19" i="32"/>
  <c r="I23" i="32"/>
  <c r="I35" i="32"/>
  <c r="I43" i="32"/>
  <c r="I51" i="32"/>
  <c r="I55" i="32"/>
  <c r="I63" i="32"/>
  <c r="I71" i="32"/>
  <c r="I79" i="32"/>
  <c r="I87" i="32"/>
  <c r="I95" i="32"/>
  <c r="I103" i="32"/>
  <c r="I111" i="32"/>
  <c r="I119" i="32"/>
  <c r="I127" i="32"/>
  <c r="I135" i="32"/>
  <c r="I143" i="32"/>
  <c r="I151" i="32"/>
  <c r="I159" i="32"/>
  <c r="I167" i="32"/>
  <c r="I175" i="32"/>
  <c r="I183" i="32"/>
  <c r="I191" i="32"/>
  <c r="I199" i="32"/>
  <c r="I207" i="32"/>
  <c r="I211" i="32"/>
  <c r="I215" i="32"/>
  <c r="I223" i="32"/>
  <c r="I231" i="32"/>
  <c r="I239" i="32"/>
  <c r="I247" i="32"/>
  <c r="I251" i="32"/>
  <c r="I10" i="32"/>
  <c r="I14" i="32"/>
  <c r="I42" i="32"/>
  <c r="I50" i="32"/>
  <c r="I62" i="32"/>
  <c r="I90" i="32"/>
  <c r="I102" i="32"/>
  <c r="I114" i="32"/>
  <c r="I126" i="32"/>
  <c r="I146" i="32"/>
  <c r="I162" i="32"/>
  <c r="I178" i="32"/>
  <c r="I194" i="32"/>
  <c r="I210" i="32"/>
  <c r="I226" i="32"/>
  <c r="I238" i="32"/>
  <c r="I11" i="32"/>
  <c r="I15" i="32"/>
  <c r="I27" i="32"/>
  <c r="I31" i="32"/>
  <c r="I39" i="32"/>
  <c r="I47" i="32"/>
  <c r="I59" i="32"/>
  <c r="I67" i="32"/>
  <c r="I75" i="32"/>
  <c r="I83" i="32"/>
  <c r="I91" i="32"/>
  <c r="I99" i="32"/>
  <c r="I107" i="32"/>
  <c r="I115" i="32"/>
  <c r="I123" i="32"/>
  <c r="I131" i="32"/>
  <c r="I139" i="32"/>
  <c r="I147" i="32"/>
  <c r="I155" i="32"/>
  <c r="I163" i="32"/>
  <c r="I171" i="32"/>
  <c r="I179" i="32"/>
  <c r="I187" i="32"/>
  <c r="I195" i="32"/>
  <c r="I203" i="32"/>
  <c r="I219" i="32"/>
  <c r="I227" i="32"/>
  <c r="I235" i="32"/>
  <c r="I243" i="32"/>
  <c r="I18" i="32"/>
  <c r="I38" i="32"/>
  <c r="I54" i="32"/>
  <c r="I66" i="32"/>
  <c r="I86" i="32"/>
  <c r="I98" i="32"/>
  <c r="I122" i="32"/>
  <c r="I134" i="32"/>
  <c r="I150" i="32"/>
  <c r="I170" i="32"/>
  <c r="I182" i="32"/>
  <c r="I198" i="32"/>
  <c r="I214" i="32"/>
  <c r="I234" i="32"/>
  <c r="I242" i="32"/>
  <c r="I4" i="32"/>
  <c r="I12" i="32"/>
  <c r="I20" i="32"/>
  <c r="I28" i="32"/>
  <c r="I36" i="32"/>
  <c r="I44" i="32"/>
  <c r="I52" i="32"/>
  <c r="I60" i="32"/>
  <c r="I68" i="32"/>
  <c r="I76" i="32"/>
  <c r="I84" i="32"/>
  <c r="I92" i="32"/>
  <c r="I100" i="32"/>
  <c r="I108" i="32"/>
  <c r="I116" i="32"/>
  <c r="I124" i="32"/>
  <c r="I128" i="32"/>
  <c r="I136" i="32"/>
  <c r="I144" i="32"/>
  <c r="I152" i="32"/>
  <c r="I160" i="32"/>
  <c r="I168" i="32"/>
  <c r="I176" i="32"/>
  <c r="I184" i="32"/>
  <c r="I192" i="32"/>
  <c r="I196" i="32"/>
  <c r="I204" i="32"/>
  <c r="I212" i="32"/>
  <c r="I220" i="32"/>
  <c r="I228" i="32"/>
  <c r="I236" i="32"/>
  <c r="I244" i="32"/>
  <c r="I252" i="32"/>
  <c r="I26" i="32"/>
  <c r="I30" i="32"/>
  <c r="I46" i="32"/>
  <c r="I70" i="32"/>
  <c r="I78" i="32"/>
  <c r="I94" i="32"/>
  <c r="I110" i="32"/>
  <c r="I130" i="32"/>
  <c r="I142" i="32"/>
  <c r="I158" i="32"/>
  <c r="I174" i="32"/>
  <c r="I190" i="32"/>
  <c r="I206" i="32"/>
  <c r="I222" i="32"/>
  <c r="I250" i="32"/>
  <c r="I8" i="32"/>
  <c r="I16" i="32"/>
  <c r="I24" i="32"/>
  <c r="I32" i="32"/>
  <c r="I40" i="32"/>
  <c r="I48" i="32"/>
  <c r="I56" i="32"/>
  <c r="I64" i="32"/>
  <c r="I72" i="32"/>
  <c r="I80" i="32"/>
  <c r="I88" i="32"/>
  <c r="I96" i="32"/>
  <c r="I104" i="32"/>
  <c r="I112" i="32"/>
  <c r="I120" i="32"/>
  <c r="I132" i="32"/>
  <c r="I140" i="32"/>
  <c r="I148" i="32"/>
  <c r="I156" i="32"/>
  <c r="I164" i="32"/>
  <c r="I172" i="32"/>
  <c r="I180" i="32"/>
  <c r="I188" i="32"/>
  <c r="I200" i="32"/>
  <c r="I208" i="32"/>
  <c r="I216" i="32"/>
  <c r="I224" i="32"/>
  <c r="I232" i="32"/>
  <c r="I240" i="32"/>
  <c r="I248" i="32"/>
  <c r="I101" i="32"/>
  <c r="I105" i="32"/>
  <c r="I109" i="32"/>
  <c r="I113" i="32"/>
  <c r="I117" i="32"/>
  <c r="I121" i="32"/>
  <c r="I125" i="32"/>
  <c r="I129" i="32"/>
  <c r="I133" i="32"/>
  <c r="I137" i="32"/>
  <c r="I141" i="32"/>
  <c r="I145" i="32"/>
  <c r="I149" i="32"/>
  <c r="I153" i="32"/>
  <c r="I157" i="32"/>
  <c r="I161" i="32"/>
  <c r="I169" i="32"/>
  <c r="I173" i="32"/>
  <c r="I177" i="32"/>
  <c r="I181" i="32"/>
  <c r="I185" i="32"/>
  <c r="I189" i="32"/>
  <c r="I193" i="32"/>
  <c r="I197" i="32"/>
  <c r="I201" i="32"/>
  <c r="I205" i="32"/>
  <c r="I209" i="32"/>
  <c r="I213" i="32"/>
  <c r="I217" i="32"/>
  <c r="I221" i="32"/>
  <c r="I225" i="32"/>
  <c r="I229" i="32"/>
  <c r="I233" i="32"/>
  <c r="I237" i="32"/>
  <c r="I241" i="32"/>
  <c r="I245" i="32"/>
  <c r="I249" i="32"/>
  <c r="I40" i="31"/>
  <c r="I84" i="31"/>
  <c r="I116" i="31"/>
  <c r="I161" i="31"/>
  <c r="I193" i="31"/>
  <c r="I246" i="31"/>
  <c r="I149" i="31"/>
  <c r="I181" i="31"/>
  <c r="I24" i="31"/>
  <c r="I56" i="31"/>
  <c r="I77" i="31"/>
  <c r="I173" i="31"/>
  <c r="I25" i="31"/>
  <c r="I36" i="31"/>
  <c r="I57" i="31"/>
  <c r="I100" i="31"/>
  <c r="I121" i="31"/>
  <c r="I21" i="31"/>
  <c r="I48" i="31"/>
  <c r="I64" i="31"/>
  <c r="I80" i="31"/>
  <c r="I117" i="31"/>
  <c r="I144" i="31"/>
  <c r="I169" i="31"/>
  <c r="I201" i="31"/>
  <c r="I249" i="31"/>
  <c r="I157" i="31"/>
  <c r="I189" i="31"/>
  <c r="I9" i="31"/>
  <c r="I52" i="31"/>
  <c r="I73" i="31"/>
  <c r="I89" i="31"/>
  <c r="I137" i="31"/>
  <c r="I16" i="31"/>
  <c r="I37" i="31"/>
  <c r="I69" i="31"/>
  <c r="I85" i="31"/>
  <c r="I101" i="31"/>
  <c r="I133" i="31"/>
  <c r="I17" i="31"/>
  <c r="I28" i="31"/>
  <c r="I44" i="31"/>
  <c r="I60" i="31"/>
  <c r="I81" i="31"/>
  <c r="I97" i="31"/>
  <c r="I108" i="31"/>
  <c r="I113" i="31"/>
  <c r="I124" i="31"/>
  <c r="I129" i="31"/>
  <c r="I140" i="31"/>
  <c r="I145" i="31"/>
  <c r="I29" i="31"/>
  <c r="I45" i="31"/>
  <c r="I72" i="31"/>
  <c r="I4" i="31"/>
  <c r="I20" i="31"/>
  <c r="I41" i="31"/>
  <c r="I68" i="31"/>
  <c r="I105" i="31"/>
  <c r="I132" i="31"/>
  <c r="I5" i="31"/>
  <c r="I32" i="31"/>
  <c r="I53" i="31"/>
  <c r="I96" i="31"/>
  <c r="I112" i="31"/>
  <c r="I128" i="31"/>
  <c r="I12" i="31"/>
  <c r="I33" i="31"/>
  <c r="I49" i="31"/>
  <c r="I65" i="31"/>
  <c r="I76" i="31"/>
  <c r="I92" i="31"/>
  <c r="I253" i="31"/>
  <c r="I165" i="31"/>
  <c r="I197" i="31"/>
  <c r="I88" i="31"/>
  <c r="I93" i="31"/>
  <c r="I104" i="31"/>
  <c r="I109" i="31"/>
  <c r="I120" i="31"/>
  <c r="I125" i="31"/>
  <c r="I136" i="31"/>
  <c r="I153" i="31"/>
  <c r="I185" i="31"/>
  <c r="I14" i="31"/>
  <c r="I26" i="31"/>
  <c r="I38" i="31"/>
  <c r="I46" i="31"/>
  <c r="I50" i="31"/>
  <c r="I58" i="31"/>
  <c r="I62" i="31"/>
  <c r="I66" i="31"/>
  <c r="I74" i="31"/>
  <c r="I78" i="31"/>
  <c r="I86" i="31"/>
  <c r="I90" i="31"/>
  <c r="I98" i="31"/>
  <c r="I102" i="31"/>
  <c r="I110" i="31"/>
  <c r="I114" i="31"/>
  <c r="I118" i="31"/>
  <c r="I126" i="31"/>
  <c r="I130" i="31"/>
  <c r="I138" i="31"/>
  <c r="I142" i="31"/>
  <c r="I150" i="31"/>
  <c r="I154" i="31"/>
  <c r="I162" i="31"/>
  <c r="I166" i="31"/>
  <c r="I174" i="31"/>
  <c r="I178" i="31"/>
  <c r="I186" i="31"/>
  <c r="I190" i="31"/>
  <c r="I194" i="31"/>
  <c r="I202" i="31"/>
  <c r="I206" i="31"/>
  <c r="I214" i="31"/>
  <c r="I218" i="31"/>
  <c r="I226" i="31"/>
  <c r="I230" i="31"/>
  <c r="I234" i="31"/>
  <c r="I238" i="31"/>
  <c r="I250" i="31"/>
  <c r="I22" i="31"/>
  <c r="I42" i="31"/>
  <c r="I54" i="31"/>
  <c r="I70" i="31"/>
  <c r="I82" i="31"/>
  <c r="I94" i="31"/>
  <c r="I106" i="31"/>
  <c r="I122" i="31"/>
  <c r="I134" i="31"/>
  <c r="I146" i="31"/>
  <c r="I158" i="31"/>
  <c r="I170" i="31"/>
  <c r="I182" i="31"/>
  <c r="I198" i="31"/>
  <c r="I210" i="31"/>
  <c r="I222" i="31"/>
  <c r="I242" i="31"/>
  <c r="I6" i="31"/>
  <c r="I30" i="31"/>
  <c r="I11" i="31"/>
  <c r="I23" i="31"/>
  <c r="I35" i="31"/>
  <c r="I47" i="31"/>
  <c r="I59" i="31"/>
  <c r="I71" i="31"/>
  <c r="I83" i="31"/>
  <c r="I95" i="31"/>
  <c r="I107" i="31"/>
  <c r="I119" i="31"/>
  <c r="I131" i="31"/>
  <c r="I143" i="31"/>
  <c r="I155" i="31"/>
  <c r="I167" i="31"/>
  <c r="I179" i="31"/>
  <c r="I191" i="31"/>
  <c r="I203" i="31"/>
  <c r="I215" i="31"/>
  <c r="I227" i="31"/>
  <c r="I239" i="31"/>
  <c r="I251" i="31"/>
  <c r="I10" i="31"/>
  <c r="I18" i="31"/>
  <c r="I34" i="31"/>
  <c r="I7" i="31"/>
  <c r="I15" i="31"/>
  <c r="I19" i="31"/>
  <c r="I27" i="31"/>
  <c r="I31" i="31"/>
  <c r="I39" i="31"/>
  <c r="I43" i="31"/>
  <c r="I51" i="31"/>
  <c r="I55" i="31"/>
  <c r="I63" i="31"/>
  <c r="I67" i="31"/>
  <c r="I75" i="31"/>
  <c r="I79" i="31"/>
  <c r="I87" i="31"/>
  <c r="I91" i="31"/>
  <c r="I99" i="31"/>
  <c r="I103" i="31"/>
  <c r="I111" i="31"/>
  <c r="I115" i="31"/>
  <c r="I123" i="31"/>
  <c r="I127" i="31"/>
  <c r="I135" i="31"/>
  <c r="I139" i="31"/>
  <c r="I147" i="31"/>
  <c r="I151" i="31"/>
  <c r="I159" i="31"/>
  <c r="I163" i="31"/>
  <c r="I171" i="31"/>
  <c r="I175" i="31"/>
  <c r="I183" i="31"/>
  <c r="I187" i="31"/>
  <c r="I195" i="31"/>
  <c r="I199" i="31"/>
  <c r="I207" i="31"/>
  <c r="I211" i="31"/>
  <c r="I219" i="31"/>
  <c r="I223" i="31"/>
  <c r="I231" i="31"/>
  <c r="I235" i="31"/>
  <c r="I243" i="31"/>
  <c r="I247" i="31"/>
  <c r="I148" i="31"/>
  <c r="I156" i="31"/>
  <c r="I164" i="31"/>
  <c r="I172" i="31"/>
  <c r="I180" i="31"/>
  <c r="I188" i="31"/>
  <c r="I196" i="31"/>
  <c r="I204" i="31"/>
  <c r="I212" i="31"/>
  <c r="I220" i="31"/>
  <c r="I228" i="31"/>
  <c r="I232" i="31"/>
  <c r="I240" i="31"/>
  <c r="I248" i="31"/>
  <c r="I252" i="31"/>
  <c r="I152" i="31"/>
  <c r="I160" i="31"/>
  <c r="I168" i="31"/>
  <c r="I176" i="31"/>
  <c r="I184" i="31"/>
  <c r="I192" i="31"/>
  <c r="I200" i="31"/>
  <c r="I208" i="31"/>
  <c r="I216" i="31"/>
  <c r="I224" i="31"/>
  <c r="I236" i="31"/>
  <c r="I244" i="31"/>
  <c r="I205" i="31"/>
  <c r="I209" i="31"/>
  <c r="I213" i="31"/>
  <c r="I217" i="31"/>
  <c r="I221" i="31"/>
  <c r="I225" i="31"/>
  <c r="I229" i="31"/>
  <c r="I233" i="31"/>
  <c r="I237" i="31"/>
  <c r="I241" i="31"/>
  <c r="I245" i="31"/>
  <c r="I26" i="29"/>
  <c r="I198" i="29"/>
  <c r="I46" i="29"/>
  <c r="I102" i="29"/>
  <c r="I38" i="29"/>
  <c r="I134" i="29"/>
  <c r="I66" i="29"/>
  <c r="I98" i="29"/>
  <c r="I162" i="29"/>
  <c r="I194" i="29"/>
  <c r="I226" i="29"/>
  <c r="I253" i="29"/>
  <c r="I22" i="29"/>
  <c r="I54" i="29"/>
  <c r="I86" i="29"/>
  <c r="I118" i="29"/>
  <c r="I150" i="29"/>
  <c r="I182" i="29"/>
  <c r="I214" i="29"/>
  <c r="I10" i="29"/>
  <c r="I42" i="29"/>
  <c r="I74" i="29"/>
  <c r="I106" i="29"/>
  <c r="I138" i="29"/>
  <c r="I170" i="29"/>
  <c r="I202" i="29"/>
  <c r="I234" i="29"/>
  <c r="I70" i="29"/>
  <c r="I166" i="29"/>
  <c r="I34" i="29"/>
  <c r="I130" i="29"/>
  <c r="I30" i="29"/>
  <c r="I62" i="29"/>
  <c r="I94" i="29"/>
  <c r="I126" i="29"/>
  <c r="I158" i="29"/>
  <c r="I190" i="29"/>
  <c r="I222" i="29"/>
  <c r="I18" i="29"/>
  <c r="I50" i="29"/>
  <c r="I82" i="29"/>
  <c r="I114" i="29"/>
  <c r="I146" i="29"/>
  <c r="I178" i="29"/>
  <c r="I210" i="29"/>
  <c r="I242" i="29"/>
  <c r="I230" i="29"/>
  <c r="I90" i="29"/>
  <c r="I154" i="29"/>
  <c r="I186" i="29"/>
  <c r="I218" i="29"/>
  <c r="I58" i="29"/>
  <c r="I122" i="29"/>
  <c r="I14" i="29"/>
  <c r="I78" i="29"/>
  <c r="I110" i="29"/>
  <c r="I142" i="29"/>
  <c r="I174" i="29"/>
  <c r="I206" i="29"/>
  <c r="I238" i="29"/>
  <c r="I11" i="29"/>
  <c r="I39" i="29"/>
  <c r="I55" i="29"/>
  <c r="I79" i="29"/>
  <c r="I95" i="29"/>
  <c r="I115" i="29"/>
  <c r="I131" i="29"/>
  <c r="I155" i="29"/>
  <c r="I171" i="29"/>
  <c r="I183" i="29"/>
  <c r="I187" i="29"/>
  <c r="I191" i="29"/>
  <c r="I195" i="29"/>
  <c r="I199" i="29"/>
  <c r="I203" i="29"/>
  <c r="I207" i="29"/>
  <c r="I211" i="29"/>
  <c r="I215" i="29"/>
  <c r="I219" i="29"/>
  <c r="I223" i="29"/>
  <c r="I227" i="29"/>
  <c r="I231" i="29"/>
  <c r="I235" i="29"/>
  <c r="I239" i="29"/>
  <c r="I243" i="29"/>
  <c r="I249" i="29"/>
  <c r="I3" i="29"/>
  <c r="I31" i="29"/>
  <c r="I51" i="29"/>
  <c r="I71" i="29"/>
  <c r="I91" i="29"/>
  <c r="I111" i="29"/>
  <c r="I139" i="29"/>
  <c r="I151" i="29"/>
  <c r="I175" i="29"/>
  <c r="I8" i="29"/>
  <c r="I16" i="29"/>
  <c r="I24" i="29"/>
  <c r="I32" i="29"/>
  <c r="I40" i="29"/>
  <c r="I48" i="29"/>
  <c r="I56" i="29"/>
  <c r="I64" i="29"/>
  <c r="I72" i="29"/>
  <c r="I80" i="29"/>
  <c r="I88" i="29"/>
  <c r="I96" i="29"/>
  <c r="I104" i="29"/>
  <c r="I112" i="29"/>
  <c r="I120" i="29"/>
  <c r="I128" i="29"/>
  <c r="I136" i="29"/>
  <c r="I144" i="29"/>
  <c r="I152" i="29"/>
  <c r="I160" i="29"/>
  <c r="I168" i="29"/>
  <c r="I176" i="29"/>
  <c r="I188" i="29"/>
  <c r="I196" i="29"/>
  <c r="I204" i="29"/>
  <c r="I212" i="29"/>
  <c r="I220" i="29"/>
  <c r="I228" i="29"/>
  <c r="I236" i="29"/>
  <c r="I244" i="29"/>
  <c r="I7" i="29"/>
  <c r="I35" i="29"/>
  <c r="I59" i="29"/>
  <c r="I75" i="29"/>
  <c r="I99" i="29"/>
  <c r="I119" i="29"/>
  <c r="I135" i="29"/>
  <c r="I159" i="29"/>
  <c r="I179" i="29"/>
  <c r="I4" i="29"/>
  <c r="I12" i="29"/>
  <c r="I20" i="29"/>
  <c r="I28" i="29"/>
  <c r="I36" i="29"/>
  <c r="I44" i="29"/>
  <c r="I52" i="29"/>
  <c r="I60" i="29"/>
  <c r="I68" i="29"/>
  <c r="I76" i="29"/>
  <c r="I84" i="29"/>
  <c r="I92" i="29"/>
  <c r="I100" i="29"/>
  <c r="I108" i="29"/>
  <c r="I116" i="29"/>
  <c r="I124" i="29"/>
  <c r="I132" i="29"/>
  <c r="I140" i="29"/>
  <c r="I148" i="29"/>
  <c r="I156" i="29"/>
  <c r="I164" i="29"/>
  <c r="I172" i="29"/>
  <c r="I180" i="29"/>
  <c r="I184" i="29"/>
  <c r="I192" i="29"/>
  <c r="I200" i="29"/>
  <c r="I208" i="29"/>
  <c r="I216" i="29"/>
  <c r="I224" i="29"/>
  <c r="I232" i="29"/>
  <c r="I240" i="29"/>
  <c r="I15" i="29"/>
  <c r="I27" i="29"/>
  <c r="I43" i="29"/>
  <c r="I67" i="29"/>
  <c r="I87" i="29"/>
  <c r="I103" i="29"/>
  <c r="I127" i="29"/>
  <c r="I147" i="29"/>
  <c r="I163" i="29"/>
  <c r="I5" i="29"/>
  <c r="I13" i="29"/>
  <c r="I17" i="29"/>
  <c r="I29" i="29"/>
  <c r="I37" i="29"/>
  <c r="I45" i="29"/>
  <c r="I53" i="29"/>
  <c r="I61" i="29"/>
  <c r="I69" i="29"/>
  <c r="I77" i="29"/>
  <c r="I85" i="29"/>
  <c r="I93" i="29"/>
  <c r="I101" i="29"/>
  <c r="I109" i="29"/>
  <c r="I117" i="29"/>
  <c r="I125" i="29"/>
  <c r="I133" i="29"/>
  <c r="I141" i="29"/>
  <c r="I149" i="29"/>
  <c r="I157" i="29"/>
  <c r="I165" i="29"/>
  <c r="I173" i="29"/>
  <c r="I181" i="29"/>
  <c r="I189" i="29"/>
  <c r="I197" i="29"/>
  <c r="I205" i="29"/>
  <c r="I213" i="29"/>
  <c r="I221" i="29"/>
  <c r="I229" i="29"/>
  <c r="I237" i="29"/>
  <c r="I241" i="29"/>
  <c r="I245" i="29"/>
  <c r="I19" i="29"/>
  <c r="I23" i="29"/>
  <c r="I47" i="29"/>
  <c r="I63" i="29"/>
  <c r="I83" i="29"/>
  <c r="I107" i="29"/>
  <c r="I123" i="29"/>
  <c r="I143" i="29"/>
  <c r="I167" i="29"/>
  <c r="I9" i="29"/>
  <c r="I21" i="29"/>
  <c r="I25" i="29"/>
  <c r="I33" i="29"/>
  <c r="I41" i="29"/>
  <c r="I49" i="29"/>
  <c r="I57" i="29"/>
  <c r="I65" i="29"/>
  <c r="I73" i="29"/>
  <c r="I81" i="29"/>
  <c r="I89" i="29"/>
  <c r="I97" i="29"/>
  <c r="I105" i="29"/>
  <c r="I113" i="29"/>
  <c r="I121" i="29"/>
  <c r="I129" i="29"/>
  <c r="I137" i="29"/>
  <c r="I145" i="29"/>
  <c r="I153" i="29"/>
  <c r="I161" i="29"/>
  <c r="I169" i="29"/>
  <c r="I177" i="29"/>
  <c r="I185" i="29"/>
  <c r="I193" i="29"/>
  <c r="I201" i="29"/>
  <c r="I209" i="29"/>
  <c r="I217" i="29"/>
  <c r="I225" i="29"/>
  <c r="I233" i="29"/>
  <c r="I246" i="29"/>
  <c r="I250" i="29"/>
  <c r="I247" i="29"/>
  <c r="I251" i="29"/>
  <c r="I252" i="29"/>
  <c r="I248" i="29"/>
  <c r="H41" i="27"/>
  <c r="D40" i="27"/>
  <c r="I42" i="27"/>
  <c r="G49" i="27"/>
  <c r="C43" i="27"/>
  <c r="I40" i="27"/>
  <c r="K45" i="27"/>
  <c r="G48" i="27"/>
  <c r="F48" i="27"/>
  <c r="B49" i="27"/>
  <c r="C49" i="27"/>
  <c r="K49" i="27"/>
  <c r="D49" i="27"/>
  <c r="F49" i="27"/>
  <c r="J47" i="27"/>
  <c r="C47" i="27"/>
  <c r="K47" i="27"/>
  <c r="B47" i="27"/>
  <c r="H47" i="27"/>
  <c r="I46" i="27"/>
  <c r="C45" i="27"/>
  <c r="D45" i="27"/>
  <c r="F46" i="27"/>
  <c r="D46" i="27"/>
  <c r="G46" i="27"/>
  <c r="F44" i="27"/>
  <c r="G44" i="27"/>
  <c r="I44" i="27"/>
  <c r="D44" i="27"/>
  <c r="E43" i="27"/>
  <c r="H43" i="27"/>
  <c r="B43" i="27"/>
  <c r="J43" i="27"/>
  <c r="D43" i="27"/>
  <c r="K43" i="27"/>
  <c r="O43" i="27"/>
  <c r="D42" i="27"/>
  <c r="G42" i="27"/>
  <c r="C41" i="27"/>
  <c r="K41" i="27"/>
  <c r="J41" i="27"/>
  <c r="D41" i="27"/>
  <c r="H45" i="27"/>
  <c r="F40" i="27"/>
  <c r="F42" i="27"/>
  <c r="J45" i="27"/>
  <c r="D48" i="27"/>
  <c r="E49" i="27"/>
  <c r="B41" i="27"/>
  <c r="O45" i="27"/>
  <c r="D47" i="27"/>
  <c r="I48" i="27"/>
  <c r="H49" i="27"/>
  <c r="G40" i="27"/>
  <c r="E41" i="27"/>
  <c r="B45" i="27"/>
  <c r="E47" i="27"/>
  <c r="J49" i="27"/>
  <c r="O41" i="27"/>
  <c r="E45" i="27"/>
  <c r="O47" i="27"/>
  <c r="O49" i="27"/>
  <c r="H40" i="27"/>
  <c r="H42" i="27"/>
  <c r="H44" i="27"/>
  <c r="H46" i="27"/>
  <c r="H48" i="27"/>
  <c r="J40" i="27"/>
  <c r="F41" i="27"/>
  <c r="B42" i="27"/>
  <c r="J42" i="27"/>
  <c r="F43" i="27"/>
  <c r="B44" i="27"/>
  <c r="J44" i="27"/>
  <c r="F45" i="27"/>
  <c r="B46" i="27"/>
  <c r="J46" i="27"/>
  <c r="F47" i="27"/>
  <c r="B48" i="27"/>
  <c r="J48" i="27"/>
  <c r="C40" i="27"/>
  <c r="K40" i="27"/>
  <c r="G41" i="27"/>
  <c r="C42" i="27"/>
  <c r="K42" i="27"/>
  <c r="G43" i="27"/>
  <c r="C44" i="27"/>
  <c r="K44" i="27"/>
  <c r="G45" i="27"/>
  <c r="C46" i="27"/>
  <c r="K46" i="27"/>
  <c r="G47" i="27"/>
  <c r="C48" i="27"/>
  <c r="K48" i="27"/>
  <c r="E40" i="27"/>
  <c r="E42" i="27"/>
  <c r="E44" i="27"/>
  <c r="E46" i="27"/>
  <c r="E48" i="27"/>
  <c r="D53" i="27" l="1"/>
  <c r="D54" i="27" s="1"/>
  <c r="N49" i="25" l="1"/>
  <c r="O49" i="25" s="1"/>
  <c r="N48" i="25"/>
  <c r="N47" i="25"/>
  <c r="O47" i="25" s="1"/>
  <c r="N46" i="25"/>
  <c r="N45" i="25"/>
  <c r="O45" i="25" s="1"/>
  <c r="N44" i="25"/>
  <c r="O44" i="25" s="1"/>
  <c r="N43" i="25"/>
  <c r="N42" i="25"/>
  <c r="O42" i="25" s="1"/>
  <c r="N41" i="25"/>
  <c r="N40" i="25"/>
  <c r="O40" i="25" s="1"/>
  <c r="G31" i="25"/>
  <c r="K30" i="25"/>
  <c r="K31" i="25" s="1"/>
  <c r="J30" i="25"/>
  <c r="J31" i="25" s="1"/>
  <c r="I30" i="25"/>
  <c r="I31" i="25" s="1"/>
  <c r="H30" i="25"/>
  <c r="H31" i="25" s="1"/>
  <c r="G30" i="25"/>
  <c r="F30" i="25"/>
  <c r="F31" i="25" s="1"/>
  <c r="E30" i="25"/>
  <c r="E31" i="25" s="1"/>
  <c r="D30" i="25"/>
  <c r="D31" i="25" s="1"/>
  <c r="C30" i="25"/>
  <c r="C31" i="25" s="1"/>
  <c r="B30" i="25"/>
  <c r="B31" i="25" s="1"/>
  <c r="K29" i="25"/>
  <c r="J29" i="25"/>
  <c r="I29" i="25"/>
  <c r="H29" i="25"/>
  <c r="G29" i="25"/>
  <c r="F29" i="25"/>
  <c r="E29" i="25"/>
  <c r="D29" i="25"/>
  <c r="C29" i="25"/>
  <c r="B29" i="25"/>
  <c r="D52" i="25" l="1"/>
  <c r="O48" i="25"/>
  <c r="O43" i="25"/>
  <c r="O41" i="25"/>
  <c r="O46" i="25"/>
  <c r="D53" i="25" l="1"/>
  <c r="D54" i="25" s="1"/>
  <c r="D55" i="25" s="1"/>
  <c r="I2" i="22" l="1" a="1"/>
  <c r="I2" i="22" s="1"/>
  <c r="H2" i="22" a="1"/>
  <c r="H2" i="22" s="1"/>
  <c r="G2" i="22" a="1"/>
  <c r="G2" i="22" s="1"/>
  <c r="F2" i="22" a="1"/>
  <c r="F2" i="22" s="1"/>
  <c r="E2" i="22" a="1"/>
  <c r="E2" i="22" s="1"/>
  <c r="D2" i="22" a="1"/>
  <c r="D2" i="22" s="1"/>
  <c r="C2" i="22" a="1"/>
  <c r="C2" i="22" s="1"/>
  <c r="B2" i="22" a="1"/>
  <c r="B2" i="22" s="1"/>
  <c r="A2" i="22" a="1"/>
  <c r="A2" i="22" s="1"/>
  <c r="K11" i="20" l="1"/>
  <c r="K10" i="20"/>
  <c r="K9" i="20"/>
  <c r="K8" i="20"/>
  <c r="K7" i="20"/>
  <c r="K6" i="20"/>
  <c r="K5" i="20"/>
  <c r="K4" i="20"/>
  <c r="J11" i="20"/>
  <c r="J10" i="20"/>
  <c r="J9" i="20"/>
  <c r="J8" i="20"/>
  <c r="J7" i="20"/>
  <c r="J6" i="20"/>
  <c r="J5" i="20"/>
  <c r="J4" i="20"/>
  <c r="I11" i="20"/>
  <c r="I10" i="20"/>
  <c r="I9" i="20"/>
  <c r="I8" i="20"/>
  <c r="I7" i="20"/>
  <c r="I6" i="20"/>
  <c r="I5" i="20"/>
  <c r="I4" i="20"/>
  <c r="H11" i="20"/>
  <c r="H10" i="20"/>
  <c r="H9" i="20"/>
  <c r="H8" i="20"/>
  <c r="H7" i="20"/>
  <c r="H6" i="20"/>
  <c r="H5" i="20"/>
  <c r="H4" i="20"/>
  <c r="G11" i="20"/>
  <c r="G10" i="20"/>
  <c r="G9" i="20"/>
  <c r="G8" i="20"/>
  <c r="G7" i="20"/>
  <c r="G6" i="20"/>
  <c r="G5" i="20"/>
  <c r="G4" i="20"/>
  <c r="F11" i="20"/>
  <c r="F10" i="20"/>
  <c r="F9" i="20"/>
  <c r="F8" i="20"/>
  <c r="F7" i="20"/>
  <c r="F6" i="20"/>
  <c r="F5" i="20"/>
  <c r="F4" i="20"/>
  <c r="E11" i="20"/>
  <c r="E10" i="20"/>
  <c r="E9" i="20"/>
  <c r="E8" i="20"/>
  <c r="E7" i="20"/>
  <c r="E6" i="20"/>
  <c r="E5" i="20"/>
  <c r="E4" i="20"/>
  <c r="D11" i="20"/>
  <c r="D10" i="20"/>
  <c r="D9" i="20"/>
  <c r="D8" i="20"/>
  <c r="D7" i="20"/>
  <c r="D6" i="20"/>
  <c r="D5" i="20"/>
  <c r="D4" i="20"/>
  <c r="C11" i="20"/>
  <c r="C10" i="20"/>
  <c r="C9" i="20"/>
  <c r="C8" i="20"/>
  <c r="C7" i="20"/>
  <c r="C6" i="20"/>
  <c r="C5" i="20"/>
  <c r="C4" i="20"/>
  <c r="B11" i="20"/>
  <c r="B10" i="20"/>
  <c r="B9" i="20"/>
  <c r="B8" i="20"/>
  <c r="B7" i="20"/>
  <c r="B6" i="20"/>
  <c r="B5" i="20"/>
  <c r="B4" i="20"/>
  <c r="K3" i="20"/>
  <c r="J3" i="20"/>
  <c r="I3" i="20"/>
  <c r="H3" i="20"/>
  <c r="G3" i="20"/>
  <c r="F3" i="20"/>
  <c r="E3" i="20"/>
  <c r="D3" i="20"/>
  <c r="C3" i="20"/>
  <c r="B3" i="20"/>
  <c r="K2" i="20"/>
  <c r="J2" i="20"/>
  <c r="I2" i="20"/>
  <c r="H2" i="20"/>
  <c r="G2" i="20"/>
  <c r="F2" i="20"/>
  <c r="E2" i="20"/>
  <c r="D2" i="20"/>
  <c r="C2" i="20"/>
  <c r="B2" i="20"/>
  <c r="H253" i="16" l="1"/>
  <c r="H252" i="16"/>
  <c r="H251" i="16"/>
  <c r="H250" i="16"/>
  <c r="H249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5" i="16"/>
  <c r="H204" i="16"/>
  <c r="H203" i="16"/>
  <c r="H202" i="16"/>
  <c r="H201" i="16"/>
  <c r="H200" i="16"/>
  <c r="H199" i="16"/>
  <c r="H198" i="16"/>
  <c r="H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3" i="16"/>
  <c r="H112" i="16"/>
  <c r="H111" i="16"/>
  <c r="H110" i="16"/>
  <c r="H109" i="16"/>
  <c r="H108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H7" i="16"/>
  <c r="H6" i="16"/>
  <c r="H5" i="16"/>
  <c r="H4" i="16"/>
  <c r="H3" i="16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I165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I3" i="15"/>
  <c r="H3" i="15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H231" i="14"/>
  <c r="H230" i="14"/>
  <c r="H229" i="14"/>
  <c r="H228" i="14"/>
  <c r="H227" i="14"/>
  <c r="H226" i="14"/>
  <c r="H225" i="14"/>
  <c r="H224" i="14"/>
  <c r="H223" i="14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H209" i="13"/>
  <c r="H208" i="13"/>
  <c r="H207" i="13"/>
  <c r="H206" i="13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254" i="8"/>
  <c r="H255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I3" i="8" s="1"/>
  <c r="H254" i="7"/>
  <c r="H255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I30" i="8" s="1"/>
  <c r="H7" i="7"/>
  <c r="H6" i="7"/>
  <c r="H5" i="7"/>
  <c r="H4" i="7"/>
  <c r="H3" i="7"/>
  <c r="I16" i="15" s="1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I26" i="6" s="1"/>
  <c r="I215" i="6" l="1"/>
  <c r="I182" i="6"/>
  <c r="I62" i="6"/>
  <c r="I19" i="8"/>
  <c r="I140" i="8"/>
  <c r="I231" i="6"/>
  <c r="I164" i="6"/>
  <c r="B10" i="17"/>
  <c r="B18" i="17"/>
  <c r="B26" i="17"/>
  <c r="B34" i="17"/>
  <c r="B42" i="17"/>
  <c r="B50" i="17"/>
  <c r="B58" i="17"/>
  <c r="B66" i="17"/>
  <c r="B74" i="17"/>
  <c r="B82" i="17"/>
  <c r="B90" i="17"/>
  <c r="B98" i="17"/>
  <c r="B106" i="17"/>
  <c r="B114" i="17"/>
  <c r="B122" i="17"/>
  <c r="B130" i="17"/>
  <c r="B138" i="17"/>
  <c r="B146" i="17"/>
  <c r="B154" i="17"/>
  <c r="B162" i="17"/>
  <c r="B170" i="17"/>
  <c r="B178" i="17"/>
  <c r="B186" i="17"/>
  <c r="B194" i="17"/>
  <c r="B202" i="17"/>
  <c r="B210" i="17"/>
  <c r="B218" i="17"/>
  <c r="B226" i="17"/>
  <c r="B234" i="17"/>
  <c r="B242" i="17"/>
  <c r="B250" i="17"/>
  <c r="B12" i="17"/>
  <c r="B20" i="17"/>
  <c r="B28" i="17"/>
  <c r="B36" i="17"/>
  <c r="B44" i="17"/>
  <c r="B52" i="17"/>
  <c r="B60" i="17"/>
  <c r="B68" i="17"/>
  <c r="B76" i="17"/>
  <c r="B84" i="17"/>
  <c r="B92" i="17"/>
  <c r="B100" i="17"/>
  <c r="B108" i="17"/>
  <c r="B116" i="17"/>
  <c r="B124" i="17"/>
  <c r="B132" i="17"/>
  <c r="B140" i="17"/>
  <c r="B148" i="17"/>
  <c r="B156" i="17"/>
  <c r="B164" i="17"/>
  <c r="B172" i="17"/>
  <c r="B180" i="17"/>
  <c r="B188" i="17"/>
  <c r="B196" i="17"/>
  <c r="B204" i="17"/>
  <c r="B212" i="17"/>
  <c r="B220" i="17"/>
  <c r="B228" i="17"/>
  <c r="B236" i="17"/>
  <c r="B244" i="17"/>
  <c r="B252" i="17"/>
  <c r="B5" i="17"/>
  <c r="B13" i="17"/>
  <c r="B21" i="17"/>
  <c r="B29" i="17"/>
  <c r="B37" i="17"/>
  <c r="B45" i="17"/>
  <c r="B53" i="17"/>
  <c r="B61" i="17"/>
  <c r="B69" i="17"/>
  <c r="B77" i="17"/>
  <c r="B85" i="17"/>
  <c r="B93" i="17"/>
  <c r="B101" i="17"/>
  <c r="B109" i="17"/>
  <c r="B117" i="17"/>
  <c r="B125" i="17"/>
  <c r="B133" i="17"/>
  <c r="B141" i="17"/>
  <c r="B149" i="17"/>
  <c r="B157" i="17"/>
  <c r="B165" i="17"/>
  <c r="B173" i="17"/>
  <c r="B181" i="17"/>
  <c r="B189" i="17"/>
  <c r="B197" i="17"/>
  <c r="B205" i="17"/>
  <c r="B213" i="17"/>
  <c r="B221" i="17"/>
  <c r="B229" i="17"/>
  <c r="B237" i="17"/>
  <c r="B245" i="17"/>
  <c r="B253" i="17"/>
  <c r="B6" i="17"/>
  <c r="B14" i="17"/>
  <c r="B22" i="17"/>
  <c r="B30" i="17"/>
  <c r="B38" i="17"/>
  <c r="B46" i="17"/>
  <c r="B54" i="17"/>
  <c r="B62" i="17"/>
  <c r="B70" i="17"/>
  <c r="B78" i="17"/>
  <c r="B86" i="17"/>
  <c r="B94" i="17"/>
  <c r="B102" i="17"/>
  <c r="B110" i="17"/>
  <c r="B118" i="17"/>
  <c r="B126" i="17"/>
  <c r="B134" i="17"/>
  <c r="B142" i="17"/>
  <c r="B150" i="17"/>
  <c r="B158" i="17"/>
  <c r="B166" i="17"/>
  <c r="B174" i="17"/>
  <c r="B182" i="17"/>
  <c r="B190" i="17"/>
  <c r="B198" i="17"/>
  <c r="B206" i="17"/>
  <c r="B214" i="17"/>
  <c r="B222" i="17"/>
  <c r="B230" i="17"/>
  <c r="B238" i="17"/>
  <c r="B246" i="17"/>
  <c r="B4" i="17"/>
  <c r="B7" i="17"/>
  <c r="B15" i="17"/>
  <c r="B23" i="17"/>
  <c r="B31" i="17"/>
  <c r="B39" i="17"/>
  <c r="B47" i="17"/>
  <c r="B55" i="17"/>
  <c r="B63" i="17"/>
  <c r="B71" i="17"/>
  <c r="B79" i="17"/>
  <c r="B87" i="17"/>
  <c r="B95" i="17"/>
  <c r="B103" i="17"/>
  <c r="B111" i="17"/>
  <c r="B119" i="17"/>
  <c r="B127" i="17"/>
  <c r="B135" i="17"/>
  <c r="B143" i="17"/>
  <c r="B151" i="17"/>
  <c r="B159" i="17"/>
  <c r="B167" i="17"/>
  <c r="B175" i="17"/>
  <c r="B183" i="17"/>
  <c r="B191" i="17"/>
  <c r="B199" i="17"/>
  <c r="B207" i="17"/>
  <c r="B215" i="17"/>
  <c r="B223" i="17"/>
  <c r="B231" i="17"/>
  <c r="B239" i="17"/>
  <c r="B247" i="17"/>
  <c r="B8" i="17"/>
  <c r="B16" i="17"/>
  <c r="B24" i="17"/>
  <c r="B32" i="17"/>
  <c r="B40" i="17"/>
  <c r="B48" i="17"/>
  <c r="B56" i="17"/>
  <c r="B64" i="17"/>
  <c r="B72" i="17"/>
  <c r="B80" i="17"/>
  <c r="B88" i="17"/>
  <c r="B96" i="17"/>
  <c r="B104" i="17"/>
  <c r="B112" i="17"/>
  <c r="B120" i="17"/>
  <c r="B128" i="17"/>
  <c r="B136" i="17"/>
  <c r="B144" i="17"/>
  <c r="B152" i="17"/>
  <c r="B160" i="17"/>
  <c r="B168" i="17"/>
  <c r="B176" i="17"/>
  <c r="B184" i="17"/>
  <c r="B192" i="17"/>
  <c r="B200" i="17"/>
  <c r="B208" i="17"/>
  <c r="B216" i="17"/>
  <c r="B224" i="17"/>
  <c r="B232" i="17"/>
  <c r="B240" i="17"/>
  <c r="B248" i="17"/>
  <c r="B9" i="17"/>
  <c r="B17" i="17"/>
  <c r="B25" i="17"/>
  <c r="B33" i="17"/>
  <c r="B41" i="17"/>
  <c r="B49" i="17"/>
  <c r="B57" i="17"/>
  <c r="B65" i="17"/>
  <c r="B73" i="17"/>
  <c r="B81" i="17"/>
  <c r="B89" i="17"/>
  <c r="B97" i="17"/>
  <c r="B105" i="17"/>
  <c r="B113" i="17"/>
  <c r="B121" i="17"/>
  <c r="B129" i="17"/>
  <c r="B137" i="17"/>
  <c r="B145" i="17"/>
  <c r="B153" i="17"/>
  <c r="B161" i="17"/>
  <c r="B169" i="17"/>
  <c r="B177" i="17"/>
  <c r="B185" i="17"/>
  <c r="B193" i="17"/>
  <c r="B201" i="17"/>
  <c r="B209" i="17"/>
  <c r="B217" i="17"/>
  <c r="B225" i="17"/>
  <c r="B233" i="17"/>
  <c r="B241" i="17"/>
  <c r="B249" i="17"/>
  <c r="B19" i="17"/>
  <c r="B83" i="17"/>
  <c r="B147" i="17"/>
  <c r="B211" i="17"/>
  <c r="B187" i="17"/>
  <c r="B27" i="17"/>
  <c r="B91" i="17"/>
  <c r="B155" i="17"/>
  <c r="B219" i="17"/>
  <c r="B35" i="17"/>
  <c r="B99" i="17"/>
  <c r="B163" i="17"/>
  <c r="B227" i="17"/>
  <c r="B43" i="17"/>
  <c r="B107" i="17"/>
  <c r="B171" i="17"/>
  <c r="B235" i="17"/>
  <c r="B251" i="17"/>
  <c r="B51" i="17"/>
  <c r="B115" i="17"/>
  <c r="B179" i="17"/>
  <c r="B243" i="17"/>
  <c r="B59" i="17"/>
  <c r="B123" i="17"/>
  <c r="B67" i="17"/>
  <c r="B131" i="17"/>
  <c r="B195" i="17"/>
  <c r="B11" i="17"/>
  <c r="B75" i="17"/>
  <c r="B139" i="17"/>
  <c r="B203" i="17"/>
  <c r="I80" i="15"/>
  <c r="I100" i="6"/>
  <c r="I3" i="6"/>
  <c r="I156" i="6"/>
  <c r="I24" i="6"/>
  <c r="I14" i="8"/>
  <c r="I35" i="8"/>
  <c r="I6" i="12"/>
  <c r="I127" i="6"/>
  <c r="B12" i="19"/>
  <c r="B20" i="19"/>
  <c r="B28" i="19"/>
  <c r="B36" i="19"/>
  <c r="B44" i="19"/>
  <c r="B52" i="19"/>
  <c r="B60" i="19"/>
  <c r="B68" i="19"/>
  <c r="B76" i="19"/>
  <c r="B84" i="19"/>
  <c r="B92" i="19"/>
  <c r="B100" i="19"/>
  <c r="B108" i="19"/>
  <c r="B116" i="19"/>
  <c r="B124" i="19"/>
  <c r="B132" i="19"/>
  <c r="B140" i="19"/>
  <c r="B148" i="19"/>
  <c r="B156" i="19"/>
  <c r="B164" i="19"/>
  <c r="B172" i="19"/>
  <c r="B180" i="19"/>
  <c r="B188" i="19"/>
  <c r="B196" i="19"/>
  <c r="B204" i="19"/>
  <c r="B212" i="19"/>
  <c r="B220" i="19"/>
  <c r="B228" i="19"/>
  <c r="B236" i="19"/>
  <c r="B244" i="19"/>
  <c r="B252" i="19"/>
  <c r="B5" i="19"/>
  <c r="B6" i="19"/>
  <c r="B14" i="19"/>
  <c r="B22" i="19"/>
  <c r="B30" i="19"/>
  <c r="B38" i="19"/>
  <c r="B46" i="19"/>
  <c r="B54" i="19"/>
  <c r="B62" i="19"/>
  <c r="B70" i="19"/>
  <c r="B78" i="19"/>
  <c r="B86" i="19"/>
  <c r="B94" i="19"/>
  <c r="B102" i="19"/>
  <c r="B110" i="19"/>
  <c r="B118" i="19"/>
  <c r="B126" i="19"/>
  <c r="B134" i="19"/>
  <c r="B142" i="19"/>
  <c r="B150" i="19"/>
  <c r="B158" i="19"/>
  <c r="B166" i="19"/>
  <c r="B174" i="19"/>
  <c r="B182" i="19"/>
  <c r="B190" i="19"/>
  <c r="B198" i="19"/>
  <c r="B206" i="19"/>
  <c r="B214" i="19"/>
  <c r="B222" i="19"/>
  <c r="B230" i="19"/>
  <c r="B238" i="19"/>
  <c r="B246" i="19"/>
  <c r="B4" i="19"/>
  <c r="B7" i="19"/>
  <c r="B15" i="19"/>
  <c r="B23" i="19"/>
  <c r="B31" i="19"/>
  <c r="B39" i="19"/>
  <c r="B47" i="19"/>
  <c r="B55" i="19"/>
  <c r="B63" i="19"/>
  <c r="B71" i="19"/>
  <c r="B79" i="19"/>
  <c r="B87" i="19"/>
  <c r="B95" i="19"/>
  <c r="B103" i="19"/>
  <c r="B111" i="19"/>
  <c r="B119" i="19"/>
  <c r="B127" i="19"/>
  <c r="B135" i="19"/>
  <c r="B143" i="19"/>
  <c r="B151" i="19"/>
  <c r="B159" i="19"/>
  <c r="B167" i="19"/>
  <c r="B175" i="19"/>
  <c r="B183" i="19"/>
  <c r="B191" i="19"/>
  <c r="B199" i="19"/>
  <c r="B207" i="19"/>
  <c r="B215" i="19"/>
  <c r="B223" i="19"/>
  <c r="B231" i="19"/>
  <c r="B239" i="19"/>
  <c r="B247" i="19"/>
  <c r="B8" i="19"/>
  <c r="B16" i="19"/>
  <c r="B24" i="19"/>
  <c r="B32" i="19"/>
  <c r="B40" i="19"/>
  <c r="B48" i="19"/>
  <c r="B56" i="19"/>
  <c r="B64" i="19"/>
  <c r="B72" i="19"/>
  <c r="B80" i="19"/>
  <c r="B88" i="19"/>
  <c r="B96" i="19"/>
  <c r="B104" i="19"/>
  <c r="B112" i="19"/>
  <c r="B120" i="19"/>
  <c r="B128" i="19"/>
  <c r="B136" i="19"/>
  <c r="B144" i="19"/>
  <c r="B152" i="19"/>
  <c r="B160" i="19"/>
  <c r="B168" i="19"/>
  <c r="B176" i="19"/>
  <c r="B184" i="19"/>
  <c r="B192" i="19"/>
  <c r="B200" i="19"/>
  <c r="B208" i="19"/>
  <c r="B216" i="19"/>
  <c r="B224" i="19"/>
  <c r="B232" i="19"/>
  <c r="B240" i="19"/>
  <c r="B248" i="19"/>
  <c r="B9" i="19"/>
  <c r="B17" i="19"/>
  <c r="B25" i="19"/>
  <c r="B33" i="19"/>
  <c r="B41" i="19"/>
  <c r="B49" i="19"/>
  <c r="B57" i="19"/>
  <c r="B65" i="19"/>
  <c r="B73" i="19"/>
  <c r="B81" i="19"/>
  <c r="B89" i="19"/>
  <c r="B97" i="19"/>
  <c r="B105" i="19"/>
  <c r="B113" i="19"/>
  <c r="B121" i="19"/>
  <c r="B129" i="19"/>
  <c r="B137" i="19"/>
  <c r="B145" i="19"/>
  <c r="B153" i="19"/>
  <c r="B161" i="19"/>
  <c r="B169" i="19"/>
  <c r="B177" i="19"/>
  <c r="B185" i="19"/>
  <c r="B193" i="19"/>
  <c r="B201" i="19"/>
  <c r="B209" i="19"/>
  <c r="B217" i="19"/>
  <c r="B225" i="19"/>
  <c r="B233" i="19"/>
  <c r="B241" i="19"/>
  <c r="B249" i="19"/>
  <c r="B10" i="19"/>
  <c r="B18" i="19"/>
  <c r="B26" i="19"/>
  <c r="B34" i="19"/>
  <c r="B42" i="19"/>
  <c r="B50" i="19"/>
  <c r="B58" i="19"/>
  <c r="B66" i="19"/>
  <c r="B74" i="19"/>
  <c r="B82" i="19"/>
  <c r="B90" i="19"/>
  <c r="B98" i="19"/>
  <c r="B106" i="19"/>
  <c r="B114" i="19"/>
  <c r="B122" i="19"/>
  <c r="B130" i="19"/>
  <c r="B138" i="19"/>
  <c r="B146" i="19"/>
  <c r="B154" i="19"/>
  <c r="B162" i="19"/>
  <c r="B170" i="19"/>
  <c r="B178" i="19"/>
  <c r="B186" i="19"/>
  <c r="B194" i="19"/>
  <c r="B202" i="19"/>
  <c r="B210" i="19"/>
  <c r="B218" i="19"/>
  <c r="B226" i="19"/>
  <c r="B234" i="19"/>
  <c r="B242" i="19"/>
  <c r="B250" i="19"/>
  <c r="B11" i="19"/>
  <c r="B19" i="19"/>
  <c r="B27" i="19"/>
  <c r="B35" i="19"/>
  <c r="B43" i="19"/>
  <c r="B51" i="19"/>
  <c r="B59" i="19"/>
  <c r="B67" i="19"/>
  <c r="B75" i="19"/>
  <c r="B83" i="19"/>
  <c r="B91" i="19"/>
  <c r="B99" i="19"/>
  <c r="B107" i="19"/>
  <c r="B115" i="19"/>
  <c r="B123" i="19"/>
  <c r="B131" i="19"/>
  <c r="B139" i="19"/>
  <c r="B147" i="19"/>
  <c r="B155" i="19"/>
  <c r="B163" i="19"/>
  <c r="B171" i="19"/>
  <c r="B179" i="19"/>
  <c r="B187" i="19"/>
  <c r="B195" i="19"/>
  <c r="B203" i="19"/>
  <c r="B211" i="19"/>
  <c r="B219" i="19"/>
  <c r="B227" i="19"/>
  <c r="B235" i="19"/>
  <c r="B243" i="19"/>
  <c r="B251" i="19"/>
  <c r="B13" i="19"/>
  <c r="B77" i="19"/>
  <c r="B141" i="19"/>
  <c r="B205" i="19"/>
  <c r="B21" i="19"/>
  <c r="B85" i="19"/>
  <c r="B149" i="19"/>
  <c r="B213" i="19"/>
  <c r="B29" i="19"/>
  <c r="B93" i="19"/>
  <c r="B157" i="19"/>
  <c r="B221" i="19"/>
  <c r="B37" i="19"/>
  <c r="B101" i="19"/>
  <c r="B165" i="19"/>
  <c r="B229" i="19"/>
  <c r="B45" i="19"/>
  <c r="B109" i="19"/>
  <c r="B173" i="19"/>
  <c r="B237" i="19"/>
  <c r="B53" i="19"/>
  <c r="B117" i="19"/>
  <c r="B181" i="19"/>
  <c r="B245" i="19"/>
  <c r="B61" i="19"/>
  <c r="B125" i="19"/>
  <c r="B189" i="19"/>
  <c r="B253" i="19"/>
  <c r="B69" i="19"/>
  <c r="B133" i="19"/>
  <c r="B197" i="19"/>
  <c r="I52" i="16"/>
  <c r="I240" i="6"/>
  <c r="I128" i="6"/>
  <c r="I48" i="15"/>
  <c r="I232" i="6"/>
  <c r="I84" i="8"/>
  <c r="B250" i="18"/>
  <c r="B242" i="18"/>
  <c r="B234" i="18"/>
  <c r="B226" i="18"/>
  <c r="B218" i="18"/>
  <c r="B210" i="18"/>
  <c r="B202" i="18"/>
  <c r="B194" i="18"/>
  <c r="B186" i="18"/>
  <c r="B178" i="18"/>
  <c r="B170" i="18"/>
  <c r="B162" i="18"/>
  <c r="B154" i="18"/>
  <c r="B146" i="18"/>
  <c r="B138" i="18"/>
  <c r="B130" i="18"/>
  <c r="B122" i="18"/>
  <c r="B114" i="18"/>
  <c r="B106" i="18"/>
  <c r="B98" i="18"/>
  <c r="B90" i="18"/>
  <c r="B82" i="18"/>
  <c r="B248" i="18"/>
  <c r="B240" i="18"/>
  <c r="B232" i="18"/>
  <c r="B224" i="18"/>
  <c r="B216" i="18"/>
  <c r="B208" i="18"/>
  <c r="B200" i="18"/>
  <c r="B247" i="18"/>
  <c r="B239" i="18"/>
  <c r="B231" i="18"/>
  <c r="B223" i="18"/>
  <c r="B215" i="18"/>
  <c r="B246" i="18"/>
  <c r="B238" i="18"/>
  <c r="B230" i="18"/>
  <c r="B222" i="18"/>
  <c r="B214" i="18"/>
  <c r="B206" i="18"/>
  <c r="B253" i="18"/>
  <c r="B245" i="18"/>
  <c r="B237" i="18"/>
  <c r="B229" i="18"/>
  <c r="B221" i="18"/>
  <c r="B213" i="18"/>
  <c r="B205" i="18"/>
  <c r="B197" i="18"/>
  <c r="B189" i="18"/>
  <c r="B181" i="18"/>
  <c r="B173" i="18"/>
  <c r="B165" i="18"/>
  <c r="B157" i="18"/>
  <c r="B149" i="18"/>
  <c r="B141" i="18"/>
  <c r="B133" i="18"/>
  <c r="B125" i="18"/>
  <c r="B117" i="18"/>
  <c r="B109" i="18"/>
  <c r="B101" i="18"/>
  <c r="B93" i="18"/>
  <c r="B85" i="18"/>
  <c r="B77" i="18"/>
  <c r="B252" i="18"/>
  <c r="B251" i="18"/>
  <c r="B243" i="18"/>
  <c r="B235" i="18"/>
  <c r="B227" i="18"/>
  <c r="B219" i="18"/>
  <c r="B211" i="18"/>
  <c r="B241" i="18"/>
  <c r="B209" i="18"/>
  <c r="B195" i="18"/>
  <c r="B184" i="18"/>
  <c r="B174" i="18"/>
  <c r="B163" i="18"/>
  <c r="B152" i="18"/>
  <c r="B142" i="18"/>
  <c r="B131" i="18"/>
  <c r="B120" i="18"/>
  <c r="B110" i="18"/>
  <c r="B99" i="18"/>
  <c r="B88" i="18"/>
  <c r="B78" i="18"/>
  <c r="B69" i="18"/>
  <c r="B61" i="18"/>
  <c r="B53" i="18"/>
  <c r="B45" i="18"/>
  <c r="B37" i="18"/>
  <c r="B29" i="18"/>
  <c r="B21" i="18"/>
  <c r="B13" i="18"/>
  <c r="B5" i="18"/>
  <c r="B108" i="18"/>
  <c r="B87" i="18"/>
  <c r="B76" i="18"/>
  <c r="B60" i="18"/>
  <c r="B44" i="18"/>
  <c r="B36" i="18"/>
  <c r="B20" i="18"/>
  <c r="B4" i="18"/>
  <c r="B67" i="18"/>
  <c r="B51" i="18"/>
  <c r="B35" i="18"/>
  <c r="B27" i="18"/>
  <c r="B19" i="18"/>
  <c r="B11" i="18"/>
  <c r="B34" i="18"/>
  <c r="B26" i="18"/>
  <c r="B177" i="18"/>
  <c r="B135" i="18"/>
  <c r="B113" i="18"/>
  <c r="B64" i="18"/>
  <c r="B32" i="18"/>
  <c r="B121" i="18"/>
  <c r="B30" i="18"/>
  <c r="B22" i="18"/>
  <c r="B236" i="18"/>
  <c r="B207" i="18"/>
  <c r="B193" i="18"/>
  <c r="B183" i="18"/>
  <c r="B172" i="18"/>
  <c r="B161" i="18"/>
  <c r="B151" i="18"/>
  <c r="B140" i="18"/>
  <c r="B129" i="18"/>
  <c r="B119" i="18"/>
  <c r="B97" i="18"/>
  <c r="B68" i="18"/>
  <c r="B52" i="18"/>
  <c r="B28" i="18"/>
  <c r="B12" i="18"/>
  <c r="B59" i="18"/>
  <c r="B233" i="18"/>
  <c r="B204" i="18"/>
  <c r="B192" i="18"/>
  <c r="B182" i="18"/>
  <c r="B171" i="18"/>
  <c r="B160" i="18"/>
  <c r="B150" i="18"/>
  <c r="B139" i="18"/>
  <c r="B128" i="18"/>
  <c r="B118" i="18"/>
  <c r="B107" i="18"/>
  <c r="B96" i="18"/>
  <c r="B86" i="18"/>
  <c r="B75" i="18"/>
  <c r="B43" i="18"/>
  <c r="B42" i="18"/>
  <c r="B10" i="18"/>
  <c r="B220" i="18"/>
  <c r="B145" i="18"/>
  <c r="B72" i="18"/>
  <c r="B100" i="18"/>
  <c r="B38" i="18"/>
  <c r="B228" i="18"/>
  <c r="B203" i="18"/>
  <c r="B191" i="18"/>
  <c r="B180" i="18"/>
  <c r="B169" i="18"/>
  <c r="B159" i="18"/>
  <c r="B148" i="18"/>
  <c r="B137" i="18"/>
  <c r="B127" i="18"/>
  <c r="B116" i="18"/>
  <c r="B105" i="18"/>
  <c r="B95" i="18"/>
  <c r="B84" i="18"/>
  <c r="B74" i="18"/>
  <c r="B66" i="18"/>
  <c r="B58" i="18"/>
  <c r="B50" i="18"/>
  <c r="B18" i="18"/>
  <c r="B156" i="18"/>
  <c r="B92" i="18"/>
  <c r="B56" i="18"/>
  <c r="B16" i="18"/>
  <c r="B70" i="18"/>
  <c r="B62" i="18"/>
  <c r="B225" i="18"/>
  <c r="B201" i="18"/>
  <c r="B190" i="18"/>
  <c r="B179" i="18"/>
  <c r="B168" i="18"/>
  <c r="B158" i="18"/>
  <c r="B147" i="18"/>
  <c r="B136" i="18"/>
  <c r="B126" i="18"/>
  <c r="B115" i="18"/>
  <c r="B104" i="18"/>
  <c r="B94" i="18"/>
  <c r="B83" i="18"/>
  <c r="B73" i="18"/>
  <c r="B65" i="18"/>
  <c r="B57" i="18"/>
  <c r="B49" i="18"/>
  <c r="B41" i="18"/>
  <c r="B33" i="18"/>
  <c r="B25" i="18"/>
  <c r="B17" i="18"/>
  <c r="B9" i="18"/>
  <c r="B199" i="18"/>
  <c r="B167" i="18"/>
  <c r="B124" i="18"/>
  <c r="B81" i="18"/>
  <c r="B48" i="18"/>
  <c r="B24" i="18"/>
  <c r="B111" i="18"/>
  <c r="B46" i="18"/>
  <c r="B14" i="18"/>
  <c r="B188" i="18"/>
  <c r="B103" i="18"/>
  <c r="B40" i="18"/>
  <c r="B8" i="18"/>
  <c r="B79" i="18"/>
  <c r="B6" i="18"/>
  <c r="B249" i="18"/>
  <c r="B217" i="18"/>
  <c r="B198" i="18"/>
  <c r="B187" i="18"/>
  <c r="B176" i="18"/>
  <c r="B166" i="18"/>
  <c r="B155" i="18"/>
  <c r="B144" i="18"/>
  <c r="B134" i="18"/>
  <c r="B123" i="18"/>
  <c r="B112" i="18"/>
  <c r="B102" i="18"/>
  <c r="B91" i="18"/>
  <c r="B80" i="18"/>
  <c r="B71" i="18"/>
  <c r="B63" i="18"/>
  <c r="B55" i="18"/>
  <c r="B47" i="18"/>
  <c r="B39" i="18"/>
  <c r="B31" i="18"/>
  <c r="B23" i="18"/>
  <c r="B15" i="18"/>
  <c r="B7" i="18"/>
  <c r="B143" i="18"/>
  <c r="B132" i="18"/>
  <c r="B89" i="18"/>
  <c r="B54" i="18"/>
  <c r="B244" i="18"/>
  <c r="B212" i="18"/>
  <c r="B196" i="18"/>
  <c r="B185" i="18"/>
  <c r="B175" i="18"/>
  <c r="B164" i="18"/>
  <c r="B153" i="18"/>
  <c r="I112" i="15"/>
  <c r="I53" i="8"/>
  <c r="I207" i="6"/>
  <c r="I90" i="6"/>
  <c r="I144" i="15"/>
  <c r="I190" i="6"/>
  <c r="I63" i="6"/>
  <c r="I172" i="8"/>
  <c r="I103" i="8"/>
  <c r="I199" i="8"/>
  <c r="I121" i="8"/>
  <c r="I116" i="8"/>
  <c r="I196" i="15"/>
  <c r="I192" i="15"/>
  <c r="I188" i="15"/>
  <c r="I184" i="15"/>
  <c r="I180" i="15"/>
  <c r="I176" i="15"/>
  <c r="I233" i="15"/>
  <c r="I201" i="15"/>
  <c r="I213" i="15"/>
  <c r="I181" i="15"/>
  <c r="I169" i="15"/>
  <c r="I164" i="15"/>
  <c r="I153" i="15"/>
  <c r="I148" i="15"/>
  <c r="I137" i="15"/>
  <c r="I132" i="15"/>
  <c r="I121" i="15"/>
  <c r="I116" i="15"/>
  <c r="I105" i="15"/>
  <c r="I100" i="15"/>
  <c r="I89" i="15"/>
  <c r="I84" i="15"/>
  <c r="I73" i="15"/>
  <c r="I68" i="15"/>
  <c r="I57" i="15"/>
  <c r="I52" i="15"/>
  <c r="I41" i="15"/>
  <c r="I36" i="15"/>
  <c r="I25" i="15"/>
  <c r="I20" i="15"/>
  <c r="I9" i="15"/>
  <c r="I4" i="15"/>
  <c r="I22" i="6"/>
  <c r="I60" i="6"/>
  <c r="I98" i="6"/>
  <c r="I136" i="6"/>
  <c r="I175" i="6"/>
  <c r="I200" i="6"/>
  <c r="I226" i="6"/>
  <c r="I229" i="15"/>
  <c r="I161" i="15"/>
  <c r="I225" i="15"/>
  <c r="I193" i="15"/>
  <c r="I217" i="15"/>
  <c r="I8" i="6"/>
  <c r="I47" i="6"/>
  <c r="I86" i="6"/>
  <c r="I124" i="6"/>
  <c r="I162" i="6"/>
  <c r="I188" i="6"/>
  <c r="I214" i="6"/>
  <c r="I252" i="6"/>
  <c r="I172" i="15"/>
  <c r="I145" i="15"/>
  <c r="I237" i="15"/>
  <c r="I205" i="15"/>
  <c r="I173" i="15"/>
  <c r="I168" i="15"/>
  <c r="I157" i="15"/>
  <c r="I152" i="15"/>
  <c r="I141" i="15"/>
  <c r="I136" i="15"/>
  <c r="I125" i="15"/>
  <c r="I120" i="15"/>
  <c r="I109" i="15"/>
  <c r="I104" i="15"/>
  <c r="I93" i="15"/>
  <c r="I88" i="15"/>
  <c r="I77" i="15"/>
  <c r="I72" i="15"/>
  <c r="I61" i="15"/>
  <c r="I56" i="15"/>
  <c r="I45" i="15"/>
  <c r="I40" i="15"/>
  <c r="I29" i="15"/>
  <c r="I24" i="15"/>
  <c r="I13" i="15"/>
  <c r="I8" i="15"/>
  <c r="I185" i="15"/>
  <c r="I34" i="6"/>
  <c r="I72" i="6"/>
  <c r="I111" i="6"/>
  <c r="I150" i="6"/>
  <c r="I239" i="6"/>
  <c r="I197" i="15"/>
  <c r="I156" i="15"/>
  <c r="I154" i="6"/>
  <c r="I52" i="6"/>
  <c r="I48" i="8"/>
  <c r="I85" i="8"/>
  <c r="I81" i="15"/>
  <c r="I113" i="15"/>
  <c r="I204" i="6"/>
  <c r="I116" i="6"/>
  <c r="I14" i="6"/>
  <c r="I26" i="8"/>
  <c r="I61" i="8"/>
  <c r="I117" i="8"/>
  <c r="I5" i="15"/>
  <c r="I37" i="15"/>
  <c r="I76" i="15"/>
  <c r="I108" i="15"/>
  <c r="I176" i="6"/>
  <c r="I48" i="6"/>
  <c r="I131" i="8"/>
  <c r="I221" i="15"/>
  <c r="I135" i="8"/>
  <c r="I180" i="6"/>
  <c r="I189" i="8"/>
  <c r="I148" i="8"/>
  <c r="I17" i="15"/>
  <c r="I189" i="15"/>
  <c r="I230" i="6"/>
  <c r="I152" i="6"/>
  <c r="I50" i="6"/>
  <c r="I15" i="8"/>
  <c r="I43" i="8"/>
  <c r="I180" i="8"/>
  <c r="I44" i="15"/>
  <c r="I69" i="15"/>
  <c r="I140" i="15"/>
  <c r="I202" i="6"/>
  <c r="I78" i="6"/>
  <c r="I149" i="8"/>
  <c r="I32" i="15"/>
  <c r="I128" i="15"/>
  <c r="I246" i="6"/>
  <c r="I220" i="6"/>
  <c r="I194" i="6"/>
  <c r="I168" i="6"/>
  <c r="I142" i="6"/>
  <c r="I112" i="6"/>
  <c r="I76" i="6"/>
  <c r="I39" i="6"/>
  <c r="I10" i="6"/>
  <c r="I6" i="8"/>
  <c r="I11" i="8"/>
  <c r="I22" i="8"/>
  <c r="I27" i="8"/>
  <c r="I44" i="8"/>
  <c r="I107" i="8"/>
  <c r="I125" i="8"/>
  <c r="I144" i="8"/>
  <c r="I163" i="8"/>
  <c r="I181" i="8"/>
  <c r="I31" i="13"/>
  <c r="I177" i="15"/>
  <c r="I153" i="8"/>
  <c r="I126" i="6"/>
  <c r="I23" i="6"/>
  <c r="I67" i="8"/>
  <c r="I228" i="6"/>
  <c r="I114" i="6"/>
  <c r="I12" i="6"/>
  <c r="I112" i="8"/>
  <c r="I96" i="15"/>
  <c r="I20" i="6"/>
  <c r="I244" i="6"/>
  <c r="I218" i="6"/>
  <c r="I192" i="6"/>
  <c r="I167" i="6"/>
  <c r="I140" i="6"/>
  <c r="I103" i="6"/>
  <c r="I74" i="6"/>
  <c r="I38" i="6"/>
  <c r="I39" i="8"/>
  <c r="I57" i="8"/>
  <c r="I76" i="8"/>
  <c r="I139" i="8"/>
  <c r="I157" i="8"/>
  <c r="I176" i="8"/>
  <c r="I228" i="8"/>
  <c r="I33" i="15"/>
  <c r="I65" i="15"/>
  <c r="I97" i="15"/>
  <c r="I129" i="15"/>
  <c r="I149" i="15"/>
  <c r="I206" i="6"/>
  <c r="I88" i="6"/>
  <c r="I167" i="8"/>
  <c r="I49" i="15"/>
  <c r="I160" i="15"/>
  <c r="I178" i="6"/>
  <c r="I87" i="6"/>
  <c r="I10" i="8"/>
  <c r="I31" i="8"/>
  <c r="I80" i="8"/>
  <c r="I99" i="8"/>
  <c r="I12" i="15"/>
  <c r="I101" i="15"/>
  <c r="I133" i="15"/>
  <c r="I151" i="6"/>
  <c r="I75" i="8"/>
  <c r="I93" i="8"/>
  <c r="I23" i="13"/>
  <c r="I64" i="15"/>
  <c r="I242" i="6"/>
  <c r="I216" i="6"/>
  <c r="I191" i="6"/>
  <c r="I166" i="6"/>
  <c r="I138" i="6"/>
  <c r="I102" i="6"/>
  <c r="I64" i="6"/>
  <c r="I36" i="6"/>
  <c r="I7" i="8"/>
  <c r="I18" i="8"/>
  <c r="I23" i="8"/>
  <c r="I34" i="8"/>
  <c r="I52" i="8"/>
  <c r="I71" i="8"/>
  <c r="I89" i="8"/>
  <c r="I108" i="8"/>
  <c r="I171" i="8"/>
  <c r="I236" i="8"/>
  <c r="I5" i="10"/>
  <c r="I4" i="10"/>
  <c r="I246" i="13"/>
  <c r="I19" i="13"/>
  <c r="I4" i="13"/>
  <c r="I11" i="13"/>
  <c r="I27" i="13"/>
  <c r="I7" i="13"/>
  <c r="I15" i="13"/>
  <c r="I21" i="15"/>
  <c r="I28" i="15"/>
  <c r="I53" i="15"/>
  <c r="I60" i="15"/>
  <c r="I85" i="15"/>
  <c r="I92" i="15"/>
  <c r="I117" i="15"/>
  <c r="I124" i="15"/>
  <c r="I209" i="15"/>
  <c r="I40" i="8"/>
  <c r="I72" i="8"/>
  <c r="I104" i="8"/>
  <c r="I136" i="8"/>
  <c r="I159" i="8"/>
  <c r="I188" i="8"/>
  <c r="I250" i="6"/>
  <c r="I224" i="6"/>
  <c r="I199" i="6"/>
  <c r="I174" i="6"/>
  <c r="I148" i="6"/>
  <c r="I122" i="6"/>
  <c r="I96" i="6"/>
  <c r="I71" i="6"/>
  <c r="I46" i="6"/>
  <c r="I4" i="8"/>
  <c r="I12" i="8"/>
  <c r="I20" i="8"/>
  <c r="I28" i="8"/>
  <c r="I32" i="8"/>
  <c r="I45" i="8"/>
  <c r="I68" i="8"/>
  <c r="I91" i="8"/>
  <c r="I109" i="8"/>
  <c r="I123" i="8"/>
  <c r="I141" i="8"/>
  <c r="I164" i="8"/>
  <c r="I173" i="8"/>
  <c r="I49" i="8"/>
  <c r="I95" i="8"/>
  <c r="I113" i="8"/>
  <c r="I145" i="8"/>
  <c r="I177" i="8"/>
  <c r="I11" i="6"/>
  <c r="I19" i="6"/>
  <c r="I27" i="6"/>
  <c r="I35" i="6"/>
  <c r="I43" i="6"/>
  <c r="I51" i="6"/>
  <c r="I59" i="6"/>
  <c r="I67" i="6"/>
  <c r="I75" i="6"/>
  <c r="I83" i="6"/>
  <c r="I91" i="6"/>
  <c r="I99" i="6"/>
  <c r="I107" i="6"/>
  <c r="I115" i="6"/>
  <c r="I123" i="6"/>
  <c r="I131" i="6"/>
  <c r="I139" i="6"/>
  <c r="I147" i="6"/>
  <c r="I155" i="6"/>
  <c r="I163" i="6"/>
  <c r="I171" i="6"/>
  <c r="I179" i="6"/>
  <c r="I187" i="6"/>
  <c r="I195" i="6"/>
  <c r="I203" i="6"/>
  <c r="I211" i="6"/>
  <c r="I219" i="6"/>
  <c r="I227" i="6"/>
  <c r="I235" i="6"/>
  <c r="I243" i="6"/>
  <c r="I251" i="6"/>
  <c r="I13" i="6"/>
  <c r="I21" i="6"/>
  <c r="I29" i="6"/>
  <c r="I37" i="6"/>
  <c r="I45" i="6"/>
  <c r="I53" i="6"/>
  <c r="I61" i="6"/>
  <c r="I69" i="6"/>
  <c r="I77" i="6"/>
  <c r="I85" i="6"/>
  <c r="I93" i="6"/>
  <c r="I101" i="6"/>
  <c r="I109" i="6"/>
  <c r="I117" i="6"/>
  <c r="I125" i="6"/>
  <c r="I133" i="6"/>
  <c r="I141" i="6"/>
  <c r="I149" i="6"/>
  <c r="I157" i="6"/>
  <c r="I165" i="6"/>
  <c r="I173" i="6"/>
  <c r="I181" i="6"/>
  <c r="I189" i="6"/>
  <c r="I197" i="6"/>
  <c r="I205" i="6"/>
  <c r="I213" i="6"/>
  <c r="I221" i="6"/>
  <c r="I229" i="6"/>
  <c r="I237" i="6"/>
  <c r="I245" i="6"/>
  <c r="I9" i="6"/>
  <c r="I17" i="6"/>
  <c r="I25" i="6"/>
  <c r="I33" i="6"/>
  <c r="I41" i="6"/>
  <c r="I49" i="6"/>
  <c r="I57" i="6"/>
  <c r="I65" i="6"/>
  <c r="I73" i="6"/>
  <c r="I81" i="6"/>
  <c r="I89" i="6"/>
  <c r="I97" i="6"/>
  <c r="I105" i="6"/>
  <c r="I113" i="6"/>
  <c r="I121" i="6"/>
  <c r="I129" i="6"/>
  <c r="I137" i="6"/>
  <c r="I145" i="6"/>
  <c r="I153" i="6"/>
  <c r="I161" i="6"/>
  <c r="I169" i="6"/>
  <c r="I177" i="6"/>
  <c r="I185" i="6"/>
  <c r="I193" i="6"/>
  <c r="I201" i="6"/>
  <c r="I209" i="6"/>
  <c r="I217" i="6"/>
  <c r="I225" i="6"/>
  <c r="I233" i="6"/>
  <c r="I241" i="6"/>
  <c r="I249" i="6"/>
  <c r="I212" i="6"/>
  <c r="I186" i="6"/>
  <c r="I160" i="6"/>
  <c r="I135" i="6"/>
  <c r="I110" i="6"/>
  <c r="I84" i="6"/>
  <c r="I58" i="6"/>
  <c r="I32" i="6"/>
  <c r="I7" i="6"/>
  <c r="I8" i="8"/>
  <c r="I16" i="8"/>
  <c r="I24" i="8"/>
  <c r="I36" i="8"/>
  <c r="I59" i="8"/>
  <c r="I77" i="8"/>
  <c r="I100" i="8"/>
  <c r="I132" i="8"/>
  <c r="I155" i="8"/>
  <c r="I248" i="6"/>
  <c r="I236" i="6"/>
  <c r="I223" i="6"/>
  <c r="I210" i="6"/>
  <c r="I198" i="6"/>
  <c r="I184" i="6"/>
  <c r="I172" i="6"/>
  <c r="I159" i="6"/>
  <c r="I146" i="6"/>
  <c r="I134" i="6"/>
  <c r="I120" i="6"/>
  <c r="I108" i="6"/>
  <c r="I95" i="6"/>
  <c r="I82" i="6"/>
  <c r="I70" i="6"/>
  <c r="I56" i="6"/>
  <c r="I44" i="6"/>
  <c r="I31" i="6"/>
  <c r="I18" i="6"/>
  <c r="I6" i="6"/>
  <c r="I41" i="8"/>
  <c r="I55" i="8"/>
  <c r="I64" i="8"/>
  <c r="I73" i="8"/>
  <c r="I87" i="8"/>
  <c r="I96" i="8"/>
  <c r="I105" i="8"/>
  <c r="I119" i="8"/>
  <c r="I128" i="8"/>
  <c r="I137" i="8"/>
  <c r="I151" i="8"/>
  <c r="I160" i="8"/>
  <c r="I169" i="8"/>
  <c r="I253" i="9"/>
  <c r="I34" i="11"/>
  <c r="I87" i="15"/>
  <c r="I226" i="8"/>
  <c r="I216" i="8"/>
  <c r="I255" i="8"/>
  <c r="I178" i="8"/>
  <c r="I170" i="8"/>
  <c r="I162" i="8"/>
  <c r="I154" i="8"/>
  <c r="I142" i="8"/>
  <c r="I134" i="8"/>
  <c r="I126" i="8"/>
  <c r="I118" i="8"/>
  <c r="I110" i="8"/>
  <c r="I102" i="8"/>
  <c r="I94" i="8"/>
  <c r="I82" i="8"/>
  <c r="I74" i="8"/>
  <c r="I66" i="8"/>
  <c r="I58" i="8"/>
  <c r="I50" i="8"/>
  <c r="I38" i="8"/>
  <c r="I220" i="8"/>
  <c r="I187" i="8"/>
  <c r="I174" i="8"/>
  <c r="I166" i="8"/>
  <c r="I158" i="8"/>
  <c r="I150" i="8"/>
  <c r="I146" i="8"/>
  <c r="I138" i="8"/>
  <c r="I130" i="8"/>
  <c r="I122" i="8"/>
  <c r="I114" i="8"/>
  <c r="I106" i="8"/>
  <c r="I98" i="8"/>
  <c r="I90" i="8"/>
  <c r="I86" i="8"/>
  <c r="I78" i="8"/>
  <c r="I70" i="8"/>
  <c r="I62" i="8"/>
  <c r="I54" i="8"/>
  <c r="I46" i="8"/>
  <c r="I42" i="8"/>
  <c r="I63" i="8"/>
  <c r="I81" i="8"/>
  <c r="I127" i="8"/>
  <c r="I168" i="8"/>
  <c r="I243" i="13"/>
  <c r="I230" i="15"/>
  <c r="I238" i="6"/>
  <c r="I247" i="6"/>
  <c r="I234" i="6"/>
  <c r="I222" i="6"/>
  <c r="I208" i="6"/>
  <c r="I196" i="6"/>
  <c r="I183" i="6"/>
  <c r="I170" i="6"/>
  <c r="I158" i="6"/>
  <c r="I144" i="6"/>
  <c r="I132" i="6"/>
  <c r="I119" i="6"/>
  <c r="I106" i="6"/>
  <c r="I94" i="6"/>
  <c r="I80" i="6"/>
  <c r="I68" i="6"/>
  <c r="I55" i="6"/>
  <c r="I42" i="6"/>
  <c r="I30" i="6"/>
  <c r="I16" i="6"/>
  <c r="I253" i="6"/>
  <c r="I5" i="8"/>
  <c r="I9" i="8"/>
  <c r="I13" i="8"/>
  <c r="I17" i="8"/>
  <c r="I21" i="8"/>
  <c r="I25" i="8"/>
  <c r="I29" i="8"/>
  <c r="I33" i="8"/>
  <c r="I37" i="8"/>
  <c r="I51" i="8"/>
  <c r="I60" i="8"/>
  <c r="I69" i="8"/>
  <c r="I83" i="8"/>
  <c r="I92" i="8"/>
  <c r="I101" i="8"/>
  <c r="I115" i="8"/>
  <c r="I124" i="8"/>
  <c r="I133" i="8"/>
  <c r="I147" i="8"/>
  <c r="I156" i="8"/>
  <c r="I165" i="8"/>
  <c r="I179" i="8"/>
  <c r="I184" i="8"/>
  <c r="I204" i="8"/>
  <c r="I61" i="12"/>
  <c r="I143" i="6"/>
  <c r="I130" i="6"/>
  <c r="I118" i="6"/>
  <c r="I104" i="6"/>
  <c r="I92" i="6"/>
  <c r="I79" i="6"/>
  <c r="I66" i="6"/>
  <c r="I54" i="6"/>
  <c r="I40" i="6"/>
  <c r="I28" i="6"/>
  <c r="I15" i="6"/>
  <c r="I47" i="8"/>
  <c r="I56" i="8"/>
  <c r="I65" i="8"/>
  <c r="I79" i="8"/>
  <c r="I88" i="8"/>
  <c r="I97" i="8"/>
  <c r="I111" i="8"/>
  <c r="I120" i="8"/>
  <c r="I129" i="8"/>
  <c r="I143" i="8"/>
  <c r="I152" i="8"/>
  <c r="I161" i="8"/>
  <c r="I175" i="8"/>
  <c r="I212" i="8"/>
  <c r="I161" i="12"/>
  <c r="I4" i="12"/>
  <c r="I6" i="15"/>
  <c r="I10" i="15"/>
  <c r="I14" i="15"/>
  <c r="I18" i="15"/>
  <c r="I22" i="15"/>
  <c r="I26" i="15"/>
  <c r="I30" i="15"/>
  <c r="I34" i="15"/>
  <c r="I38" i="15"/>
  <c r="I42" i="15"/>
  <c r="I46" i="15"/>
  <c r="I50" i="15"/>
  <c r="I54" i="15"/>
  <c r="I58" i="15"/>
  <c r="I62" i="15"/>
  <c r="I66" i="15"/>
  <c r="I70" i="15"/>
  <c r="I74" i="15"/>
  <c r="I78" i="15"/>
  <c r="I82" i="15"/>
  <c r="I86" i="15"/>
  <c r="I90" i="15"/>
  <c r="I94" i="15"/>
  <c r="I98" i="15"/>
  <c r="I102" i="15"/>
  <c r="I106" i="15"/>
  <c r="I110" i="15"/>
  <c r="I114" i="15"/>
  <c r="I118" i="15"/>
  <c r="I122" i="15"/>
  <c r="I126" i="15"/>
  <c r="I130" i="15"/>
  <c r="I134" i="15"/>
  <c r="I138" i="15"/>
  <c r="I142" i="15"/>
  <c r="I146" i="15"/>
  <c r="I150" i="15"/>
  <c r="I154" i="15"/>
  <c r="I158" i="15"/>
  <c r="I162" i="15"/>
  <c r="I166" i="15"/>
  <c r="I170" i="15"/>
  <c r="I174" i="15"/>
  <c r="I178" i="15"/>
  <c r="I182" i="15"/>
  <c r="I186" i="15"/>
  <c r="I190" i="15"/>
  <c r="I194" i="15"/>
  <c r="I198" i="15"/>
  <c r="I202" i="15"/>
  <c r="I206" i="15"/>
  <c r="I210" i="15"/>
  <c r="I214" i="15"/>
  <c r="I218" i="15"/>
  <c r="I222" i="15"/>
  <c r="I226" i="15"/>
  <c r="I234" i="15"/>
  <c r="I238" i="15"/>
  <c r="I242" i="15"/>
  <c r="I68" i="16"/>
  <c r="I243" i="8"/>
  <c r="I183" i="8"/>
  <c r="I192" i="8"/>
  <c r="I203" i="8"/>
  <c r="I208" i="8"/>
  <c r="I254" i="8"/>
  <c r="I3" i="10"/>
  <c r="I253" i="15"/>
  <c r="I177" i="16"/>
  <c r="I7" i="15"/>
  <c r="I11" i="15"/>
  <c r="I15" i="15"/>
  <c r="I19" i="15"/>
  <c r="I23" i="15"/>
  <c r="I27" i="15"/>
  <c r="I31" i="15"/>
  <c r="I35" i="15"/>
  <c r="I39" i="15"/>
  <c r="I43" i="15"/>
  <c r="I47" i="15"/>
  <c r="I51" i="15"/>
  <c r="I55" i="15"/>
  <c r="I59" i="15"/>
  <c r="I63" i="15"/>
  <c r="I67" i="15"/>
  <c r="I71" i="15"/>
  <c r="I75" i="15"/>
  <c r="I79" i="15"/>
  <c r="I83" i="15"/>
  <c r="I91" i="15"/>
  <c r="I95" i="15"/>
  <c r="I99" i="15"/>
  <c r="I103" i="15"/>
  <c r="I107" i="15"/>
  <c r="I111" i="15"/>
  <c r="I115" i="15"/>
  <c r="I119" i="15"/>
  <c r="I123" i="15"/>
  <c r="I127" i="15"/>
  <c r="I131" i="15"/>
  <c r="I135" i="15"/>
  <c r="I139" i="15"/>
  <c r="I143" i="15"/>
  <c r="I147" i="15"/>
  <c r="I151" i="15"/>
  <c r="I155" i="15"/>
  <c r="I159" i="15"/>
  <c r="I163" i="15"/>
  <c r="I167" i="15"/>
  <c r="I171" i="15"/>
  <c r="I175" i="15"/>
  <c r="I179" i="15"/>
  <c r="I183" i="15"/>
  <c r="I187" i="15"/>
  <c r="I191" i="15"/>
  <c r="I195" i="15"/>
  <c r="I199" i="15"/>
  <c r="I203" i="15"/>
  <c r="I207" i="15"/>
  <c r="I211" i="15"/>
  <c r="I215" i="15"/>
  <c r="I219" i="15"/>
  <c r="I223" i="15"/>
  <c r="I227" i="15"/>
  <c r="I231" i="15"/>
  <c r="I235" i="15"/>
  <c r="I239" i="15"/>
  <c r="I243" i="15"/>
  <c r="I3" i="16"/>
  <c r="I9" i="16"/>
  <c r="I130" i="11"/>
  <c r="I244" i="15"/>
  <c r="I249" i="15"/>
  <c r="I89" i="16"/>
  <c r="I240" i="15"/>
  <c r="I4" i="16"/>
  <c r="I200" i="15"/>
  <c r="I204" i="15"/>
  <c r="I208" i="15"/>
  <c r="I212" i="15"/>
  <c r="I216" i="15"/>
  <c r="I220" i="15"/>
  <c r="I224" i="15"/>
  <c r="I228" i="15"/>
  <c r="I232" i="15"/>
  <c r="I236" i="15"/>
  <c r="I4" i="6"/>
  <c r="I5" i="6"/>
  <c r="I231" i="8"/>
  <c r="I185" i="8"/>
  <c r="I195" i="8"/>
  <c r="I200" i="8"/>
  <c r="I224" i="8"/>
  <c r="I124" i="10"/>
  <c r="I28" i="10"/>
  <c r="I247" i="15"/>
  <c r="I245" i="15"/>
  <c r="I250" i="15"/>
  <c r="I153" i="16"/>
  <c r="I241" i="15"/>
  <c r="I191" i="8"/>
  <c r="I196" i="8"/>
  <c r="I207" i="8"/>
  <c r="I232" i="8"/>
  <c r="I246" i="15"/>
  <c r="I25" i="16"/>
  <c r="I41" i="16"/>
  <c r="I57" i="16"/>
  <c r="I125" i="16"/>
  <c r="I157" i="16"/>
  <c r="I5" i="16"/>
  <c r="I16" i="16"/>
  <c r="I21" i="16"/>
  <c r="I32" i="16"/>
  <c r="I37" i="16"/>
  <c r="I48" i="16"/>
  <c r="I53" i="16"/>
  <c r="I64" i="16"/>
  <c r="I69" i="16"/>
  <c r="I80" i="16"/>
  <c r="I85" i="16"/>
  <c r="I96" i="16"/>
  <c r="I101" i="16"/>
  <c r="I113" i="16"/>
  <c r="I145" i="16"/>
  <c r="I249" i="16"/>
  <c r="I28" i="16"/>
  <c r="I49" i="16"/>
  <c r="I76" i="16"/>
  <c r="I121" i="16"/>
  <c r="I20" i="16"/>
  <c r="I36" i="16"/>
  <c r="I73" i="16"/>
  <c r="I133" i="16"/>
  <c r="I12" i="16"/>
  <c r="I33" i="16"/>
  <c r="I60" i="16"/>
  <c r="I81" i="16"/>
  <c r="I92" i="16"/>
  <c r="I185" i="16"/>
  <c r="I253" i="16"/>
  <c r="I109" i="16"/>
  <c r="I141" i="16"/>
  <c r="I173" i="16"/>
  <c r="I17" i="16"/>
  <c r="I65" i="16"/>
  <c r="I97" i="16"/>
  <c r="I8" i="16"/>
  <c r="I13" i="16"/>
  <c r="I24" i="16"/>
  <c r="I29" i="16"/>
  <c r="I40" i="16"/>
  <c r="I45" i="16"/>
  <c r="I56" i="16"/>
  <c r="I61" i="16"/>
  <c r="I72" i="16"/>
  <c r="I77" i="16"/>
  <c r="I88" i="16"/>
  <c r="I93" i="16"/>
  <c r="I104" i="16"/>
  <c r="I129" i="16"/>
  <c r="I161" i="16"/>
  <c r="I165" i="16"/>
  <c r="I44" i="16"/>
  <c r="I117" i="16"/>
  <c r="I149" i="16"/>
  <c r="I181" i="16"/>
  <c r="I84" i="16"/>
  <c r="I100" i="16"/>
  <c r="I105" i="16"/>
  <c r="I137" i="16"/>
  <c r="I169" i="16"/>
  <c r="I10" i="16"/>
  <c r="I30" i="16"/>
  <c r="I38" i="16"/>
  <c r="I54" i="16"/>
  <c r="I70" i="16"/>
  <c r="I78" i="16"/>
  <c r="I94" i="16"/>
  <c r="I106" i="16"/>
  <c r="I110" i="16"/>
  <c r="I118" i="16"/>
  <c r="I126" i="16"/>
  <c r="I130" i="16"/>
  <c r="I138" i="16"/>
  <c r="I146" i="16"/>
  <c r="I154" i="16"/>
  <c r="I158" i="16"/>
  <c r="I166" i="16"/>
  <c r="I174" i="16"/>
  <c r="I178" i="16"/>
  <c r="I186" i="16"/>
  <c r="I194" i="16"/>
  <c r="I202" i="16"/>
  <c r="I206" i="16"/>
  <c r="I214" i="16"/>
  <c r="I222" i="16"/>
  <c r="I226" i="16"/>
  <c r="I234" i="16"/>
  <c r="I238" i="16"/>
  <c r="I246" i="16"/>
  <c r="I250" i="16"/>
  <c r="I18" i="16"/>
  <c r="I42" i="16"/>
  <c r="I62" i="16"/>
  <c r="I86" i="16"/>
  <c r="I102" i="16"/>
  <c r="I114" i="16"/>
  <c r="I122" i="16"/>
  <c r="I134" i="16"/>
  <c r="I142" i="16"/>
  <c r="I150" i="16"/>
  <c r="I162" i="16"/>
  <c r="I170" i="16"/>
  <c r="I182" i="16"/>
  <c r="I190" i="16"/>
  <c r="I198" i="16"/>
  <c r="I210" i="16"/>
  <c r="I218" i="16"/>
  <c r="I230" i="16"/>
  <c r="I242" i="16"/>
  <c r="I22" i="16"/>
  <c r="I50" i="16"/>
  <c r="I90" i="16"/>
  <c r="I19" i="16"/>
  <c r="I31" i="16"/>
  <c r="I43" i="16"/>
  <c r="I55" i="16"/>
  <c r="I71" i="16"/>
  <c r="I83" i="16"/>
  <c r="I95" i="16"/>
  <c r="I111" i="16"/>
  <c r="I123" i="16"/>
  <c r="I139" i="16"/>
  <c r="I151" i="16"/>
  <c r="I163" i="16"/>
  <c r="I179" i="16"/>
  <c r="I191" i="16"/>
  <c r="I203" i="16"/>
  <c r="I215" i="16"/>
  <c r="I223" i="16"/>
  <c r="I235" i="16"/>
  <c r="I239" i="16"/>
  <c r="I247" i="16"/>
  <c r="I251" i="16"/>
  <c r="I6" i="16"/>
  <c r="I14" i="16"/>
  <c r="I26" i="16"/>
  <c r="I34" i="16"/>
  <c r="I46" i="16"/>
  <c r="I58" i="16"/>
  <c r="I66" i="16"/>
  <c r="I74" i="16"/>
  <c r="I82" i="16"/>
  <c r="I98" i="16"/>
  <c r="I7" i="16"/>
  <c r="I11" i="16"/>
  <c r="I15" i="16"/>
  <c r="I23" i="16"/>
  <c r="I27" i="16"/>
  <c r="I35" i="16"/>
  <c r="I39" i="16"/>
  <c r="I47" i="16"/>
  <c r="I51" i="16"/>
  <c r="I59" i="16"/>
  <c r="I63" i="16"/>
  <c r="I67" i="16"/>
  <c r="I75" i="16"/>
  <c r="I79" i="16"/>
  <c r="I87" i="16"/>
  <c r="I91" i="16"/>
  <c r="I99" i="16"/>
  <c r="I103" i="16"/>
  <c r="I107" i="16"/>
  <c r="I115" i="16"/>
  <c r="I119" i="16"/>
  <c r="I127" i="16"/>
  <c r="I131" i="16"/>
  <c r="I135" i="16"/>
  <c r="I143" i="16"/>
  <c r="I147" i="16"/>
  <c r="I155" i="16"/>
  <c r="I159" i="16"/>
  <c r="I167" i="16"/>
  <c r="I171" i="16"/>
  <c r="I175" i="16"/>
  <c r="I183" i="16"/>
  <c r="I187" i="16"/>
  <c r="I195" i="16"/>
  <c r="I199" i="16"/>
  <c r="I207" i="16"/>
  <c r="I211" i="16"/>
  <c r="I219" i="16"/>
  <c r="I227" i="16"/>
  <c r="I231" i="16"/>
  <c r="I243" i="16"/>
  <c r="I108" i="16"/>
  <c r="I116" i="16"/>
  <c r="I120" i="16"/>
  <c r="I128" i="16"/>
  <c r="I136" i="16"/>
  <c r="I140" i="16"/>
  <c r="I148" i="16"/>
  <c r="I156" i="16"/>
  <c r="I160" i="16"/>
  <c r="I168" i="16"/>
  <c r="I176" i="16"/>
  <c r="I180" i="16"/>
  <c r="I188" i="16"/>
  <c r="I192" i="16"/>
  <c r="I196" i="16"/>
  <c r="I200" i="16"/>
  <c r="I208" i="16"/>
  <c r="I212" i="16"/>
  <c r="I216" i="16"/>
  <c r="I220" i="16"/>
  <c r="I224" i="16"/>
  <c r="I228" i="16"/>
  <c r="I236" i="16"/>
  <c r="I240" i="16"/>
  <c r="I248" i="16"/>
  <c r="I252" i="16"/>
  <c r="I112" i="16"/>
  <c r="I124" i="16"/>
  <c r="I132" i="16"/>
  <c r="I144" i="16"/>
  <c r="I152" i="16"/>
  <c r="I164" i="16"/>
  <c r="I172" i="16"/>
  <c r="I184" i="16"/>
  <c r="I204" i="16"/>
  <c r="I232" i="16"/>
  <c r="I244" i="16"/>
  <c r="I189" i="16"/>
  <c r="I193" i="16"/>
  <c r="I197" i="16"/>
  <c r="I201" i="16"/>
  <c r="I205" i="16"/>
  <c r="I209" i="16"/>
  <c r="I213" i="16"/>
  <c r="I217" i="16"/>
  <c r="I221" i="16"/>
  <c r="I225" i="16"/>
  <c r="I229" i="16"/>
  <c r="I233" i="16"/>
  <c r="I237" i="16"/>
  <c r="I241" i="16"/>
  <c r="I245" i="16"/>
  <c r="I252" i="15"/>
  <c r="I251" i="15"/>
  <c r="I248" i="15"/>
  <c r="I29" i="14"/>
  <c r="I77" i="14"/>
  <c r="I203" i="14"/>
  <c r="I3" i="14"/>
  <c r="I19" i="14"/>
  <c r="I35" i="14"/>
  <c r="I51" i="14"/>
  <c r="I67" i="14"/>
  <c r="I83" i="14"/>
  <c r="I99" i="14"/>
  <c r="I115" i="14"/>
  <c r="I127" i="14"/>
  <c r="I159" i="14"/>
  <c r="I191" i="14"/>
  <c r="I61" i="14"/>
  <c r="I251" i="14"/>
  <c r="I9" i="14"/>
  <c r="I25" i="14"/>
  <c r="I41" i="14"/>
  <c r="I57" i="14"/>
  <c r="I73" i="14"/>
  <c r="I89" i="14"/>
  <c r="I105" i="14"/>
  <c r="I147" i="14"/>
  <c r="I179" i="14"/>
  <c r="I211" i="14"/>
  <c r="I13" i="14"/>
  <c r="I93" i="14"/>
  <c r="I171" i="14"/>
  <c r="I15" i="14"/>
  <c r="I31" i="14"/>
  <c r="I47" i="14"/>
  <c r="I63" i="14"/>
  <c r="I79" i="14"/>
  <c r="I95" i="14"/>
  <c r="I111" i="14"/>
  <c r="I135" i="14"/>
  <c r="I167" i="14"/>
  <c r="I199" i="14"/>
  <c r="I109" i="14"/>
  <c r="I5" i="14"/>
  <c r="I21" i="14"/>
  <c r="I37" i="14"/>
  <c r="I53" i="14"/>
  <c r="I69" i="14"/>
  <c r="I85" i="14"/>
  <c r="I101" i="14"/>
  <c r="I117" i="14"/>
  <c r="I123" i="14"/>
  <c r="I155" i="14"/>
  <c r="I187" i="14"/>
  <c r="I45" i="14"/>
  <c r="I139" i="14"/>
  <c r="I11" i="14"/>
  <c r="I27" i="14"/>
  <c r="I43" i="14"/>
  <c r="I59" i="14"/>
  <c r="I75" i="14"/>
  <c r="I91" i="14"/>
  <c r="I107" i="14"/>
  <c r="I143" i="14"/>
  <c r="I175" i="14"/>
  <c r="I207" i="14"/>
  <c r="I33" i="14"/>
  <c r="I49" i="14"/>
  <c r="I65" i="14"/>
  <c r="I81" i="14"/>
  <c r="I97" i="14"/>
  <c r="I113" i="14"/>
  <c r="I131" i="14"/>
  <c r="I163" i="14"/>
  <c r="I195" i="14"/>
  <c r="I17" i="14"/>
  <c r="I7" i="14"/>
  <c r="I23" i="14"/>
  <c r="I39" i="14"/>
  <c r="I55" i="14"/>
  <c r="I71" i="14"/>
  <c r="I87" i="14"/>
  <c r="I103" i="14"/>
  <c r="I119" i="14"/>
  <c r="I151" i="14"/>
  <c r="I183" i="14"/>
  <c r="I215" i="14"/>
  <c r="I4" i="14"/>
  <c r="I12" i="14"/>
  <c r="I16" i="14"/>
  <c r="I24" i="14"/>
  <c r="I28" i="14"/>
  <c r="I36" i="14"/>
  <c r="I44" i="14"/>
  <c r="I48" i="14"/>
  <c r="I56" i="14"/>
  <c r="I60" i="14"/>
  <c r="I68" i="14"/>
  <c r="I72" i="14"/>
  <c r="I80" i="14"/>
  <c r="I88" i="14"/>
  <c r="I92" i="14"/>
  <c r="I100" i="14"/>
  <c r="I104" i="14"/>
  <c r="I112" i="14"/>
  <c r="I120" i="14"/>
  <c r="I124" i="14"/>
  <c r="I132" i="14"/>
  <c r="I140" i="14"/>
  <c r="I144" i="14"/>
  <c r="I152" i="14"/>
  <c r="I156" i="14"/>
  <c r="I164" i="14"/>
  <c r="I168" i="14"/>
  <c r="I176" i="14"/>
  <c r="I184" i="14"/>
  <c r="I188" i="14"/>
  <c r="I196" i="14"/>
  <c r="I200" i="14"/>
  <c r="I208" i="14"/>
  <c r="I216" i="14"/>
  <c r="I220" i="14"/>
  <c r="I228" i="14"/>
  <c r="I232" i="14"/>
  <c r="I236" i="14"/>
  <c r="I244" i="14"/>
  <c r="I248" i="14"/>
  <c r="I252" i="14"/>
  <c r="I8" i="14"/>
  <c r="I20" i="14"/>
  <c r="I32" i="14"/>
  <c r="I40" i="14"/>
  <c r="I52" i="14"/>
  <c r="I64" i="14"/>
  <c r="I76" i="14"/>
  <c r="I84" i="14"/>
  <c r="I96" i="14"/>
  <c r="I108" i="14"/>
  <c r="I116" i="14"/>
  <c r="I128" i="14"/>
  <c r="I136" i="14"/>
  <c r="I148" i="14"/>
  <c r="I160" i="14"/>
  <c r="I172" i="14"/>
  <c r="I180" i="14"/>
  <c r="I192" i="14"/>
  <c r="I204" i="14"/>
  <c r="I212" i="14"/>
  <c r="I224" i="14"/>
  <c r="I240" i="14"/>
  <c r="I129" i="14"/>
  <c r="I145" i="14"/>
  <c r="I149" i="14"/>
  <c r="I157" i="14"/>
  <c r="I161" i="14"/>
  <c r="I169" i="14"/>
  <c r="I177" i="14"/>
  <c r="I185" i="14"/>
  <c r="I189" i="14"/>
  <c r="I197" i="14"/>
  <c r="I205" i="14"/>
  <c r="I213" i="14"/>
  <c r="I217" i="14"/>
  <c r="I225" i="14"/>
  <c r="I233" i="14"/>
  <c r="I241" i="14"/>
  <c r="I245" i="14"/>
  <c r="I253" i="14"/>
  <c r="I125" i="14"/>
  <c r="I141" i="14"/>
  <c r="I153" i="14"/>
  <c r="I165" i="14"/>
  <c r="I173" i="14"/>
  <c r="I181" i="14"/>
  <c r="I193" i="14"/>
  <c r="I201" i="14"/>
  <c r="I209" i="14"/>
  <c r="I221" i="14"/>
  <c r="I229" i="14"/>
  <c r="I237" i="14"/>
  <c r="I249" i="14"/>
  <c r="I121" i="14"/>
  <c r="I137" i="14"/>
  <c r="I10" i="14"/>
  <c r="I14" i="14"/>
  <c r="I18" i="14"/>
  <c r="I26" i="14"/>
  <c r="I30" i="14"/>
  <c r="I38" i="14"/>
  <c r="I46" i="14"/>
  <c r="I50" i="14"/>
  <c r="I58" i="14"/>
  <c r="I62" i="14"/>
  <c r="I70" i="14"/>
  <c r="I78" i="14"/>
  <c r="I82" i="14"/>
  <c r="I90" i="14"/>
  <c r="I94" i="14"/>
  <c r="I102" i="14"/>
  <c r="I110" i="14"/>
  <c r="I114" i="14"/>
  <c r="I122" i="14"/>
  <c r="I126" i="14"/>
  <c r="I134" i="14"/>
  <c r="I142" i="14"/>
  <c r="I146" i="14"/>
  <c r="I154" i="14"/>
  <c r="I158" i="14"/>
  <c r="I166" i="14"/>
  <c r="I174" i="14"/>
  <c r="I178" i="14"/>
  <c r="I186" i="14"/>
  <c r="I190" i="14"/>
  <c r="I198" i="14"/>
  <c r="I202" i="14"/>
  <c r="I210" i="14"/>
  <c r="I218" i="14"/>
  <c r="I222" i="14"/>
  <c r="I230" i="14"/>
  <c r="I234" i="14"/>
  <c r="I238" i="14"/>
  <c r="I246" i="14"/>
  <c r="I250" i="14"/>
  <c r="I133" i="14"/>
  <c r="I6" i="14"/>
  <c r="I22" i="14"/>
  <c r="I34" i="14"/>
  <c r="I42" i="14"/>
  <c r="I54" i="14"/>
  <c r="I66" i="14"/>
  <c r="I74" i="14"/>
  <c r="I86" i="14"/>
  <c r="I98" i="14"/>
  <c r="I106" i="14"/>
  <c r="I118" i="14"/>
  <c r="I130" i="14"/>
  <c r="I138" i="14"/>
  <c r="I150" i="14"/>
  <c r="I162" i="14"/>
  <c r="I170" i="14"/>
  <c r="I182" i="14"/>
  <c r="I194" i="14"/>
  <c r="I206" i="14"/>
  <c r="I214" i="14"/>
  <c r="I226" i="14"/>
  <c r="I242" i="14"/>
  <c r="I219" i="14"/>
  <c r="I223" i="14"/>
  <c r="I227" i="14"/>
  <c r="I231" i="14"/>
  <c r="I235" i="14"/>
  <c r="I239" i="14"/>
  <c r="I243" i="14"/>
  <c r="I247" i="14"/>
  <c r="I28" i="13"/>
  <c r="I56" i="13"/>
  <c r="I88" i="13"/>
  <c r="I112" i="13"/>
  <c r="I140" i="13"/>
  <c r="I164" i="13"/>
  <c r="I180" i="13"/>
  <c r="I200" i="13"/>
  <c r="I204" i="13"/>
  <c r="I208" i="13"/>
  <c r="I212" i="13"/>
  <c r="I216" i="13"/>
  <c r="I220" i="13"/>
  <c r="I224" i="13"/>
  <c r="I228" i="13"/>
  <c r="I232" i="13"/>
  <c r="I236" i="13"/>
  <c r="I240" i="13"/>
  <c r="I244" i="13"/>
  <c r="I248" i="13"/>
  <c r="I252" i="13"/>
  <c r="I12" i="13"/>
  <c r="I44" i="13"/>
  <c r="I72" i="13"/>
  <c r="I100" i="13"/>
  <c r="I128" i="13"/>
  <c r="I156" i="13"/>
  <c r="I188" i="13"/>
  <c r="I5" i="13"/>
  <c r="I21" i="13"/>
  <c r="I29" i="13"/>
  <c r="I45" i="13"/>
  <c r="I57" i="13"/>
  <c r="I65" i="13"/>
  <c r="I77" i="13"/>
  <c r="I89" i="13"/>
  <c r="I97" i="13"/>
  <c r="I109" i="13"/>
  <c r="I121" i="13"/>
  <c r="I129" i="13"/>
  <c r="I141" i="13"/>
  <c r="I153" i="13"/>
  <c r="I165" i="13"/>
  <c r="I177" i="13"/>
  <c r="I181" i="13"/>
  <c r="I193" i="13"/>
  <c r="I205" i="13"/>
  <c r="I213" i="13"/>
  <c r="I225" i="13"/>
  <c r="I233" i="13"/>
  <c r="I237" i="13"/>
  <c r="I241" i="13"/>
  <c r="I245" i="13"/>
  <c r="I20" i="13"/>
  <c r="I32" i="13"/>
  <c r="I48" i="13"/>
  <c r="I64" i="13"/>
  <c r="I76" i="13"/>
  <c r="I92" i="13"/>
  <c r="I108" i="13"/>
  <c r="I124" i="13"/>
  <c r="I136" i="13"/>
  <c r="I152" i="13"/>
  <c r="I168" i="13"/>
  <c r="I176" i="13"/>
  <c r="I192" i="13"/>
  <c r="I9" i="13"/>
  <c r="I17" i="13"/>
  <c r="I25" i="13"/>
  <c r="I33" i="13"/>
  <c r="I41" i="13"/>
  <c r="I49" i="13"/>
  <c r="I53" i="13"/>
  <c r="I61" i="13"/>
  <c r="I69" i="13"/>
  <c r="I73" i="13"/>
  <c r="I81" i="13"/>
  <c r="I85" i="13"/>
  <c r="I93" i="13"/>
  <c r="I101" i="13"/>
  <c r="I105" i="13"/>
  <c r="I113" i="13"/>
  <c r="I117" i="13"/>
  <c r="I125" i="13"/>
  <c r="I133" i="13"/>
  <c r="I137" i="13"/>
  <c r="I145" i="13"/>
  <c r="I149" i="13"/>
  <c r="I157" i="13"/>
  <c r="I161" i="13"/>
  <c r="I169" i="13"/>
  <c r="I173" i="13"/>
  <c r="I185" i="13"/>
  <c r="I189" i="13"/>
  <c r="I197" i="13"/>
  <c r="I201" i="13"/>
  <c r="I209" i="13"/>
  <c r="I217" i="13"/>
  <c r="I221" i="13"/>
  <c r="I229" i="13"/>
  <c r="I249" i="13"/>
  <c r="I250" i="13"/>
  <c r="I16" i="13"/>
  <c r="I36" i="13"/>
  <c r="I60" i="13"/>
  <c r="I80" i="13"/>
  <c r="I96" i="13"/>
  <c r="I120" i="13"/>
  <c r="I144" i="13"/>
  <c r="I184" i="13"/>
  <c r="I13" i="13"/>
  <c r="I6" i="13"/>
  <c r="I18" i="13"/>
  <c r="I30" i="13"/>
  <c r="I38" i="13"/>
  <c r="I50" i="13"/>
  <c r="I62" i="13"/>
  <c r="I70" i="13"/>
  <c r="I82" i="13"/>
  <c r="I94" i="13"/>
  <c r="I102" i="13"/>
  <c r="I114" i="13"/>
  <c r="I122" i="13"/>
  <c r="I130" i="13"/>
  <c r="I142" i="13"/>
  <c r="I150" i="13"/>
  <c r="I166" i="13"/>
  <c r="I174" i="13"/>
  <c r="I186" i="13"/>
  <c r="I198" i="13"/>
  <c r="I206" i="13"/>
  <c r="I218" i="13"/>
  <c r="I230" i="13"/>
  <c r="I238" i="13"/>
  <c r="I242" i="13"/>
  <c r="I8" i="13"/>
  <c r="I24" i="13"/>
  <c r="I40" i="13"/>
  <c r="I52" i="13"/>
  <c r="I68" i="13"/>
  <c r="I84" i="13"/>
  <c r="I104" i="13"/>
  <c r="I116" i="13"/>
  <c r="I132" i="13"/>
  <c r="I148" i="13"/>
  <c r="I160" i="13"/>
  <c r="I172" i="13"/>
  <c r="I196" i="13"/>
  <c r="I37" i="13"/>
  <c r="I10" i="13"/>
  <c r="I14" i="13"/>
  <c r="I22" i="13"/>
  <c r="I26" i="13"/>
  <c r="I34" i="13"/>
  <c r="I42" i="13"/>
  <c r="I46" i="13"/>
  <c r="I54" i="13"/>
  <c r="I58" i="13"/>
  <c r="I66" i="13"/>
  <c r="I74" i="13"/>
  <c r="I78" i="13"/>
  <c r="I86" i="13"/>
  <c r="I90" i="13"/>
  <c r="I98" i="13"/>
  <c r="I106" i="13"/>
  <c r="I110" i="13"/>
  <c r="I118" i="13"/>
  <c r="I126" i="13"/>
  <c r="I134" i="13"/>
  <c r="I138" i="13"/>
  <c r="I146" i="13"/>
  <c r="I154" i="13"/>
  <c r="I158" i="13"/>
  <c r="I162" i="13"/>
  <c r="I170" i="13"/>
  <c r="I178" i="13"/>
  <c r="I182" i="13"/>
  <c r="I190" i="13"/>
  <c r="I194" i="13"/>
  <c r="I202" i="13"/>
  <c r="I210" i="13"/>
  <c r="I214" i="13"/>
  <c r="I222" i="13"/>
  <c r="I226" i="13"/>
  <c r="I234" i="13"/>
  <c r="I253" i="13"/>
  <c r="I35" i="13"/>
  <c r="I39" i="13"/>
  <c r="I43" i="13"/>
  <c r="I47" i="13"/>
  <c r="I51" i="13"/>
  <c r="I55" i="13"/>
  <c r="I59" i="13"/>
  <c r="I63" i="13"/>
  <c r="I67" i="13"/>
  <c r="I71" i="13"/>
  <c r="I75" i="13"/>
  <c r="I79" i="13"/>
  <c r="I83" i="13"/>
  <c r="I87" i="13"/>
  <c r="I91" i="13"/>
  <c r="I95" i="13"/>
  <c r="I99" i="13"/>
  <c r="I103" i="13"/>
  <c r="I107" i="13"/>
  <c r="I111" i="13"/>
  <c r="I115" i="13"/>
  <c r="I119" i="13"/>
  <c r="I123" i="13"/>
  <c r="I127" i="13"/>
  <c r="I131" i="13"/>
  <c r="I135" i="13"/>
  <c r="I139" i="13"/>
  <c r="I143" i="13"/>
  <c r="I147" i="13"/>
  <c r="I151" i="13"/>
  <c r="I155" i="13"/>
  <c r="I159" i="13"/>
  <c r="I163" i="13"/>
  <c r="I167" i="13"/>
  <c r="I171" i="13"/>
  <c r="I175" i="13"/>
  <c r="I179" i="13"/>
  <c r="I183" i="13"/>
  <c r="I187" i="13"/>
  <c r="I191" i="13"/>
  <c r="I195" i="13"/>
  <c r="I199" i="13"/>
  <c r="I203" i="13"/>
  <c r="I207" i="13"/>
  <c r="I211" i="13"/>
  <c r="I215" i="13"/>
  <c r="I219" i="13"/>
  <c r="I223" i="13"/>
  <c r="I227" i="13"/>
  <c r="I231" i="13"/>
  <c r="I235" i="13"/>
  <c r="I239" i="13"/>
  <c r="I247" i="13"/>
  <c r="I251" i="13"/>
  <c r="I157" i="12"/>
  <c r="I17" i="12"/>
  <c r="I49" i="12"/>
  <c r="I81" i="12"/>
  <c r="I113" i="12"/>
  <c r="I145" i="12"/>
  <c r="I177" i="12"/>
  <c r="I29" i="12"/>
  <c r="I5" i="12"/>
  <c r="I37" i="12"/>
  <c r="I69" i="12"/>
  <c r="I101" i="12"/>
  <c r="I133" i="12"/>
  <c r="I165" i="12"/>
  <c r="I125" i="12"/>
  <c r="I249" i="12"/>
  <c r="I25" i="12"/>
  <c r="I57" i="12"/>
  <c r="I89" i="12"/>
  <c r="I121" i="12"/>
  <c r="I153" i="12"/>
  <c r="I185" i="12"/>
  <c r="I13" i="12"/>
  <c r="I45" i="12"/>
  <c r="I77" i="12"/>
  <c r="I109" i="12"/>
  <c r="I141" i="12"/>
  <c r="I173" i="12"/>
  <c r="I93" i="12"/>
  <c r="I33" i="12"/>
  <c r="I65" i="12"/>
  <c r="I97" i="12"/>
  <c r="I129" i="12"/>
  <c r="I253" i="12"/>
  <c r="I21" i="12"/>
  <c r="I85" i="12"/>
  <c r="I117" i="12"/>
  <c r="I149" i="12"/>
  <c r="I181" i="12"/>
  <c r="I3" i="12"/>
  <c r="I53" i="12"/>
  <c r="I9" i="12"/>
  <c r="I41" i="12"/>
  <c r="I73" i="12"/>
  <c r="I105" i="12"/>
  <c r="I137" i="12"/>
  <c r="I169" i="12"/>
  <c r="I18" i="12"/>
  <c r="I42" i="12"/>
  <c r="I62" i="12"/>
  <c r="I82" i="12"/>
  <c r="I90" i="12"/>
  <c r="I98" i="12"/>
  <c r="I106" i="12"/>
  <c r="I110" i="12"/>
  <c r="I118" i="12"/>
  <c r="I126" i="12"/>
  <c r="I134" i="12"/>
  <c r="I138" i="12"/>
  <c r="I146" i="12"/>
  <c r="I154" i="12"/>
  <c r="I158" i="12"/>
  <c r="I166" i="12"/>
  <c r="I174" i="12"/>
  <c r="I178" i="12"/>
  <c r="I186" i="12"/>
  <c r="I194" i="12"/>
  <c r="I202" i="12"/>
  <c r="I206" i="12"/>
  <c r="I214" i="12"/>
  <c r="I222" i="12"/>
  <c r="I226" i="12"/>
  <c r="I234" i="12"/>
  <c r="I238" i="12"/>
  <c r="I246" i="12"/>
  <c r="I250" i="12"/>
  <c r="I34" i="12"/>
  <c r="I54" i="12"/>
  <c r="I86" i="12"/>
  <c r="I94" i="12"/>
  <c r="I102" i="12"/>
  <c r="I114" i="12"/>
  <c r="I122" i="12"/>
  <c r="I130" i="12"/>
  <c r="I142" i="12"/>
  <c r="I150" i="12"/>
  <c r="I162" i="12"/>
  <c r="I170" i="12"/>
  <c r="I182" i="12"/>
  <c r="I190" i="12"/>
  <c r="I198" i="12"/>
  <c r="I210" i="12"/>
  <c r="I218" i="12"/>
  <c r="I230" i="12"/>
  <c r="I242" i="12"/>
  <c r="I26" i="12"/>
  <c r="I70" i="12"/>
  <c r="I23" i="12"/>
  <c r="I51" i="12"/>
  <c r="I75" i="12"/>
  <c r="I95" i="12"/>
  <c r="I111" i="12"/>
  <c r="I127" i="12"/>
  <c r="I135" i="12"/>
  <c r="I147" i="12"/>
  <c r="I155" i="12"/>
  <c r="I167" i="12"/>
  <c r="I175" i="12"/>
  <c r="I183" i="12"/>
  <c r="I195" i="12"/>
  <c r="I203" i="12"/>
  <c r="I215" i="12"/>
  <c r="I223" i="12"/>
  <c r="I235" i="12"/>
  <c r="I243" i="12"/>
  <c r="I251" i="12"/>
  <c r="I22" i="12"/>
  <c r="I46" i="12"/>
  <c r="I66" i="12"/>
  <c r="I19" i="12"/>
  <c r="I35" i="12"/>
  <c r="I55" i="12"/>
  <c r="I63" i="12"/>
  <c r="I83" i="12"/>
  <c r="I99" i="12"/>
  <c r="I115" i="12"/>
  <c r="I123" i="12"/>
  <c r="I131" i="12"/>
  <c r="I139" i="12"/>
  <c r="I143" i="12"/>
  <c r="I151" i="12"/>
  <c r="I159" i="12"/>
  <c r="I163" i="12"/>
  <c r="I171" i="12"/>
  <c r="I179" i="12"/>
  <c r="I187" i="12"/>
  <c r="I191" i="12"/>
  <c r="I199" i="12"/>
  <c r="I207" i="12"/>
  <c r="I211" i="12"/>
  <c r="I219" i="12"/>
  <c r="I227" i="12"/>
  <c r="I231" i="12"/>
  <c r="I239" i="12"/>
  <c r="I247" i="12"/>
  <c r="I10" i="12"/>
  <c r="I38" i="12"/>
  <c r="I74" i="12"/>
  <c r="I11" i="12"/>
  <c r="I31" i="12"/>
  <c r="I47" i="12"/>
  <c r="I71" i="12"/>
  <c r="I87" i="12"/>
  <c r="I107" i="12"/>
  <c r="I16" i="12"/>
  <c r="I28" i="12"/>
  <c r="I36" i="12"/>
  <c r="I48" i="12"/>
  <c r="I56" i="12"/>
  <c r="I68" i="12"/>
  <c r="I76" i="12"/>
  <c r="I88" i="12"/>
  <c r="I96" i="12"/>
  <c r="I108" i="12"/>
  <c r="I116" i="12"/>
  <c r="I128" i="12"/>
  <c r="I140" i="12"/>
  <c r="I148" i="12"/>
  <c r="I160" i="12"/>
  <c r="I172" i="12"/>
  <c r="I180" i="12"/>
  <c r="I192" i="12"/>
  <c r="I204" i="12"/>
  <c r="I212" i="12"/>
  <c r="I224" i="12"/>
  <c r="I236" i="12"/>
  <c r="I244" i="12"/>
  <c r="I252" i="12"/>
  <c r="I14" i="12"/>
  <c r="I30" i="12"/>
  <c r="I50" i="12"/>
  <c r="I58" i="12"/>
  <c r="I78" i="12"/>
  <c r="I7" i="12"/>
  <c r="I15" i="12"/>
  <c r="I27" i="12"/>
  <c r="I39" i="12"/>
  <c r="I43" i="12"/>
  <c r="I59" i="12"/>
  <c r="I67" i="12"/>
  <c r="I79" i="12"/>
  <c r="I91" i="12"/>
  <c r="I103" i="12"/>
  <c r="I119" i="12"/>
  <c r="I8" i="12"/>
  <c r="I12" i="12"/>
  <c r="I20" i="12"/>
  <c r="I24" i="12"/>
  <c r="I32" i="12"/>
  <c r="I40" i="12"/>
  <c r="I44" i="12"/>
  <c r="I52" i="12"/>
  <c r="I60" i="12"/>
  <c r="I64" i="12"/>
  <c r="I72" i="12"/>
  <c r="I80" i="12"/>
  <c r="I84" i="12"/>
  <c r="I92" i="12"/>
  <c r="I100" i="12"/>
  <c r="I104" i="12"/>
  <c r="I112" i="12"/>
  <c r="I120" i="12"/>
  <c r="I124" i="12"/>
  <c r="I132" i="12"/>
  <c r="I136" i="12"/>
  <c r="I144" i="12"/>
  <c r="I152" i="12"/>
  <c r="I156" i="12"/>
  <c r="I164" i="12"/>
  <c r="I168" i="12"/>
  <c r="I176" i="12"/>
  <c r="I184" i="12"/>
  <c r="I188" i="12"/>
  <c r="I196" i="12"/>
  <c r="I200" i="12"/>
  <c r="I208" i="12"/>
  <c r="I216" i="12"/>
  <c r="I220" i="12"/>
  <c r="I228" i="12"/>
  <c r="I232" i="12"/>
  <c r="I240" i="12"/>
  <c r="I248" i="12"/>
  <c r="I189" i="12"/>
  <c r="I193" i="12"/>
  <c r="I197" i="12"/>
  <c r="I201" i="12"/>
  <c r="I205" i="12"/>
  <c r="I209" i="12"/>
  <c r="I213" i="12"/>
  <c r="I217" i="12"/>
  <c r="I221" i="12"/>
  <c r="I225" i="12"/>
  <c r="I229" i="12"/>
  <c r="I233" i="12"/>
  <c r="I237" i="12"/>
  <c r="I241" i="12"/>
  <c r="I245" i="12"/>
  <c r="I138" i="11"/>
  <c r="I30" i="11"/>
  <c r="I62" i="11"/>
  <c r="I94" i="11"/>
  <c r="I126" i="11"/>
  <c r="I10" i="11"/>
  <c r="I106" i="11"/>
  <c r="I18" i="11"/>
  <c r="I50" i="11"/>
  <c r="I82" i="11"/>
  <c r="I114" i="11"/>
  <c r="I146" i="11"/>
  <c r="I74" i="11"/>
  <c r="I6" i="11"/>
  <c r="I38" i="11"/>
  <c r="I70" i="11"/>
  <c r="I102" i="11"/>
  <c r="I134" i="11"/>
  <c r="I42" i="11"/>
  <c r="I26" i="11"/>
  <c r="I58" i="11"/>
  <c r="I90" i="11"/>
  <c r="I122" i="11"/>
  <c r="I154" i="11"/>
  <c r="I14" i="11"/>
  <c r="I46" i="11"/>
  <c r="I78" i="11"/>
  <c r="I110" i="11"/>
  <c r="I142" i="11"/>
  <c r="I66" i="11"/>
  <c r="I98" i="11"/>
  <c r="I253" i="11"/>
  <c r="I22" i="11"/>
  <c r="I54" i="11"/>
  <c r="I86" i="11"/>
  <c r="I118" i="11"/>
  <c r="I150" i="11"/>
  <c r="I39" i="11"/>
  <c r="I55" i="11"/>
  <c r="I83" i="11"/>
  <c r="I119" i="11"/>
  <c r="I20" i="11"/>
  <c r="I36" i="11"/>
  <c r="I68" i="11"/>
  <c r="I9" i="11"/>
  <c r="I21" i="11"/>
  <c r="I33" i="11"/>
  <c r="I41" i="11"/>
  <c r="I53" i="11"/>
  <c r="I61" i="11"/>
  <c r="I73" i="11"/>
  <c r="I81" i="11"/>
  <c r="I93" i="11"/>
  <c r="I101" i="11"/>
  <c r="I113" i="11"/>
  <c r="I121" i="11"/>
  <c r="I133" i="11"/>
  <c r="I141" i="11"/>
  <c r="I153" i="11"/>
  <c r="I161" i="11"/>
  <c r="I169" i="11"/>
  <c r="I181" i="11"/>
  <c r="I189" i="11"/>
  <c r="I201" i="11"/>
  <c r="I209" i="11"/>
  <c r="I221" i="11"/>
  <c r="I233" i="11"/>
  <c r="I158" i="11"/>
  <c r="I162" i="11"/>
  <c r="I166" i="11"/>
  <c r="I170" i="11"/>
  <c r="I174" i="11"/>
  <c r="I178" i="11"/>
  <c r="I182" i="11"/>
  <c r="I186" i="11"/>
  <c r="I190" i="11"/>
  <c r="I194" i="11"/>
  <c r="I198" i="11"/>
  <c r="I202" i="11"/>
  <c r="I206" i="11"/>
  <c r="I210" i="11"/>
  <c r="I214" i="11"/>
  <c r="I218" i="11"/>
  <c r="I222" i="11"/>
  <c r="I226" i="11"/>
  <c r="I230" i="11"/>
  <c r="I234" i="11"/>
  <c r="I238" i="11"/>
  <c r="I242" i="11"/>
  <c r="I246" i="11"/>
  <c r="I250" i="11"/>
  <c r="I3" i="11"/>
  <c r="I19" i="11"/>
  <c r="I43" i="11"/>
  <c r="I51" i="11"/>
  <c r="I75" i="11"/>
  <c r="I99" i="11"/>
  <c r="I107" i="11"/>
  <c r="I123" i="11"/>
  <c r="I139" i="11"/>
  <c r="I143" i="11"/>
  <c r="I151" i="11"/>
  <c r="I159" i="11"/>
  <c r="I163" i="11"/>
  <c r="I171" i="11"/>
  <c r="I179" i="11"/>
  <c r="I187" i="11"/>
  <c r="I191" i="11"/>
  <c r="I199" i="11"/>
  <c r="I207" i="11"/>
  <c r="I211" i="11"/>
  <c r="I219" i="11"/>
  <c r="I227" i="11"/>
  <c r="I231" i="11"/>
  <c r="I239" i="11"/>
  <c r="I243" i="11"/>
  <c r="I251" i="11"/>
  <c r="I7" i="11"/>
  <c r="I27" i="11"/>
  <c r="I63" i="11"/>
  <c r="I91" i="11"/>
  <c r="I111" i="11"/>
  <c r="I135" i="11"/>
  <c r="I147" i="11"/>
  <c r="I155" i="11"/>
  <c r="I167" i="11"/>
  <c r="I175" i="11"/>
  <c r="I183" i="11"/>
  <c r="I195" i="11"/>
  <c r="I203" i="11"/>
  <c r="I215" i="11"/>
  <c r="I223" i="11"/>
  <c r="I235" i="11"/>
  <c r="I247" i="11"/>
  <c r="I11" i="11"/>
  <c r="I23" i="11"/>
  <c r="I67" i="11"/>
  <c r="I95" i="11"/>
  <c r="I127" i="11"/>
  <c r="I12" i="11"/>
  <c r="I28" i="11"/>
  <c r="I52" i="11"/>
  <c r="I60" i="11"/>
  <c r="I76" i="11"/>
  <c r="I80" i="11"/>
  <c r="I88" i="11"/>
  <c r="I96" i="11"/>
  <c r="I104" i="11"/>
  <c r="I112" i="11"/>
  <c r="I120" i="11"/>
  <c r="I128" i="11"/>
  <c r="I136" i="11"/>
  <c r="I144" i="11"/>
  <c r="I152" i="11"/>
  <c r="I160" i="11"/>
  <c r="I168" i="11"/>
  <c r="I176" i="11"/>
  <c r="I184" i="11"/>
  <c r="I192" i="11"/>
  <c r="I200" i="11"/>
  <c r="I208" i="11"/>
  <c r="I220" i="11"/>
  <c r="I224" i="11"/>
  <c r="I232" i="11"/>
  <c r="I240" i="11"/>
  <c r="I248" i="11"/>
  <c r="I252" i="11"/>
  <c r="I35" i="11"/>
  <c r="I59" i="11"/>
  <c r="I79" i="11"/>
  <c r="I115" i="11"/>
  <c r="I8" i="11"/>
  <c r="I32" i="11"/>
  <c r="I44" i="11"/>
  <c r="I56" i="11"/>
  <c r="I72" i="11"/>
  <c r="I84" i="11"/>
  <c r="I92" i="11"/>
  <c r="I100" i="11"/>
  <c r="I108" i="11"/>
  <c r="I116" i="11"/>
  <c r="I124" i="11"/>
  <c r="I132" i="11"/>
  <c r="I140" i="11"/>
  <c r="I148" i="11"/>
  <c r="I156" i="11"/>
  <c r="I164" i="11"/>
  <c r="I172" i="11"/>
  <c r="I180" i="11"/>
  <c r="I188" i="11"/>
  <c r="I196" i="11"/>
  <c r="I204" i="11"/>
  <c r="I212" i="11"/>
  <c r="I216" i="11"/>
  <c r="I228" i="11"/>
  <c r="I236" i="11"/>
  <c r="I244" i="11"/>
  <c r="I15" i="11"/>
  <c r="I31" i="11"/>
  <c r="I47" i="11"/>
  <c r="I71" i="11"/>
  <c r="I87" i="11"/>
  <c r="I103" i="11"/>
  <c r="I131" i="11"/>
  <c r="I4" i="11"/>
  <c r="I16" i="11"/>
  <c r="I24" i="11"/>
  <c r="I40" i="11"/>
  <c r="I48" i="11"/>
  <c r="I64" i="11"/>
  <c r="I5" i="11"/>
  <c r="I13" i="11"/>
  <c r="I17" i="11"/>
  <c r="I25" i="11"/>
  <c r="I29" i="11"/>
  <c r="I37" i="11"/>
  <c r="I45" i="11"/>
  <c r="I49" i="11"/>
  <c r="I57" i="11"/>
  <c r="I65" i="11"/>
  <c r="I69" i="11"/>
  <c r="I77" i="11"/>
  <c r="I85" i="11"/>
  <c r="I89" i="11"/>
  <c r="I97" i="11"/>
  <c r="I105" i="11"/>
  <c r="I109" i="11"/>
  <c r="I117" i="11"/>
  <c r="I125" i="11"/>
  <c r="I129" i="11"/>
  <c r="I137" i="11"/>
  <c r="I145" i="11"/>
  <c r="I149" i="11"/>
  <c r="I157" i="11"/>
  <c r="I165" i="11"/>
  <c r="I173" i="11"/>
  <c r="I177" i="11"/>
  <c r="I185" i="11"/>
  <c r="I193" i="11"/>
  <c r="I197" i="11"/>
  <c r="I205" i="11"/>
  <c r="I213" i="11"/>
  <c r="I217" i="11"/>
  <c r="I225" i="11"/>
  <c r="I229" i="11"/>
  <c r="I237" i="11"/>
  <c r="I241" i="11"/>
  <c r="I245" i="11"/>
  <c r="I249" i="11"/>
  <c r="I19" i="10"/>
  <c r="I7" i="10"/>
  <c r="I8" i="10"/>
  <c r="I31" i="10"/>
  <c r="I49" i="10"/>
  <c r="I13" i="10"/>
  <c r="I27" i="10"/>
  <c r="I36" i="10"/>
  <c r="I45" i="10"/>
  <c r="I100" i="10"/>
  <c r="I108" i="10"/>
  <c r="I9" i="10"/>
  <c r="I23" i="10"/>
  <c r="I32" i="10"/>
  <c r="I41" i="10"/>
  <c r="I55" i="10"/>
  <c r="I60" i="10"/>
  <c r="I65" i="10"/>
  <c r="I76" i="10"/>
  <c r="I88" i="10"/>
  <c r="I120" i="10"/>
  <c r="I229" i="10"/>
  <c r="I15" i="10"/>
  <c r="I24" i="10"/>
  <c r="I33" i="10"/>
  <c r="I47" i="10"/>
  <c r="I56" i="10"/>
  <c r="I61" i="10"/>
  <c r="I72" i="10"/>
  <c r="I77" i="10"/>
  <c r="I96" i="10"/>
  <c r="I37" i="10"/>
  <c r="I11" i="10"/>
  <c r="I20" i="10"/>
  <c r="I29" i="10"/>
  <c r="I43" i="10"/>
  <c r="I52" i="10"/>
  <c r="I84" i="10"/>
  <c r="I116" i="10"/>
  <c r="I51" i="10"/>
  <c r="I25" i="10"/>
  <c r="I39" i="10"/>
  <c r="I48" i="10"/>
  <c r="I57" i="10"/>
  <c r="I68" i="10"/>
  <c r="I73" i="10"/>
  <c r="I104" i="10"/>
  <c r="I16" i="10"/>
  <c r="I12" i="10"/>
  <c r="I21" i="10"/>
  <c r="I35" i="10"/>
  <c r="I44" i="10"/>
  <c r="I53" i="10"/>
  <c r="I92" i="10"/>
  <c r="I253" i="10"/>
  <c r="I17" i="10"/>
  <c r="I40" i="10"/>
  <c r="I64" i="10"/>
  <c r="I69" i="10"/>
  <c r="I80" i="10"/>
  <c r="I112" i="10"/>
  <c r="I6" i="10"/>
  <c r="I18" i="10"/>
  <c r="I34" i="10"/>
  <c r="I46" i="10"/>
  <c r="I58" i="10"/>
  <c r="I70" i="10"/>
  <c r="I86" i="10"/>
  <c r="I98" i="10"/>
  <c r="I110" i="10"/>
  <c r="I122" i="10"/>
  <c r="I134" i="10"/>
  <c r="I146" i="10"/>
  <c r="I162" i="10"/>
  <c r="I174" i="10"/>
  <c r="I186" i="10"/>
  <c r="I198" i="10"/>
  <c r="I210" i="10"/>
  <c r="I222" i="10"/>
  <c r="I234" i="10"/>
  <c r="I246" i="10"/>
  <c r="I10" i="10"/>
  <c r="I14" i="10"/>
  <c r="I22" i="10"/>
  <c r="I26" i="10"/>
  <c r="I30" i="10"/>
  <c r="I38" i="10"/>
  <c r="I42" i="10"/>
  <c r="I50" i="10"/>
  <c r="I54" i="10"/>
  <c r="I62" i="10"/>
  <c r="I66" i="10"/>
  <c r="I74" i="10"/>
  <c r="I78" i="10"/>
  <c r="I82" i="10"/>
  <c r="I90" i="10"/>
  <c r="I94" i="10"/>
  <c r="I102" i="10"/>
  <c r="I106" i="10"/>
  <c r="I114" i="10"/>
  <c r="I118" i="10"/>
  <c r="I126" i="10"/>
  <c r="I130" i="10"/>
  <c r="I138" i="10"/>
  <c r="I142" i="10"/>
  <c r="I150" i="10"/>
  <c r="I154" i="10"/>
  <c r="I158" i="10"/>
  <c r="I166" i="10"/>
  <c r="I170" i="10"/>
  <c r="I178" i="10"/>
  <c r="I182" i="10"/>
  <c r="I190" i="10"/>
  <c r="I194" i="10"/>
  <c r="I202" i="10"/>
  <c r="I206" i="10"/>
  <c r="I214" i="10"/>
  <c r="I218" i="10"/>
  <c r="I226" i="10"/>
  <c r="I230" i="10"/>
  <c r="I238" i="10"/>
  <c r="I242" i="10"/>
  <c r="I250" i="10"/>
  <c r="I59" i="10"/>
  <c r="I71" i="10"/>
  <c r="I79" i="10"/>
  <c r="I87" i="10"/>
  <c r="I99" i="10"/>
  <c r="I107" i="10"/>
  <c r="I115" i="10"/>
  <c r="I127" i="10"/>
  <c r="I135" i="10"/>
  <c r="I143" i="10"/>
  <c r="I155" i="10"/>
  <c r="I163" i="10"/>
  <c r="I171" i="10"/>
  <c r="I183" i="10"/>
  <c r="I191" i="10"/>
  <c r="I199" i="10"/>
  <c r="I211" i="10"/>
  <c r="I219" i="10"/>
  <c r="I227" i="10"/>
  <c r="I235" i="10"/>
  <c r="I243" i="10"/>
  <c r="I251" i="10"/>
  <c r="I63" i="10"/>
  <c r="I67" i="10"/>
  <c r="I75" i="10"/>
  <c r="I83" i="10"/>
  <c r="I91" i="10"/>
  <c r="I95" i="10"/>
  <c r="I103" i="10"/>
  <c r="I111" i="10"/>
  <c r="I119" i="10"/>
  <c r="I123" i="10"/>
  <c r="I131" i="10"/>
  <c r="I139" i="10"/>
  <c r="I147" i="10"/>
  <c r="I151" i="10"/>
  <c r="I159" i="10"/>
  <c r="I167" i="10"/>
  <c r="I175" i="10"/>
  <c r="I179" i="10"/>
  <c r="I187" i="10"/>
  <c r="I195" i="10"/>
  <c r="I203" i="10"/>
  <c r="I207" i="10"/>
  <c r="I215" i="10"/>
  <c r="I223" i="10"/>
  <c r="I231" i="10"/>
  <c r="I239" i="10"/>
  <c r="I247" i="10"/>
  <c r="I132" i="10"/>
  <c r="I140" i="10"/>
  <c r="I148" i="10"/>
  <c r="I156" i="10"/>
  <c r="I164" i="10"/>
  <c r="I172" i="10"/>
  <c r="I180" i="10"/>
  <c r="I188" i="10"/>
  <c r="I196" i="10"/>
  <c r="I204" i="10"/>
  <c r="I212" i="10"/>
  <c r="I220" i="10"/>
  <c r="I228" i="10"/>
  <c r="I236" i="10"/>
  <c r="I252" i="10"/>
  <c r="I128" i="10"/>
  <c r="I136" i="10"/>
  <c r="I144" i="10"/>
  <c r="I152" i="10"/>
  <c r="I160" i="10"/>
  <c r="I168" i="10"/>
  <c r="I176" i="10"/>
  <c r="I184" i="10"/>
  <c r="I192" i="10"/>
  <c r="I200" i="10"/>
  <c r="I208" i="10"/>
  <c r="I216" i="10"/>
  <c r="I224" i="10"/>
  <c r="I232" i="10"/>
  <c r="I240" i="10"/>
  <c r="I244" i="10"/>
  <c r="I248" i="10"/>
  <c r="I81" i="10"/>
  <c r="I85" i="10"/>
  <c r="I89" i="10"/>
  <c r="I93" i="10"/>
  <c r="I97" i="10"/>
  <c r="I101" i="10"/>
  <c r="I105" i="10"/>
  <c r="I109" i="10"/>
  <c r="I113" i="10"/>
  <c r="I117" i="10"/>
  <c r="I121" i="10"/>
  <c r="I125" i="10"/>
  <c r="I129" i="10"/>
  <c r="I133" i="10"/>
  <c r="I137" i="10"/>
  <c r="I141" i="10"/>
  <c r="I145" i="10"/>
  <c r="I149" i="10"/>
  <c r="I153" i="10"/>
  <c r="I157" i="10"/>
  <c r="I161" i="10"/>
  <c r="I165" i="10"/>
  <c r="I169" i="10"/>
  <c r="I173" i="10"/>
  <c r="I177" i="10"/>
  <c r="I181" i="10"/>
  <c r="I185" i="10"/>
  <c r="I189" i="10"/>
  <c r="I193" i="10"/>
  <c r="I197" i="10"/>
  <c r="I201" i="10"/>
  <c r="I205" i="10"/>
  <c r="I209" i="10"/>
  <c r="I213" i="10"/>
  <c r="I217" i="10"/>
  <c r="I221" i="10"/>
  <c r="I225" i="10"/>
  <c r="I233" i="10"/>
  <c r="I237" i="10"/>
  <c r="I241" i="10"/>
  <c r="I245" i="10"/>
  <c r="I249" i="10"/>
  <c r="I7" i="9"/>
  <c r="I39" i="9"/>
  <c r="I249" i="9"/>
  <c r="I11" i="9"/>
  <c r="I27" i="9"/>
  <c r="I43" i="9"/>
  <c r="I59" i="9"/>
  <c r="I75" i="9"/>
  <c r="I91" i="9"/>
  <c r="I107" i="9"/>
  <c r="I125" i="9"/>
  <c r="I157" i="9"/>
  <c r="I133" i="9"/>
  <c r="I17" i="9"/>
  <c r="I33" i="9"/>
  <c r="I49" i="9"/>
  <c r="I65" i="9"/>
  <c r="I81" i="9"/>
  <c r="I97" i="9"/>
  <c r="I113" i="9"/>
  <c r="I145" i="9"/>
  <c r="I177" i="9"/>
  <c r="I165" i="9"/>
  <c r="I3" i="9"/>
  <c r="I13" i="9"/>
  <c r="I29" i="9"/>
  <c r="I45" i="9"/>
  <c r="I61" i="9"/>
  <c r="I77" i="9"/>
  <c r="I93" i="9"/>
  <c r="I109" i="9"/>
  <c r="I121" i="9"/>
  <c r="I153" i="9"/>
  <c r="I185" i="9"/>
  <c r="I71" i="9"/>
  <c r="I19" i="9"/>
  <c r="I35" i="9"/>
  <c r="I51" i="9"/>
  <c r="I67" i="9"/>
  <c r="I83" i="9"/>
  <c r="I99" i="9"/>
  <c r="I141" i="9"/>
  <c r="I173" i="9"/>
  <c r="I55" i="9"/>
  <c r="I4" i="9"/>
  <c r="I9" i="9"/>
  <c r="I25" i="9"/>
  <c r="I41" i="9"/>
  <c r="I57" i="9"/>
  <c r="I73" i="9"/>
  <c r="I89" i="9"/>
  <c r="I105" i="9"/>
  <c r="I129" i="9"/>
  <c r="I161" i="9"/>
  <c r="I87" i="9"/>
  <c r="I31" i="9"/>
  <c r="I47" i="9"/>
  <c r="I63" i="9"/>
  <c r="I79" i="9"/>
  <c r="I95" i="9"/>
  <c r="I111" i="9"/>
  <c r="I117" i="9"/>
  <c r="I149" i="9"/>
  <c r="I181" i="9"/>
  <c r="I23" i="9"/>
  <c r="I103" i="9"/>
  <c r="I15" i="9"/>
  <c r="I5" i="9"/>
  <c r="I21" i="9"/>
  <c r="I37" i="9"/>
  <c r="I53" i="9"/>
  <c r="I69" i="9"/>
  <c r="I85" i="9"/>
  <c r="I101" i="9"/>
  <c r="I137" i="9"/>
  <c r="I169" i="9"/>
  <c r="I10" i="9"/>
  <c r="I14" i="9"/>
  <c r="I22" i="9"/>
  <c r="I30" i="9"/>
  <c r="I34" i="9"/>
  <c r="I42" i="9"/>
  <c r="I50" i="9"/>
  <c r="I54" i="9"/>
  <c r="I62" i="9"/>
  <c r="I70" i="9"/>
  <c r="I74" i="9"/>
  <c r="I82" i="9"/>
  <c r="I90" i="9"/>
  <c r="I98" i="9"/>
  <c r="I102" i="9"/>
  <c r="I110" i="9"/>
  <c r="I118" i="9"/>
  <c r="I122" i="9"/>
  <c r="I130" i="9"/>
  <c r="I138" i="9"/>
  <c r="I146" i="9"/>
  <c r="I150" i="9"/>
  <c r="I158" i="9"/>
  <c r="I166" i="9"/>
  <c r="I170" i="9"/>
  <c r="I178" i="9"/>
  <c r="I186" i="9"/>
  <c r="I190" i="9"/>
  <c r="I198" i="9"/>
  <c r="I206" i="9"/>
  <c r="I210" i="9"/>
  <c r="I218" i="9"/>
  <c r="I222" i="9"/>
  <c r="I230" i="9"/>
  <c r="I234" i="9"/>
  <c r="I242" i="9"/>
  <c r="I246" i="9"/>
  <c r="I250" i="9"/>
  <c r="I6" i="9"/>
  <c r="I18" i="9"/>
  <c r="I26" i="9"/>
  <c r="I38" i="9"/>
  <c r="I46" i="9"/>
  <c r="I58" i="9"/>
  <c r="I66" i="9"/>
  <c r="I78" i="9"/>
  <c r="I86" i="9"/>
  <c r="I94" i="9"/>
  <c r="I106" i="9"/>
  <c r="I114" i="9"/>
  <c r="I126" i="9"/>
  <c r="I134" i="9"/>
  <c r="I142" i="9"/>
  <c r="I154" i="9"/>
  <c r="I162" i="9"/>
  <c r="I174" i="9"/>
  <c r="I182" i="9"/>
  <c r="I194" i="9"/>
  <c r="I202" i="9"/>
  <c r="I214" i="9"/>
  <c r="I226" i="9"/>
  <c r="I238" i="9"/>
  <c r="I119" i="9"/>
  <c r="I127" i="9"/>
  <c r="I135" i="9"/>
  <c r="I143" i="9"/>
  <c r="I151" i="9"/>
  <c r="I159" i="9"/>
  <c r="I167" i="9"/>
  <c r="I175" i="9"/>
  <c r="I183" i="9"/>
  <c r="I191" i="9"/>
  <c r="I199" i="9"/>
  <c r="I223" i="9"/>
  <c r="I231" i="9"/>
  <c r="I239" i="9"/>
  <c r="I247" i="9"/>
  <c r="I251" i="9"/>
  <c r="I115" i="9"/>
  <c r="I123" i="9"/>
  <c r="I131" i="9"/>
  <c r="I139" i="9"/>
  <c r="I147" i="9"/>
  <c r="I155" i="9"/>
  <c r="I163" i="9"/>
  <c r="I171" i="9"/>
  <c r="I179" i="9"/>
  <c r="I187" i="9"/>
  <c r="I195" i="9"/>
  <c r="I203" i="9"/>
  <c r="I207" i="9"/>
  <c r="I211" i="9"/>
  <c r="I215" i="9"/>
  <c r="I219" i="9"/>
  <c r="I227" i="9"/>
  <c r="I235" i="9"/>
  <c r="I243" i="9"/>
  <c r="I8" i="9"/>
  <c r="I16" i="9"/>
  <c r="I20" i="9"/>
  <c r="I28" i="9"/>
  <c r="I36" i="9"/>
  <c r="I40" i="9"/>
  <c r="I48" i="9"/>
  <c r="I56" i="9"/>
  <c r="I60" i="9"/>
  <c r="I68" i="9"/>
  <c r="I76" i="9"/>
  <c r="I84" i="9"/>
  <c r="I88" i="9"/>
  <c r="I96" i="9"/>
  <c r="I104" i="9"/>
  <c r="I108" i="9"/>
  <c r="I116" i="9"/>
  <c r="I124" i="9"/>
  <c r="I132" i="9"/>
  <c r="I136" i="9"/>
  <c r="I144" i="9"/>
  <c r="I152" i="9"/>
  <c r="I156" i="9"/>
  <c r="I164" i="9"/>
  <c r="I172" i="9"/>
  <c r="I176" i="9"/>
  <c r="I184" i="9"/>
  <c r="I192" i="9"/>
  <c r="I200" i="9"/>
  <c r="I204" i="9"/>
  <c r="I212" i="9"/>
  <c r="I220" i="9"/>
  <c r="I228" i="9"/>
  <c r="I232" i="9"/>
  <c r="I244" i="9"/>
  <c r="I248" i="9"/>
  <c r="I252" i="9"/>
  <c r="I12" i="9"/>
  <c r="I24" i="9"/>
  <c r="I32" i="9"/>
  <c r="I44" i="9"/>
  <c r="I52" i="9"/>
  <c r="I64" i="9"/>
  <c r="I72" i="9"/>
  <c r="I80" i="9"/>
  <c r="I92" i="9"/>
  <c r="I100" i="9"/>
  <c r="I112" i="9"/>
  <c r="I120" i="9"/>
  <c r="I128" i="9"/>
  <c r="I140" i="9"/>
  <c r="I148" i="9"/>
  <c r="I160" i="9"/>
  <c r="I168" i="9"/>
  <c r="I180" i="9"/>
  <c r="I188" i="9"/>
  <c r="I196" i="9"/>
  <c r="I208" i="9"/>
  <c r="I216" i="9"/>
  <c r="I224" i="9"/>
  <c r="I236" i="9"/>
  <c r="I240" i="9"/>
  <c r="I189" i="9"/>
  <c r="I193" i="9"/>
  <c r="I197" i="9"/>
  <c r="I201" i="9"/>
  <c r="I205" i="9"/>
  <c r="I209" i="9"/>
  <c r="I213" i="9"/>
  <c r="I217" i="9"/>
  <c r="I221" i="9"/>
  <c r="I225" i="9"/>
  <c r="I229" i="9"/>
  <c r="I233" i="9"/>
  <c r="I237" i="9"/>
  <c r="I241" i="9"/>
  <c r="I245" i="9"/>
  <c r="I241" i="8"/>
  <c r="I197" i="8"/>
  <c r="I205" i="8"/>
  <c r="I213" i="8"/>
  <c r="I221" i="8"/>
  <c r="I225" i="8"/>
  <c r="I233" i="8"/>
  <c r="I237" i="8"/>
  <c r="I193" i="8"/>
  <c r="I201" i="8"/>
  <c r="I209" i="8"/>
  <c r="I217" i="8"/>
  <c r="I229" i="8"/>
  <c r="I182" i="8"/>
  <c r="I186" i="8"/>
  <c r="I194" i="8"/>
  <c r="I202" i="8"/>
  <c r="I210" i="8"/>
  <c r="I214" i="8"/>
  <c r="I222" i="8"/>
  <c r="I230" i="8"/>
  <c r="I234" i="8"/>
  <c r="I190" i="8"/>
  <c r="I198" i="8"/>
  <c r="I206" i="8"/>
  <c r="I218" i="8"/>
  <c r="I253" i="8"/>
  <c r="I239" i="8"/>
  <c r="I211" i="8"/>
  <c r="I219" i="8"/>
  <c r="I227" i="8"/>
  <c r="I235" i="8"/>
  <c r="I244" i="8"/>
  <c r="I215" i="8"/>
  <c r="I223" i="8"/>
  <c r="I240" i="8"/>
  <c r="I245" i="8"/>
  <c r="I249" i="8"/>
  <c r="I238" i="8"/>
  <c r="I242" i="8"/>
  <c r="I246" i="8"/>
  <c r="I250" i="8"/>
  <c r="I251" i="8"/>
  <c r="I247" i="8"/>
  <c r="I252" i="8"/>
  <c r="I248" i="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<sst xmlns="http://schemas.openxmlformats.org/spreadsheetml/2006/main" count="1177" uniqueCount="64">
  <si>
    <t>Date</t>
  </si>
  <si>
    <t>Open</t>
  </si>
  <si>
    <t>High</t>
  </si>
  <si>
    <t>Low</t>
  </si>
  <si>
    <t>Close</t>
  </si>
  <si>
    <t>Adj Close</t>
  </si>
  <si>
    <t>Volume</t>
  </si>
  <si>
    <t>Rendimiento</t>
  </si>
  <si>
    <t>Correlacion</t>
  </si>
  <si>
    <t>NTDOY</t>
  </si>
  <si>
    <t>NVDA</t>
  </si>
  <si>
    <t>NKE</t>
  </si>
  <si>
    <t>SONY</t>
  </si>
  <si>
    <t>AMZN</t>
  </si>
  <si>
    <t>SPOT</t>
  </si>
  <si>
    <t>BIMBO</t>
  </si>
  <si>
    <t>TV</t>
  </si>
  <si>
    <t>MCD</t>
  </si>
  <si>
    <t>WMT</t>
  </si>
  <si>
    <t>Promedio</t>
  </si>
  <si>
    <t>Varianza</t>
  </si>
  <si>
    <t>Desviación</t>
  </si>
  <si>
    <t>Activo</t>
  </si>
  <si>
    <t>%</t>
  </si>
  <si>
    <t>Monto</t>
  </si>
  <si>
    <t>Ponderación</t>
  </si>
  <si>
    <t>Covarianza</t>
  </si>
  <si>
    <t>riesgo</t>
  </si>
  <si>
    <t>Mas alto, rentabilidad</t>
  </si>
  <si>
    <t>ratio de sharpe</t>
  </si>
  <si>
    <t>Retorno de portafolio</t>
  </si>
  <si>
    <t xml:space="preserve">Varianza del portafolio </t>
  </si>
  <si>
    <t>Desviacion del portafolio</t>
  </si>
  <si>
    <t>Correlación</t>
  </si>
  <si>
    <t>Matriz de covarianza</t>
  </si>
  <si>
    <t>Matriz de correlación</t>
  </si>
  <si>
    <t>Estadisticas rendimiento</t>
  </si>
  <si>
    <t>Total</t>
  </si>
  <si>
    <t xml:space="preserve">Inversión = </t>
  </si>
  <si>
    <t>Inversión=</t>
  </si>
  <si>
    <t xml:space="preserve"> =suma(</t>
  </si>
  <si>
    <t>AAPL</t>
  </si>
  <si>
    <t>MET</t>
  </si>
  <si>
    <t>TSLA</t>
  </si>
  <si>
    <t>F</t>
  </si>
  <si>
    <t>V</t>
  </si>
  <si>
    <t>RACE</t>
  </si>
  <si>
    <t>UBSFY</t>
  </si>
  <si>
    <t>DIS</t>
  </si>
  <si>
    <t>KO</t>
  </si>
  <si>
    <t>PEP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</si>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</sst>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18" fillId="33" borderId="11" xfId="0" applyFont="1" applyFill="1" applyBorder="1" applyAlignment="1">
      <alignment horizontal="center"/>
    </xf>
    <xf numFmtId="0" fontId="0" fillId="33" borderId="0" xfId="0" applyFill="1"/>
    <xf numFmtId="0" fontId="0" fillId="33" borderId="10" xfId="0" applyFill="1" applyBorder="1"/>
    <xf numFmtId="0" fontId="0" fillId="34" borderId="0" xfId="0" applyFill="1"/>
    <xf numFmtId="9" fontId="17" fillId="35" borderId="0" xfId="0" applyNumberFormat="1" applyFont="1" applyFill="1"/>
    <xf numFmtId="0" fontId="17" fillId="36" borderId="0" xfId="0" applyFont="1" applyFill="1"/>
    <xf numFmtId="0" fontId="17" fillId="36" borderId="10" xfId="0" applyFont="1" applyFill="1" applyBorder="1"/>
    <xf numFmtId="0" fontId="10" fillId="6" borderId="5" xfId="10"/>
    <xf numFmtId="0" fontId="4" fillId="0" borderId="2" xfId="3"/>
    <xf numFmtId="9" fontId="4" fillId="0" borderId="2" xfId="3" applyNumberFormat="1"/>
    <xf numFmtId="44" fontId="4" fillId="0" borderId="2" xfId="3" applyNumberFormat="1"/>
    <xf numFmtId="0" fontId="0" fillId="37" borderId="0" xfId="0" applyFill="1" applyAlignment="1">
      <alignment vertical="center"/>
    </xf>
    <xf numFmtId="44" fontId="0" fillId="37" borderId="0" xfId="42" applyFont="1" applyFill="1"/>
    <xf numFmtId="10" fontId="11" fillId="6" borderId="4" xfId="11" applyNumberFormat="1"/>
    <xf numFmtId="0" fontId="16" fillId="37" borderId="0" xfId="0" applyFont="1" applyFill="1" applyAlignment="1">
      <alignment vertical="center"/>
    </xf>
    <xf numFmtId="44" fontId="16" fillId="37" borderId="0" xfId="42" applyFont="1" applyFill="1"/>
    <xf numFmtId="0" fontId="19" fillId="0" borderId="0" xfId="0" applyFont="1" applyAlignment="1">
      <alignment horizontal="center"/>
    </xf>
    <xf numFmtId="9" fontId="11" fillId="6" borderId="4" xfId="11" applyNumberFormat="1"/>
    <xf numFmtId="0" fontId="11" fillId="6" borderId="12" xfId="11" applyBorder="1" applyAlignment="1">
      <alignment horizontal="center"/>
    </xf>
    <xf numFmtId="0" fontId="11" fillId="6" borderId="13" xfId="11" applyBorder="1" applyAlignment="1">
      <alignment horizontal="center"/>
    </xf>
    <xf numFmtId="0" fontId="11" fillId="6" borderId="4" xfId="11" applyAlignment="1">
      <alignment horizontal="left"/>
    </xf>
    <xf numFmtId="0" fontId="16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1" fillId="6" borderId="4" xfId="11" applyAlignment="1">
      <alignment horizontal="center"/>
    </xf>
    <xf numFmtId="0" fontId="11" fillId="6" borderId="12" xfId="11" applyBorder="1" applyAlignment="1">
      <alignment horizontal="center"/>
    </xf>
    <xf numFmtId="0" fontId="11" fillId="6" borderId="13" xfId="1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9" fontId="0" fillId="0" borderId="0" xfId="0" applyNumberFormat="1"/>
    <xf numFmtId="44" fontId="0" fillId="0" borderId="0" xfId="0" applyNumberFormat="1"/>
    <xf numFmtId="44" fontId="0" fillId="0" borderId="0" xfId="42" applyFont="1"/>
    <xf numFmtId="0" fontId="0" fillId="0" borderId="0" xfId="0" applyFill="1" applyBorder="1"/>
    <xf numFmtId="9" fontId="0" fillId="0" borderId="0" xfId="43" applyFont="1"/>
    <xf numFmtId="0" fontId="19" fillId="0" borderId="0" xfId="0" applyFont="1" applyFill="1" applyBorder="1" applyAlignment="1">
      <alignment horizontal="center"/>
    </xf>
    <xf numFmtId="0" fontId="17" fillId="0" borderId="0" xfId="0" applyFont="1" applyFill="1" applyBorder="1"/>
    <xf numFmtId="0" fontId="11" fillId="6" borderId="14" xfId="1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2" builtinId="4"/>
    <cellStyle name="Neutral" xfId="8" builtinId="28" customBuiltin="1"/>
    <cellStyle name="Normal" xfId="0" builtinId="0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NTDOY!$H$1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NTDOY!$A$1:$A$253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NTDOY!$H$2:$H$253</c:f>
              <c:numCache>
                <c:formatCode>General</c:formatCode>
                <c:ptCount val="252"/>
                <c:pt idx="1">
                  <c:v>-4.9570224719101066E-3</c:v>
                </c:pt>
                <c:pt idx="2">
                  <c:v>-1.5609465034715074E-2</c:v>
                </c:pt>
                <c:pt idx="3">
                  <c:v>-5.5667679751478447E-3</c:v>
                </c:pt>
                <c:pt idx="4">
                  <c:v>1.0178082948633017E-2</c:v>
                </c:pt>
                <c:pt idx="5">
                  <c:v>8.9001344903465174E-3</c:v>
                </c:pt>
                <c:pt idx="6">
                  <c:v>1.7143791040486259E-2</c:v>
                </c:pt>
                <c:pt idx="7">
                  <c:v>1.358203217833368E-2</c:v>
                </c:pt>
                <c:pt idx="8">
                  <c:v>-6.4573782120983913E-4</c:v>
                </c:pt>
                <c:pt idx="9">
                  <c:v>1.7770564853939737E-2</c:v>
                </c:pt>
                <c:pt idx="10">
                  <c:v>-2.3015888888888895E-2</c:v>
                </c:pt>
                <c:pt idx="11">
                  <c:v>0</c:v>
                </c:pt>
                <c:pt idx="12">
                  <c:v>1.0073095208336234E-2</c:v>
                </c:pt>
                <c:pt idx="13">
                  <c:v>7.7208302306845979E-3</c:v>
                </c:pt>
                <c:pt idx="14">
                  <c:v>-2.2186814934179851E-2</c:v>
                </c:pt>
                <c:pt idx="15">
                  <c:v>-1.1426542978340091E-3</c:v>
                </c:pt>
                <c:pt idx="16">
                  <c:v>-1.912075533781259E-2</c:v>
                </c:pt>
                <c:pt idx="17">
                  <c:v>1.1329573475508116E-2</c:v>
                </c:pt>
                <c:pt idx="18">
                  <c:v>-1.2355848231369881E-2</c:v>
                </c:pt>
                <c:pt idx="19">
                  <c:v>5.0041533777455596E-3</c:v>
                </c:pt>
                <c:pt idx="20">
                  <c:v>6.1410622406638995E-3</c:v>
                </c:pt>
                <c:pt idx="21">
                  <c:v>1.2867090281542246E-2</c:v>
                </c:pt>
                <c:pt idx="22">
                  <c:v>-1.0423517575781147E-2</c:v>
                </c:pt>
                <c:pt idx="23">
                  <c:v>-3.2909810168206587E-4</c:v>
                </c:pt>
                <c:pt idx="24">
                  <c:v>-4.2311556064815369E-2</c:v>
                </c:pt>
                <c:pt idx="25">
                  <c:v>1.4440433709487208E-2</c:v>
                </c:pt>
                <c:pt idx="26">
                  <c:v>4.0671413003606086E-3</c:v>
                </c:pt>
                <c:pt idx="27">
                  <c:v>-4.9789046413502118E-2</c:v>
                </c:pt>
                <c:pt idx="28">
                  <c:v>-2.8419147929292139E-2</c:v>
                </c:pt>
                <c:pt idx="29">
                  <c:v>-1.8282083760839593E-3</c:v>
                </c:pt>
                <c:pt idx="30">
                  <c:v>2.1611740718378729E-2</c:v>
                </c:pt>
                <c:pt idx="31">
                  <c:v>1.5597042230137081E-2</c:v>
                </c:pt>
                <c:pt idx="32">
                  <c:v>-5.1191701634892041E-3</c:v>
                </c:pt>
                <c:pt idx="33">
                  <c:v>1.0645315637947336E-3</c:v>
                </c:pt>
                <c:pt idx="34">
                  <c:v>2.3041652713280854E-3</c:v>
                </c:pt>
                <c:pt idx="35">
                  <c:v>-1.7683112602707449E-3</c:v>
                </c:pt>
                <c:pt idx="36">
                  <c:v>9.2116915994386456E-3</c:v>
                </c:pt>
                <c:pt idx="37">
                  <c:v>-1.1936106513321051E-2</c:v>
                </c:pt>
                <c:pt idx="38">
                  <c:v>-1.5988630023296023E-3</c:v>
                </c:pt>
                <c:pt idx="39">
                  <c:v>-2.6690746856036646E-3</c:v>
                </c:pt>
                <c:pt idx="40">
                  <c:v>-2.3550384006251326E-2</c:v>
                </c:pt>
                <c:pt idx="41">
                  <c:v>-7.3087885985742053E-4</c:v>
                </c:pt>
                <c:pt idx="42">
                  <c:v>3.1084659555396343E-3</c:v>
                </c:pt>
                <c:pt idx="43">
                  <c:v>-1.2942015804921263E-2</c:v>
                </c:pt>
                <c:pt idx="44">
                  <c:v>-9.2336100006053558E-3</c:v>
                </c:pt>
                <c:pt idx="45">
                  <c:v>-4.8462812732047531E-3</c:v>
                </c:pt>
                <c:pt idx="46">
                  <c:v>2.3974508783939037E-2</c:v>
                </c:pt>
                <c:pt idx="47">
                  <c:v>1.0609146171909506E-2</c:v>
                </c:pt>
                <c:pt idx="48">
                  <c:v>5.2488868778279929E-3</c:v>
                </c:pt>
                <c:pt idx="49">
                  <c:v>-3.5469948947246081E-2</c:v>
                </c:pt>
                <c:pt idx="50">
                  <c:v>5.5997759940263356E-4</c:v>
                </c:pt>
                <c:pt idx="51">
                  <c:v>0</c:v>
                </c:pt>
                <c:pt idx="52">
                  <c:v>3.2649254949599069E-2</c:v>
                </c:pt>
                <c:pt idx="53">
                  <c:v>-1.174339699163131E-2</c:v>
                </c:pt>
                <c:pt idx="54">
                  <c:v>-1.8282083760839593E-3</c:v>
                </c:pt>
                <c:pt idx="55">
                  <c:v>-5.3113005608534936E-3</c:v>
                </c:pt>
                <c:pt idx="56">
                  <c:v>1.2704823923682128E-2</c:v>
                </c:pt>
                <c:pt idx="57">
                  <c:v>6.545472727272671E-3</c:v>
                </c:pt>
                <c:pt idx="58">
                  <c:v>-7.406069230381636E-3</c:v>
                </c:pt>
                <c:pt idx="59">
                  <c:v>1.8198361816226354E-2</c:v>
                </c:pt>
                <c:pt idx="60">
                  <c:v>-1.1438784424686616E-2</c:v>
                </c:pt>
                <c:pt idx="61">
                  <c:v>2.1876676516422472E-2</c:v>
                </c:pt>
                <c:pt idx="62">
                  <c:v>5.4848195329086557E-3</c:v>
                </c:pt>
                <c:pt idx="63">
                  <c:v>-2.2523367146810951E-2</c:v>
                </c:pt>
                <c:pt idx="64">
                  <c:v>-8.2808102300775243E-3</c:v>
                </c:pt>
                <c:pt idx="65">
                  <c:v>-5.2641314213106504E-3</c:v>
                </c:pt>
                <c:pt idx="66">
                  <c:v>-9.6715147750275794E-3</c:v>
                </c:pt>
                <c:pt idx="67">
                  <c:v>4.4960364842454394E-2</c:v>
                </c:pt>
                <c:pt idx="68">
                  <c:v>-2.8742673756703873E-2</c:v>
                </c:pt>
                <c:pt idx="69">
                  <c:v>4.5388524132588086E-3</c:v>
                </c:pt>
                <c:pt idx="70">
                  <c:v>3.0182503879179323E-2</c:v>
                </c:pt>
                <c:pt idx="71">
                  <c:v>-2.1052649122807025E-2</c:v>
                </c:pt>
                <c:pt idx="72">
                  <c:v>3.0466308789719471E-3</c:v>
                </c:pt>
                <c:pt idx="73">
                  <c:v>3.1802733039079212E-2</c:v>
                </c:pt>
                <c:pt idx="74">
                  <c:v>1.4718580086580075E-2</c:v>
                </c:pt>
                <c:pt idx="75">
                  <c:v>8.5331060932802882E-4</c:v>
                </c:pt>
                <c:pt idx="76">
                  <c:v>1.2787723349097243E-2</c:v>
                </c:pt>
                <c:pt idx="77">
                  <c:v>-1.515154831139569E-2</c:v>
                </c:pt>
                <c:pt idx="78">
                  <c:v>-5.4700854700854753E-3</c:v>
                </c:pt>
                <c:pt idx="79">
                  <c:v>1.2719113097284289E-2</c:v>
                </c:pt>
                <c:pt idx="80">
                  <c:v>1.6972505667770641E-3</c:v>
                </c:pt>
                <c:pt idx="81">
                  <c:v>-1.3724178244662821E-2</c:v>
                </c:pt>
                <c:pt idx="82">
                  <c:v>1.7694606041824421E-2</c:v>
                </c:pt>
                <c:pt idx="83">
                  <c:v>2.8865613475165031E-2</c:v>
                </c:pt>
                <c:pt idx="84">
                  <c:v>-1.3781788124991227E-2</c:v>
                </c:pt>
                <c:pt idx="85">
                  <c:v>1.3308916764117168E-2</c:v>
                </c:pt>
                <c:pt idx="86">
                  <c:v>6.4028730914464475E-3</c:v>
                </c:pt>
                <c:pt idx="87">
                  <c:v>-2.4959201059693271E-2</c:v>
                </c:pt>
                <c:pt idx="88">
                  <c:v>-4.6845909319057416E-3</c:v>
                </c:pt>
                <c:pt idx="89">
                  <c:v>-1.512862615133201E-2</c:v>
                </c:pt>
                <c:pt idx="90">
                  <c:v>-3.754924048472494E-3</c:v>
                </c:pt>
                <c:pt idx="91">
                  <c:v>1.7132431336859108E-3</c:v>
                </c:pt>
                <c:pt idx="92">
                  <c:v>-2.907508074097754E-3</c:v>
                </c:pt>
                <c:pt idx="93">
                  <c:v>-2.3327616180576598E-2</c:v>
                </c:pt>
                <c:pt idx="94">
                  <c:v>8.9568319100251492E-3</c:v>
                </c:pt>
                <c:pt idx="95">
                  <c:v>1.1314133832652135E-2</c:v>
                </c:pt>
                <c:pt idx="96">
                  <c:v>5.8519967591048952E-3</c:v>
                </c:pt>
                <c:pt idx="97">
                  <c:v>9.4114135765128379E-3</c:v>
                </c:pt>
                <c:pt idx="98">
                  <c:v>-7.4589419407037364E-3</c:v>
                </c:pt>
                <c:pt idx="99">
                  <c:v>-2.3057182289618814E-2</c:v>
                </c:pt>
                <c:pt idx="100">
                  <c:v>-6.9931816959240489E-4</c:v>
                </c:pt>
                <c:pt idx="101">
                  <c:v>2.1868439468159553E-2</c:v>
                </c:pt>
                <c:pt idx="102">
                  <c:v>3.4240883410374991E-3</c:v>
                </c:pt>
                <c:pt idx="103">
                  <c:v>2.218049783005463E-2</c:v>
                </c:pt>
                <c:pt idx="104">
                  <c:v>-9.848105491570629E-3</c:v>
                </c:pt>
                <c:pt idx="105">
                  <c:v>-9.6089008766014877E-3</c:v>
                </c:pt>
                <c:pt idx="106">
                  <c:v>2.723404255319091E-3</c:v>
                </c:pt>
                <c:pt idx="107">
                  <c:v>3.6496367340010244E-2</c:v>
                </c:pt>
                <c:pt idx="108">
                  <c:v>2.1290206005728776E-3</c:v>
                </c:pt>
                <c:pt idx="109">
                  <c:v>-1.307370506739236E-3</c:v>
                </c:pt>
                <c:pt idx="110">
                  <c:v>-1.6368842802011314E-4</c:v>
                </c:pt>
                <c:pt idx="111">
                  <c:v>1.3911669849809176E-2</c:v>
                </c:pt>
                <c:pt idx="112">
                  <c:v>1.1460839201600598E-2</c:v>
                </c:pt>
                <c:pt idx="113">
                  <c:v>-1.6916725183530119E-2</c:v>
                </c:pt>
                <c:pt idx="114">
                  <c:v>2.3051981267921531E-2</c:v>
                </c:pt>
                <c:pt idx="115">
                  <c:v>5.7124880990161364E-3</c:v>
                </c:pt>
                <c:pt idx="116">
                  <c:v>-1.1360066087723846E-2</c:v>
                </c:pt>
                <c:pt idx="117">
                  <c:v>9.4158953080115456E-3</c:v>
                </c:pt>
                <c:pt idx="118">
                  <c:v>-2.6877486166007911E-2</c:v>
                </c:pt>
                <c:pt idx="119">
                  <c:v>7.1487084833258448E-3</c:v>
                </c:pt>
                <c:pt idx="120">
                  <c:v>6.1299723784490768E-3</c:v>
                </c:pt>
                <c:pt idx="121">
                  <c:v>2.8379028834039314E-2</c:v>
                </c:pt>
                <c:pt idx="122">
                  <c:v>-9.1986281446621698E-3</c:v>
                </c:pt>
                <c:pt idx="123">
                  <c:v>-4.720676706855647E-3</c:v>
                </c:pt>
                <c:pt idx="124">
                  <c:v>9.9604901185770759E-3</c:v>
                </c:pt>
                <c:pt idx="125">
                  <c:v>-1.2210441261577323E-2</c:v>
                </c:pt>
                <c:pt idx="126">
                  <c:v>-7.6069574518845377E-3</c:v>
                </c:pt>
                <c:pt idx="127">
                  <c:v>-4.3117375329245946E-3</c:v>
                </c:pt>
                <c:pt idx="128">
                  <c:v>-2.5661428248963075E-3</c:v>
                </c:pt>
                <c:pt idx="129">
                  <c:v>2.219007914761343E-2</c:v>
                </c:pt>
                <c:pt idx="130">
                  <c:v>-1.2741890829007349E-2</c:v>
                </c:pt>
                <c:pt idx="131">
                  <c:v>8.7635917388014673E-3</c:v>
                </c:pt>
                <c:pt idx="132">
                  <c:v>4.4226661756016031E-3</c:v>
                </c:pt>
                <c:pt idx="133">
                  <c:v>-3.774209781412235E-3</c:v>
                </c:pt>
                <c:pt idx="134">
                  <c:v>-2.7939953526123221E-2</c:v>
                </c:pt>
                <c:pt idx="135">
                  <c:v>-1.3965589023527425E-2</c:v>
                </c:pt>
                <c:pt idx="136">
                  <c:v>3.919626088280196E-2</c:v>
                </c:pt>
                <c:pt idx="137">
                  <c:v>-9.1917277081371099E-3</c:v>
                </c:pt>
                <c:pt idx="138">
                  <c:v>-6.3979526551513513E-4</c:v>
                </c:pt>
                <c:pt idx="139">
                  <c:v>-1.9366197183098493E-2</c:v>
                </c:pt>
                <c:pt idx="140">
                  <c:v>-1.1424677656275959E-3</c:v>
                </c:pt>
                <c:pt idx="141">
                  <c:v>4.2156829376522334E-2</c:v>
                </c:pt>
                <c:pt idx="142">
                  <c:v>7.9962685480758199E-3</c:v>
                </c:pt>
                <c:pt idx="143">
                  <c:v>4.1996732897855975E-3</c:v>
                </c:pt>
                <c:pt idx="144">
                  <c:v>-4.3370354503417035E-3</c:v>
                </c:pt>
                <c:pt idx="145">
                  <c:v>4.9782048067548304E-3</c:v>
                </c:pt>
                <c:pt idx="146">
                  <c:v>1.7337508276702995E-2</c:v>
                </c:pt>
                <c:pt idx="147">
                  <c:v>7.6080339682283336E-3</c:v>
                </c:pt>
                <c:pt idx="148">
                  <c:v>1.3440048120808706E-2</c:v>
                </c:pt>
                <c:pt idx="149">
                  <c:v>7.4509013939671673E-4</c:v>
                </c:pt>
                <c:pt idx="150">
                  <c:v>6.551429032076869E-3</c:v>
                </c:pt>
                <c:pt idx="151">
                  <c:v>-5.0443729303068806E-2</c:v>
                </c:pt>
                <c:pt idx="152">
                  <c:v>-1.9940831283974881E-2</c:v>
                </c:pt>
                <c:pt idx="153">
                  <c:v>3.0678683834048686E-2</c:v>
                </c:pt>
                <c:pt idx="154">
                  <c:v>7.8655464445124279E-3</c:v>
                </c:pt>
                <c:pt idx="155">
                  <c:v>-3.0757430168551741E-2</c:v>
                </c:pt>
                <c:pt idx="156">
                  <c:v>8.3675244711082491E-3</c:v>
                </c:pt>
                <c:pt idx="157">
                  <c:v>1.5659934486612513E-4</c:v>
                </c:pt>
                <c:pt idx="158">
                  <c:v>5.3224795660224916E-3</c:v>
                </c:pt>
                <c:pt idx="159">
                  <c:v>-1.339146662423751E-2</c:v>
                </c:pt>
                <c:pt idx="160">
                  <c:v>5.2083016854750893E-3</c:v>
                </c:pt>
                <c:pt idx="161">
                  <c:v>1.2717867996826311E-2</c:v>
                </c:pt>
                <c:pt idx="162">
                  <c:v>-1.6744217054263572E-2</c:v>
                </c:pt>
                <c:pt idx="163">
                  <c:v>-1.087981743550359E-2</c:v>
                </c:pt>
                <c:pt idx="164">
                  <c:v>8.6083213773315206E-3</c:v>
                </c:pt>
                <c:pt idx="165">
                  <c:v>-1.2960312944523515E-2</c:v>
                </c:pt>
                <c:pt idx="166">
                  <c:v>-1.1849511419543404E-2</c:v>
                </c:pt>
                <c:pt idx="167">
                  <c:v>-6.481899311001506E-3</c:v>
                </c:pt>
                <c:pt idx="168">
                  <c:v>9.133876869452346E-3</c:v>
                </c:pt>
                <c:pt idx="169">
                  <c:v>-4.2185243933816723E-2</c:v>
                </c:pt>
                <c:pt idx="170">
                  <c:v>3.7124874692029824E-3</c:v>
                </c:pt>
                <c:pt idx="171">
                  <c:v>-3.3288500336247424E-2</c:v>
                </c:pt>
                <c:pt idx="172">
                  <c:v>-9.0434782608696199E-3</c:v>
                </c:pt>
                <c:pt idx="173">
                  <c:v>-2.2815022815022765E-2</c:v>
                </c:pt>
                <c:pt idx="174">
                  <c:v>4.8491558908046089E-3</c:v>
                </c:pt>
                <c:pt idx="175">
                  <c:v>1.9481679723294308E-2</c:v>
                </c:pt>
                <c:pt idx="176">
                  <c:v>-2.8751735120060677E-2</c:v>
                </c:pt>
                <c:pt idx="177">
                  <c:v>-7.4007217544866458E-3</c:v>
                </c:pt>
                <c:pt idx="178">
                  <c:v>-3.327881311951944E-2</c:v>
                </c:pt>
                <c:pt idx="179">
                  <c:v>1.956360045146734E-2</c:v>
                </c:pt>
                <c:pt idx="180">
                  <c:v>1.2915147363189168E-2</c:v>
                </c:pt>
                <c:pt idx="181">
                  <c:v>1.2750382049166387E-2</c:v>
                </c:pt>
                <c:pt idx="182">
                  <c:v>-5.39532393508343E-4</c:v>
                </c:pt>
                <c:pt idx="183">
                  <c:v>-1.7995321216483715E-2</c:v>
                </c:pt>
                <c:pt idx="184">
                  <c:v>1.8141854498808858E-2</c:v>
                </c:pt>
                <c:pt idx="185">
                  <c:v>2.4477987320410594E-2</c:v>
                </c:pt>
                <c:pt idx="186">
                  <c:v>1.1946592127427687E-2</c:v>
                </c:pt>
                <c:pt idx="187">
                  <c:v>5.208854347529781E-4</c:v>
                </c:pt>
                <c:pt idx="188">
                  <c:v>1.2840499516909604E-2</c:v>
                </c:pt>
                <c:pt idx="189">
                  <c:v>5.1401405711863505E-4</c:v>
                </c:pt>
                <c:pt idx="190">
                  <c:v>-3.3219228314409939E-2</c:v>
                </c:pt>
                <c:pt idx="191">
                  <c:v>6.0219625579518042E-3</c:v>
                </c:pt>
                <c:pt idx="192">
                  <c:v>-1.2499982614436248E-2</c:v>
                </c:pt>
                <c:pt idx="193">
                  <c:v>-8.735995721162489E-3</c:v>
                </c:pt>
                <c:pt idx="194">
                  <c:v>1.9784353229653716E-3</c:v>
                </c:pt>
                <c:pt idx="195">
                  <c:v>-2.6924789569643254E-3</c:v>
                </c:pt>
                <c:pt idx="196">
                  <c:v>-2.0518412157695967E-2</c:v>
                </c:pt>
                <c:pt idx="197">
                  <c:v>1.4700533432581233E-2</c:v>
                </c:pt>
                <c:pt idx="198">
                  <c:v>-1.8109742518839047E-3</c:v>
                </c:pt>
                <c:pt idx="199">
                  <c:v>-8.7082730172037357E-3</c:v>
                </c:pt>
                <c:pt idx="200">
                  <c:v>1.1164000936383561E-2</c:v>
                </c:pt>
                <c:pt idx="201">
                  <c:v>-2.0633466063348472E-2</c:v>
                </c:pt>
                <c:pt idx="202">
                  <c:v>-2.1437811468530497E-2</c:v>
                </c:pt>
                <c:pt idx="203">
                  <c:v>-7.5544852208791699E-4</c:v>
                </c:pt>
                <c:pt idx="204">
                  <c:v>-3.0240030240029597E-3</c:v>
                </c:pt>
                <c:pt idx="205">
                  <c:v>-8.9099715639811075E-3</c:v>
                </c:pt>
                <c:pt idx="206">
                  <c:v>-2.4865532227725546E-3</c:v>
                </c:pt>
                <c:pt idx="207">
                  <c:v>1.6682607222143587E-2</c:v>
                </c:pt>
                <c:pt idx="208">
                  <c:v>-4.1493964541683033E-3</c:v>
                </c:pt>
                <c:pt idx="209">
                  <c:v>7.9545834839883957E-3</c:v>
                </c:pt>
                <c:pt idx="210">
                  <c:v>1.7474652057973415E-2</c:v>
                </c:pt>
                <c:pt idx="211">
                  <c:v>-5.1708770019990146E-3</c:v>
                </c:pt>
                <c:pt idx="212">
                  <c:v>5.1977539483526007E-3</c:v>
                </c:pt>
                <c:pt idx="213">
                  <c:v>-2.954755200193782E-3</c:v>
                </c:pt>
                <c:pt idx="214">
                  <c:v>-3.1487681737814468E-3</c:v>
                </c:pt>
                <c:pt idx="215">
                  <c:v>-1.1334095131921162E-2</c:v>
                </c:pt>
                <c:pt idx="216">
                  <c:v>1.5974478781704098E-2</c:v>
                </c:pt>
                <c:pt idx="217">
                  <c:v>-3.6995929763307118E-4</c:v>
                </c:pt>
                <c:pt idx="218">
                  <c:v>5.5512582244407547E-4</c:v>
                </c:pt>
                <c:pt idx="219">
                  <c:v>-1.0541890142407995E-2</c:v>
                </c:pt>
                <c:pt idx="220">
                  <c:v>1.1215140186915842E-3</c:v>
                </c:pt>
                <c:pt idx="221">
                  <c:v>1.5870033310865637E-2</c:v>
                </c:pt>
                <c:pt idx="222">
                  <c:v>5.3299209704099201E-3</c:v>
                </c:pt>
                <c:pt idx="223">
                  <c:v>-7.6782813952782879E-3</c:v>
                </c:pt>
                <c:pt idx="224">
                  <c:v>3.5187915165584359E-2</c:v>
                </c:pt>
                <c:pt idx="225">
                  <c:v>2.847464012234617E-3</c:v>
                </c:pt>
                <c:pt idx="226">
                  <c:v>-1.8988447878915682E-2</c:v>
                </c:pt>
                <c:pt idx="227">
                  <c:v>1.4110021962916519E-2</c:v>
                </c:pt>
                <c:pt idx="228">
                  <c:v>-1.0702996598234051E-3</c:v>
                </c:pt>
                <c:pt idx="229">
                  <c:v>2.8571428571427964E-3</c:v>
                </c:pt>
                <c:pt idx="230">
                  <c:v>-8.5470085470084924E-3</c:v>
                </c:pt>
                <c:pt idx="231">
                  <c:v>-2.2090499281609183E-2</c:v>
                </c:pt>
                <c:pt idx="232">
                  <c:v>1.5243305505173383E-2</c:v>
                </c:pt>
                <c:pt idx="233">
                  <c:v>9.5875906220621171E-3</c:v>
                </c:pt>
                <c:pt idx="234">
                  <c:v>3.4043898332845445E-3</c:v>
                </c:pt>
                <c:pt idx="235">
                  <c:v>-2.678607142857154E-3</c:v>
                </c:pt>
                <c:pt idx="236">
                  <c:v>-2.3634718840992667E-2</c:v>
                </c:pt>
                <c:pt idx="237">
                  <c:v>-4.1811829118133609E-2</c:v>
                </c:pt>
                <c:pt idx="238">
                  <c:v>2.6220076555023925E-2</c:v>
                </c:pt>
                <c:pt idx="239">
                  <c:v>8.2059307759405169E-3</c:v>
                </c:pt>
                <c:pt idx="240">
                  <c:v>-1.5168312704988718E-2</c:v>
                </c:pt>
                <c:pt idx="241">
                  <c:v>-1.202111149432334E-2</c:v>
                </c:pt>
                <c:pt idx="242">
                  <c:v>2.3764259458717091E-2</c:v>
                </c:pt>
                <c:pt idx="243">
                  <c:v>1.6713278243761659E-3</c:v>
                </c:pt>
                <c:pt idx="244">
                  <c:v>0</c:v>
                </c:pt>
                <c:pt idx="245">
                  <c:v>4.4494068307268505E-3</c:v>
                </c:pt>
                <c:pt idx="246">
                  <c:v>3.6914174972314568E-3</c:v>
                </c:pt>
                <c:pt idx="247">
                  <c:v>1.2136814782331405E-2</c:v>
                </c:pt>
                <c:pt idx="248">
                  <c:v>1.944040662353913E-2</c:v>
                </c:pt>
                <c:pt idx="249">
                  <c:v>-2.6020298948132195E-2</c:v>
                </c:pt>
                <c:pt idx="250">
                  <c:v>-6.770411463114019E-3</c:v>
                </c:pt>
                <c:pt idx="251">
                  <c:v>5.5272661298323158E-4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6-444D-AE6C-64429A0B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NTDOY!$I$1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NTDOY!$A$1:$A$254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NTDOY!$I$2:$I$254</c:f>
              <c:numCache>
                <c:formatCode>General</c:formatCode>
                <c:ptCount val="253"/>
                <c:pt idx="2">
                  <c:v>1</c:v>
                </c:pt>
                <c:pt idx="3">
                  <c:v>0.86526699767504145</c:v>
                </c:pt>
                <c:pt idx="4">
                  <c:v>0.46972739570680644</c:v>
                </c:pt>
                <c:pt idx="5">
                  <c:v>0.66028058735234496</c:v>
                </c:pt>
                <c:pt idx="6">
                  <c:v>-0.3358586887357416</c:v>
                </c:pt>
                <c:pt idx="7">
                  <c:v>-0.35289332014216801</c:v>
                </c:pt>
                <c:pt idx="8">
                  <c:v>-0.32092341282319253</c:v>
                </c:pt>
                <c:pt idx="9">
                  <c:v>-0.14663286249154181</c:v>
                </c:pt>
                <c:pt idx="10">
                  <c:v>3.4016183965787546E-2</c:v>
                </c:pt>
                <c:pt idx="11">
                  <c:v>4.4358781841825352E-2</c:v>
                </c:pt>
                <c:pt idx="12">
                  <c:v>4.0000620133126934E-2</c:v>
                </c:pt>
                <c:pt idx="13">
                  <c:v>5.2490727242220536E-2</c:v>
                </c:pt>
                <c:pt idx="14">
                  <c:v>4.3283341785569786E-2</c:v>
                </c:pt>
                <c:pt idx="15">
                  <c:v>3.3423007032636842E-2</c:v>
                </c:pt>
                <c:pt idx="16">
                  <c:v>-5.3074434484960874E-2</c:v>
                </c:pt>
                <c:pt idx="17">
                  <c:v>-0.14424261043975178</c:v>
                </c:pt>
                <c:pt idx="18">
                  <c:v>-5.3689843003965669E-2</c:v>
                </c:pt>
                <c:pt idx="19">
                  <c:v>-3.632837730674187E-2</c:v>
                </c:pt>
                <c:pt idx="20">
                  <c:v>-5.2254113209486124E-3</c:v>
                </c:pt>
                <c:pt idx="21">
                  <c:v>1.0726576258772755E-2</c:v>
                </c:pt>
                <c:pt idx="22">
                  <c:v>3.9518460058111583E-2</c:v>
                </c:pt>
                <c:pt idx="23">
                  <c:v>3.598461729944917E-2</c:v>
                </c:pt>
                <c:pt idx="24">
                  <c:v>0.19287776447366803</c:v>
                </c:pt>
                <c:pt idx="25">
                  <c:v>0.20638294605153382</c:v>
                </c:pt>
                <c:pt idx="26">
                  <c:v>0.21330227638159041</c:v>
                </c:pt>
                <c:pt idx="27">
                  <c:v>0.24793161325360796</c:v>
                </c:pt>
                <c:pt idx="28">
                  <c:v>0.25717854043858962</c:v>
                </c:pt>
                <c:pt idx="29">
                  <c:v>0.25759820706033126</c:v>
                </c:pt>
                <c:pt idx="30">
                  <c:v>0.2429617573633801</c:v>
                </c:pt>
                <c:pt idx="31">
                  <c:v>0.23348437149618054</c:v>
                </c:pt>
                <c:pt idx="32">
                  <c:v>0.22757187184978064</c:v>
                </c:pt>
                <c:pt idx="33">
                  <c:v>0.22890865680814307</c:v>
                </c:pt>
                <c:pt idx="34">
                  <c:v>0.23145422143251018</c:v>
                </c:pt>
                <c:pt idx="35">
                  <c:v>0.23143913425020957</c:v>
                </c:pt>
                <c:pt idx="36">
                  <c:v>0.24282549439477252</c:v>
                </c:pt>
                <c:pt idx="37">
                  <c:v>0.20729130923082287</c:v>
                </c:pt>
                <c:pt idx="38">
                  <c:v>0.20689226299957711</c:v>
                </c:pt>
                <c:pt idx="39">
                  <c:v>0.206491805853635</c:v>
                </c:pt>
                <c:pt idx="40">
                  <c:v>0.21106013374639337</c:v>
                </c:pt>
                <c:pt idx="41">
                  <c:v>0.20798571052425052</c:v>
                </c:pt>
                <c:pt idx="42">
                  <c:v>0.20469864796635664</c:v>
                </c:pt>
                <c:pt idx="43">
                  <c:v>0.20573857102879931</c:v>
                </c:pt>
                <c:pt idx="44">
                  <c:v>0.19379273874345071</c:v>
                </c:pt>
                <c:pt idx="45">
                  <c:v>0.19443436782154586</c:v>
                </c:pt>
                <c:pt idx="46">
                  <c:v>0.14260081014528628</c:v>
                </c:pt>
                <c:pt idx="47">
                  <c:v>0.14487077115265656</c:v>
                </c:pt>
                <c:pt idx="48">
                  <c:v>0.15199035342361045</c:v>
                </c:pt>
                <c:pt idx="49">
                  <c:v>0.11917211566682491</c:v>
                </c:pt>
                <c:pt idx="50">
                  <c:v>0.11910683471912765</c:v>
                </c:pt>
                <c:pt idx="51">
                  <c:v>0.11978043494307891</c:v>
                </c:pt>
                <c:pt idx="52">
                  <c:v>0.14303012954509189</c:v>
                </c:pt>
                <c:pt idx="53">
                  <c:v>0.14675914326301689</c:v>
                </c:pt>
                <c:pt idx="54">
                  <c:v>0.14522930916038976</c:v>
                </c:pt>
                <c:pt idx="55">
                  <c:v>0.1450943107322307</c:v>
                </c:pt>
                <c:pt idx="56">
                  <c:v>0.13147253880223589</c:v>
                </c:pt>
                <c:pt idx="57">
                  <c:v>0.12417310335250781</c:v>
                </c:pt>
                <c:pt idx="58">
                  <c:v>0.12579215467614557</c:v>
                </c:pt>
                <c:pt idx="59">
                  <c:v>0.11212500762510999</c:v>
                </c:pt>
                <c:pt idx="60">
                  <c:v>0.11180224949736102</c:v>
                </c:pt>
                <c:pt idx="61">
                  <c:v>8.9128030629975541E-2</c:v>
                </c:pt>
                <c:pt idx="62">
                  <c:v>9.8569227084593994E-2</c:v>
                </c:pt>
                <c:pt idx="63">
                  <c:v>0.11198715283938381</c:v>
                </c:pt>
                <c:pt idx="64">
                  <c:v>0.11554728155305391</c:v>
                </c:pt>
                <c:pt idx="65">
                  <c:v>0.11897448905314917</c:v>
                </c:pt>
                <c:pt idx="66">
                  <c:v>0.11058716019870385</c:v>
                </c:pt>
                <c:pt idx="67">
                  <c:v>9.6114831590829689E-2</c:v>
                </c:pt>
                <c:pt idx="68">
                  <c:v>7.0823799573951907E-2</c:v>
                </c:pt>
                <c:pt idx="69">
                  <c:v>8.0058199533412339E-2</c:v>
                </c:pt>
                <c:pt idx="70">
                  <c:v>5.625047742251623E-2</c:v>
                </c:pt>
                <c:pt idx="71">
                  <c:v>5.4515818895105907E-2</c:v>
                </c:pt>
                <c:pt idx="72">
                  <c:v>5.7082208162814223E-2</c:v>
                </c:pt>
                <c:pt idx="73">
                  <c:v>6.5818053686260758E-2</c:v>
                </c:pt>
                <c:pt idx="74">
                  <c:v>7.1373198991067616E-2</c:v>
                </c:pt>
                <c:pt idx="75">
                  <c:v>7.1332795703325666E-2</c:v>
                </c:pt>
                <c:pt idx="76">
                  <c:v>4.8804508633093609E-2</c:v>
                </c:pt>
                <c:pt idx="77">
                  <c:v>2.2491952189953351E-2</c:v>
                </c:pt>
                <c:pt idx="78">
                  <c:v>2.3163939123078639E-2</c:v>
                </c:pt>
                <c:pt idx="79">
                  <c:v>2.8739783584837652E-2</c:v>
                </c:pt>
                <c:pt idx="80">
                  <c:v>3.1129159034964448E-2</c:v>
                </c:pt>
                <c:pt idx="81">
                  <c:v>4.8430863051760267E-2</c:v>
                </c:pt>
                <c:pt idx="82">
                  <c:v>6.2357772427236779E-2</c:v>
                </c:pt>
                <c:pt idx="83">
                  <c:v>7.6497715142659323E-2</c:v>
                </c:pt>
                <c:pt idx="84">
                  <c:v>7.0374868247289321E-2</c:v>
                </c:pt>
                <c:pt idx="85">
                  <c:v>7.426795419936065E-2</c:v>
                </c:pt>
                <c:pt idx="86">
                  <c:v>7.7846825814116352E-2</c:v>
                </c:pt>
                <c:pt idx="87">
                  <c:v>7.8355970409060949E-2</c:v>
                </c:pt>
                <c:pt idx="88">
                  <c:v>8.1475198850434263E-2</c:v>
                </c:pt>
                <c:pt idx="89">
                  <c:v>7.0653745513417437E-2</c:v>
                </c:pt>
                <c:pt idx="90">
                  <c:v>7.0163539244939246E-2</c:v>
                </c:pt>
                <c:pt idx="91">
                  <c:v>6.8815746468693026E-2</c:v>
                </c:pt>
                <c:pt idx="92">
                  <c:v>6.8529428224445244E-2</c:v>
                </c:pt>
                <c:pt idx="93">
                  <c:v>6.8004758706225063E-2</c:v>
                </c:pt>
                <c:pt idx="94">
                  <c:v>6.8153212270792643E-2</c:v>
                </c:pt>
                <c:pt idx="95">
                  <c:v>7.0371975516484123E-2</c:v>
                </c:pt>
                <c:pt idx="96">
                  <c:v>6.6393350074518423E-2</c:v>
                </c:pt>
                <c:pt idx="97">
                  <c:v>6.9400763487039857E-2</c:v>
                </c:pt>
                <c:pt idx="98">
                  <c:v>5.8088006825413763E-2</c:v>
                </c:pt>
                <c:pt idx="99">
                  <c:v>5.8936218127944598E-2</c:v>
                </c:pt>
                <c:pt idx="100">
                  <c:v>5.8944248052739741E-2</c:v>
                </c:pt>
                <c:pt idx="101">
                  <c:v>6.5100603517054795E-2</c:v>
                </c:pt>
                <c:pt idx="102">
                  <c:v>6.0085653758003323E-2</c:v>
                </c:pt>
                <c:pt idx="103">
                  <c:v>4.5744941663904706E-2</c:v>
                </c:pt>
                <c:pt idx="104">
                  <c:v>5.0117477376322717E-2</c:v>
                </c:pt>
                <c:pt idx="105">
                  <c:v>6.1163602404355359E-2</c:v>
                </c:pt>
                <c:pt idx="106">
                  <c:v>5.7455796037371623E-2</c:v>
                </c:pt>
                <c:pt idx="107">
                  <c:v>6.7361071762304991E-2</c:v>
                </c:pt>
                <c:pt idx="108">
                  <c:v>6.7188484660448425E-2</c:v>
                </c:pt>
                <c:pt idx="109">
                  <c:v>6.7799661868586519E-2</c:v>
                </c:pt>
                <c:pt idx="110">
                  <c:v>6.7607421852287783E-2</c:v>
                </c:pt>
                <c:pt idx="111">
                  <c:v>7.9236983007654735E-2</c:v>
                </c:pt>
                <c:pt idx="112">
                  <c:v>8.5418006519579051E-2</c:v>
                </c:pt>
                <c:pt idx="113">
                  <c:v>7.9354937281714763E-2</c:v>
                </c:pt>
                <c:pt idx="114">
                  <c:v>5.1647729884933567E-2</c:v>
                </c:pt>
                <c:pt idx="115">
                  <c:v>5.2390613995330904E-2</c:v>
                </c:pt>
                <c:pt idx="116">
                  <c:v>3.5322231970244408E-2</c:v>
                </c:pt>
                <c:pt idx="117">
                  <c:v>4.0192945270405615E-2</c:v>
                </c:pt>
                <c:pt idx="118">
                  <c:v>4.5272633520582549E-2</c:v>
                </c:pt>
                <c:pt idx="119">
                  <c:v>4.9946532800333017E-2</c:v>
                </c:pt>
                <c:pt idx="120">
                  <c:v>4.2994215518035367E-2</c:v>
                </c:pt>
                <c:pt idx="121">
                  <c:v>6.9643899636571985E-2</c:v>
                </c:pt>
                <c:pt idx="122">
                  <c:v>6.4236758462369772E-2</c:v>
                </c:pt>
                <c:pt idx="123">
                  <c:v>6.8648739963297387E-2</c:v>
                </c:pt>
                <c:pt idx="124">
                  <c:v>6.3726520198466308E-2</c:v>
                </c:pt>
                <c:pt idx="125">
                  <c:v>6.7160089450278529E-2</c:v>
                </c:pt>
                <c:pt idx="126">
                  <c:v>6.1564242185488727E-2</c:v>
                </c:pt>
                <c:pt idx="127">
                  <c:v>6.6011658217024191E-2</c:v>
                </c:pt>
                <c:pt idx="128">
                  <c:v>6.5693666770273995E-2</c:v>
                </c:pt>
                <c:pt idx="129">
                  <c:v>8.9115486840483246E-2</c:v>
                </c:pt>
                <c:pt idx="130">
                  <c:v>7.6554433932587596E-2</c:v>
                </c:pt>
                <c:pt idx="131">
                  <c:v>7.4358037313117548E-2</c:v>
                </c:pt>
                <c:pt idx="132">
                  <c:v>7.4799181510527321E-2</c:v>
                </c:pt>
                <c:pt idx="133">
                  <c:v>7.380614233179221E-2</c:v>
                </c:pt>
                <c:pt idx="134">
                  <c:v>7.8977104417918484E-2</c:v>
                </c:pt>
                <c:pt idx="135">
                  <c:v>9.1447045432966792E-2</c:v>
                </c:pt>
                <c:pt idx="136">
                  <c:v>0.12401370954609039</c:v>
                </c:pt>
                <c:pt idx="137">
                  <c:v>0.11771345344459075</c:v>
                </c:pt>
                <c:pt idx="138">
                  <c:v>0.11770134436198977</c:v>
                </c:pt>
                <c:pt idx="139">
                  <c:v>0.11883371221737442</c:v>
                </c:pt>
                <c:pt idx="140">
                  <c:v>0.11900482380231495</c:v>
                </c:pt>
                <c:pt idx="141">
                  <c:v>0.12342641629863638</c:v>
                </c:pt>
                <c:pt idx="142">
                  <c:v>0.1256686712656111</c:v>
                </c:pt>
                <c:pt idx="143">
                  <c:v>0.12703305569650289</c:v>
                </c:pt>
                <c:pt idx="144">
                  <c:v>0.12048419515226717</c:v>
                </c:pt>
                <c:pt idx="145">
                  <c:v>0.12120667539742579</c:v>
                </c:pt>
                <c:pt idx="146">
                  <c:v>0.11205476406858973</c:v>
                </c:pt>
                <c:pt idx="147">
                  <c:v>0.11506206914805006</c:v>
                </c:pt>
                <c:pt idx="148">
                  <c:v>0.11023215061009085</c:v>
                </c:pt>
                <c:pt idx="149">
                  <c:v>0.11014885974328592</c:v>
                </c:pt>
                <c:pt idx="150">
                  <c:v>0.11172042335471508</c:v>
                </c:pt>
                <c:pt idx="151">
                  <c:v>0.12088040812567342</c:v>
                </c:pt>
                <c:pt idx="152">
                  <c:v>0.10867190300100632</c:v>
                </c:pt>
                <c:pt idx="153">
                  <c:v>0.1083709055730278</c:v>
                </c:pt>
                <c:pt idx="154">
                  <c:v>0.10636710833813745</c:v>
                </c:pt>
                <c:pt idx="155">
                  <c:v>0.12281451352929602</c:v>
                </c:pt>
                <c:pt idx="156">
                  <c:v>0.12190019454841251</c:v>
                </c:pt>
                <c:pt idx="157">
                  <c:v>0.12189527869940157</c:v>
                </c:pt>
                <c:pt idx="158">
                  <c:v>0.11907089906427393</c:v>
                </c:pt>
                <c:pt idx="159">
                  <c:v>0.12126377681089702</c:v>
                </c:pt>
                <c:pt idx="160">
                  <c:v>0.11867015467482518</c:v>
                </c:pt>
                <c:pt idx="161">
                  <c:v>0.12070351375655344</c:v>
                </c:pt>
                <c:pt idx="162">
                  <c:v>0.12092676510497799</c:v>
                </c:pt>
                <c:pt idx="163">
                  <c:v>0.11636121791038741</c:v>
                </c:pt>
                <c:pt idx="164">
                  <c:v>0.11034161522665414</c:v>
                </c:pt>
                <c:pt idx="165">
                  <c:v>0.11539736334914608</c:v>
                </c:pt>
                <c:pt idx="166">
                  <c:v>0.11597498437408199</c:v>
                </c:pt>
                <c:pt idx="167">
                  <c:v>0.11828049332861718</c:v>
                </c:pt>
                <c:pt idx="168">
                  <c:v>0.11724489698596766</c:v>
                </c:pt>
                <c:pt idx="169">
                  <c:v>0.12014671906134064</c:v>
                </c:pt>
                <c:pt idx="170">
                  <c:v>0.12073617776629496</c:v>
                </c:pt>
                <c:pt idx="171">
                  <c:v>0.14589432318852105</c:v>
                </c:pt>
                <c:pt idx="172">
                  <c:v>0.14230982807438253</c:v>
                </c:pt>
                <c:pt idx="173">
                  <c:v>0.15364808944273439</c:v>
                </c:pt>
                <c:pt idx="174">
                  <c:v>0.15472859678590659</c:v>
                </c:pt>
                <c:pt idx="175">
                  <c:v>0.13991387561786342</c:v>
                </c:pt>
                <c:pt idx="176">
                  <c:v>0.15691980964233951</c:v>
                </c:pt>
                <c:pt idx="177">
                  <c:v>0.15878590597712175</c:v>
                </c:pt>
                <c:pt idx="178">
                  <c:v>0.1553589110517366</c:v>
                </c:pt>
                <c:pt idx="179">
                  <c:v>0.157177730626365</c:v>
                </c:pt>
                <c:pt idx="180">
                  <c:v>0.1573311235095935</c:v>
                </c:pt>
                <c:pt idx="181">
                  <c:v>0.1595376085594972</c:v>
                </c:pt>
                <c:pt idx="182">
                  <c:v>0.15742362760667458</c:v>
                </c:pt>
                <c:pt idx="183">
                  <c:v>0.14466391097355205</c:v>
                </c:pt>
                <c:pt idx="184">
                  <c:v>0.12942938503521059</c:v>
                </c:pt>
                <c:pt idx="185">
                  <c:v>0.14213784208998029</c:v>
                </c:pt>
                <c:pt idx="186">
                  <c:v>0.14364793416747265</c:v>
                </c:pt>
                <c:pt idx="187">
                  <c:v>0.14355818966363612</c:v>
                </c:pt>
                <c:pt idx="188">
                  <c:v>0.14272399684096709</c:v>
                </c:pt>
                <c:pt idx="189">
                  <c:v>0.14260897777023931</c:v>
                </c:pt>
                <c:pt idx="190">
                  <c:v>0.13203793585924881</c:v>
                </c:pt>
                <c:pt idx="191">
                  <c:v>0.13308262689992134</c:v>
                </c:pt>
                <c:pt idx="192">
                  <c:v>0.13509027824639835</c:v>
                </c:pt>
                <c:pt idx="193">
                  <c:v>0.13692574511311956</c:v>
                </c:pt>
                <c:pt idx="194">
                  <c:v>0.13648034946871818</c:v>
                </c:pt>
                <c:pt idx="195">
                  <c:v>0.13686369671914597</c:v>
                </c:pt>
                <c:pt idx="196">
                  <c:v>0.13977899430786184</c:v>
                </c:pt>
                <c:pt idx="197">
                  <c:v>0.13299393143970034</c:v>
                </c:pt>
                <c:pt idx="198">
                  <c:v>0.13289946616623968</c:v>
                </c:pt>
                <c:pt idx="199">
                  <c:v>0.13432928812009806</c:v>
                </c:pt>
                <c:pt idx="200">
                  <c:v>0.12995653280926872</c:v>
                </c:pt>
                <c:pt idx="201">
                  <c:v>0.1389255376471798</c:v>
                </c:pt>
                <c:pt idx="202">
                  <c:v>0.13853047587253128</c:v>
                </c:pt>
                <c:pt idx="203">
                  <c:v>0.13845730199365625</c:v>
                </c:pt>
                <c:pt idx="204">
                  <c:v>0.13807091438168498</c:v>
                </c:pt>
                <c:pt idx="205">
                  <c:v>0.14116743383818886</c:v>
                </c:pt>
                <c:pt idx="206">
                  <c:v>0.14020059831874918</c:v>
                </c:pt>
                <c:pt idx="207">
                  <c:v>0.13733441943582408</c:v>
                </c:pt>
                <c:pt idx="208">
                  <c:v>0.13633764506269785</c:v>
                </c:pt>
                <c:pt idx="209">
                  <c:v>0.12985051659613825</c:v>
                </c:pt>
                <c:pt idx="210">
                  <c:v>0.12380079303990131</c:v>
                </c:pt>
                <c:pt idx="211">
                  <c:v>0.11866949630579252</c:v>
                </c:pt>
                <c:pt idx="212">
                  <c:v>0.12020046138899565</c:v>
                </c:pt>
                <c:pt idx="213">
                  <c:v>0.11991930523215484</c:v>
                </c:pt>
                <c:pt idx="214">
                  <c:v>0.12035024442274458</c:v>
                </c:pt>
                <c:pt idx="215">
                  <c:v>0.12336195524891633</c:v>
                </c:pt>
                <c:pt idx="216">
                  <c:v>0.12539192575232558</c:v>
                </c:pt>
                <c:pt idx="217">
                  <c:v>0.12526654532748996</c:v>
                </c:pt>
                <c:pt idx="218">
                  <c:v>0.12461272544682239</c:v>
                </c:pt>
                <c:pt idx="219">
                  <c:v>0.12295034452405437</c:v>
                </c:pt>
                <c:pt idx="220">
                  <c:v>0.12248921405113657</c:v>
                </c:pt>
                <c:pt idx="221">
                  <c:v>0.12439224004972914</c:v>
                </c:pt>
                <c:pt idx="222">
                  <c:v>0.12362911790512265</c:v>
                </c:pt>
                <c:pt idx="223">
                  <c:v>0.12210503767465443</c:v>
                </c:pt>
                <c:pt idx="224">
                  <c:v>0.11702926194111209</c:v>
                </c:pt>
                <c:pt idx="225">
                  <c:v>0.11511755926610426</c:v>
                </c:pt>
                <c:pt idx="226">
                  <c:v>0.11056654723261916</c:v>
                </c:pt>
                <c:pt idx="227">
                  <c:v>0.10919056550896938</c:v>
                </c:pt>
                <c:pt idx="228">
                  <c:v>0.10885632692757503</c:v>
                </c:pt>
                <c:pt idx="229">
                  <c:v>0.1086333795628031</c:v>
                </c:pt>
                <c:pt idx="230">
                  <c:v>0.10695288485579624</c:v>
                </c:pt>
                <c:pt idx="231">
                  <c:v>0.10825219011379818</c:v>
                </c:pt>
                <c:pt idx="232">
                  <c:v>0.10761601045114781</c:v>
                </c:pt>
                <c:pt idx="233">
                  <c:v>0.1042498581938502</c:v>
                </c:pt>
                <c:pt idx="234">
                  <c:v>0.10460693270672215</c:v>
                </c:pt>
                <c:pt idx="235">
                  <c:v>0.10091673771021373</c:v>
                </c:pt>
                <c:pt idx="236">
                  <c:v>9.9850105961049526E-2</c:v>
                </c:pt>
                <c:pt idx="237">
                  <c:v>0.11519192961519724</c:v>
                </c:pt>
                <c:pt idx="238">
                  <c:v>0.10730638149821106</c:v>
                </c:pt>
                <c:pt idx="239">
                  <c:v>0.10774297244391363</c:v>
                </c:pt>
                <c:pt idx="240">
                  <c:v>0.1080202154340518</c:v>
                </c:pt>
                <c:pt idx="241">
                  <c:v>0.10902057710312771</c:v>
                </c:pt>
                <c:pt idx="242">
                  <c:v>0.11690911462564102</c:v>
                </c:pt>
                <c:pt idx="243">
                  <c:v>0.11678570008422788</c:v>
                </c:pt>
                <c:pt idx="244">
                  <c:v>0.11650366380513921</c:v>
                </c:pt>
                <c:pt idx="245">
                  <c:v>0.11772865966741823</c:v>
                </c:pt>
                <c:pt idx="246">
                  <c:v>0.11840703585330269</c:v>
                </c:pt>
                <c:pt idx="247">
                  <c:v>0.11686254068701157</c:v>
                </c:pt>
                <c:pt idx="248">
                  <c:v>0.11830716131084747</c:v>
                </c:pt>
                <c:pt idx="249">
                  <c:v>0.11848295493243501</c:v>
                </c:pt>
                <c:pt idx="250">
                  <c:v>0.11842364868986641</c:v>
                </c:pt>
                <c:pt idx="251">
                  <c:v>0.11823582047840825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0-4C8B-9EDA-9A53EC91C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'Nintendo vs Nvidia '!$B$1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'Nintendo vs Nvidia '!$A$2:$A$253</c:f>
              <c:numCache>
                <c:formatCode>m/d/yyyy</c:formatCode>
                <c:ptCount val="252"/>
                <c:pt idx="0">
                  <c:v>44432</c:v>
                </c:pt>
                <c:pt idx="1">
                  <c:v>44433</c:v>
                </c:pt>
                <c:pt idx="2">
                  <c:v>44434</c:v>
                </c:pt>
                <c:pt idx="3">
                  <c:v>44435</c:v>
                </c:pt>
                <c:pt idx="4">
                  <c:v>44438</c:v>
                </c:pt>
                <c:pt idx="5">
                  <c:v>44439</c:v>
                </c:pt>
                <c:pt idx="6">
                  <c:v>44440</c:v>
                </c:pt>
                <c:pt idx="7">
                  <c:v>44441</c:v>
                </c:pt>
                <c:pt idx="8">
                  <c:v>44442</c:v>
                </c:pt>
                <c:pt idx="9">
                  <c:v>44446</c:v>
                </c:pt>
                <c:pt idx="10">
                  <c:v>44447</c:v>
                </c:pt>
                <c:pt idx="11">
                  <c:v>44448</c:v>
                </c:pt>
                <c:pt idx="12">
                  <c:v>44449</c:v>
                </c:pt>
                <c:pt idx="13">
                  <c:v>44452</c:v>
                </c:pt>
                <c:pt idx="14">
                  <c:v>44453</c:v>
                </c:pt>
                <c:pt idx="15">
                  <c:v>44454</c:v>
                </c:pt>
                <c:pt idx="16">
                  <c:v>44455</c:v>
                </c:pt>
                <c:pt idx="17">
                  <c:v>44456</c:v>
                </c:pt>
                <c:pt idx="18">
                  <c:v>44459</c:v>
                </c:pt>
                <c:pt idx="19">
                  <c:v>44460</c:v>
                </c:pt>
                <c:pt idx="20">
                  <c:v>44461</c:v>
                </c:pt>
                <c:pt idx="21">
                  <c:v>44462</c:v>
                </c:pt>
                <c:pt idx="22">
                  <c:v>44463</c:v>
                </c:pt>
                <c:pt idx="23">
                  <c:v>44466</c:v>
                </c:pt>
                <c:pt idx="24">
                  <c:v>44467</c:v>
                </c:pt>
                <c:pt idx="25">
                  <c:v>44468</c:v>
                </c:pt>
                <c:pt idx="26">
                  <c:v>44469</c:v>
                </c:pt>
                <c:pt idx="27">
                  <c:v>44470</c:v>
                </c:pt>
                <c:pt idx="28">
                  <c:v>44473</c:v>
                </c:pt>
                <c:pt idx="29">
                  <c:v>44474</c:v>
                </c:pt>
                <c:pt idx="30">
                  <c:v>44475</c:v>
                </c:pt>
                <c:pt idx="31">
                  <c:v>44476</c:v>
                </c:pt>
                <c:pt idx="32">
                  <c:v>44477</c:v>
                </c:pt>
                <c:pt idx="33">
                  <c:v>44480</c:v>
                </c:pt>
                <c:pt idx="34">
                  <c:v>44481</c:v>
                </c:pt>
                <c:pt idx="35">
                  <c:v>44482</c:v>
                </c:pt>
                <c:pt idx="36">
                  <c:v>44483</c:v>
                </c:pt>
                <c:pt idx="37">
                  <c:v>44484</c:v>
                </c:pt>
                <c:pt idx="38">
                  <c:v>44487</c:v>
                </c:pt>
                <c:pt idx="39">
                  <c:v>44488</c:v>
                </c:pt>
                <c:pt idx="40">
                  <c:v>44489</c:v>
                </c:pt>
                <c:pt idx="41">
                  <c:v>44490</c:v>
                </c:pt>
                <c:pt idx="42">
                  <c:v>44491</c:v>
                </c:pt>
                <c:pt idx="43">
                  <c:v>44494</c:v>
                </c:pt>
                <c:pt idx="44">
                  <c:v>44495</c:v>
                </c:pt>
                <c:pt idx="45">
                  <c:v>44496</c:v>
                </c:pt>
                <c:pt idx="46">
                  <c:v>44497</c:v>
                </c:pt>
                <c:pt idx="47">
                  <c:v>44498</c:v>
                </c:pt>
                <c:pt idx="48">
                  <c:v>44501</c:v>
                </c:pt>
                <c:pt idx="49">
                  <c:v>44502</c:v>
                </c:pt>
                <c:pt idx="50">
                  <c:v>44503</c:v>
                </c:pt>
                <c:pt idx="51">
                  <c:v>44504</c:v>
                </c:pt>
                <c:pt idx="52">
                  <c:v>44505</c:v>
                </c:pt>
                <c:pt idx="53">
                  <c:v>44508</c:v>
                </c:pt>
                <c:pt idx="54">
                  <c:v>44509</c:v>
                </c:pt>
                <c:pt idx="55">
                  <c:v>44510</c:v>
                </c:pt>
                <c:pt idx="56">
                  <c:v>44511</c:v>
                </c:pt>
                <c:pt idx="57">
                  <c:v>44512</c:v>
                </c:pt>
                <c:pt idx="58">
                  <c:v>44515</c:v>
                </c:pt>
                <c:pt idx="59">
                  <c:v>44516</c:v>
                </c:pt>
                <c:pt idx="60">
                  <c:v>44517</c:v>
                </c:pt>
                <c:pt idx="61">
                  <c:v>44518</c:v>
                </c:pt>
                <c:pt idx="62">
                  <c:v>44519</c:v>
                </c:pt>
                <c:pt idx="63">
                  <c:v>44522</c:v>
                </c:pt>
                <c:pt idx="64">
                  <c:v>44523</c:v>
                </c:pt>
                <c:pt idx="65">
                  <c:v>44524</c:v>
                </c:pt>
                <c:pt idx="66">
                  <c:v>44526</c:v>
                </c:pt>
                <c:pt idx="67">
                  <c:v>44529</c:v>
                </c:pt>
                <c:pt idx="68">
                  <c:v>44530</c:v>
                </c:pt>
                <c:pt idx="69">
                  <c:v>44531</c:v>
                </c:pt>
                <c:pt idx="70">
                  <c:v>44532</c:v>
                </c:pt>
                <c:pt idx="71">
                  <c:v>44533</c:v>
                </c:pt>
                <c:pt idx="72">
                  <c:v>44536</c:v>
                </c:pt>
                <c:pt idx="73">
                  <c:v>44537</c:v>
                </c:pt>
                <c:pt idx="74">
                  <c:v>44538</c:v>
                </c:pt>
                <c:pt idx="75">
                  <c:v>44539</c:v>
                </c:pt>
                <c:pt idx="76">
                  <c:v>44540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44550</c:v>
                </c:pt>
                <c:pt idx="83">
                  <c:v>44551</c:v>
                </c:pt>
                <c:pt idx="84">
                  <c:v>44552</c:v>
                </c:pt>
                <c:pt idx="85">
                  <c:v>44553</c:v>
                </c:pt>
                <c:pt idx="86">
                  <c:v>44557</c:v>
                </c:pt>
                <c:pt idx="87">
                  <c:v>44558</c:v>
                </c:pt>
                <c:pt idx="88">
                  <c:v>44559</c:v>
                </c:pt>
                <c:pt idx="89">
                  <c:v>44560</c:v>
                </c:pt>
                <c:pt idx="90">
                  <c:v>44561</c:v>
                </c:pt>
                <c:pt idx="91">
                  <c:v>44564</c:v>
                </c:pt>
                <c:pt idx="92">
                  <c:v>44565</c:v>
                </c:pt>
                <c:pt idx="93">
                  <c:v>44566</c:v>
                </c:pt>
                <c:pt idx="94">
                  <c:v>44567</c:v>
                </c:pt>
                <c:pt idx="95">
                  <c:v>44568</c:v>
                </c:pt>
                <c:pt idx="96">
                  <c:v>44571</c:v>
                </c:pt>
                <c:pt idx="97">
                  <c:v>44572</c:v>
                </c:pt>
                <c:pt idx="98">
                  <c:v>44573</c:v>
                </c:pt>
                <c:pt idx="99">
                  <c:v>44574</c:v>
                </c:pt>
                <c:pt idx="100">
                  <c:v>44575</c:v>
                </c:pt>
                <c:pt idx="101">
                  <c:v>44579</c:v>
                </c:pt>
                <c:pt idx="102">
                  <c:v>44580</c:v>
                </c:pt>
                <c:pt idx="103">
                  <c:v>44581</c:v>
                </c:pt>
                <c:pt idx="104">
                  <c:v>44582</c:v>
                </c:pt>
                <c:pt idx="105">
                  <c:v>44585</c:v>
                </c:pt>
                <c:pt idx="106">
                  <c:v>44586</c:v>
                </c:pt>
                <c:pt idx="107">
                  <c:v>44587</c:v>
                </c:pt>
                <c:pt idx="108">
                  <c:v>44588</c:v>
                </c:pt>
                <c:pt idx="109">
                  <c:v>44589</c:v>
                </c:pt>
                <c:pt idx="110">
                  <c:v>44592</c:v>
                </c:pt>
                <c:pt idx="111">
                  <c:v>44593</c:v>
                </c:pt>
                <c:pt idx="112">
                  <c:v>44594</c:v>
                </c:pt>
                <c:pt idx="113">
                  <c:v>44595</c:v>
                </c:pt>
                <c:pt idx="114">
                  <c:v>44596</c:v>
                </c:pt>
                <c:pt idx="115">
                  <c:v>44599</c:v>
                </c:pt>
                <c:pt idx="116">
                  <c:v>44600</c:v>
                </c:pt>
                <c:pt idx="117">
                  <c:v>44601</c:v>
                </c:pt>
                <c:pt idx="118">
                  <c:v>44602</c:v>
                </c:pt>
                <c:pt idx="119">
                  <c:v>44603</c:v>
                </c:pt>
                <c:pt idx="120">
                  <c:v>44606</c:v>
                </c:pt>
                <c:pt idx="121">
                  <c:v>44607</c:v>
                </c:pt>
                <c:pt idx="122">
                  <c:v>44608</c:v>
                </c:pt>
                <c:pt idx="123">
                  <c:v>44609</c:v>
                </c:pt>
                <c:pt idx="124">
                  <c:v>44610</c:v>
                </c:pt>
                <c:pt idx="125">
                  <c:v>44614</c:v>
                </c:pt>
                <c:pt idx="126">
                  <c:v>44615</c:v>
                </c:pt>
                <c:pt idx="127">
                  <c:v>44616</c:v>
                </c:pt>
                <c:pt idx="128">
                  <c:v>44617</c:v>
                </c:pt>
                <c:pt idx="129">
                  <c:v>44620</c:v>
                </c:pt>
                <c:pt idx="130">
                  <c:v>44621</c:v>
                </c:pt>
                <c:pt idx="131">
                  <c:v>44622</c:v>
                </c:pt>
                <c:pt idx="132">
                  <c:v>44623</c:v>
                </c:pt>
                <c:pt idx="133">
                  <c:v>44624</c:v>
                </c:pt>
                <c:pt idx="134">
                  <c:v>44627</c:v>
                </c:pt>
                <c:pt idx="135">
                  <c:v>44628</c:v>
                </c:pt>
                <c:pt idx="136">
                  <c:v>44629</c:v>
                </c:pt>
                <c:pt idx="137">
                  <c:v>44630</c:v>
                </c:pt>
                <c:pt idx="138">
                  <c:v>44631</c:v>
                </c:pt>
                <c:pt idx="139">
                  <c:v>44634</c:v>
                </c:pt>
                <c:pt idx="140">
                  <c:v>44635</c:v>
                </c:pt>
                <c:pt idx="141">
                  <c:v>44636</c:v>
                </c:pt>
                <c:pt idx="142">
                  <c:v>44637</c:v>
                </c:pt>
                <c:pt idx="143">
                  <c:v>44638</c:v>
                </c:pt>
                <c:pt idx="144">
                  <c:v>44641</c:v>
                </c:pt>
                <c:pt idx="145">
                  <c:v>44642</c:v>
                </c:pt>
                <c:pt idx="146">
                  <c:v>44643</c:v>
                </c:pt>
                <c:pt idx="147">
                  <c:v>44644</c:v>
                </c:pt>
                <c:pt idx="148">
                  <c:v>44645</c:v>
                </c:pt>
                <c:pt idx="149">
                  <c:v>44648</c:v>
                </c:pt>
                <c:pt idx="150">
                  <c:v>44649</c:v>
                </c:pt>
                <c:pt idx="151">
                  <c:v>44650</c:v>
                </c:pt>
                <c:pt idx="152">
                  <c:v>44651</c:v>
                </c:pt>
                <c:pt idx="153">
                  <c:v>44652</c:v>
                </c:pt>
                <c:pt idx="154">
                  <c:v>44655</c:v>
                </c:pt>
                <c:pt idx="155">
                  <c:v>44656</c:v>
                </c:pt>
                <c:pt idx="156">
                  <c:v>44657</c:v>
                </c:pt>
                <c:pt idx="157">
                  <c:v>44658</c:v>
                </c:pt>
                <c:pt idx="158">
                  <c:v>44659</c:v>
                </c:pt>
                <c:pt idx="159">
                  <c:v>44662</c:v>
                </c:pt>
                <c:pt idx="160">
                  <c:v>44663</c:v>
                </c:pt>
                <c:pt idx="161">
                  <c:v>44664</c:v>
                </c:pt>
                <c:pt idx="162">
                  <c:v>44665</c:v>
                </c:pt>
                <c:pt idx="163">
                  <c:v>44669</c:v>
                </c:pt>
                <c:pt idx="164">
                  <c:v>44670</c:v>
                </c:pt>
                <c:pt idx="165">
                  <c:v>44671</c:v>
                </c:pt>
                <c:pt idx="166">
                  <c:v>44672</c:v>
                </c:pt>
                <c:pt idx="167">
                  <c:v>44673</c:v>
                </c:pt>
                <c:pt idx="168">
                  <c:v>44676</c:v>
                </c:pt>
                <c:pt idx="169">
                  <c:v>44677</c:v>
                </c:pt>
                <c:pt idx="170">
                  <c:v>44678</c:v>
                </c:pt>
                <c:pt idx="171">
                  <c:v>44679</c:v>
                </c:pt>
                <c:pt idx="172">
                  <c:v>44680</c:v>
                </c:pt>
                <c:pt idx="173">
                  <c:v>44683</c:v>
                </c:pt>
                <c:pt idx="174">
                  <c:v>44684</c:v>
                </c:pt>
                <c:pt idx="175">
                  <c:v>44685</c:v>
                </c:pt>
                <c:pt idx="176">
                  <c:v>44686</c:v>
                </c:pt>
                <c:pt idx="177">
                  <c:v>44687</c:v>
                </c:pt>
                <c:pt idx="178">
                  <c:v>44690</c:v>
                </c:pt>
                <c:pt idx="179">
                  <c:v>44691</c:v>
                </c:pt>
                <c:pt idx="180">
                  <c:v>44692</c:v>
                </c:pt>
                <c:pt idx="181">
                  <c:v>44693</c:v>
                </c:pt>
                <c:pt idx="182">
                  <c:v>44694</c:v>
                </c:pt>
                <c:pt idx="183">
                  <c:v>44697</c:v>
                </c:pt>
                <c:pt idx="184">
                  <c:v>44698</c:v>
                </c:pt>
                <c:pt idx="185">
                  <c:v>44699</c:v>
                </c:pt>
                <c:pt idx="186">
                  <c:v>44700</c:v>
                </c:pt>
                <c:pt idx="187">
                  <c:v>44701</c:v>
                </c:pt>
                <c:pt idx="188">
                  <c:v>44704</c:v>
                </c:pt>
                <c:pt idx="189">
                  <c:v>44705</c:v>
                </c:pt>
                <c:pt idx="190">
                  <c:v>44706</c:v>
                </c:pt>
                <c:pt idx="191">
                  <c:v>44707</c:v>
                </c:pt>
                <c:pt idx="192">
                  <c:v>44708</c:v>
                </c:pt>
                <c:pt idx="193">
                  <c:v>44712</c:v>
                </c:pt>
                <c:pt idx="194">
                  <c:v>44713</c:v>
                </c:pt>
                <c:pt idx="195">
                  <c:v>44714</c:v>
                </c:pt>
                <c:pt idx="196">
                  <c:v>44715</c:v>
                </c:pt>
                <c:pt idx="197">
                  <c:v>44718</c:v>
                </c:pt>
                <c:pt idx="198">
                  <c:v>44719</c:v>
                </c:pt>
                <c:pt idx="199">
                  <c:v>44720</c:v>
                </c:pt>
                <c:pt idx="200">
                  <c:v>44721</c:v>
                </c:pt>
                <c:pt idx="201">
                  <c:v>44722</c:v>
                </c:pt>
                <c:pt idx="202">
                  <c:v>44725</c:v>
                </c:pt>
                <c:pt idx="203">
                  <c:v>44726</c:v>
                </c:pt>
                <c:pt idx="204">
                  <c:v>44727</c:v>
                </c:pt>
                <c:pt idx="205">
                  <c:v>44728</c:v>
                </c:pt>
                <c:pt idx="206">
                  <c:v>44729</c:v>
                </c:pt>
                <c:pt idx="207">
                  <c:v>44733</c:v>
                </c:pt>
                <c:pt idx="208">
                  <c:v>44734</c:v>
                </c:pt>
                <c:pt idx="209">
                  <c:v>44735</c:v>
                </c:pt>
                <c:pt idx="210">
                  <c:v>44736</c:v>
                </c:pt>
                <c:pt idx="211">
                  <c:v>44739</c:v>
                </c:pt>
                <c:pt idx="212">
                  <c:v>44740</c:v>
                </c:pt>
                <c:pt idx="213">
                  <c:v>44741</c:v>
                </c:pt>
                <c:pt idx="214">
                  <c:v>44742</c:v>
                </c:pt>
                <c:pt idx="215">
                  <c:v>44743</c:v>
                </c:pt>
                <c:pt idx="216">
                  <c:v>44747</c:v>
                </c:pt>
                <c:pt idx="217">
                  <c:v>44748</c:v>
                </c:pt>
                <c:pt idx="218">
                  <c:v>44749</c:v>
                </c:pt>
                <c:pt idx="219">
                  <c:v>44750</c:v>
                </c:pt>
                <c:pt idx="220">
                  <c:v>44753</c:v>
                </c:pt>
                <c:pt idx="221">
                  <c:v>44754</c:v>
                </c:pt>
                <c:pt idx="222">
                  <c:v>44755</c:v>
                </c:pt>
                <c:pt idx="223">
                  <c:v>44756</c:v>
                </c:pt>
                <c:pt idx="224">
                  <c:v>44757</c:v>
                </c:pt>
                <c:pt idx="225">
                  <c:v>44760</c:v>
                </c:pt>
                <c:pt idx="226">
                  <c:v>44761</c:v>
                </c:pt>
                <c:pt idx="227">
                  <c:v>44762</c:v>
                </c:pt>
                <c:pt idx="228">
                  <c:v>44763</c:v>
                </c:pt>
                <c:pt idx="229">
                  <c:v>44764</c:v>
                </c:pt>
                <c:pt idx="230">
                  <c:v>44767</c:v>
                </c:pt>
                <c:pt idx="231">
                  <c:v>44768</c:v>
                </c:pt>
                <c:pt idx="232">
                  <c:v>44769</c:v>
                </c:pt>
                <c:pt idx="233">
                  <c:v>44770</c:v>
                </c:pt>
                <c:pt idx="234">
                  <c:v>44771</c:v>
                </c:pt>
                <c:pt idx="235">
                  <c:v>44774</c:v>
                </c:pt>
                <c:pt idx="236">
                  <c:v>44775</c:v>
                </c:pt>
                <c:pt idx="237">
                  <c:v>44776</c:v>
                </c:pt>
                <c:pt idx="238">
                  <c:v>44777</c:v>
                </c:pt>
                <c:pt idx="239">
                  <c:v>44778</c:v>
                </c:pt>
                <c:pt idx="240">
                  <c:v>44781</c:v>
                </c:pt>
                <c:pt idx="241">
                  <c:v>44782</c:v>
                </c:pt>
                <c:pt idx="242">
                  <c:v>44783</c:v>
                </c:pt>
                <c:pt idx="243">
                  <c:v>44784</c:v>
                </c:pt>
                <c:pt idx="244">
                  <c:v>44785</c:v>
                </c:pt>
                <c:pt idx="245">
                  <c:v>44788</c:v>
                </c:pt>
                <c:pt idx="246">
                  <c:v>44789</c:v>
                </c:pt>
                <c:pt idx="247">
                  <c:v>44790</c:v>
                </c:pt>
                <c:pt idx="248">
                  <c:v>44791</c:v>
                </c:pt>
                <c:pt idx="249">
                  <c:v>44792</c:v>
                </c:pt>
                <c:pt idx="250">
                  <c:v>44795</c:v>
                </c:pt>
                <c:pt idx="251">
                  <c:v>44796</c:v>
                </c:pt>
              </c:numCache>
            </c:numRef>
          </c:cat>
          <c:val>
            <c:numRef>
              <c:f>'Nintendo vs Nvidia '!$B$2:$B$253</c:f>
              <c:numCache>
                <c:formatCode>General</c:formatCode>
                <c:ptCount val="252"/>
                <c:pt idx="2">
                  <c:v>1</c:v>
                </c:pt>
                <c:pt idx="3">
                  <c:v>0.97097374646924639</c:v>
                </c:pt>
                <c:pt idx="4">
                  <c:v>0.10336542876150429</c:v>
                </c:pt>
                <c:pt idx="5">
                  <c:v>-0.2659298547514039</c:v>
                </c:pt>
                <c:pt idx="6">
                  <c:v>-0.25983758902169007</c:v>
                </c:pt>
                <c:pt idx="7">
                  <c:v>-0.30789033532950427</c:v>
                </c:pt>
                <c:pt idx="8">
                  <c:v>-0.33030373053675083</c:v>
                </c:pt>
                <c:pt idx="9">
                  <c:v>-0.42370047532401983</c:v>
                </c:pt>
                <c:pt idx="10">
                  <c:v>-4.776825371303664E-2</c:v>
                </c:pt>
                <c:pt idx="11">
                  <c:v>-3.8100736857586651E-2</c:v>
                </c:pt>
                <c:pt idx="12">
                  <c:v>1.0791239601422031E-2</c:v>
                </c:pt>
                <c:pt idx="13">
                  <c:v>-3.0762078589865096E-2</c:v>
                </c:pt>
                <c:pt idx="14">
                  <c:v>-5.2872841956630008E-2</c:v>
                </c:pt>
                <c:pt idx="15">
                  <c:v>-5.5096659475855708E-2</c:v>
                </c:pt>
                <c:pt idx="16">
                  <c:v>-6.6192562730273651E-3</c:v>
                </c:pt>
                <c:pt idx="17">
                  <c:v>-7.2141145980445867E-2</c:v>
                </c:pt>
                <c:pt idx="18">
                  <c:v>6.6066662283430097E-2</c:v>
                </c:pt>
                <c:pt idx="19">
                  <c:v>7.6881786430540486E-2</c:v>
                </c:pt>
                <c:pt idx="20">
                  <c:v>0.11830138908023272</c:v>
                </c:pt>
                <c:pt idx="21">
                  <c:v>0.1773484363407889</c:v>
                </c:pt>
                <c:pt idx="22">
                  <c:v>0.21469451781516866</c:v>
                </c:pt>
                <c:pt idx="23">
                  <c:v>0.210633172232326</c:v>
                </c:pt>
                <c:pt idx="24">
                  <c:v>0.42718545833386884</c:v>
                </c:pt>
                <c:pt idx="25">
                  <c:v>0.4006561637698437</c:v>
                </c:pt>
                <c:pt idx="26">
                  <c:v>0.4049361224498188</c:v>
                </c:pt>
                <c:pt idx="27">
                  <c:v>0.3212189604003256</c:v>
                </c:pt>
                <c:pt idx="28">
                  <c:v>0.40028308691186948</c:v>
                </c:pt>
                <c:pt idx="29">
                  <c:v>0.38025374265221334</c:v>
                </c:pt>
                <c:pt idx="30">
                  <c:v>0.39688229904741706</c:v>
                </c:pt>
                <c:pt idx="31">
                  <c:v>0.41597324275749942</c:v>
                </c:pt>
                <c:pt idx="32">
                  <c:v>0.41693153817462641</c:v>
                </c:pt>
                <c:pt idx="33">
                  <c:v>0.41478890646696981</c:v>
                </c:pt>
                <c:pt idx="34">
                  <c:v>0.41447202862012178</c:v>
                </c:pt>
                <c:pt idx="35">
                  <c:v>0.41138792032203486</c:v>
                </c:pt>
                <c:pt idx="36">
                  <c:v>0.42304037270539924</c:v>
                </c:pt>
                <c:pt idx="37">
                  <c:v>0.41589973079462123</c:v>
                </c:pt>
                <c:pt idx="38">
                  <c:v>0.41259777684267074</c:v>
                </c:pt>
                <c:pt idx="39">
                  <c:v>0.41234468396390278</c:v>
                </c:pt>
                <c:pt idx="40">
                  <c:v>0.41756142400916701</c:v>
                </c:pt>
                <c:pt idx="41">
                  <c:v>0.41184408491710972</c:v>
                </c:pt>
                <c:pt idx="42">
                  <c:v>0.41138520329103889</c:v>
                </c:pt>
                <c:pt idx="43">
                  <c:v>0.38996452517480634</c:v>
                </c:pt>
                <c:pt idx="44">
                  <c:v>0.31606334927604424</c:v>
                </c:pt>
                <c:pt idx="45">
                  <c:v>0.3166159319862325</c:v>
                </c:pt>
                <c:pt idx="46">
                  <c:v>0.33423060714116454</c:v>
                </c:pt>
                <c:pt idx="47">
                  <c:v>0.3459579539017919</c:v>
                </c:pt>
                <c:pt idx="48">
                  <c:v>0.34780924415675651</c:v>
                </c:pt>
                <c:pt idx="49">
                  <c:v>0.29122937979340163</c:v>
                </c:pt>
                <c:pt idx="50">
                  <c:v>0.29164288215465389</c:v>
                </c:pt>
                <c:pt idx="51">
                  <c:v>0.2418338743488235</c:v>
                </c:pt>
                <c:pt idx="52">
                  <c:v>0.21777741006760895</c:v>
                </c:pt>
                <c:pt idx="53">
                  <c:v>0.20124961054336152</c:v>
                </c:pt>
                <c:pt idx="54">
                  <c:v>0.20089992085039002</c:v>
                </c:pt>
                <c:pt idx="55">
                  <c:v>0.20227120317570482</c:v>
                </c:pt>
                <c:pt idx="56">
                  <c:v>0.21503156472298102</c:v>
                </c:pt>
                <c:pt idx="57">
                  <c:v>0.21224163329087367</c:v>
                </c:pt>
                <c:pt idx="58">
                  <c:v>0.21568027781424293</c:v>
                </c:pt>
                <c:pt idx="59">
                  <c:v>0.21281890823333105</c:v>
                </c:pt>
                <c:pt idx="60">
                  <c:v>0.22397994814594602</c:v>
                </c:pt>
                <c:pt idx="61">
                  <c:v>0.27291130366016936</c:v>
                </c:pt>
                <c:pt idx="62">
                  <c:v>0.27742561498251295</c:v>
                </c:pt>
                <c:pt idx="63">
                  <c:v>0.29893762014499853</c:v>
                </c:pt>
                <c:pt idx="64">
                  <c:v>0.30124621193919676</c:v>
                </c:pt>
                <c:pt idx="65">
                  <c:v>0.29630001772915204</c:v>
                </c:pt>
                <c:pt idx="66">
                  <c:v>0.30273730459689735</c:v>
                </c:pt>
                <c:pt idx="67">
                  <c:v>0.35576896984667666</c:v>
                </c:pt>
                <c:pt idx="68">
                  <c:v>0.36990273355052383</c:v>
                </c:pt>
                <c:pt idx="69">
                  <c:v>0.35541290719111007</c:v>
                </c:pt>
                <c:pt idx="70">
                  <c:v>0.36076731229017139</c:v>
                </c:pt>
                <c:pt idx="71">
                  <c:v>0.37891424671653134</c:v>
                </c:pt>
                <c:pt idx="72">
                  <c:v>0.37347071838092155</c:v>
                </c:pt>
                <c:pt idx="73">
                  <c:v>0.4134402892697514</c:v>
                </c:pt>
                <c:pt idx="74">
                  <c:v>0.3995606525905715</c:v>
                </c:pt>
                <c:pt idx="75">
                  <c:v>0.39155958469081004</c:v>
                </c:pt>
                <c:pt idx="76">
                  <c:v>0.38452539641100569</c:v>
                </c:pt>
                <c:pt idx="77">
                  <c:v>0.39583464877398661</c:v>
                </c:pt>
                <c:pt idx="78">
                  <c:v>0.39526435002434063</c:v>
                </c:pt>
                <c:pt idx="79">
                  <c:v>0.40324005652617745</c:v>
                </c:pt>
                <c:pt idx="80">
                  <c:v>0.38724947683832045</c:v>
                </c:pt>
                <c:pt idx="81">
                  <c:v>0.39189946608435428</c:v>
                </c:pt>
                <c:pt idx="82">
                  <c:v>0.38630358412926402</c:v>
                </c:pt>
                <c:pt idx="83">
                  <c:v>0.40392139451782161</c:v>
                </c:pt>
                <c:pt idx="84">
                  <c:v>0.39990469546643898</c:v>
                </c:pt>
                <c:pt idx="85">
                  <c:v>0.39957058929704309</c:v>
                </c:pt>
                <c:pt idx="86">
                  <c:v>0.40103307217848599</c:v>
                </c:pt>
                <c:pt idx="87">
                  <c:v>0.40774302620797409</c:v>
                </c:pt>
                <c:pt idx="88">
                  <c:v>0.40854426527599752</c:v>
                </c:pt>
                <c:pt idx="89">
                  <c:v>0.4116691823428556</c:v>
                </c:pt>
                <c:pt idx="90">
                  <c:v>0.41208041791272804</c:v>
                </c:pt>
                <c:pt idx="91">
                  <c:v>0.41196047148281867</c:v>
                </c:pt>
                <c:pt idx="92">
                  <c:v>0.41142098760391954</c:v>
                </c:pt>
                <c:pt idx="93">
                  <c:v>0.42776992277957498</c:v>
                </c:pt>
                <c:pt idx="94">
                  <c:v>0.42972351160653466</c:v>
                </c:pt>
                <c:pt idx="95">
                  <c:v>0.41708160563534025</c:v>
                </c:pt>
                <c:pt idx="96">
                  <c:v>0.41709650639128293</c:v>
                </c:pt>
                <c:pt idx="97">
                  <c:v>0.41839660801067213</c:v>
                </c:pt>
                <c:pt idx="98">
                  <c:v>0.41741257304677654</c:v>
                </c:pt>
                <c:pt idx="99">
                  <c:v>0.4312615841886468</c:v>
                </c:pt>
                <c:pt idx="100">
                  <c:v>0.43092871536234123</c:v>
                </c:pt>
                <c:pt idx="101">
                  <c:v>0.40568210319481657</c:v>
                </c:pt>
                <c:pt idx="102">
                  <c:v>0.40084024213591274</c:v>
                </c:pt>
                <c:pt idx="103">
                  <c:v>0.37816747305855702</c:v>
                </c:pt>
                <c:pt idx="104">
                  <c:v>0.38165879350188897</c:v>
                </c:pt>
                <c:pt idx="105">
                  <c:v>0.38124192412305841</c:v>
                </c:pt>
                <c:pt idx="106">
                  <c:v>0.37498976527276856</c:v>
                </c:pt>
                <c:pt idx="107">
                  <c:v>0.37818980957979786</c:v>
                </c:pt>
                <c:pt idx="108">
                  <c:v>0.37449063872885346</c:v>
                </c:pt>
                <c:pt idx="109">
                  <c:v>0.37063737052315859</c:v>
                </c:pt>
                <c:pt idx="110">
                  <c:v>0.3620132226205745</c:v>
                </c:pt>
                <c:pt idx="111">
                  <c:v>0.36189469541203162</c:v>
                </c:pt>
                <c:pt idx="112">
                  <c:v>0.36468806446996949</c:v>
                </c:pt>
                <c:pt idx="113">
                  <c:v>0.37408339262118523</c:v>
                </c:pt>
                <c:pt idx="114">
                  <c:v>0.3758909674742934</c:v>
                </c:pt>
                <c:pt idx="115">
                  <c:v>0.37669108900862408</c:v>
                </c:pt>
                <c:pt idx="116">
                  <c:v>0.37277798910445931</c:v>
                </c:pt>
                <c:pt idx="117">
                  <c:v>0.37560289960703047</c:v>
                </c:pt>
                <c:pt idx="118">
                  <c:v>0.38470150184240315</c:v>
                </c:pt>
                <c:pt idx="119">
                  <c:v>0.36807244734001959</c:v>
                </c:pt>
                <c:pt idx="120">
                  <c:v>0.36876129618615278</c:v>
                </c:pt>
                <c:pt idx="121">
                  <c:v>0.39146854183281277</c:v>
                </c:pt>
                <c:pt idx="122">
                  <c:v>0.3911035732170588</c:v>
                </c:pt>
                <c:pt idx="123">
                  <c:v>0.38872175351447452</c:v>
                </c:pt>
                <c:pt idx="124">
                  <c:v>0.38126109220064153</c:v>
                </c:pt>
                <c:pt idx="125">
                  <c:v>0.38232295380941217</c:v>
                </c:pt>
                <c:pt idx="126">
                  <c:v>0.38458336233956353</c:v>
                </c:pt>
                <c:pt idx="127">
                  <c:v>0.37583086414835448</c:v>
                </c:pt>
                <c:pt idx="128">
                  <c:v>0.37479891770881429</c:v>
                </c:pt>
                <c:pt idx="129">
                  <c:v>0.37445573586815933</c:v>
                </c:pt>
                <c:pt idx="130">
                  <c:v>0.37885259640487734</c:v>
                </c:pt>
                <c:pt idx="131">
                  <c:v>0.38089541737609628</c:v>
                </c:pt>
                <c:pt idx="132">
                  <c:v>0.37896139954225366</c:v>
                </c:pt>
                <c:pt idx="133">
                  <c:v>0.37948080863120803</c:v>
                </c:pt>
                <c:pt idx="134">
                  <c:v>0.39616399715513845</c:v>
                </c:pt>
                <c:pt idx="135">
                  <c:v>0.39354068632564582</c:v>
                </c:pt>
                <c:pt idx="136">
                  <c:v>0.41463377885401925</c:v>
                </c:pt>
                <c:pt idx="137">
                  <c:v>0.41581843011725372</c:v>
                </c:pt>
                <c:pt idx="138">
                  <c:v>0.41533554336962042</c:v>
                </c:pt>
                <c:pt idx="139">
                  <c:v>0.42054804532431678</c:v>
                </c:pt>
                <c:pt idx="140">
                  <c:v>0.41208279221053085</c:v>
                </c:pt>
                <c:pt idx="141">
                  <c:v>0.43093104731814419</c:v>
                </c:pt>
                <c:pt idx="142">
                  <c:v>0.4313734984218513</c:v>
                </c:pt>
                <c:pt idx="143">
                  <c:v>0.42896276180791809</c:v>
                </c:pt>
                <c:pt idx="144">
                  <c:v>0.42822604483115834</c:v>
                </c:pt>
                <c:pt idx="145">
                  <c:v>0.42747190634125037</c:v>
                </c:pt>
                <c:pt idx="146">
                  <c:v>0.4173103963809201</c:v>
                </c:pt>
                <c:pt idx="147">
                  <c:v>0.41468832269827111</c:v>
                </c:pt>
                <c:pt idx="148">
                  <c:v>0.41068598566768988</c:v>
                </c:pt>
                <c:pt idx="149">
                  <c:v>0.41037299769320756</c:v>
                </c:pt>
                <c:pt idx="150">
                  <c:v>0.4108863320620334</c:v>
                </c:pt>
                <c:pt idx="151">
                  <c:v>0.41684784371371308</c:v>
                </c:pt>
                <c:pt idx="152">
                  <c:v>0.41825371219840424</c:v>
                </c:pt>
                <c:pt idx="153">
                  <c:v>0.40541078944707348</c:v>
                </c:pt>
                <c:pt idx="154">
                  <c:v>0.40642406631337918</c:v>
                </c:pt>
                <c:pt idx="155">
                  <c:v>0.41713626419599659</c:v>
                </c:pt>
                <c:pt idx="156">
                  <c:v>0.40794974516952232</c:v>
                </c:pt>
                <c:pt idx="157">
                  <c:v>0.40789159208000786</c:v>
                </c:pt>
                <c:pt idx="158">
                  <c:v>0.40327911283070844</c:v>
                </c:pt>
                <c:pt idx="159">
                  <c:v>0.40740146852293813</c:v>
                </c:pt>
                <c:pt idx="160">
                  <c:v>0.40594302884647165</c:v>
                </c:pt>
                <c:pt idx="161">
                  <c:v>0.40834899047574308</c:v>
                </c:pt>
                <c:pt idx="162">
                  <c:v>0.41290934325443557</c:v>
                </c:pt>
                <c:pt idx="163">
                  <c:v>0.40891419361194209</c:v>
                </c:pt>
                <c:pt idx="164">
                  <c:v>0.40984087145863141</c:v>
                </c:pt>
                <c:pt idx="165">
                  <c:v>0.41250238131569461</c:v>
                </c:pt>
                <c:pt idx="166">
                  <c:v>0.41582876679099606</c:v>
                </c:pt>
                <c:pt idx="167">
                  <c:v>0.41683457277129621</c:v>
                </c:pt>
                <c:pt idx="168">
                  <c:v>0.41787947352541932</c:v>
                </c:pt>
                <c:pt idx="169">
                  <c:v>0.43021806629674558</c:v>
                </c:pt>
                <c:pt idx="170">
                  <c:v>0.42906779308643422</c:v>
                </c:pt>
                <c:pt idx="171">
                  <c:v>0.39495401695849747</c:v>
                </c:pt>
                <c:pt idx="172">
                  <c:v>0.39657457573270927</c:v>
                </c:pt>
                <c:pt idx="173">
                  <c:v>0.38069550735723545</c:v>
                </c:pt>
                <c:pt idx="174">
                  <c:v>0.38074955972126284</c:v>
                </c:pt>
                <c:pt idx="175">
                  <c:v>0.38498509246974549</c:v>
                </c:pt>
                <c:pt idx="176">
                  <c:v>0.39672726615786541</c:v>
                </c:pt>
                <c:pt idx="177">
                  <c:v>0.39703266219918254</c:v>
                </c:pt>
                <c:pt idx="178">
                  <c:v>0.41300265867788721</c:v>
                </c:pt>
                <c:pt idx="179">
                  <c:v>0.41702484279150887</c:v>
                </c:pt>
                <c:pt idx="180">
                  <c:v>0.4074882063708099</c:v>
                </c:pt>
                <c:pt idx="181">
                  <c:v>0.40318271665810246</c:v>
                </c:pt>
                <c:pt idx="182">
                  <c:v>0.39598410734211109</c:v>
                </c:pt>
                <c:pt idx="183">
                  <c:v>0.39804400333820211</c:v>
                </c:pt>
                <c:pt idx="184">
                  <c:v>0.40301658055567541</c:v>
                </c:pt>
                <c:pt idx="185">
                  <c:v>0.38316231143086465</c:v>
                </c:pt>
                <c:pt idx="186">
                  <c:v>0.383707479028361</c:v>
                </c:pt>
                <c:pt idx="187">
                  <c:v>0.38315085688786293</c:v>
                </c:pt>
                <c:pt idx="188">
                  <c:v>0.38381762978582012</c:v>
                </c:pt>
                <c:pt idx="189">
                  <c:v>0.38229790328202251</c:v>
                </c:pt>
                <c:pt idx="190">
                  <c:v>0.36254252543348586</c:v>
                </c:pt>
                <c:pt idx="191">
                  <c:v>0.36329887591812837</c:v>
                </c:pt>
                <c:pt idx="192">
                  <c:v>0.3555363777961571</c:v>
                </c:pt>
                <c:pt idx="193">
                  <c:v>0.35576955158539086</c:v>
                </c:pt>
                <c:pt idx="194">
                  <c:v>0.35518664084309715</c:v>
                </c:pt>
                <c:pt idx="195">
                  <c:v>0.35083903059004662</c:v>
                </c:pt>
                <c:pt idx="196">
                  <c:v>0.35549409141820665</c:v>
                </c:pt>
                <c:pt idx="197">
                  <c:v>0.35517181629603028</c:v>
                </c:pt>
                <c:pt idx="198">
                  <c:v>0.35504266697751219</c:v>
                </c:pt>
                <c:pt idx="199">
                  <c:v>0.35564825718396642</c:v>
                </c:pt>
                <c:pt idx="200">
                  <c:v>0.35166483627942557</c:v>
                </c:pt>
                <c:pt idx="201">
                  <c:v>0.35767608689738917</c:v>
                </c:pt>
                <c:pt idx="202">
                  <c:v>0.36525785717387882</c:v>
                </c:pt>
                <c:pt idx="203">
                  <c:v>0.36513260516194007</c:v>
                </c:pt>
                <c:pt idx="204">
                  <c:v>0.36306876933648513</c:v>
                </c:pt>
                <c:pt idx="205">
                  <c:v>0.3645640712306088</c:v>
                </c:pt>
                <c:pt idx="206">
                  <c:v>0.36406973879880439</c:v>
                </c:pt>
                <c:pt idx="207">
                  <c:v>0.3677281837921012</c:v>
                </c:pt>
                <c:pt idx="208">
                  <c:v>0.36792895356818284</c:v>
                </c:pt>
                <c:pt idx="209">
                  <c:v>0.3671705333879382</c:v>
                </c:pt>
                <c:pt idx="210">
                  <c:v>0.37185661392891012</c:v>
                </c:pt>
                <c:pt idx="211">
                  <c:v>0.37217899395936938</c:v>
                </c:pt>
                <c:pt idx="212">
                  <c:v>0.36828186515051098</c:v>
                </c:pt>
                <c:pt idx="213">
                  <c:v>0.36835525701789634</c:v>
                </c:pt>
                <c:pt idx="214">
                  <c:v>0.36848910156998438</c:v>
                </c:pt>
                <c:pt idx="215">
                  <c:v>0.37045844769587943</c:v>
                </c:pt>
                <c:pt idx="216">
                  <c:v>0.37284351616267353</c:v>
                </c:pt>
                <c:pt idx="217">
                  <c:v>0.37275996414739149</c:v>
                </c:pt>
                <c:pt idx="218">
                  <c:v>0.37170303802092508</c:v>
                </c:pt>
                <c:pt idx="219">
                  <c:v>0.37140751202326761</c:v>
                </c:pt>
                <c:pt idx="220">
                  <c:v>0.36987114401385451</c:v>
                </c:pt>
                <c:pt idx="221">
                  <c:v>0.36856458075722909</c:v>
                </c:pt>
                <c:pt idx="222">
                  <c:v>0.36870342234740799</c:v>
                </c:pt>
                <c:pt idx="223">
                  <c:v>0.36762052700630948</c:v>
                </c:pt>
                <c:pt idx="224">
                  <c:v>0.37000765091640953</c:v>
                </c:pt>
                <c:pt idx="225">
                  <c:v>0.37018731217455497</c:v>
                </c:pt>
                <c:pt idx="226">
                  <c:v>0.35976013759872855</c:v>
                </c:pt>
                <c:pt idx="227">
                  <c:v>0.36282510847671257</c:v>
                </c:pt>
                <c:pt idx="228">
                  <c:v>0.36263303389240276</c:v>
                </c:pt>
                <c:pt idx="229">
                  <c:v>0.36083081583204324</c:v>
                </c:pt>
                <c:pt idx="230">
                  <c:v>0.36146192542802907</c:v>
                </c:pt>
                <c:pt idx="231">
                  <c:v>0.36398518085498077</c:v>
                </c:pt>
                <c:pt idx="232">
                  <c:v>0.36844506778383257</c:v>
                </c:pt>
                <c:pt idx="233">
                  <c:v>0.36884335945466562</c:v>
                </c:pt>
                <c:pt idx="234">
                  <c:v>0.3690029935076275</c:v>
                </c:pt>
                <c:pt idx="235">
                  <c:v>0.36859017315848963</c:v>
                </c:pt>
                <c:pt idx="236">
                  <c:v>0.36616156281226142</c:v>
                </c:pt>
                <c:pt idx="237">
                  <c:v>0.3552428179502688</c:v>
                </c:pt>
                <c:pt idx="238">
                  <c:v>0.35616669745798901</c:v>
                </c:pt>
                <c:pt idx="239">
                  <c:v>0.35518663545684576</c:v>
                </c:pt>
                <c:pt idx="240">
                  <c:v>0.35884281780881749</c:v>
                </c:pt>
                <c:pt idx="241">
                  <c:v>0.36074957683286502</c:v>
                </c:pt>
                <c:pt idx="242">
                  <c:v>0.36688784957059695</c:v>
                </c:pt>
                <c:pt idx="243">
                  <c:v>0.36672329540429954</c:v>
                </c:pt>
                <c:pt idx="244">
                  <c:v>0.36586212742241231</c:v>
                </c:pt>
                <c:pt idx="245">
                  <c:v>0.36619056506122816</c:v>
                </c:pt>
                <c:pt idx="246">
                  <c:v>0.36589092322324807</c:v>
                </c:pt>
                <c:pt idx="247">
                  <c:v>0.36262790035899889</c:v>
                </c:pt>
                <c:pt idx="248">
                  <c:v>0.36435720467157673</c:v>
                </c:pt>
                <c:pt idx="249">
                  <c:v>0.36960599756366058</c:v>
                </c:pt>
                <c:pt idx="250">
                  <c:v>0.37034573096680973</c:v>
                </c:pt>
                <c:pt idx="251">
                  <c:v>0.37035247172617231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3-4547-8BFB-1D59C1309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4191103"/>
        <c:axId val="2018271551"/>
      </c:lineChart>
      <c:dateAx>
        <c:axId val="441911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18271551"/>
        <c:crosses val="autoZero"/>
        <c:auto val="1"/>
        <c:lblOffset val="100"/>
        <c:baseTimeUnit val="days"/>
      </c:dateAx>
      <c:valAx>
        <c:axId val="2018271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19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NVDA!$H$1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NVDA!$A$1:$A$253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NVDA!$H$2:$H$253</c:f>
              <c:numCache>
                <c:formatCode>General</c:formatCode>
                <c:ptCount val="252"/>
                <c:pt idx="1">
                  <c:v>1.9272318416340306E-2</c:v>
                </c:pt>
                <c:pt idx="2">
                  <c:v>-6.5277376344472521E-3</c:v>
                </c:pt>
                <c:pt idx="3">
                  <c:v>2.5738539726297516E-2</c:v>
                </c:pt>
                <c:pt idx="4">
                  <c:v>2.2973219710526139E-3</c:v>
                </c:pt>
                <c:pt idx="5">
                  <c:v>-1.318110607170705E-2</c:v>
                </c:pt>
                <c:pt idx="6">
                  <c:v>2.5016987901701243E-3</c:v>
                </c:pt>
                <c:pt idx="7">
                  <c:v>-2.0052351149406375E-3</c:v>
                </c:pt>
                <c:pt idx="8">
                  <c:v>1.9958903023108709E-2</c:v>
                </c:pt>
                <c:pt idx="9">
                  <c:v>-7.9236934485190369E-3</c:v>
                </c:pt>
                <c:pt idx="10">
                  <c:v>-1.4252895316996968E-2</c:v>
                </c:pt>
                <c:pt idx="11">
                  <c:v>-7.2519071063190761E-3</c:v>
                </c:pt>
                <c:pt idx="12">
                  <c:v>1.3572625581605918E-2</c:v>
                </c:pt>
                <c:pt idx="13">
                  <c:v>-1.4503021457981739E-2</c:v>
                </c:pt>
                <c:pt idx="14">
                  <c:v>4.0627915596826523E-3</c:v>
                </c:pt>
                <c:pt idx="15">
                  <c:v>4.4510430605854846E-3</c:v>
                </c:pt>
                <c:pt idx="16">
                  <c:v>-4.4313190685959705E-3</c:v>
                </c:pt>
                <c:pt idx="17">
                  <c:v>-1.5376372693057678E-2</c:v>
                </c:pt>
                <c:pt idx="18">
                  <c:v>-3.5936051288831657E-2</c:v>
                </c:pt>
                <c:pt idx="19">
                  <c:v>6.2995141656566819E-3</c:v>
                </c:pt>
                <c:pt idx="20">
                  <c:v>3.2711991750751526E-2</c:v>
                </c:pt>
                <c:pt idx="21">
                  <c:v>2.4657029625907635E-2</c:v>
                </c:pt>
                <c:pt idx="22">
                  <c:v>-1.7836496894529364E-2</c:v>
                </c:pt>
                <c:pt idx="23">
                  <c:v>-1.9066134055162134E-2</c:v>
                </c:pt>
                <c:pt idx="24">
                  <c:v>-4.4367459094537376E-2</c:v>
                </c:pt>
                <c:pt idx="25">
                  <c:v>-8.7928124904884178E-3</c:v>
                </c:pt>
                <c:pt idx="26">
                  <c:v>9.6992842919392946E-3</c:v>
                </c:pt>
                <c:pt idx="27">
                  <c:v>1.2550833393892829E-3</c:v>
                </c:pt>
                <c:pt idx="28">
                  <c:v>-4.8693400532700347E-2</c:v>
                </c:pt>
                <c:pt idx="29">
                  <c:v>3.6438165107854262E-2</c:v>
                </c:pt>
                <c:pt idx="30">
                  <c:v>1.2175488826194552E-2</c:v>
                </c:pt>
                <c:pt idx="31">
                  <c:v>1.8115933413006352E-2</c:v>
                </c:pt>
                <c:pt idx="32">
                  <c:v>-1.1577750546125845E-2</c:v>
                </c:pt>
                <c:pt idx="33">
                  <c:v>-6.5286572602605E-3</c:v>
                </c:pt>
                <c:pt idx="34">
                  <c:v>-1.1596470891866082E-3</c:v>
                </c:pt>
                <c:pt idx="35">
                  <c:v>1.2964876788078854E-2</c:v>
                </c:pt>
                <c:pt idx="36">
                  <c:v>3.8540677169027406E-2</c:v>
                </c:pt>
                <c:pt idx="37">
                  <c:v>5.3342114116070646E-3</c:v>
                </c:pt>
                <c:pt idx="38">
                  <c:v>1.6466950525183852E-2</c:v>
                </c:pt>
                <c:pt idx="39">
                  <c:v>3.0600295479694807E-3</c:v>
                </c:pt>
                <c:pt idx="40">
                  <c:v>-8.3894419584124268E-3</c:v>
                </c:pt>
                <c:pt idx="41">
                  <c:v>2.6648075624277866E-2</c:v>
                </c:pt>
                <c:pt idx="42">
                  <c:v>1.4982564322012935E-3</c:v>
                </c:pt>
                <c:pt idx="43">
                  <c:v>1.9361145284149145E-2</c:v>
                </c:pt>
                <c:pt idx="44">
                  <c:v>6.6951498126853193E-2</c:v>
                </c:pt>
                <c:pt idx="45">
                  <c:v>-1.0761831195325568E-2</c:v>
                </c:pt>
                <c:pt idx="46">
                  <c:v>2.004010863944182E-2</c:v>
                </c:pt>
                <c:pt idx="47">
                  <c:v>2.5099263577327856E-2</c:v>
                </c:pt>
                <c:pt idx="48">
                  <c:v>1.0169255018344592E-2</c:v>
                </c:pt>
                <c:pt idx="49">
                  <c:v>2.2224864115394587E-2</c:v>
                </c:pt>
                <c:pt idx="50">
                  <c:v>7.461789297884186E-3</c:v>
                </c:pt>
                <c:pt idx="51">
                  <c:v>0.12042270711270701</c:v>
                </c:pt>
                <c:pt idx="52">
                  <c:v>-1.6443172147143448E-3</c:v>
                </c:pt>
                <c:pt idx="53">
                  <c:v>3.5359007568570418E-2</c:v>
                </c:pt>
                <c:pt idx="54">
                  <c:v>-4.7721398074509836E-3</c:v>
                </c:pt>
                <c:pt idx="55">
                  <c:v>-3.9077557527725959E-2</c:v>
                </c:pt>
                <c:pt idx="56">
                  <c:v>3.1603317002550958E-2</c:v>
                </c:pt>
                <c:pt idx="57">
                  <c:v>0</c:v>
                </c:pt>
                <c:pt idx="58">
                  <c:v>-1.201053867143952E-2</c:v>
                </c:pt>
                <c:pt idx="59">
                  <c:v>5.9284302776117098E-3</c:v>
                </c:pt>
                <c:pt idx="60">
                  <c:v>-3.1189056357732451E-2</c:v>
                </c:pt>
                <c:pt idx="61">
                  <c:v>8.2499019515302474E-2</c:v>
                </c:pt>
                <c:pt idx="62">
                  <c:v>4.13574907205876E-2</c:v>
                </c:pt>
                <c:pt idx="63">
                  <c:v>-3.1196111803461501E-2</c:v>
                </c:pt>
                <c:pt idx="64">
                  <c:v>-6.5714284953928758E-3</c:v>
                </c:pt>
                <c:pt idx="65">
                  <c:v>2.9231955092289569E-2</c:v>
                </c:pt>
                <c:pt idx="66">
                  <c:v>-3.5838909023143496E-2</c:v>
                </c:pt>
                <c:pt idx="67">
                  <c:v>5.9454729082307041E-2</c:v>
                </c:pt>
                <c:pt idx="68">
                  <c:v>-2.0973119582334096E-2</c:v>
                </c:pt>
                <c:pt idx="69">
                  <c:v>-3.7861214698535817E-2</c:v>
                </c:pt>
                <c:pt idx="70">
                  <c:v>2.1981920116471598E-2</c:v>
                </c:pt>
                <c:pt idx="71">
                  <c:v>-4.4605593886155696E-2</c:v>
                </c:pt>
                <c:pt idx="72">
                  <c:v>-2.1373044375524976E-2</c:v>
                </c:pt>
                <c:pt idx="73">
                  <c:v>7.9568606241712081E-2</c:v>
                </c:pt>
                <c:pt idx="74">
                  <c:v>-1.8533983303338653E-2</c:v>
                </c:pt>
                <c:pt idx="75">
                  <c:v>-4.197822081393407E-2</c:v>
                </c:pt>
                <c:pt idx="76">
                  <c:v>-9.5769054263183072E-3</c:v>
                </c:pt>
                <c:pt idx="77">
                  <c:v>-6.7454859402495543E-2</c:v>
                </c:pt>
                <c:pt idx="78">
                  <c:v>6.2498165646854937E-3</c:v>
                </c:pt>
                <c:pt idx="79">
                  <c:v>7.4884474114534819E-2</c:v>
                </c:pt>
                <c:pt idx="80">
                  <c:v>-6.8025987987043443E-2</c:v>
                </c:pt>
                <c:pt idx="81">
                  <c:v>-2.0643125929074108E-2</c:v>
                </c:pt>
                <c:pt idx="82">
                  <c:v>-2.9494764197264879E-3</c:v>
                </c:pt>
                <c:pt idx="83">
                  <c:v>4.8919453297358306E-2</c:v>
                </c:pt>
                <c:pt idx="84">
                  <c:v>1.1177951256499737E-2</c:v>
                </c:pt>
                <c:pt idx="85">
                  <c:v>8.1632449734972291E-3</c:v>
                </c:pt>
                <c:pt idx="86">
                  <c:v>4.4028424952284061E-2</c:v>
                </c:pt>
                <c:pt idx="87">
                  <c:v>-2.0132617485640682E-2</c:v>
                </c:pt>
                <c:pt idx="88">
                  <c:v>-1.0586258758075794E-2</c:v>
                </c:pt>
                <c:pt idx="89">
                  <c:v>-1.3832944773550921E-2</c:v>
                </c:pt>
                <c:pt idx="90">
                  <c:v>-5.9150509927284375E-3</c:v>
                </c:pt>
                <c:pt idx="91">
                  <c:v>2.4140735571917506E-2</c:v>
                </c:pt>
                <c:pt idx="92">
                  <c:v>-2.7588711593222189E-2</c:v>
                </c:pt>
                <c:pt idx="93">
                  <c:v>-5.7562243080500002E-2</c:v>
                </c:pt>
                <c:pt idx="94">
                  <c:v>2.0794027681814077E-2</c:v>
                </c:pt>
                <c:pt idx="95">
                  <c:v>-3.3040000308159422E-2</c:v>
                </c:pt>
                <c:pt idx="96">
                  <c:v>5.6154219573891859E-3</c:v>
                </c:pt>
                <c:pt idx="97">
                  <c:v>1.5218931331852441E-2</c:v>
                </c:pt>
                <c:pt idx="98">
                  <c:v>6.5426521491325444E-3</c:v>
                </c:pt>
                <c:pt idx="99">
                  <c:v>-5.0858830292150776E-2</c:v>
                </c:pt>
                <c:pt idx="100">
                  <c:v>1.3809894492569922E-2</c:v>
                </c:pt>
                <c:pt idx="101">
                  <c:v>-3.8564370175746064E-2</c:v>
                </c:pt>
                <c:pt idx="102">
                  <c:v>-3.2274204566263003E-2</c:v>
                </c:pt>
                <c:pt idx="103">
                  <c:v>-3.6581976080023469E-2</c:v>
                </c:pt>
                <c:pt idx="104">
                  <c:v>-3.2132426098438575E-2</c:v>
                </c:pt>
                <c:pt idx="105">
                  <c:v>-8.5619222117535839E-5</c:v>
                </c:pt>
                <c:pt idx="106">
                  <c:v>-4.4839970113871731E-2</c:v>
                </c:pt>
                <c:pt idx="107">
                  <c:v>2.0068073821401085E-2</c:v>
                </c:pt>
                <c:pt idx="108">
                  <c:v>-3.6360443506176204E-2</c:v>
                </c:pt>
                <c:pt idx="109">
                  <c:v>4.083117359315503E-2</c:v>
                </c:pt>
                <c:pt idx="110">
                  <c:v>7.2066566389044656E-2</c:v>
                </c:pt>
                <c:pt idx="111">
                  <c:v>6.2076458399598624E-3</c:v>
                </c:pt>
                <c:pt idx="112">
                  <c:v>2.4514953582515351E-2</c:v>
                </c:pt>
                <c:pt idx="113">
                  <c:v>-5.1263818492419323E-2</c:v>
                </c:pt>
                <c:pt idx="114">
                  <c:v>1.5491979609052407E-2</c:v>
                </c:pt>
                <c:pt idx="115">
                  <c:v>1.6818068187980609E-2</c:v>
                </c:pt>
                <c:pt idx="116">
                  <c:v>1.5367274133532833E-2</c:v>
                </c:pt>
                <c:pt idx="117">
                  <c:v>6.3605133163434496E-2</c:v>
                </c:pt>
                <c:pt idx="118">
                  <c:v>-3.2990091903983512E-2</c:v>
                </c:pt>
                <c:pt idx="119">
                  <c:v>-7.260682204821535E-2</c:v>
                </c:pt>
                <c:pt idx="120">
                  <c:v>1.3278219391350633E-2</c:v>
                </c:pt>
                <c:pt idx="121">
                  <c:v>9.1811941721177084E-2</c:v>
                </c:pt>
                <c:pt idx="122">
                  <c:v>6.0378583368493177E-4</c:v>
                </c:pt>
                <c:pt idx="123">
                  <c:v>-7.5591145771395446E-2</c:v>
                </c:pt>
                <c:pt idx="124">
                  <c:v>-3.5296034613871201E-2</c:v>
                </c:pt>
                <c:pt idx="125">
                  <c:v>-1.0659016712210789E-2</c:v>
                </c:pt>
                <c:pt idx="126">
                  <c:v>-4.288156065378184E-2</c:v>
                </c:pt>
                <c:pt idx="127">
                  <c:v>6.0794176055782585E-2</c:v>
                </c:pt>
                <c:pt idx="128">
                  <c:v>1.722250322096364E-2</c:v>
                </c:pt>
                <c:pt idx="129">
                  <c:v>9.438321116378573E-3</c:v>
                </c:pt>
                <c:pt idx="130">
                  <c:v>-3.7236018339793502E-2</c:v>
                </c:pt>
                <c:pt idx="131">
                  <c:v>3.1823700832628123E-2</c:v>
                </c:pt>
                <c:pt idx="132">
                  <c:v>-2.0891823194798861E-2</c:v>
                </c:pt>
                <c:pt idx="133">
                  <c:v>-3.2807605271239944E-2</c:v>
                </c:pt>
                <c:pt idx="134">
                  <c:v>-6.906174531839808E-2</c:v>
                </c:pt>
                <c:pt idx="135">
                  <c:v>7.5871179009833912E-3</c:v>
                </c:pt>
                <c:pt idx="136">
                  <c:v>6.9722024727658344E-2</c:v>
                </c:pt>
                <c:pt idx="137">
                  <c:v>-1.54687863673487E-2</c:v>
                </c:pt>
                <c:pt idx="138">
                  <c:v>-2.4627090409960362E-2</c:v>
                </c:pt>
                <c:pt idx="139">
                  <c:v>-3.4841662215009464E-2</c:v>
                </c:pt>
                <c:pt idx="140">
                  <c:v>7.70276696978138E-2</c:v>
                </c:pt>
                <c:pt idx="141">
                  <c:v>6.6295264725828348E-2</c:v>
                </c:pt>
                <c:pt idx="142">
                  <c:v>1.1022218223989976E-2</c:v>
                </c:pt>
                <c:pt idx="143">
                  <c:v>6.8117539624156842E-2</c:v>
                </c:pt>
                <c:pt idx="144">
                  <c:v>1.0622541472313882E-2</c:v>
                </c:pt>
                <c:pt idx="145">
                  <c:v>-7.8551394785427945E-3</c:v>
                </c:pt>
                <c:pt idx="146">
                  <c:v>-3.3554450428253509E-2</c:v>
                </c:pt>
                <c:pt idx="147">
                  <c:v>9.8150815424721927E-2</c:v>
                </c:pt>
                <c:pt idx="148">
                  <c:v>-1.626990481621915E-2</c:v>
                </c:pt>
                <c:pt idx="149">
                  <c:v>1.9030780233383199E-2</c:v>
                </c:pt>
                <c:pt idx="150">
                  <c:v>1.5485922286615364E-2</c:v>
                </c:pt>
                <c:pt idx="151">
                  <c:v>-3.3710221821740528E-2</c:v>
                </c:pt>
                <c:pt idx="152">
                  <c:v>-1.4590133953960013E-2</c:v>
                </c:pt>
                <c:pt idx="153">
                  <c:v>-2.1036365355957164E-2</c:v>
                </c:pt>
                <c:pt idx="154">
                  <c:v>2.425878518841457E-2</c:v>
                </c:pt>
                <c:pt idx="155">
                  <c:v>-5.2229558385283772E-2</c:v>
                </c:pt>
                <c:pt idx="156">
                  <c:v>-5.8771325339880866E-2</c:v>
                </c:pt>
                <c:pt idx="157">
                  <c:v>-8.1533927826439208E-3</c:v>
                </c:pt>
                <c:pt idx="158">
                  <c:v>-4.4985114356558178E-2</c:v>
                </c:pt>
                <c:pt idx="159">
                  <c:v>-5.1991920572998451E-2</c:v>
                </c:pt>
                <c:pt idx="160">
                  <c:v>-1.8843856358887554E-2</c:v>
                </c:pt>
                <c:pt idx="161">
                  <c:v>3.2505667806805701E-2</c:v>
                </c:pt>
                <c:pt idx="162">
                  <c:v>-4.2561861404588702E-2</c:v>
                </c:pt>
                <c:pt idx="163">
                  <c:v>2.4696635352853373E-2</c:v>
                </c:pt>
                <c:pt idx="164">
                  <c:v>1.9051489768535164E-2</c:v>
                </c:pt>
                <c:pt idx="165">
                  <c:v>-3.2255120152775797E-2</c:v>
                </c:pt>
                <c:pt idx="166">
                  <c:v>-6.0469250932874502E-2</c:v>
                </c:pt>
                <c:pt idx="167">
                  <c:v>-3.3097165888575308E-2</c:v>
                </c:pt>
                <c:pt idx="168">
                  <c:v>1.9830925162664083E-2</c:v>
                </c:pt>
                <c:pt idx="169">
                  <c:v>-5.5974216156307863E-2</c:v>
                </c:pt>
                <c:pt idx="170">
                  <c:v>-1.9853210201930052E-2</c:v>
                </c:pt>
                <c:pt idx="171">
                  <c:v>7.4233065259101921E-2</c:v>
                </c:pt>
                <c:pt idx="172">
                  <c:v>-6.2430526341432237E-2</c:v>
                </c:pt>
                <c:pt idx="173">
                  <c:v>5.316220901186746E-2</c:v>
                </c:pt>
                <c:pt idx="174">
                  <c:v>3.5325390440385388E-3</c:v>
                </c:pt>
                <c:pt idx="175">
                  <c:v>3.7343035713541251E-2</c:v>
                </c:pt>
                <c:pt idx="176">
                  <c:v>-7.3276212244575353E-2</c:v>
                </c:pt>
                <c:pt idx="177">
                  <c:v>-8.9684151411387799E-3</c:v>
                </c:pt>
                <c:pt idx="178">
                  <c:v>-9.2369478944106229E-2</c:v>
                </c:pt>
                <c:pt idx="179">
                  <c:v>3.8053111308979308E-2</c:v>
                </c:pt>
                <c:pt idx="180">
                  <c:v>-5.4845147122343473E-2</c:v>
                </c:pt>
                <c:pt idx="181">
                  <c:v>-2.7360125017887846E-2</c:v>
                </c:pt>
                <c:pt idx="182">
                  <c:v>9.4652137310994047E-2</c:v>
                </c:pt>
                <c:pt idx="183">
                  <c:v>-2.4963212600101887E-2</c:v>
                </c:pt>
                <c:pt idx="184">
                  <c:v>5.2884594772681148E-2</c:v>
                </c:pt>
                <c:pt idx="185">
                  <c:v>-6.8163028107227741E-2</c:v>
                </c:pt>
                <c:pt idx="186">
                  <c:v>1.0981208167450228E-2</c:v>
                </c:pt>
                <c:pt idx="187">
                  <c:v>-2.5110936198079584E-2</c:v>
                </c:pt>
                <c:pt idx="188">
                  <c:v>1.2219851847932221E-2</c:v>
                </c:pt>
                <c:pt idx="189">
                  <c:v>-4.4028902429514162E-2</c:v>
                </c:pt>
                <c:pt idx="190">
                  <c:v>5.0823442648923557E-2</c:v>
                </c:pt>
                <c:pt idx="191">
                  <c:v>5.1605209034837833E-2</c:v>
                </c:pt>
                <c:pt idx="192">
                  <c:v>5.3778531184622128E-2</c:v>
                </c:pt>
                <c:pt idx="193">
                  <c:v>-7.3892287772744196E-3</c:v>
                </c:pt>
                <c:pt idx="194">
                  <c:v>-1.8851841559362949E-2</c:v>
                </c:pt>
                <c:pt idx="195">
                  <c:v>6.9432342328703059E-2</c:v>
                </c:pt>
                <c:pt idx="196">
                  <c:v>-4.4507953513611864E-2</c:v>
                </c:pt>
                <c:pt idx="197">
                  <c:v>3.5256704447321043E-3</c:v>
                </c:pt>
                <c:pt idx="198">
                  <c:v>7.4522776417502686E-3</c:v>
                </c:pt>
                <c:pt idx="199">
                  <c:v>-1.4480447113023282E-2</c:v>
                </c:pt>
                <c:pt idx="200">
                  <c:v>-3.2175032865187317E-2</c:v>
                </c:pt>
                <c:pt idx="201">
                  <c:v>-5.9507930175264429E-2</c:v>
                </c:pt>
                <c:pt idx="202">
                  <c:v>-7.8178411742122908E-2</c:v>
                </c:pt>
                <c:pt idx="203">
                  <c:v>1.2078992700971574E-2</c:v>
                </c:pt>
                <c:pt idx="204">
                  <c:v>4.3634774920214787E-2</c:v>
                </c:pt>
                <c:pt idx="205">
                  <c:v>-5.6029580540217068E-2</c:v>
                </c:pt>
                <c:pt idx="206">
                  <c:v>1.7883520860314112E-2</c:v>
                </c:pt>
                <c:pt idx="207">
                  <c:v>4.3198997924452073E-2</c:v>
                </c:pt>
                <c:pt idx="208">
                  <c:v>-1.2435095679461525E-2</c:v>
                </c:pt>
                <c:pt idx="209">
                  <c:v>-8.2518701130121445E-3</c:v>
                </c:pt>
                <c:pt idx="210">
                  <c:v>5.5531556240369824E-2</c:v>
                </c:pt>
                <c:pt idx="211">
                  <c:v>-1.5006382547190958E-2</c:v>
                </c:pt>
                <c:pt idx="212">
                  <c:v>-5.2581628400241463E-2</c:v>
                </c:pt>
                <c:pt idx="213">
                  <c:v>-2.7531027451400444E-2</c:v>
                </c:pt>
                <c:pt idx="214">
                  <c:v>-2.4642916286744383E-2</c:v>
                </c:pt>
                <c:pt idx="215">
                  <c:v>-4.195527520166973E-2</c:v>
                </c:pt>
                <c:pt idx="216">
                  <c:v>3.036564842981879E-2</c:v>
                </c:pt>
                <c:pt idx="217">
                  <c:v>1.1093317368974421E-2</c:v>
                </c:pt>
                <c:pt idx="218">
                  <c:v>4.811631761831494E-2</c:v>
                </c:pt>
                <c:pt idx="219">
                  <c:v>-1.261174154859679E-3</c:v>
                </c:pt>
                <c:pt idx="220">
                  <c:v>-4.3313554637152654E-2</c:v>
                </c:pt>
                <c:pt idx="221">
                  <c:v>-4.619832243404615E-3</c:v>
                </c:pt>
                <c:pt idx="222">
                  <c:v>5.4368914065889475E-3</c:v>
                </c:pt>
                <c:pt idx="223">
                  <c:v>1.3716710720896322E-2</c:v>
                </c:pt>
                <c:pt idx="224">
                  <c:v>2.5370764862277045E-2</c:v>
                </c:pt>
                <c:pt idx="225">
                  <c:v>2.1507423598129256E-2</c:v>
                </c:pt>
                <c:pt idx="226">
                  <c:v>5.5338198103788455E-2</c:v>
                </c:pt>
                <c:pt idx="227">
                  <c:v>4.7963801176598479E-2</c:v>
                </c:pt>
                <c:pt idx="228">
                  <c:v>1.3646279016544296E-2</c:v>
                </c:pt>
                <c:pt idx="229">
                  <c:v>-4.0498603878116386E-2</c:v>
                </c:pt>
                <c:pt idx="230">
                  <c:v>-1.7033298492600032E-2</c:v>
                </c:pt>
                <c:pt idx="231">
                  <c:v>-2.8841652113438254E-2</c:v>
                </c:pt>
                <c:pt idx="232">
                  <c:v>7.6029709356684003E-2</c:v>
                </c:pt>
                <c:pt idx="233">
                  <c:v>1.0905014420630172E-2</c:v>
                </c:pt>
                <c:pt idx="234">
                  <c:v>9.9533420808127562E-3</c:v>
                </c:pt>
                <c:pt idx="235">
                  <c:v>1.5305835618955002E-2</c:v>
                </c:pt>
                <c:pt idx="236">
                  <c:v>4.6092456025325886E-3</c:v>
                </c:pt>
                <c:pt idx="237">
                  <c:v>1.9809986500323465E-2</c:v>
                </c:pt>
                <c:pt idx="238">
                  <c:v>1.7043355313097357E-2</c:v>
                </c:pt>
                <c:pt idx="239">
                  <c:v>-1.1761618894455983E-2</c:v>
                </c:pt>
                <c:pt idx="240">
                  <c:v>-6.2983864674200113E-2</c:v>
                </c:pt>
                <c:pt idx="241">
                  <c:v>-3.9734683741599344E-2</c:v>
                </c:pt>
                <c:pt idx="242">
                  <c:v>5.9171250970553278E-2</c:v>
                </c:pt>
                <c:pt idx="243">
                  <c:v>-8.5649720474942348E-3</c:v>
                </c:pt>
                <c:pt idx="244">
                  <c:v>4.274884675898849E-2</c:v>
                </c:pt>
                <c:pt idx="245">
                  <c:v>1.7264477358800042E-2</c:v>
                </c:pt>
                <c:pt idx="246">
                  <c:v>-8.0391653201231442E-3</c:v>
                </c:pt>
                <c:pt idx="247">
                  <c:v>-2.8815017753615797E-2</c:v>
                </c:pt>
                <c:pt idx="248">
                  <c:v>2.3888682065273521E-2</c:v>
                </c:pt>
                <c:pt idx="249">
                  <c:v>-4.9219577035520753E-2</c:v>
                </c:pt>
                <c:pt idx="250">
                  <c:v>-4.5660870478433695E-2</c:v>
                </c:pt>
                <c:pt idx="251">
                  <c:v>8.6298111689517339E-3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7-465A-A332-2B743F74B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NVDA!$I$1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NVDA!$A$1:$A$254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NVDA!$I$2:$I$254</c:f>
              <c:numCache>
                <c:formatCode>General</c:formatCode>
                <c:ptCount val="253"/>
                <c:pt idx="1">
                  <c:v>0</c:v>
                </c:pt>
                <c:pt idx="2">
                  <c:v>1</c:v>
                </c:pt>
                <c:pt idx="3">
                  <c:v>0.72024485001619964</c:v>
                </c:pt>
                <c:pt idx="4">
                  <c:v>0.6421667406410182</c:v>
                </c:pt>
                <c:pt idx="5">
                  <c:v>-0.27791151676449477</c:v>
                </c:pt>
                <c:pt idx="6">
                  <c:v>-4.2629834570450005E-2</c:v>
                </c:pt>
                <c:pt idx="7">
                  <c:v>-1.9303366831703559E-2</c:v>
                </c:pt>
                <c:pt idx="8">
                  <c:v>-9.1383829002156525E-2</c:v>
                </c:pt>
                <c:pt idx="9">
                  <c:v>-0.18409927481698155</c:v>
                </c:pt>
                <c:pt idx="10">
                  <c:v>-6.6455942817704242E-2</c:v>
                </c:pt>
                <c:pt idx="11">
                  <c:v>7.7380093947069704E-4</c:v>
                </c:pt>
                <c:pt idx="12">
                  <c:v>-3.9502999018000591E-3</c:v>
                </c:pt>
                <c:pt idx="13">
                  <c:v>-4.061575865011538E-2</c:v>
                </c:pt>
                <c:pt idx="14">
                  <c:v>-4.0269313623783901E-2</c:v>
                </c:pt>
                <c:pt idx="15">
                  <c:v>-2.6887883870637907E-2</c:v>
                </c:pt>
                <c:pt idx="16">
                  <c:v>-5.3982638938368854E-2</c:v>
                </c:pt>
                <c:pt idx="17">
                  <c:v>0.10213290616771244</c:v>
                </c:pt>
                <c:pt idx="18">
                  <c:v>0.27857013559363636</c:v>
                </c:pt>
                <c:pt idx="19">
                  <c:v>0.29346856161943524</c:v>
                </c:pt>
                <c:pt idx="20">
                  <c:v>0.37609429565791763</c:v>
                </c:pt>
                <c:pt idx="21">
                  <c:v>0.37916048364173799</c:v>
                </c:pt>
                <c:pt idx="22">
                  <c:v>0.40141474892808215</c:v>
                </c:pt>
                <c:pt idx="23">
                  <c:v>0.31925086268597402</c:v>
                </c:pt>
                <c:pt idx="24">
                  <c:v>0.40479163657834177</c:v>
                </c:pt>
                <c:pt idx="25">
                  <c:v>0.3956950902235537</c:v>
                </c:pt>
                <c:pt idx="26">
                  <c:v>0.40676383534679117</c:v>
                </c:pt>
                <c:pt idx="27">
                  <c:v>0.39892247391911395</c:v>
                </c:pt>
                <c:pt idx="28">
                  <c:v>0.38718663133215042</c:v>
                </c:pt>
                <c:pt idx="29">
                  <c:v>0.39531120773285522</c:v>
                </c:pt>
                <c:pt idx="30">
                  <c:v>0.3892776790288256</c:v>
                </c:pt>
                <c:pt idx="31">
                  <c:v>0.37853221787012009</c:v>
                </c:pt>
                <c:pt idx="32">
                  <c:v>0.36234680349959986</c:v>
                </c:pt>
                <c:pt idx="33">
                  <c:v>0.34285829857851946</c:v>
                </c:pt>
                <c:pt idx="34">
                  <c:v>0.34189244711399108</c:v>
                </c:pt>
                <c:pt idx="35">
                  <c:v>0.33822845873029606</c:v>
                </c:pt>
                <c:pt idx="36">
                  <c:v>0.36020430816437266</c:v>
                </c:pt>
                <c:pt idx="37">
                  <c:v>0.35894685487089462</c:v>
                </c:pt>
                <c:pt idx="38">
                  <c:v>0.34853505776874699</c:v>
                </c:pt>
                <c:pt idx="39">
                  <c:v>0.34394936998741088</c:v>
                </c:pt>
                <c:pt idx="40">
                  <c:v>0.34597120826474714</c:v>
                </c:pt>
                <c:pt idx="41">
                  <c:v>0.31383373393708475</c:v>
                </c:pt>
                <c:pt idx="42">
                  <c:v>0.31330094779927886</c:v>
                </c:pt>
                <c:pt idx="43">
                  <c:v>0.30701964380589608</c:v>
                </c:pt>
                <c:pt idx="44">
                  <c:v>0.33533806543687539</c:v>
                </c:pt>
                <c:pt idx="45">
                  <c:v>0.34583304623297412</c:v>
                </c:pt>
                <c:pt idx="46">
                  <c:v>0.31810781833444546</c:v>
                </c:pt>
                <c:pt idx="47">
                  <c:v>0.31859519013458298</c:v>
                </c:pt>
                <c:pt idx="48">
                  <c:v>0.32138127722575371</c:v>
                </c:pt>
                <c:pt idx="49">
                  <c:v>0.32818590007464915</c:v>
                </c:pt>
                <c:pt idx="50">
                  <c:v>0.3280815798097364</c:v>
                </c:pt>
                <c:pt idx="51">
                  <c:v>0.28125966474284436</c:v>
                </c:pt>
                <c:pt idx="52">
                  <c:v>0.27539160827629033</c:v>
                </c:pt>
                <c:pt idx="53">
                  <c:v>0.26393444059340104</c:v>
                </c:pt>
                <c:pt idx="54">
                  <c:v>0.26956728414326353</c:v>
                </c:pt>
                <c:pt idx="55">
                  <c:v>0.26158068212296809</c:v>
                </c:pt>
                <c:pt idx="56">
                  <c:v>0.24553457789266567</c:v>
                </c:pt>
                <c:pt idx="57">
                  <c:v>0.24731376244395153</c:v>
                </c:pt>
                <c:pt idx="58">
                  <c:v>0.24950321673497211</c:v>
                </c:pt>
                <c:pt idx="59">
                  <c:v>0.24884878760834811</c:v>
                </c:pt>
                <c:pt idx="60">
                  <c:v>0.24478982553278117</c:v>
                </c:pt>
                <c:pt idx="61">
                  <c:v>0.18937230716567333</c:v>
                </c:pt>
                <c:pt idx="62">
                  <c:v>0.21805797115903952</c:v>
                </c:pt>
                <c:pt idx="63">
                  <c:v>0.22919325621023381</c:v>
                </c:pt>
                <c:pt idx="64">
                  <c:v>0.23240982368612445</c:v>
                </c:pt>
                <c:pt idx="65">
                  <c:v>0.17842963348008853</c:v>
                </c:pt>
                <c:pt idx="66">
                  <c:v>0.15325853601076547</c:v>
                </c:pt>
                <c:pt idx="67">
                  <c:v>0.14416538921207683</c:v>
                </c:pt>
                <c:pt idx="68">
                  <c:v>0.12915660685529207</c:v>
                </c:pt>
                <c:pt idx="69">
                  <c:v>6.7002186687807233E-2</c:v>
                </c:pt>
                <c:pt idx="70">
                  <c:v>6.0036071062362639E-2</c:v>
                </c:pt>
                <c:pt idx="71">
                  <c:v>5.7086358891956741E-2</c:v>
                </c:pt>
                <c:pt idx="72">
                  <c:v>4.5629593854768724E-2</c:v>
                </c:pt>
                <c:pt idx="73">
                  <c:v>5.6846798141772278E-2</c:v>
                </c:pt>
                <c:pt idx="74">
                  <c:v>5.1026677268241373E-2</c:v>
                </c:pt>
                <c:pt idx="75">
                  <c:v>5.105048628471863E-2</c:v>
                </c:pt>
                <c:pt idx="76">
                  <c:v>6.2233797923752436E-2</c:v>
                </c:pt>
                <c:pt idx="77">
                  <c:v>-5.6527104402778593E-3</c:v>
                </c:pt>
                <c:pt idx="78">
                  <c:v>-5.8277878036477248E-3</c:v>
                </c:pt>
                <c:pt idx="79">
                  <c:v>1.0685345554301475E-2</c:v>
                </c:pt>
                <c:pt idx="80">
                  <c:v>-5.7765384698078945E-2</c:v>
                </c:pt>
                <c:pt idx="81">
                  <c:v>-3.9804768286917841E-2</c:v>
                </c:pt>
                <c:pt idx="82">
                  <c:v>-4.219502061866777E-2</c:v>
                </c:pt>
                <c:pt idx="83">
                  <c:v>-2.9020026664862465E-2</c:v>
                </c:pt>
                <c:pt idx="84">
                  <c:v>-2.7451843923721391E-2</c:v>
                </c:pt>
                <c:pt idx="85">
                  <c:v>-2.6736444915852108E-2</c:v>
                </c:pt>
                <c:pt idx="86">
                  <c:v>-1.3023801571018692E-2</c:v>
                </c:pt>
                <c:pt idx="87">
                  <c:v>-1.2194912383902353E-2</c:v>
                </c:pt>
                <c:pt idx="88">
                  <c:v>-5.8162543642332884E-3</c:v>
                </c:pt>
                <c:pt idx="89">
                  <c:v>-1.2004019275968877E-2</c:v>
                </c:pt>
                <c:pt idx="90">
                  <c:v>-1.2662405571686733E-2</c:v>
                </c:pt>
                <c:pt idx="91">
                  <c:v>-1.8375909122496228E-2</c:v>
                </c:pt>
                <c:pt idx="92">
                  <c:v>-1.9921956169140279E-2</c:v>
                </c:pt>
                <c:pt idx="93">
                  <c:v>-1.9250969527120184E-2</c:v>
                </c:pt>
                <c:pt idx="94">
                  <c:v>-1.8959523083848229E-2</c:v>
                </c:pt>
                <c:pt idx="95">
                  <c:v>-2.2678891651637466E-2</c:v>
                </c:pt>
                <c:pt idx="96">
                  <c:v>-2.3408389723089219E-2</c:v>
                </c:pt>
                <c:pt idx="97">
                  <c:v>-2.1245450594126185E-2</c:v>
                </c:pt>
                <c:pt idx="98">
                  <c:v>-1.8373726096095586E-2</c:v>
                </c:pt>
                <c:pt idx="99">
                  <c:v>-1.6376900606500294E-2</c:v>
                </c:pt>
                <c:pt idx="100">
                  <c:v>-1.8098569549875872E-2</c:v>
                </c:pt>
                <c:pt idx="101">
                  <c:v>-2.4317042295002249E-2</c:v>
                </c:pt>
                <c:pt idx="102">
                  <c:v>-4.7439857851342771E-3</c:v>
                </c:pt>
                <c:pt idx="103">
                  <c:v>7.114241774850363E-3</c:v>
                </c:pt>
                <c:pt idx="104">
                  <c:v>1.4974519139085681E-2</c:v>
                </c:pt>
                <c:pt idx="105">
                  <c:v>1.5455056071288531E-2</c:v>
                </c:pt>
                <c:pt idx="106">
                  <c:v>3.8134850785019478E-2</c:v>
                </c:pt>
                <c:pt idx="107">
                  <c:v>4.1097399425198577E-2</c:v>
                </c:pt>
                <c:pt idx="108">
                  <c:v>4.2439017525949786E-2</c:v>
                </c:pt>
                <c:pt idx="109">
                  <c:v>2.5900172199226999E-2</c:v>
                </c:pt>
                <c:pt idx="110">
                  <c:v>3.5508359945794904E-2</c:v>
                </c:pt>
                <c:pt idx="111">
                  <c:v>3.7197348760656841E-2</c:v>
                </c:pt>
                <c:pt idx="112">
                  <c:v>4.3856229253916808E-2</c:v>
                </c:pt>
                <c:pt idx="113">
                  <c:v>3.4960300794355151E-2</c:v>
                </c:pt>
                <c:pt idx="114">
                  <c:v>2.6373596783501402E-2</c:v>
                </c:pt>
                <c:pt idx="115">
                  <c:v>2.7484323685335717E-2</c:v>
                </c:pt>
                <c:pt idx="116">
                  <c:v>3.5739395228660806E-2</c:v>
                </c:pt>
                <c:pt idx="117">
                  <c:v>5.2237568836042032E-2</c:v>
                </c:pt>
                <c:pt idx="118">
                  <c:v>5.5514530582119845E-2</c:v>
                </c:pt>
                <c:pt idx="119">
                  <c:v>2.707391495556263E-2</c:v>
                </c:pt>
                <c:pt idx="120">
                  <c:v>2.0530514887759376E-2</c:v>
                </c:pt>
                <c:pt idx="121">
                  <c:v>6.2454153046497263E-2</c:v>
                </c:pt>
                <c:pt idx="122">
                  <c:v>6.1809598551744352E-2</c:v>
                </c:pt>
                <c:pt idx="123">
                  <c:v>9.8282234686276435E-2</c:v>
                </c:pt>
                <c:pt idx="124">
                  <c:v>0.10574398086623718</c:v>
                </c:pt>
                <c:pt idx="125">
                  <c:v>0.10715341962096329</c:v>
                </c:pt>
                <c:pt idx="126">
                  <c:v>9.2854158936759704E-2</c:v>
                </c:pt>
                <c:pt idx="127">
                  <c:v>5.2854567985814678E-2</c:v>
                </c:pt>
                <c:pt idx="128">
                  <c:v>5.3547329004539977E-2</c:v>
                </c:pt>
                <c:pt idx="129">
                  <c:v>5.6662515496055756E-2</c:v>
                </c:pt>
                <c:pt idx="130">
                  <c:v>4.055246325741791E-2</c:v>
                </c:pt>
                <c:pt idx="131">
                  <c:v>3.6946606353188256E-2</c:v>
                </c:pt>
                <c:pt idx="132">
                  <c:v>3.5644964996008527E-2</c:v>
                </c:pt>
                <c:pt idx="133">
                  <c:v>3.214657658355892E-2</c:v>
                </c:pt>
                <c:pt idx="134">
                  <c:v>3.8513507098642742E-2</c:v>
                </c:pt>
                <c:pt idx="135">
                  <c:v>3.4649527746393516E-2</c:v>
                </c:pt>
                <c:pt idx="136">
                  <c:v>6.2982014063257458E-2</c:v>
                </c:pt>
                <c:pt idx="137">
                  <c:v>5.8283362922780947E-2</c:v>
                </c:pt>
                <c:pt idx="138">
                  <c:v>6.3691834332253325E-2</c:v>
                </c:pt>
                <c:pt idx="139">
                  <c:v>6.4931133306610461E-2</c:v>
                </c:pt>
                <c:pt idx="140">
                  <c:v>4.7624914794058004E-2</c:v>
                </c:pt>
                <c:pt idx="141">
                  <c:v>5.2244994889890824E-2</c:v>
                </c:pt>
                <c:pt idx="142">
                  <c:v>5.3646012524618009E-2</c:v>
                </c:pt>
                <c:pt idx="143">
                  <c:v>7.709490202792238E-2</c:v>
                </c:pt>
                <c:pt idx="144">
                  <c:v>7.9435919751872155E-2</c:v>
                </c:pt>
                <c:pt idx="145">
                  <c:v>7.851555058565933E-2</c:v>
                </c:pt>
                <c:pt idx="146">
                  <c:v>8.5741137634309697E-2</c:v>
                </c:pt>
                <c:pt idx="147">
                  <c:v>0.10595530741349306</c:v>
                </c:pt>
                <c:pt idx="148">
                  <c:v>0.10844759222812403</c:v>
                </c:pt>
                <c:pt idx="149">
                  <c:v>0.10964275647610511</c:v>
                </c:pt>
                <c:pt idx="150">
                  <c:v>0.11124073756624073</c:v>
                </c:pt>
                <c:pt idx="151">
                  <c:v>0.11489719890969576</c:v>
                </c:pt>
                <c:pt idx="152">
                  <c:v>0.11003859531108799</c:v>
                </c:pt>
                <c:pt idx="153">
                  <c:v>0.10957150735481215</c:v>
                </c:pt>
                <c:pt idx="154">
                  <c:v>0.10674580652693336</c:v>
                </c:pt>
                <c:pt idx="155">
                  <c:v>0.12000535965504285</c:v>
                </c:pt>
                <c:pt idx="156">
                  <c:v>0.12170041441382599</c:v>
                </c:pt>
                <c:pt idx="157">
                  <c:v>0.12222551235058862</c:v>
                </c:pt>
                <c:pt idx="158">
                  <c:v>0.13080577060707929</c:v>
                </c:pt>
                <c:pt idx="159">
                  <c:v>0.1342546948361143</c:v>
                </c:pt>
                <c:pt idx="160">
                  <c:v>0.13743593570812832</c:v>
                </c:pt>
                <c:pt idx="161">
                  <c:v>0.139761296977189</c:v>
                </c:pt>
                <c:pt idx="162">
                  <c:v>0.13986486619609945</c:v>
                </c:pt>
                <c:pt idx="163">
                  <c:v>0.14322343330390896</c:v>
                </c:pt>
                <c:pt idx="164">
                  <c:v>0.13688500904644543</c:v>
                </c:pt>
                <c:pt idx="165">
                  <c:v>0.14241579046775221</c:v>
                </c:pt>
                <c:pt idx="166">
                  <c:v>0.14294784776798908</c:v>
                </c:pt>
                <c:pt idx="167">
                  <c:v>0.14830899645303677</c:v>
                </c:pt>
                <c:pt idx="168">
                  <c:v>0.14723637804356995</c:v>
                </c:pt>
                <c:pt idx="169">
                  <c:v>0.14930299278773526</c:v>
                </c:pt>
                <c:pt idx="170">
                  <c:v>0.14732848641727225</c:v>
                </c:pt>
                <c:pt idx="171">
                  <c:v>0.11363878524686669</c:v>
                </c:pt>
                <c:pt idx="172">
                  <c:v>0.10263209930740559</c:v>
                </c:pt>
                <c:pt idx="173">
                  <c:v>8.6962186754086943E-2</c:v>
                </c:pt>
                <c:pt idx="174">
                  <c:v>8.7232895863456547E-2</c:v>
                </c:pt>
                <c:pt idx="175">
                  <c:v>7.5314523380119638E-2</c:v>
                </c:pt>
                <c:pt idx="176">
                  <c:v>9.6641205833007587E-2</c:v>
                </c:pt>
                <c:pt idx="177">
                  <c:v>9.7704626203223094E-2</c:v>
                </c:pt>
                <c:pt idx="178">
                  <c:v>9.38794151288702E-2</c:v>
                </c:pt>
                <c:pt idx="179">
                  <c:v>9.5724192347450776E-2</c:v>
                </c:pt>
                <c:pt idx="180">
                  <c:v>9.4376793396312664E-2</c:v>
                </c:pt>
                <c:pt idx="181">
                  <c:v>9.176832456804912E-2</c:v>
                </c:pt>
                <c:pt idx="182">
                  <c:v>0.11815205370220556</c:v>
                </c:pt>
                <c:pt idx="183">
                  <c:v>0.11028818956121397</c:v>
                </c:pt>
                <c:pt idx="184">
                  <c:v>9.1946384588917837E-2</c:v>
                </c:pt>
                <c:pt idx="185">
                  <c:v>7.2732400884886111E-2</c:v>
                </c:pt>
                <c:pt idx="186">
                  <c:v>7.342510611746228E-2</c:v>
                </c:pt>
                <c:pt idx="187">
                  <c:v>7.4301055222816159E-2</c:v>
                </c:pt>
                <c:pt idx="188">
                  <c:v>7.4012667443715319E-2</c:v>
                </c:pt>
                <c:pt idx="189">
                  <c:v>6.8588335854108617E-2</c:v>
                </c:pt>
                <c:pt idx="190">
                  <c:v>7.4187705161732051E-2</c:v>
                </c:pt>
                <c:pt idx="191">
                  <c:v>7.8255431723758415E-2</c:v>
                </c:pt>
                <c:pt idx="192">
                  <c:v>7.3321299302147314E-2</c:v>
                </c:pt>
                <c:pt idx="193">
                  <c:v>7.4004467987353037E-2</c:v>
                </c:pt>
                <c:pt idx="194">
                  <c:v>7.5173730210465597E-2</c:v>
                </c:pt>
                <c:pt idx="195">
                  <c:v>6.4276064351135004E-2</c:v>
                </c:pt>
                <c:pt idx="196">
                  <c:v>6.7392906856923313E-2</c:v>
                </c:pt>
                <c:pt idx="197">
                  <c:v>6.6503349986532609E-2</c:v>
                </c:pt>
                <c:pt idx="198">
                  <c:v>6.6668376912674368E-2</c:v>
                </c:pt>
                <c:pt idx="199">
                  <c:v>6.7817825019238442E-2</c:v>
                </c:pt>
                <c:pt idx="200">
                  <c:v>7.2091614184257025E-2</c:v>
                </c:pt>
                <c:pt idx="201">
                  <c:v>8.4270581179558463E-2</c:v>
                </c:pt>
                <c:pt idx="202">
                  <c:v>8.3671846540389755E-2</c:v>
                </c:pt>
                <c:pt idx="203">
                  <c:v>8.2627885826251204E-2</c:v>
                </c:pt>
                <c:pt idx="204">
                  <c:v>8.4736000954999835E-2</c:v>
                </c:pt>
                <c:pt idx="205">
                  <c:v>9.537311731338001E-2</c:v>
                </c:pt>
                <c:pt idx="206">
                  <c:v>9.7530260050899958E-2</c:v>
                </c:pt>
                <c:pt idx="207">
                  <c:v>9.4546683163970621E-2</c:v>
                </c:pt>
                <c:pt idx="208">
                  <c:v>9.3294906757027424E-2</c:v>
                </c:pt>
                <c:pt idx="209">
                  <c:v>9.4284090718980973E-2</c:v>
                </c:pt>
                <c:pt idx="210">
                  <c:v>8.6439229507324328E-2</c:v>
                </c:pt>
                <c:pt idx="211">
                  <c:v>8.0820855823152418E-2</c:v>
                </c:pt>
                <c:pt idx="212">
                  <c:v>7.2385015322919785E-2</c:v>
                </c:pt>
                <c:pt idx="213">
                  <c:v>7.1206516744888732E-2</c:v>
                </c:pt>
                <c:pt idx="214">
                  <c:v>7.3254739974770042E-2</c:v>
                </c:pt>
                <c:pt idx="215">
                  <c:v>7.8377540555932879E-2</c:v>
                </c:pt>
                <c:pt idx="216">
                  <c:v>8.0150128346942975E-2</c:v>
                </c:pt>
                <c:pt idx="217">
                  <c:v>8.1020852160185619E-2</c:v>
                </c:pt>
                <c:pt idx="218">
                  <c:v>7.3983011930131362E-2</c:v>
                </c:pt>
                <c:pt idx="219">
                  <c:v>7.3905498289837404E-2</c:v>
                </c:pt>
                <c:pt idx="220">
                  <c:v>7.7233375489148368E-2</c:v>
                </c:pt>
                <c:pt idx="221">
                  <c:v>7.6973821309532953E-2</c:v>
                </c:pt>
                <c:pt idx="222">
                  <c:v>7.6617520987761409E-2</c:v>
                </c:pt>
                <c:pt idx="223">
                  <c:v>7.7646786750816849E-2</c:v>
                </c:pt>
                <c:pt idx="224">
                  <c:v>7.6373684261539898E-2</c:v>
                </c:pt>
                <c:pt idx="225">
                  <c:v>7.1922224899378454E-2</c:v>
                </c:pt>
                <c:pt idx="226">
                  <c:v>7.6594418980898846E-2</c:v>
                </c:pt>
                <c:pt idx="227">
                  <c:v>7.4654099091895063E-2</c:v>
                </c:pt>
                <c:pt idx="228">
                  <c:v>7.5783564673891898E-2</c:v>
                </c:pt>
                <c:pt idx="229">
                  <c:v>7.6703207896268763E-2</c:v>
                </c:pt>
                <c:pt idx="230">
                  <c:v>7.5315287069045778E-2</c:v>
                </c:pt>
                <c:pt idx="231">
                  <c:v>7.6174118338329891E-2</c:v>
                </c:pt>
                <c:pt idx="232">
                  <c:v>7.4653727881436302E-2</c:v>
                </c:pt>
                <c:pt idx="233">
                  <c:v>7.3024387709096944E-2</c:v>
                </c:pt>
                <c:pt idx="234">
                  <c:v>7.3462760752447051E-2</c:v>
                </c:pt>
                <c:pt idx="235">
                  <c:v>7.705120148395761E-2</c:v>
                </c:pt>
                <c:pt idx="236">
                  <c:v>7.7097748455667595E-2</c:v>
                </c:pt>
                <c:pt idx="237">
                  <c:v>7.3108850259099745E-2</c:v>
                </c:pt>
                <c:pt idx="238">
                  <c:v>7.1011568634858954E-2</c:v>
                </c:pt>
                <c:pt idx="239">
                  <c:v>7.0682125431987056E-2</c:v>
                </c:pt>
                <c:pt idx="240">
                  <c:v>7.1124069147111932E-2</c:v>
                </c:pt>
                <c:pt idx="241">
                  <c:v>7.2619217115006282E-2</c:v>
                </c:pt>
                <c:pt idx="242">
                  <c:v>8.1259089969088219E-2</c:v>
                </c:pt>
                <c:pt idx="243">
                  <c:v>8.1439558149120239E-2</c:v>
                </c:pt>
                <c:pt idx="244">
                  <c:v>8.6870374261527966E-2</c:v>
                </c:pt>
                <c:pt idx="245">
                  <c:v>8.9132666491619217E-2</c:v>
                </c:pt>
                <c:pt idx="246">
                  <c:v>8.8227352095947037E-2</c:v>
                </c:pt>
                <c:pt idx="247">
                  <c:v>8.9437605787699381E-2</c:v>
                </c:pt>
                <c:pt idx="248">
                  <c:v>9.0289340376099148E-2</c:v>
                </c:pt>
                <c:pt idx="249">
                  <c:v>9.061960294166059E-2</c:v>
                </c:pt>
                <c:pt idx="250">
                  <c:v>9.0292719225968612E-2</c:v>
                </c:pt>
                <c:pt idx="251">
                  <c:v>8.9712740144857833E-2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85-406C-8E1E-379A1BDFF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NKE!$H$1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NKE!$A$1:$A$253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NKE!$H$2:$H$253</c:f>
              <c:numCache>
                <c:formatCode>General</c:formatCode>
                <c:ptCount val="252"/>
                <c:pt idx="1">
                  <c:v>-8.2361494293436695E-4</c:v>
                </c:pt>
                <c:pt idx="2">
                  <c:v>-1.7192595088591913E-2</c:v>
                </c:pt>
                <c:pt idx="3">
                  <c:v>5.6108064062889394E-3</c:v>
                </c:pt>
                <c:pt idx="4">
                  <c:v>2.6851320709547701E-3</c:v>
                </c:pt>
                <c:pt idx="5">
                  <c:v>-1.9579756737842364E-2</c:v>
                </c:pt>
                <c:pt idx="6">
                  <c:v>-1.0926800123613645E-3</c:v>
                </c:pt>
                <c:pt idx="7">
                  <c:v>-5.408337374613598E-3</c:v>
                </c:pt>
                <c:pt idx="8">
                  <c:v>-2.3217306782450948E-3</c:v>
                </c:pt>
                <c:pt idx="9">
                  <c:v>-3.9806186543386171E-3</c:v>
                </c:pt>
                <c:pt idx="10">
                  <c:v>-1.1866626032491905E-2</c:v>
                </c:pt>
                <c:pt idx="11">
                  <c:v>1.6364734133479622E-2</c:v>
                </c:pt>
                <c:pt idx="12">
                  <c:v>1.5306362312062954E-3</c:v>
                </c:pt>
                <c:pt idx="13">
                  <c:v>-2.487924117682486E-2</c:v>
                </c:pt>
                <c:pt idx="14">
                  <c:v>-4.7643703786402628E-3</c:v>
                </c:pt>
                <c:pt idx="15">
                  <c:v>-5.3539989531813364E-3</c:v>
                </c:pt>
                <c:pt idx="16">
                  <c:v>-1.9629887081871631E-3</c:v>
                </c:pt>
                <c:pt idx="17">
                  <c:v>-7.4873477049080209E-3</c:v>
                </c:pt>
                <c:pt idx="18">
                  <c:v>-1.3873026574609862E-2</c:v>
                </c:pt>
                <c:pt idx="19">
                  <c:v>4.9919656384790267E-3</c:v>
                </c:pt>
                <c:pt idx="20">
                  <c:v>1.5610809789874197E-2</c:v>
                </c:pt>
                <c:pt idx="21">
                  <c:v>1.3592531672845772E-2</c:v>
                </c:pt>
                <c:pt idx="22">
                  <c:v>-6.2601862639410685E-2</c:v>
                </c:pt>
                <c:pt idx="23">
                  <c:v>-1.0361685667995705E-2</c:v>
                </c:pt>
                <c:pt idx="24">
                  <c:v>-1.8508368647970227E-2</c:v>
                </c:pt>
                <c:pt idx="25">
                  <c:v>4.955168940900213E-3</c:v>
                </c:pt>
                <c:pt idx="26">
                  <c:v>-5.410274104672123E-3</c:v>
                </c:pt>
                <c:pt idx="27">
                  <c:v>1.2600712462096944E-2</c:v>
                </c:pt>
                <c:pt idx="28">
                  <c:v>5.4403157465275978E-4</c:v>
                </c:pt>
                <c:pt idx="29">
                  <c:v>1.5767297373839667E-2</c:v>
                </c:pt>
                <c:pt idx="30">
                  <c:v>-4.4158536503728293E-3</c:v>
                </c:pt>
                <c:pt idx="31">
                  <c:v>2.0497315171609968E-2</c:v>
                </c:pt>
                <c:pt idx="32">
                  <c:v>4.1488155550358508E-3</c:v>
                </c:pt>
                <c:pt idx="33">
                  <c:v>-1.4428126306485777E-2</c:v>
                </c:pt>
                <c:pt idx="34">
                  <c:v>2.0428627887674869E-2</c:v>
                </c:pt>
                <c:pt idx="35">
                  <c:v>1.9237022840290399E-2</c:v>
                </c:pt>
                <c:pt idx="36">
                  <c:v>5.3740966670475822E-3</c:v>
                </c:pt>
                <c:pt idx="37">
                  <c:v>5.5365507317253013E-3</c:v>
                </c:pt>
                <c:pt idx="38">
                  <c:v>8.9867147411906417E-3</c:v>
                </c:pt>
                <c:pt idx="39">
                  <c:v>-1.0098363953693488E-2</c:v>
                </c:pt>
                <c:pt idx="40">
                  <c:v>3.99177882477503E-3</c:v>
                </c:pt>
                <c:pt idx="41">
                  <c:v>2.3540599233675789E-2</c:v>
                </c:pt>
                <c:pt idx="42">
                  <c:v>8.0157259428871291E-3</c:v>
                </c:pt>
                <c:pt idx="43">
                  <c:v>4.5266326669205076E-3</c:v>
                </c:pt>
                <c:pt idx="44">
                  <c:v>-2.6184819566611272E-3</c:v>
                </c:pt>
                <c:pt idx="45">
                  <c:v>-8.7916745523638276E-3</c:v>
                </c:pt>
                <c:pt idx="46">
                  <c:v>1.2996588211299438E-2</c:v>
                </c:pt>
                <c:pt idx="47">
                  <c:v>1.7207821669463521E-2</c:v>
                </c:pt>
                <c:pt idx="48">
                  <c:v>-5.7385555037203903E-3</c:v>
                </c:pt>
                <c:pt idx="49">
                  <c:v>9.0181932331342488E-3</c:v>
                </c:pt>
                <c:pt idx="50">
                  <c:v>2.7825759280973764E-2</c:v>
                </c:pt>
                <c:pt idx="51">
                  <c:v>1.7043569545633516E-2</c:v>
                </c:pt>
                <c:pt idx="52">
                  <c:v>1.179881956725199E-2</c:v>
                </c:pt>
                <c:pt idx="53">
                  <c:v>-3.1885505329943928E-2</c:v>
                </c:pt>
                <c:pt idx="54">
                  <c:v>1.1463569490230944E-2</c:v>
                </c:pt>
                <c:pt idx="55">
                  <c:v>-3.19872502409774E-2</c:v>
                </c:pt>
                <c:pt idx="56">
                  <c:v>-7.6665645199861113E-3</c:v>
                </c:pt>
                <c:pt idx="57">
                  <c:v>1.2696767217655331E-2</c:v>
                </c:pt>
                <c:pt idx="58">
                  <c:v>-1.4192716828578271E-3</c:v>
                </c:pt>
                <c:pt idx="59">
                  <c:v>1.7648672731463762E-2</c:v>
                </c:pt>
                <c:pt idx="60">
                  <c:v>-5.2361846072761567E-4</c:v>
                </c:pt>
                <c:pt idx="61">
                  <c:v>-2.2708565296474937E-3</c:v>
                </c:pt>
                <c:pt idx="62">
                  <c:v>2.0600943080840105E-2</c:v>
                </c:pt>
                <c:pt idx="63">
                  <c:v>-3.6595488026887383E-3</c:v>
                </c:pt>
                <c:pt idx="64">
                  <c:v>-1.1994941449564093E-2</c:v>
                </c:pt>
                <c:pt idx="65">
                  <c:v>-6.9706864034317878E-4</c:v>
                </c:pt>
                <c:pt idx="66">
                  <c:v>-2.3309901991014011E-2</c:v>
                </c:pt>
                <c:pt idx="67">
                  <c:v>1.1010581353910018E-2</c:v>
                </c:pt>
                <c:pt idx="68">
                  <c:v>-3.7087046813010457E-3</c:v>
                </c:pt>
                <c:pt idx="69">
                  <c:v>-1.5008291571652E-2</c:v>
                </c:pt>
                <c:pt idx="70">
                  <c:v>1.979603853158483E-2</c:v>
                </c:pt>
                <c:pt idx="71">
                  <c:v>3.2116719032435244E-3</c:v>
                </c:pt>
                <c:pt idx="72">
                  <c:v>-7.8125438964986391E-3</c:v>
                </c:pt>
                <c:pt idx="73">
                  <c:v>1.4090344554413688E-2</c:v>
                </c:pt>
                <c:pt idx="74">
                  <c:v>-6.0715579620722448E-3</c:v>
                </c:pt>
                <c:pt idx="75">
                  <c:v>-1.2628471532624568E-2</c:v>
                </c:pt>
                <c:pt idx="76">
                  <c:v>5.710872911597188E-3</c:v>
                </c:pt>
                <c:pt idx="77">
                  <c:v>-1.3131440100645309E-2</c:v>
                </c:pt>
                <c:pt idx="78">
                  <c:v>-8.631090889099996E-3</c:v>
                </c:pt>
                <c:pt idx="79">
                  <c:v>-9.0688497082460351E-3</c:v>
                </c:pt>
                <c:pt idx="80">
                  <c:v>-7.1995370405534736E-3</c:v>
                </c:pt>
                <c:pt idx="81">
                  <c:v>-8.3578893691774146E-3</c:v>
                </c:pt>
                <c:pt idx="82">
                  <c:v>-2.7144335726975052E-2</c:v>
                </c:pt>
                <c:pt idx="83">
                  <c:v>6.1472884408570266E-2</c:v>
                </c:pt>
                <c:pt idx="84">
                  <c:v>-7.1415681619958395E-3</c:v>
                </c:pt>
                <c:pt idx="85">
                  <c:v>1.3902488755745065E-3</c:v>
                </c:pt>
                <c:pt idx="86">
                  <c:v>1.1528931104020068E-2</c:v>
                </c:pt>
                <c:pt idx="87">
                  <c:v>-6.9220444254717954E-3</c:v>
                </c:pt>
                <c:pt idx="88">
                  <c:v>1.4180849538776642E-2</c:v>
                </c:pt>
                <c:pt idx="89">
                  <c:v>-7.6429480676139597E-3</c:v>
                </c:pt>
                <c:pt idx="90">
                  <c:v>-4.8959393036271844E-3</c:v>
                </c:pt>
                <c:pt idx="91">
                  <c:v>-1.1999724233658171E-2</c:v>
                </c:pt>
                <c:pt idx="92">
                  <c:v>1.0445102761073372E-2</c:v>
                </c:pt>
                <c:pt idx="93">
                  <c:v>-2.4881273132763535E-2</c:v>
                </c:pt>
                <c:pt idx="94">
                  <c:v>-7.4576792632522317E-3</c:v>
                </c:pt>
                <c:pt idx="95">
                  <c:v>-2.5273075376228613E-2</c:v>
                </c:pt>
                <c:pt idx="96">
                  <c:v>-4.1600349637990683E-2</c:v>
                </c:pt>
                <c:pt idx="97">
                  <c:v>-9.3054974412791404E-4</c:v>
                </c:pt>
                <c:pt idx="98">
                  <c:v>1.2707903875129808E-2</c:v>
                </c:pt>
                <c:pt idx="99">
                  <c:v>-1.7213160534877103E-2</c:v>
                </c:pt>
                <c:pt idx="100">
                  <c:v>-9.4258102949620493E-3</c:v>
                </c:pt>
                <c:pt idx="101">
                  <c:v>-8.3006091332772699E-3</c:v>
                </c:pt>
                <c:pt idx="102">
                  <c:v>-1.2521334761742841E-2</c:v>
                </c:pt>
                <c:pt idx="103">
                  <c:v>-1.6401351945350955E-2</c:v>
                </c:pt>
                <c:pt idx="104">
                  <c:v>1.5413109496287005E-3</c:v>
                </c:pt>
                <c:pt idx="105">
                  <c:v>2.133615155848358E-2</c:v>
                </c:pt>
                <c:pt idx="106">
                  <c:v>-3.561637837947267E-3</c:v>
                </c:pt>
                <c:pt idx="107">
                  <c:v>-1.024189824530347E-2</c:v>
                </c:pt>
                <c:pt idx="108">
                  <c:v>4.5141648186950009E-3</c:v>
                </c:pt>
                <c:pt idx="109">
                  <c:v>8.7805246120183731E-3</c:v>
                </c:pt>
                <c:pt idx="110">
                  <c:v>1.4803602249591218E-2</c:v>
                </c:pt>
                <c:pt idx="111">
                  <c:v>1.0130572433189324E-3</c:v>
                </c:pt>
                <c:pt idx="112">
                  <c:v>3.3058545934428842E-3</c:v>
                </c:pt>
                <c:pt idx="113">
                  <c:v>-2.2863321037443797E-2</c:v>
                </c:pt>
                <c:pt idx="114">
                  <c:v>5.5054296625854887E-4</c:v>
                </c:pt>
                <c:pt idx="115">
                  <c:v>-1.7194828337997055E-3</c:v>
                </c:pt>
                <c:pt idx="116">
                  <c:v>-1.1092678572262912E-2</c:v>
                </c:pt>
                <c:pt idx="117">
                  <c:v>1.9020328686341126E-2</c:v>
                </c:pt>
                <c:pt idx="118">
                  <c:v>-9.8454478081336921E-3</c:v>
                </c:pt>
                <c:pt idx="119">
                  <c:v>-3.2039781204043848E-2</c:v>
                </c:pt>
                <c:pt idx="120">
                  <c:v>1.0058438221189271E-2</c:v>
                </c:pt>
                <c:pt idx="121">
                  <c:v>2.8180004154600046E-2</c:v>
                </c:pt>
                <c:pt idx="122">
                  <c:v>6.2508701884836128E-3</c:v>
                </c:pt>
                <c:pt idx="123">
                  <c:v>-2.518933518509904E-2</c:v>
                </c:pt>
                <c:pt idx="124">
                  <c:v>1.0502327118030801E-3</c:v>
                </c:pt>
                <c:pt idx="125">
                  <c:v>-3.3298262260916797E-2</c:v>
                </c:pt>
                <c:pt idx="126">
                  <c:v>-9.8414917836297071E-3</c:v>
                </c:pt>
                <c:pt idx="127">
                  <c:v>2.4847722801692291E-3</c:v>
                </c:pt>
                <c:pt idx="128">
                  <c:v>1.1883169484909214E-2</c:v>
                </c:pt>
                <c:pt idx="129">
                  <c:v>-1.621040659437396E-2</c:v>
                </c:pt>
                <c:pt idx="130">
                  <c:v>-3.171009758325135E-2</c:v>
                </c:pt>
                <c:pt idx="131">
                  <c:v>2.6168493338863844E-2</c:v>
                </c:pt>
                <c:pt idx="132">
                  <c:v>-1.2603174859425033E-2</c:v>
                </c:pt>
                <c:pt idx="133">
                  <c:v>-1.859120766673094E-2</c:v>
                </c:pt>
                <c:pt idx="134">
                  <c:v>-5.1379729176521123E-2</c:v>
                </c:pt>
                <c:pt idx="135">
                  <c:v>-2.5956266038211079E-2</c:v>
                </c:pt>
                <c:pt idx="136">
                  <c:v>4.7355770497202507E-2</c:v>
                </c:pt>
                <c:pt idx="137">
                  <c:v>-7.2469378158920182E-3</c:v>
                </c:pt>
                <c:pt idx="138">
                  <c:v>-2.6977679764463646E-2</c:v>
                </c:pt>
                <c:pt idx="139">
                  <c:v>-4.1262321581903245E-2</c:v>
                </c:pt>
                <c:pt idx="140">
                  <c:v>1.5565201312277854E-2</c:v>
                </c:pt>
                <c:pt idx="141">
                  <c:v>4.8492441688718954E-2</c:v>
                </c:pt>
                <c:pt idx="142">
                  <c:v>1.7733066625240455E-2</c:v>
                </c:pt>
                <c:pt idx="143">
                  <c:v>3.0060423407615423E-2</c:v>
                </c:pt>
                <c:pt idx="144">
                  <c:v>-8.0006401679299319E-3</c:v>
                </c:pt>
                <c:pt idx="145">
                  <c:v>2.2275176748372136E-2</c:v>
                </c:pt>
                <c:pt idx="146">
                  <c:v>-6.7627501488057567E-4</c:v>
                </c:pt>
                <c:pt idx="147">
                  <c:v>-6.9172762653744559E-3</c:v>
                </c:pt>
                <c:pt idx="148">
                  <c:v>1.2265299435413353E-2</c:v>
                </c:pt>
                <c:pt idx="149">
                  <c:v>8.3021488080400156E-3</c:v>
                </c:pt>
                <c:pt idx="150">
                  <c:v>3.2119326853217979E-2</c:v>
                </c:pt>
                <c:pt idx="151">
                  <c:v>-4.3122673012339959E-3</c:v>
                </c:pt>
                <c:pt idx="152">
                  <c:v>-2.8728204912905824E-2</c:v>
                </c:pt>
                <c:pt idx="153">
                  <c:v>-7.7287778253850832E-3</c:v>
                </c:pt>
                <c:pt idx="154">
                  <c:v>6.1413160857144286E-3</c:v>
                </c:pt>
                <c:pt idx="155">
                  <c:v>-1.5185230013914103E-2</c:v>
                </c:pt>
                <c:pt idx="156">
                  <c:v>-2.9780840538049993E-2</c:v>
                </c:pt>
                <c:pt idx="157">
                  <c:v>7.9463448033809166E-3</c:v>
                </c:pt>
                <c:pt idx="158">
                  <c:v>-9.5069324292758398E-3</c:v>
                </c:pt>
                <c:pt idx="159">
                  <c:v>-2.4736556268311193E-2</c:v>
                </c:pt>
                <c:pt idx="160">
                  <c:v>4.8007910733449932E-4</c:v>
                </c:pt>
                <c:pt idx="161">
                  <c:v>1.9593681992632915E-2</c:v>
                </c:pt>
                <c:pt idx="162">
                  <c:v>4.6827333734088629E-2</c:v>
                </c:pt>
                <c:pt idx="163">
                  <c:v>-1.37120305552372E-2</c:v>
                </c:pt>
                <c:pt idx="164">
                  <c:v>4.1175986039432177E-2</c:v>
                </c:pt>
                <c:pt idx="165">
                  <c:v>-8.610064444714946E-3</c:v>
                </c:pt>
                <c:pt idx="166">
                  <c:v>-3.0174377764963355E-3</c:v>
                </c:pt>
                <c:pt idx="167">
                  <c:v>-4.7172589805564616E-2</c:v>
                </c:pt>
                <c:pt idx="168">
                  <c:v>-8.7550372998204881E-3</c:v>
                </c:pt>
                <c:pt idx="169">
                  <c:v>-5.7995960659438704E-2</c:v>
                </c:pt>
                <c:pt idx="170">
                  <c:v>5.9741410186377924E-3</c:v>
                </c:pt>
                <c:pt idx="171">
                  <c:v>4.7921528859997391E-2</c:v>
                </c:pt>
                <c:pt idx="172">
                  <c:v>-1.8496716418588795E-2</c:v>
                </c:pt>
                <c:pt idx="173">
                  <c:v>1.1066596925739653E-2</c:v>
                </c:pt>
                <c:pt idx="174">
                  <c:v>-2.553935606178722E-2</c:v>
                </c:pt>
                <c:pt idx="175">
                  <c:v>2.6045862100438747E-2</c:v>
                </c:pt>
                <c:pt idx="176">
                  <c:v>-5.8940188556130466E-2</c:v>
                </c:pt>
                <c:pt idx="177">
                  <c:v>-3.4898423446561293E-2</c:v>
                </c:pt>
                <c:pt idx="178">
                  <c:v>-2.8648750800727808E-2</c:v>
                </c:pt>
                <c:pt idx="179">
                  <c:v>-1.5466261144461381E-2</c:v>
                </c:pt>
                <c:pt idx="180">
                  <c:v>-1.4339174438591886E-2</c:v>
                </c:pt>
                <c:pt idx="181">
                  <c:v>-1.8532644457607941E-4</c:v>
                </c:pt>
                <c:pt idx="182">
                  <c:v>4.7358694120504384E-2</c:v>
                </c:pt>
                <c:pt idx="183">
                  <c:v>-3.6280177614431259E-3</c:v>
                </c:pt>
                <c:pt idx="184">
                  <c:v>2.9307315782105766E-2</c:v>
                </c:pt>
                <c:pt idx="185">
                  <c:v>-5.6341684960079602E-2</c:v>
                </c:pt>
                <c:pt idx="186">
                  <c:v>-2.67898076090969E-2</c:v>
                </c:pt>
                <c:pt idx="187">
                  <c:v>1.4656148362759865E-2</c:v>
                </c:pt>
                <c:pt idx="188">
                  <c:v>5.833305471264396E-3</c:v>
                </c:pt>
                <c:pt idx="189">
                  <c:v>-1.2335420599374014E-2</c:v>
                </c:pt>
                <c:pt idx="190">
                  <c:v>8.4816383889792756E-3</c:v>
                </c:pt>
                <c:pt idx="191">
                  <c:v>4.3807770492891057E-2</c:v>
                </c:pt>
                <c:pt idx="192">
                  <c:v>2.7005453792285194E-2</c:v>
                </c:pt>
                <c:pt idx="193">
                  <c:v>2.4657336788341897E-2</c:v>
                </c:pt>
                <c:pt idx="194">
                  <c:v>-1.430367236512253E-3</c:v>
                </c:pt>
                <c:pt idx="195">
                  <c:v>3.9855114453408724E-2</c:v>
                </c:pt>
                <c:pt idx="196">
                  <c:v>-1.7505429897109868E-2</c:v>
                </c:pt>
                <c:pt idx="197">
                  <c:v>-5.9528236284288605E-3</c:v>
                </c:pt>
                <c:pt idx="198">
                  <c:v>1.1977002113191417E-2</c:v>
                </c:pt>
                <c:pt idx="199">
                  <c:v>5.9998685953787378E-3</c:v>
                </c:pt>
                <c:pt idx="200">
                  <c:v>-3.1045783806441452E-2</c:v>
                </c:pt>
                <c:pt idx="201">
                  <c:v>-3.2630649791410643E-2</c:v>
                </c:pt>
                <c:pt idx="202">
                  <c:v>-3.7392145801652156E-2</c:v>
                </c:pt>
                <c:pt idx="203">
                  <c:v>2.53530419168219E-3</c:v>
                </c:pt>
                <c:pt idx="204">
                  <c:v>2.4566482798351951E-2</c:v>
                </c:pt>
                <c:pt idx="205">
                  <c:v>-5.5712261006483493E-2</c:v>
                </c:pt>
                <c:pt idx="206">
                  <c:v>2.0537060664570961E-3</c:v>
                </c:pt>
                <c:pt idx="207">
                  <c:v>1.2483734394773105E-2</c:v>
                </c:pt>
                <c:pt idx="208">
                  <c:v>-3.4597000368053001E-2</c:v>
                </c:pt>
                <c:pt idx="209">
                  <c:v>2.9355719202358285E-2</c:v>
                </c:pt>
                <c:pt idx="210">
                  <c:v>4.5463000000000003E-2</c:v>
                </c:pt>
                <c:pt idx="211">
                  <c:v>-2.1344468289984302E-2</c:v>
                </c:pt>
                <c:pt idx="212">
                  <c:v>-6.9864262443438879E-2</c:v>
                </c:pt>
                <c:pt idx="213">
                  <c:v>4.5728838740307469E-3</c:v>
                </c:pt>
                <c:pt idx="214">
                  <c:v>-1.0169520581113839E-2</c:v>
                </c:pt>
                <c:pt idx="215">
                  <c:v>-9.9804014671349695E-3</c:v>
                </c:pt>
                <c:pt idx="216">
                  <c:v>3.1033801146471498E-2</c:v>
                </c:pt>
                <c:pt idx="217">
                  <c:v>-8.6270130368095073E-4</c:v>
                </c:pt>
                <c:pt idx="218">
                  <c:v>3.7417191669849678E-2</c:v>
                </c:pt>
                <c:pt idx="219">
                  <c:v>-1.8495977577803521E-3</c:v>
                </c:pt>
                <c:pt idx="220">
                  <c:v>-2.6128036690447602E-2</c:v>
                </c:pt>
                <c:pt idx="221">
                  <c:v>-1.2843677929372266E-2</c:v>
                </c:pt>
                <c:pt idx="222">
                  <c:v>1.3010784251912377E-2</c:v>
                </c:pt>
                <c:pt idx="223">
                  <c:v>-1.7981162420500792E-2</c:v>
                </c:pt>
                <c:pt idx="224">
                  <c:v>1.4338267638652705E-2</c:v>
                </c:pt>
                <c:pt idx="225">
                  <c:v>-7.2587872184942791E-3</c:v>
                </c:pt>
                <c:pt idx="226">
                  <c:v>5.0509908591304428E-2</c:v>
                </c:pt>
                <c:pt idx="227">
                  <c:v>1.7584018360948375E-2</c:v>
                </c:pt>
                <c:pt idx="228">
                  <c:v>4.5900638593280195E-3</c:v>
                </c:pt>
                <c:pt idx="229">
                  <c:v>-2.2397419215263774E-2</c:v>
                </c:pt>
                <c:pt idx="230">
                  <c:v>1.4662389626217908E-3</c:v>
                </c:pt>
                <c:pt idx="231">
                  <c:v>-3.733530414838316E-2</c:v>
                </c:pt>
                <c:pt idx="232">
                  <c:v>2.528520984653641E-2</c:v>
                </c:pt>
                <c:pt idx="233">
                  <c:v>4.0515501200486727E-2</c:v>
                </c:pt>
                <c:pt idx="234">
                  <c:v>2.3968590645052468E-2</c:v>
                </c:pt>
                <c:pt idx="235">
                  <c:v>-5.3950140166205271E-3</c:v>
                </c:pt>
                <c:pt idx="236">
                  <c:v>-2.2134785070828038E-2</c:v>
                </c:pt>
                <c:pt idx="237">
                  <c:v>2.2456849488865963E-2</c:v>
                </c:pt>
                <c:pt idx="238">
                  <c:v>1.7501225214395805E-3</c:v>
                </c:pt>
                <c:pt idx="239">
                  <c:v>-5.32844150956215E-3</c:v>
                </c:pt>
                <c:pt idx="240">
                  <c:v>1.1416263860114506E-3</c:v>
                </c:pt>
                <c:pt idx="241">
                  <c:v>-3.412279824561406E-2</c:v>
                </c:pt>
                <c:pt idx="242">
                  <c:v>2.7517918195278251E-2</c:v>
                </c:pt>
                <c:pt idx="243">
                  <c:v>8.4850539904989409E-3</c:v>
                </c:pt>
                <c:pt idx="244">
                  <c:v>1.7265574360483281E-2</c:v>
                </c:pt>
                <c:pt idx="245">
                  <c:v>2.1538726630481609E-3</c:v>
                </c:pt>
                <c:pt idx="246">
                  <c:v>1.4958717331499312E-2</c:v>
                </c:pt>
                <c:pt idx="247">
                  <c:v>-8.6396494772089487E-3</c:v>
                </c:pt>
                <c:pt idx="248">
                  <c:v>-8.8004014969207296E-3</c:v>
                </c:pt>
                <c:pt idx="249">
                  <c:v>-2.4566830022121709E-2</c:v>
                </c:pt>
                <c:pt idx="250">
                  <c:v>-2.4920536411433863E-2</c:v>
                </c:pt>
                <c:pt idx="251">
                  <c:v>3.0814211738779428E-3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0-4E85-BCF9-6C1D622A3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NKE!$I$1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NKE!$A$1:$A$254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NKE!$I$2:$I$254</c:f>
              <c:numCache>
                <c:formatCode>General</c:formatCode>
                <c:ptCount val="253"/>
                <c:pt idx="1">
                  <c:v>0</c:v>
                </c:pt>
                <c:pt idx="2">
                  <c:v>1</c:v>
                </c:pt>
                <c:pt idx="3">
                  <c:v>0.65751344154617408</c:v>
                </c:pt>
                <c:pt idx="4">
                  <c:v>0.64519554477151042</c:v>
                </c:pt>
                <c:pt idx="5">
                  <c:v>-0.30687508326375951</c:v>
                </c:pt>
                <c:pt idx="6">
                  <c:v>-0.29369810047787798</c:v>
                </c:pt>
                <c:pt idx="7">
                  <c:v>-0.2901298452838913</c:v>
                </c:pt>
                <c:pt idx="8">
                  <c:v>-0.30356259768723332</c:v>
                </c:pt>
                <c:pt idx="9">
                  <c:v>-0.27942991925368932</c:v>
                </c:pt>
                <c:pt idx="10">
                  <c:v>-0.196819859288801</c:v>
                </c:pt>
                <c:pt idx="11">
                  <c:v>-0.33377121155999967</c:v>
                </c:pt>
                <c:pt idx="12">
                  <c:v>-0.33292716167756664</c:v>
                </c:pt>
                <c:pt idx="13">
                  <c:v>-0.33712900586615818</c:v>
                </c:pt>
                <c:pt idx="14">
                  <c:v>-0.33713360847895235</c:v>
                </c:pt>
                <c:pt idx="15">
                  <c:v>-0.33271909772373687</c:v>
                </c:pt>
                <c:pt idx="16">
                  <c:v>-0.30725712972497993</c:v>
                </c:pt>
                <c:pt idx="17">
                  <c:v>-0.23670173100434042</c:v>
                </c:pt>
                <c:pt idx="18">
                  <c:v>-0.1375224293761334</c:v>
                </c:pt>
                <c:pt idx="19">
                  <c:v>-8.9905722337770139E-2</c:v>
                </c:pt>
                <c:pt idx="20">
                  <c:v>3.9090068650516112E-2</c:v>
                </c:pt>
                <c:pt idx="21">
                  <c:v>6.1984568342964334E-2</c:v>
                </c:pt>
                <c:pt idx="22">
                  <c:v>0.15910467502339595</c:v>
                </c:pt>
                <c:pt idx="23">
                  <c:v>0.13931034381593108</c:v>
                </c:pt>
                <c:pt idx="24">
                  <c:v>0.17767943298162434</c:v>
                </c:pt>
                <c:pt idx="25">
                  <c:v>0.18762436799013063</c:v>
                </c:pt>
                <c:pt idx="26">
                  <c:v>0.18648855070389894</c:v>
                </c:pt>
                <c:pt idx="27">
                  <c:v>0.15084708542535666</c:v>
                </c:pt>
                <c:pt idx="28">
                  <c:v>0.14517638902004817</c:v>
                </c:pt>
                <c:pt idx="29">
                  <c:v>0.16437222234211468</c:v>
                </c:pt>
                <c:pt idx="30">
                  <c:v>0.16437510829402935</c:v>
                </c:pt>
                <c:pt idx="31">
                  <c:v>0.14971720889142223</c:v>
                </c:pt>
                <c:pt idx="32">
                  <c:v>0.15874262399944858</c:v>
                </c:pt>
                <c:pt idx="33">
                  <c:v>0.12577989678643789</c:v>
                </c:pt>
                <c:pt idx="34">
                  <c:v>0.14200673264202376</c:v>
                </c:pt>
                <c:pt idx="35">
                  <c:v>0.13613886576771345</c:v>
                </c:pt>
                <c:pt idx="36">
                  <c:v>0.145156280378269</c:v>
                </c:pt>
                <c:pt idx="37">
                  <c:v>0.16006040759700199</c:v>
                </c:pt>
                <c:pt idx="38">
                  <c:v>0.15295060361024723</c:v>
                </c:pt>
                <c:pt idx="39">
                  <c:v>0.16163425247412971</c:v>
                </c:pt>
                <c:pt idx="40">
                  <c:v>0.15852035776596568</c:v>
                </c:pt>
                <c:pt idx="41">
                  <c:v>0.12472584771644145</c:v>
                </c:pt>
                <c:pt idx="42">
                  <c:v>0.11947208874197265</c:v>
                </c:pt>
                <c:pt idx="43">
                  <c:v>0.11815552394677103</c:v>
                </c:pt>
                <c:pt idx="44">
                  <c:v>0.11412003491278672</c:v>
                </c:pt>
                <c:pt idx="45">
                  <c:v>0.12674087152293381</c:v>
                </c:pt>
                <c:pt idx="46">
                  <c:v>0.10035215286652119</c:v>
                </c:pt>
                <c:pt idx="47">
                  <c:v>0.10365588283229618</c:v>
                </c:pt>
                <c:pt idx="48">
                  <c:v>9.5518829118970694E-2</c:v>
                </c:pt>
                <c:pt idx="49">
                  <c:v>0.10235411250973457</c:v>
                </c:pt>
                <c:pt idx="50">
                  <c:v>9.8536160734892214E-2</c:v>
                </c:pt>
                <c:pt idx="51">
                  <c:v>0.10317096284587093</c:v>
                </c:pt>
                <c:pt idx="52">
                  <c:v>0.11212179587963507</c:v>
                </c:pt>
                <c:pt idx="53">
                  <c:v>0.122114598932843</c:v>
                </c:pt>
                <c:pt idx="54">
                  <c:v>0.10588033951787022</c:v>
                </c:pt>
                <c:pt idx="55">
                  <c:v>0.10117120153104013</c:v>
                </c:pt>
                <c:pt idx="56">
                  <c:v>0.10670650033250424</c:v>
                </c:pt>
                <c:pt idx="57">
                  <c:v>9.5514461764791739E-2</c:v>
                </c:pt>
                <c:pt idx="58">
                  <c:v>9.590153031131482E-2</c:v>
                </c:pt>
                <c:pt idx="59">
                  <c:v>8.424018578719622E-2</c:v>
                </c:pt>
                <c:pt idx="60">
                  <c:v>8.4244664119687479E-2</c:v>
                </c:pt>
                <c:pt idx="61">
                  <c:v>8.6029506347657964E-2</c:v>
                </c:pt>
                <c:pt idx="62">
                  <c:v>0.12014328728191714</c:v>
                </c:pt>
                <c:pt idx="63">
                  <c:v>0.12268230166647411</c:v>
                </c:pt>
                <c:pt idx="64">
                  <c:v>0.12902786049582543</c:v>
                </c:pt>
                <c:pt idx="65">
                  <c:v>0.12335130890680676</c:v>
                </c:pt>
                <c:pt idx="66">
                  <c:v>9.9186611502705829E-2</c:v>
                </c:pt>
                <c:pt idx="67">
                  <c:v>9.6860876506923391E-2</c:v>
                </c:pt>
                <c:pt idx="68">
                  <c:v>9.2815482388862322E-2</c:v>
                </c:pt>
                <c:pt idx="69">
                  <c:v>5.3036685404560607E-2</c:v>
                </c:pt>
                <c:pt idx="70">
                  <c:v>3.7208399187683039E-2</c:v>
                </c:pt>
                <c:pt idx="71">
                  <c:v>3.7389122715934697E-2</c:v>
                </c:pt>
                <c:pt idx="72">
                  <c:v>3.0873814448414669E-2</c:v>
                </c:pt>
                <c:pt idx="73">
                  <c:v>3.5609563399903212E-2</c:v>
                </c:pt>
                <c:pt idx="74">
                  <c:v>3.266628662454072E-2</c:v>
                </c:pt>
                <c:pt idx="75">
                  <c:v>3.297830727876451E-2</c:v>
                </c:pt>
                <c:pt idx="76">
                  <c:v>2.2027701918991272E-2</c:v>
                </c:pt>
                <c:pt idx="77">
                  <c:v>-3.1839148014591134E-3</c:v>
                </c:pt>
                <c:pt idx="78">
                  <c:v>-1.8888833698099019E-3</c:v>
                </c:pt>
                <c:pt idx="79">
                  <c:v>-6.2618508916701572E-3</c:v>
                </c:pt>
                <c:pt idx="80">
                  <c:v>-2.0242307579864286E-2</c:v>
                </c:pt>
                <c:pt idx="81">
                  <c:v>-7.7949597965198359E-3</c:v>
                </c:pt>
                <c:pt idx="82">
                  <c:v>-3.1746873839793598E-2</c:v>
                </c:pt>
                <c:pt idx="83">
                  <c:v>5.6292189895315774E-3</c:v>
                </c:pt>
                <c:pt idx="84">
                  <c:v>2.6529668669763623E-3</c:v>
                </c:pt>
                <c:pt idx="85">
                  <c:v>3.1623672512163825E-3</c:v>
                </c:pt>
                <c:pt idx="86">
                  <c:v>1.0973457511511403E-2</c:v>
                </c:pt>
                <c:pt idx="87">
                  <c:v>1.1403272678673226E-2</c:v>
                </c:pt>
                <c:pt idx="88">
                  <c:v>-7.8183937866399588E-4</c:v>
                </c:pt>
                <c:pt idx="89">
                  <c:v>-6.1564283661312306E-3</c:v>
                </c:pt>
                <c:pt idx="90">
                  <c:v>-6.8175595616348375E-3</c:v>
                </c:pt>
                <c:pt idx="91">
                  <c:v>5.9596224056651511E-5</c:v>
                </c:pt>
                <c:pt idx="92">
                  <c:v>1.1746592543198325E-3</c:v>
                </c:pt>
                <c:pt idx="93">
                  <c:v>1.3853811426601218E-3</c:v>
                </c:pt>
                <c:pt idx="94">
                  <c:v>1.1727287860751937E-3</c:v>
                </c:pt>
                <c:pt idx="95">
                  <c:v>-4.1696907063953478E-3</c:v>
                </c:pt>
                <c:pt idx="96">
                  <c:v>1.9972100565169484E-2</c:v>
                </c:pt>
                <c:pt idx="97">
                  <c:v>2.0001084987783798E-2</c:v>
                </c:pt>
                <c:pt idx="98">
                  <c:v>3.7637240350112185E-2</c:v>
                </c:pt>
                <c:pt idx="99">
                  <c:v>3.8465565838187887E-2</c:v>
                </c:pt>
                <c:pt idx="100">
                  <c:v>4.088898732241792E-2</c:v>
                </c:pt>
                <c:pt idx="101">
                  <c:v>3.8625982301710375E-2</c:v>
                </c:pt>
                <c:pt idx="102">
                  <c:v>5.0225067587447873E-2</c:v>
                </c:pt>
                <c:pt idx="103">
                  <c:v>5.8917561648350769E-2</c:v>
                </c:pt>
                <c:pt idx="104">
                  <c:v>5.7288055070884428E-2</c:v>
                </c:pt>
                <c:pt idx="105">
                  <c:v>2.5952025992031513E-2</c:v>
                </c:pt>
                <c:pt idx="106">
                  <c:v>2.7871580653719218E-2</c:v>
                </c:pt>
                <c:pt idx="107">
                  <c:v>2.4949508167083804E-2</c:v>
                </c:pt>
                <c:pt idx="108">
                  <c:v>2.4419390109663326E-2</c:v>
                </c:pt>
                <c:pt idx="109">
                  <c:v>1.6110984066788802E-2</c:v>
                </c:pt>
                <c:pt idx="110">
                  <c:v>2.0750540993660548E-2</c:v>
                </c:pt>
                <c:pt idx="111">
                  <c:v>2.2491976787794472E-2</c:v>
                </c:pt>
                <c:pt idx="112">
                  <c:v>2.5101784394615276E-2</c:v>
                </c:pt>
                <c:pt idx="113">
                  <c:v>1.7789155234385925E-2</c:v>
                </c:pt>
                <c:pt idx="114">
                  <c:v>1.5391268752415045E-2</c:v>
                </c:pt>
                <c:pt idx="115">
                  <c:v>1.5308423518728119E-2</c:v>
                </c:pt>
                <c:pt idx="116">
                  <c:v>1.5370969050438978E-3</c:v>
                </c:pt>
                <c:pt idx="117">
                  <c:v>1.3320113120491263E-2</c:v>
                </c:pt>
                <c:pt idx="118">
                  <c:v>1.5140890506748104E-2</c:v>
                </c:pt>
                <c:pt idx="119">
                  <c:v>-8.5415362914179407E-3</c:v>
                </c:pt>
                <c:pt idx="120">
                  <c:v>-2.0677789459219414E-2</c:v>
                </c:pt>
                <c:pt idx="121">
                  <c:v>9.8433870724040883E-3</c:v>
                </c:pt>
                <c:pt idx="122">
                  <c:v>1.3631016452722911E-2</c:v>
                </c:pt>
                <c:pt idx="123">
                  <c:v>3.9285268237626222E-2</c:v>
                </c:pt>
                <c:pt idx="124">
                  <c:v>3.8009562431602216E-2</c:v>
                </c:pt>
                <c:pt idx="125">
                  <c:v>4.6551924742908937E-2</c:v>
                </c:pt>
                <c:pt idx="126">
                  <c:v>4.0952516790675061E-2</c:v>
                </c:pt>
                <c:pt idx="127">
                  <c:v>3.4465250242937999E-2</c:v>
                </c:pt>
                <c:pt idx="128">
                  <c:v>3.5722536357411835E-2</c:v>
                </c:pt>
                <c:pt idx="129">
                  <c:v>1.7706345810518991E-2</c:v>
                </c:pt>
                <c:pt idx="130">
                  <c:v>-8.0540263176817426E-3</c:v>
                </c:pt>
                <c:pt idx="131">
                  <c:v>-1.4614491514303322E-2</c:v>
                </c:pt>
                <c:pt idx="132">
                  <c:v>-1.5882748070819575E-2</c:v>
                </c:pt>
                <c:pt idx="133">
                  <c:v>-1.9333250223158994E-2</c:v>
                </c:pt>
                <c:pt idx="134">
                  <c:v>-8.5156493695757104E-3</c:v>
                </c:pt>
                <c:pt idx="135">
                  <c:v>1.3878031032930957E-2</c:v>
                </c:pt>
                <c:pt idx="136">
                  <c:v>5.6039326019717263E-2</c:v>
                </c:pt>
                <c:pt idx="137">
                  <c:v>5.2900208301875674E-2</c:v>
                </c:pt>
                <c:pt idx="138">
                  <c:v>6.3694529913260328E-2</c:v>
                </c:pt>
                <c:pt idx="139">
                  <c:v>6.5788152838058597E-2</c:v>
                </c:pt>
                <c:pt idx="140">
                  <c:v>5.770679425206228E-2</c:v>
                </c:pt>
                <c:pt idx="141">
                  <c:v>6.4066530477078804E-2</c:v>
                </c:pt>
                <c:pt idx="142">
                  <c:v>6.9891917841670329E-2</c:v>
                </c:pt>
                <c:pt idx="143">
                  <c:v>9.1724513056026316E-2</c:v>
                </c:pt>
                <c:pt idx="144">
                  <c:v>8.4987322839630799E-2</c:v>
                </c:pt>
                <c:pt idx="145">
                  <c:v>8.8435591048053097E-2</c:v>
                </c:pt>
                <c:pt idx="146">
                  <c:v>8.7684274607182533E-2</c:v>
                </c:pt>
                <c:pt idx="147">
                  <c:v>8.4587875570899251E-2</c:v>
                </c:pt>
                <c:pt idx="148">
                  <c:v>8.0020988668676754E-2</c:v>
                </c:pt>
                <c:pt idx="149">
                  <c:v>8.1462632929776291E-2</c:v>
                </c:pt>
                <c:pt idx="150">
                  <c:v>8.9857911704474602E-2</c:v>
                </c:pt>
                <c:pt idx="151">
                  <c:v>9.0466068814173933E-2</c:v>
                </c:pt>
                <c:pt idx="152">
                  <c:v>7.5857984934186815E-2</c:v>
                </c:pt>
                <c:pt idx="153">
                  <c:v>7.5652151303038775E-2</c:v>
                </c:pt>
                <c:pt idx="154">
                  <c:v>7.3800166456176472E-2</c:v>
                </c:pt>
                <c:pt idx="155">
                  <c:v>8.0690349858703964E-2</c:v>
                </c:pt>
                <c:pt idx="156">
                  <c:v>8.2665793430863929E-2</c:v>
                </c:pt>
                <c:pt idx="157">
                  <c:v>8.134894244437707E-2</c:v>
                </c:pt>
                <c:pt idx="158">
                  <c:v>8.4312441620843614E-2</c:v>
                </c:pt>
                <c:pt idx="159">
                  <c:v>8.7708748906413697E-2</c:v>
                </c:pt>
                <c:pt idx="160">
                  <c:v>8.6465643165192937E-2</c:v>
                </c:pt>
                <c:pt idx="161">
                  <c:v>8.9738003428608354E-2</c:v>
                </c:pt>
                <c:pt idx="162">
                  <c:v>8.615998197674779E-2</c:v>
                </c:pt>
                <c:pt idx="163">
                  <c:v>8.1785296525975396E-2</c:v>
                </c:pt>
                <c:pt idx="164">
                  <c:v>5.6992222629653991E-2</c:v>
                </c:pt>
                <c:pt idx="165">
                  <c:v>5.9587896413506015E-2</c:v>
                </c:pt>
                <c:pt idx="166">
                  <c:v>5.9687019653701476E-2</c:v>
                </c:pt>
                <c:pt idx="167">
                  <c:v>7.5188901642909381E-2</c:v>
                </c:pt>
                <c:pt idx="168">
                  <c:v>7.5784479234836083E-2</c:v>
                </c:pt>
                <c:pt idx="169">
                  <c:v>7.9825753016753126E-2</c:v>
                </c:pt>
                <c:pt idx="170">
                  <c:v>8.1015682625022664E-2</c:v>
                </c:pt>
                <c:pt idx="171">
                  <c:v>4.1162216617412276E-2</c:v>
                </c:pt>
                <c:pt idx="172">
                  <c:v>3.5923093187759277E-2</c:v>
                </c:pt>
                <c:pt idx="173">
                  <c:v>2.9164725718791095E-2</c:v>
                </c:pt>
                <c:pt idx="174">
                  <c:v>2.3461012941003664E-2</c:v>
                </c:pt>
                <c:pt idx="175">
                  <c:v>7.8949351656749413E-3</c:v>
                </c:pt>
                <c:pt idx="176">
                  <c:v>4.1315461712882341E-2</c:v>
                </c:pt>
                <c:pt idx="177">
                  <c:v>5.030739802199076E-2</c:v>
                </c:pt>
                <c:pt idx="178">
                  <c:v>4.8885332599677471E-2</c:v>
                </c:pt>
                <c:pt idx="179">
                  <c:v>4.7407232979963125E-2</c:v>
                </c:pt>
                <c:pt idx="180">
                  <c:v>4.7024699657075647E-2</c:v>
                </c:pt>
                <c:pt idx="181">
                  <c:v>4.73325706444091E-2</c:v>
                </c:pt>
                <c:pt idx="182">
                  <c:v>7.4589492584230421E-2</c:v>
                </c:pt>
                <c:pt idx="183">
                  <c:v>7.3044438332087028E-2</c:v>
                </c:pt>
                <c:pt idx="184">
                  <c:v>5.3469245718840826E-2</c:v>
                </c:pt>
                <c:pt idx="185">
                  <c:v>2.5488201964595301E-2</c:v>
                </c:pt>
                <c:pt idx="186">
                  <c:v>2.2392577242010152E-2</c:v>
                </c:pt>
                <c:pt idx="187">
                  <c:v>2.109497600452221E-2</c:v>
                </c:pt>
                <c:pt idx="188">
                  <c:v>2.0782420954434225E-2</c:v>
                </c:pt>
                <c:pt idx="189">
                  <c:v>1.8517453099327796E-2</c:v>
                </c:pt>
                <c:pt idx="190">
                  <c:v>2.0820154311181737E-2</c:v>
                </c:pt>
                <c:pt idx="191">
                  <c:v>2.7914482077392791E-2</c:v>
                </c:pt>
                <c:pt idx="192">
                  <c:v>2.3310465118489141E-2</c:v>
                </c:pt>
                <c:pt idx="193">
                  <c:v>1.7713604995760125E-2</c:v>
                </c:pt>
                <c:pt idx="194">
                  <c:v>1.7679852934347765E-2</c:v>
                </c:pt>
                <c:pt idx="195">
                  <c:v>6.3617743121276576E-3</c:v>
                </c:pt>
                <c:pt idx="196">
                  <c:v>8.6161740543471057E-3</c:v>
                </c:pt>
                <c:pt idx="197">
                  <c:v>9.9887435283041465E-3</c:v>
                </c:pt>
                <c:pt idx="198">
                  <c:v>1.056856077756488E-2</c:v>
                </c:pt>
                <c:pt idx="199">
                  <c:v>9.3697032310334511E-3</c:v>
                </c:pt>
                <c:pt idx="200">
                  <c:v>1.7136724590322668E-2</c:v>
                </c:pt>
                <c:pt idx="201">
                  <c:v>2.9646292588413677E-2</c:v>
                </c:pt>
                <c:pt idx="202">
                  <c:v>2.9641603174508795E-2</c:v>
                </c:pt>
                <c:pt idx="203">
                  <c:v>2.9013782946627355E-2</c:v>
                </c:pt>
                <c:pt idx="204">
                  <c:v>3.154444660408267E-2</c:v>
                </c:pt>
                <c:pt idx="205">
                  <c:v>5.1599259436464553E-2</c:v>
                </c:pt>
                <c:pt idx="206">
                  <c:v>5.2430715555016223E-2</c:v>
                </c:pt>
                <c:pt idx="207">
                  <c:v>5.0758330605865182E-2</c:v>
                </c:pt>
                <c:pt idx="208">
                  <c:v>4.4835313832365151E-2</c:v>
                </c:pt>
                <c:pt idx="209">
                  <c:v>2.9679371185927613E-2</c:v>
                </c:pt>
                <c:pt idx="210">
                  <c:v>1.8407732008207726E-2</c:v>
                </c:pt>
                <c:pt idx="211">
                  <c:v>7.5031193601350537E-3</c:v>
                </c:pt>
                <c:pt idx="212">
                  <c:v>-1.0723580430978793E-2</c:v>
                </c:pt>
                <c:pt idx="213">
                  <c:v>-1.02442456244634E-2</c:v>
                </c:pt>
                <c:pt idx="214">
                  <c:v>-8.8942409738187057E-3</c:v>
                </c:pt>
                <c:pt idx="215">
                  <c:v>-6.9798162233624629E-3</c:v>
                </c:pt>
                <c:pt idx="216">
                  <c:v>-3.3243500222655208E-3</c:v>
                </c:pt>
                <c:pt idx="217">
                  <c:v>-3.1617502239314741E-3</c:v>
                </c:pt>
                <c:pt idx="218">
                  <c:v>-1.2330910046869295E-2</c:v>
                </c:pt>
                <c:pt idx="219">
                  <c:v>-1.2329110248005459E-2</c:v>
                </c:pt>
                <c:pt idx="220">
                  <c:v>-8.6350237972251335E-3</c:v>
                </c:pt>
                <c:pt idx="221">
                  <c:v>-9.7466655555037921E-3</c:v>
                </c:pt>
                <c:pt idx="222">
                  <c:v>-1.1054294867640721E-2</c:v>
                </c:pt>
                <c:pt idx="223">
                  <c:v>-1.3211814908864623E-2</c:v>
                </c:pt>
                <c:pt idx="224">
                  <c:v>-1.4464724626124996E-2</c:v>
                </c:pt>
                <c:pt idx="225">
                  <c:v>-1.2691809054983792E-2</c:v>
                </c:pt>
                <c:pt idx="226">
                  <c:v>-4.1580947024584302E-3</c:v>
                </c:pt>
                <c:pt idx="227">
                  <c:v>-5.3019204809984519E-3</c:v>
                </c:pt>
                <c:pt idx="228">
                  <c:v>-4.313500352976121E-3</c:v>
                </c:pt>
                <c:pt idx="229">
                  <c:v>-3.2989869847530932E-3</c:v>
                </c:pt>
                <c:pt idx="230">
                  <c:v>-2.8775492394141392E-3</c:v>
                </c:pt>
                <c:pt idx="231">
                  <c:v>-7.5619496456892318E-4</c:v>
                </c:pt>
                <c:pt idx="232">
                  <c:v>-1.2858232872597966E-3</c:v>
                </c:pt>
                <c:pt idx="233">
                  <c:v>-1.0617152801404265E-2</c:v>
                </c:pt>
                <c:pt idx="234">
                  <c:v>-8.4891124425355725E-3</c:v>
                </c:pt>
                <c:pt idx="235">
                  <c:v>-1.0545795570364435E-2</c:v>
                </c:pt>
                <c:pt idx="236">
                  <c:v>-1.0919068632512061E-2</c:v>
                </c:pt>
                <c:pt idx="237">
                  <c:v>-1.8202491503558894E-2</c:v>
                </c:pt>
                <c:pt idx="238">
                  <c:v>-1.8774849187100384E-2</c:v>
                </c:pt>
                <c:pt idx="239">
                  <c:v>-1.894623190310709E-2</c:v>
                </c:pt>
                <c:pt idx="240">
                  <c:v>-1.9004851432015583E-2</c:v>
                </c:pt>
                <c:pt idx="241">
                  <c:v>-1.6507229214571085E-2</c:v>
                </c:pt>
                <c:pt idx="242">
                  <c:v>-8.4801763671417153E-3</c:v>
                </c:pt>
                <c:pt idx="243">
                  <c:v>-8.8716038770400001E-3</c:v>
                </c:pt>
                <c:pt idx="244">
                  <c:v>-4.3603093386845601E-3</c:v>
                </c:pt>
                <c:pt idx="245">
                  <c:v>-3.4122242182118138E-3</c:v>
                </c:pt>
                <c:pt idx="246">
                  <c:v>-7.8748451676796812E-4</c:v>
                </c:pt>
                <c:pt idx="247">
                  <c:v>-1.856278595959003E-4</c:v>
                </c:pt>
                <c:pt idx="248">
                  <c:v>-7.076144118387974E-4</c:v>
                </c:pt>
                <c:pt idx="249">
                  <c:v>-1.7822996915416308E-4</c:v>
                </c:pt>
                <c:pt idx="250">
                  <c:v>-2.3494455611205713E-4</c:v>
                </c:pt>
                <c:pt idx="251">
                  <c:v>-6.9252003625830448E-4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D-44DC-B408-19C593010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SONY!$H$1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SONY!$A$1:$A$253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SONY!$H$2:$H$253</c:f>
              <c:numCache>
                <c:formatCode>General</c:formatCode>
                <c:ptCount val="252"/>
                <c:pt idx="1">
                  <c:v>1.191045037066134E-2</c:v>
                </c:pt>
                <c:pt idx="2">
                  <c:v>-3.5120987852320595E-2</c:v>
                </c:pt>
                <c:pt idx="3">
                  <c:v>1.5740265307618975E-2</c:v>
                </c:pt>
                <c:pt idx="4">
                  <c:v>-7.6513414043583895E-3</c:v>
                </c:pt>
                <c:pt idx="5">
                  <c:v>9.7599064001552445E-3</c:v>
                </c:pt>
                <c:pt idx="6">
                  <c:v>1.2758554153861991E-2</c:v>
                </c:pt>
                <c:pt idx="7">
                  <c:v>6.1080263991986012E-3</c:v>
                </c:pt>
                <c:pt idx="8">
                  <c:v>2.6845020429615195E-2</c:v>
                </c:pt>
                <c:pt idx="9">
                  <c:v>1.0161755196304563E-3</c:v>
                </c:pt>
                <c:pt idx="10">
                  <c:v>-4.7988648505087926E-3</c:v>
                </c:pt>
                <c:pt idx="11">
                  <c:v>1.9566033737612499E-2</c:v>
                </c:pt>
                <c:pt idx="12">
                  <c:v>3.3651933614877406E-3</c:v>
                </c:pt>
                <c:pt idx="13">
                  <c:v>7.1609952864394831E-3</c:v>
                </c:pt>
                <c:pt idx="14">
                  <c:v>1.5299972862029474E-3</c:v>
                </c:pt>
                <c:pt idx="15">
                  <c:v>3.6844267045689247E-3</c:v>
                </c:pt>
                <c:pt idx="16">
                  <c:v>5.372002768878067E-3</c:v>
                </c:pt>
                <c:pt idx="17">
                  <c:v>-1.4159800390419513E-2</c:v>
                </c:pt>
                <c:pt idx="18">
                  <c:v>-1.933151813906556E-2</c:v>
                </c:pt>
                <c:pt idx="19">
                  <c:v>3.5464315318060415E-2</c:v>
                </c:pt>
                <c:pt idx="20">
                  <c:v>1.9571185141137405E-2</c:v>
                </c:pt>
                <c:pt idx="21">
                  <c:v>7.7654566986698056E-3</c:v>
                </c:pt>
                <c:pt idx="22">
                  <c:v>1.82684069264069E-2</c:v>
                </c:pt>
                <c:pt idx="23">
                  <c:v>-1.1393622894365874E-2</c:v>
                </c:pt>
                <c:pt idx="24">
                  <c:v>-2.3909856985719229E-2</c:v>
                </c:pt>
                <c:pt idx="25">
                  <c:v>-1.771076778061097E-2</c:v>
                </c:pt>
                <c:pt idx="26">
                  <c:v>-8.0732057389700934E-3</c:v>
                </c:pt>
                <c:pt idx="27">
                  <c:v>-9.6762523118781758E-3</c:v>
                </c:pt>
                <c:pt idx="28">
                  <c:v>-2.3194237545534915E-2</c:v>
                </c:pt>
                <c:pt idx="29">
                  <c:v>-2.4306066894399679E-3</c:v>
                </c:pt>
                <c:pt idx="30">
                  <c:v>-1.0776881367977552E-2</c:v>
                </c:pt>
                <c:pt idx="31">
                  <c:v>4.9261463608591596E-3</c:v>
                </c:pt>
                <c:pt idx="32">
                  <c:v>1.3291817245629452E-2</c:v>
                </c:pt>
                <c:pt idx="33">
                  <c:v>1.5443334550997022E-2</c:v>
                </c:pt>
                <c:pt idx="34">
                  <c:v>-1.8323865903365209E-3</c:v>
                </c:pt>
                <c:pt idx="35">
                  <c:v>5.0482149164263294E-3</c:v>
                </c:pt>
                <c:pt idx="36">
                  <c:v>1.9452027397260301E-2</c:v>
                </c:pt>
                <c:pt idx="37">
                  <c:v>7.7936309538734197E-3</c:v>
                </c:pt>
                <c:pt idx="38">
                  <c:v>-3.1110933333333276E-3</c:v>
                </c:pt>
                <c:pt idx="39">
                  <c:v>3.0316183141931578E-3</c:v>
                </c:pt>
                <c:pt idx="40">
                  <c:v>-2.6668148753992922E-4</c:v>
                </c:pt>
                <c:pt idx="41">
                  <c:v>-1.6895073954250406E-3</c:v>
                </c:pt>
                <c:pt idx="42">
                  <c:v>6.2350050655117836E-3</c:v>
                </c:pt>
                <c:pt idx="43">
                  <c:v>2.0624962196822565E-2</c:v>
                </c:pt>
                <c:pt idx="44">
                  <c:v>1.0667788100577932E-2</c:v>
                </c:pt>
                <c:pt idx="45">
                  <c:v>-2.8318853757134308E-2</c:v>
                </c:pt>
                <c:pt idx="46">
                  <c:v>4.4687784738467309E-2</c:v>
                </c:pt>
                <c:pt idx="47">
                  <c:v>-2.1134499779064165E-2</c:v>
                </c:pt>
                <c:pt idx="48">
                  <c:v>4.7067941557406116E-2</c:v>
                </c:pt>
                <c:pt idx="49">
                  <c:v>1.7156070886771155E-2</c:v>
                </c:pt>
                <c:pt idx="50">
                  <c:v>-1.4596253649042338E-3</c:v>
                </c:pt>
                <c:pt idx="51">
                  <c:v>-3.9791863243396845E-3</c:v>
                </c:pt>
                <c:pt idx="52">
                  <c:v>4.6473623375888383E-3</c:v>
                </c:pt>
                <c:pt idx="53">
                  <c:v>1.0549991798815439E-3</c:v>
                </c:pt>
                <c:pt idx="54">
                  <c:v>-7.1341468526007028E-3</c:v>
                </c:pt>
                <c:pt idx="55">
                  <c:v>-8.328602855159609E-3</c:v>
                </c:pt>
                <c:pt idx="56">
                  <c:v>-3.7052038790910484E-3</c:v>
                </c:pt>
                <c:pt idx="57">
                  <c:v>1.57024958677686E-2</c:v>
                </c:pt>
                <c:pt idx="58">
                  <c:v>4.0679413495856227E-4</c:v>
                </c:pt>
                <c:pt idx="59">
                  <c:v>1.7324156583753289E-2</c:v>
                </c:pt>
                <c:pt idx="60">
                  <c:v>-6.7956426799545217E-3</c:v>
                </c:pt>
                <c:pt idx="61">
                  <c:v>7.4861223339099843E-3</c:v>
                </c:pt>
                <c:pt idx="62">
                  <c:v>6.3913388817085073E-4</c:v>
                </c:pt>
                <c:pt idx="63">
                  <c:v>-2.2676429617956392E-2</c:v>
                </c:pt>
                <c:pt idx="64">
                  <c:v>-5.0653839041603687E-3</c:v>
                </c:pt>
                <c:pt idx="65">
                  <c:v>3.613089206873722E-3</c:v>
                </c:pt>
                <c:pt idx="66">
                  <c:v>-7.7729012618809644E-3</c:v>
                </c:pt>
                <c:pt idx="67">
                  <c:v>1.4018718908684667E-3</c:v>
                </c:pt>
                <c:pt idx="68">
                  <c:v>3.3761198389966468E-3</c:v>
                </c:pt>
                <c:pt idx="69">
                  <c:v>-2.0352852201113721E-2</c:v>
                </c:pt>
                <c:pt idx="70">
                  <c:v>6.6180864551038318E-3</c:v>
                </c:pt>
                <c:pt idx="71">
                  <c:v>-1.1651713992952024E-3</c:v>
                </c:pt>
                <c:pt idx="72">
                  <c:v>8.1653309823028607E-3</c:v>
                </c:pt>
                <c:pt idx="73">
                  <c:v>3.1074396694214877E-2</c:v>
                </c:pt>
                <c:pt idx="74">
                  <c:v>9.4581595149381831E-3</c:v>
                </c:pt>
                <c:pt idx="75">
                  <c:v>-2.45355244634664E-2</c:v>
                </c:pt>
                <c:pt idx="76">
                  <c:v>3.3374359517694147E-3</c:v>
                </c:pt>
                <c:pt idx="77">
                  <c:v>-2.1661576802505658E-2</c:v>
                </c:pt>
                <c:pt idx="78">
                  <c:v>1.6589269975593671E-4</c:v>
                </c:pt>
                <c:pt idx="79">
                  <c:v>2.6863419062570129E-2</c:v>
                </c:pt>
                <c:pt idx="80">
                  <c:v>-1.3241816927603043E-2</c:v>
                </c:pt>
                <c:pt idx="81">
                  <c:v>-8.8372637986846997E-3</c:v>
                </c:pt>
                <c:pt idx="82">
                  <c:v>-1.7997193544056694E-2</c:v>
                </c:pt>
                <c:pt idx="83">
                  <c:v>1.3451080625079862E-2</c:v>
                </c:pt>
                <c:pt idx="84">
                  <c:v>2.1153006524603699E-2</c:v>
                </c:pt>
                <c:pt idx="85">
                  <c:v>6.1738668752862004E-3</c:v>
                </c:pt>
                <c:pt idx="86">
                  <c:v>2.7046649224554742E-2</c:v>
                </c:pt>
                <c:pt idx="87">
                  <c:v>2.1225061089734003E-3</c:v>
                </c:pt>
                <c:pt idx="88">
                  <c:v>-6.1970582162599224E-3</c:v>
                </c:pt>
                <c:pt idx="89">
                  <c:v>-6.0778592457516895E-3</c:v>
                </c:pt>
                <c:pt idx="90">
                  <c:v>3.8119759182333678E-3</c:v>
                </c:pt>
                <c:pt idx="91">
                  <c:v>-1.0285205533461703E-3</c:v>
                </c:pt>
                <c:pt idx="92">
                  <c:v>1.81357492231508E-2</c:v>
                </c:pt>
                <c:pt idx="93">
                  <c:v>2.3333852260954598E-4</c:v>
                </c:pt>
                <c:pt idx="94">
                  <c:v>-4.2616029010530618E-2</c:v>
                </c:pt>
                <c:pt idx="95">
                  <c:v>9.7473559438927809E-3</c:v>
                </c:pt>
                <c:pt idx="96">
                  <c:v>-9.1706219800597732E-3</c:v>
                </c:pt>
                <c:pt idx="97">
                  <c:v>2.5574426005917337E-2</c:v>
                </c:pt>
                <c:pt idx="98">
                  <c:v>6.5706301456618706E-3</c:v>
                </c:pt>
                <c:pt idx="99">
                  <c:v>-1.8482099591315752E-2</c:v>
                </c:pt>
                <c:pt idx="100">
                  <c:v>-8.0144228842687337E-5</c:v>
                </c:pt>
                <c:pt idx="101">
                  <c:v>-7.172052991649551E-2</c:v>
                </c:pt>
                <c:pt idx="102">
                  <c:v>-5.0069019339399799E-2</c:v>
                </c:pt>
                <c:pt idx="103">
                  <c:v>3.2624463534855833E-2</c:v>
                </c:pt>
                <c:pt idx="104">
                  <c:v>-1.7600986119888747E-2</c:v>
                </c:pt>
                <c:pt idx="105">
                  <c:v>-9.764364680579533E-3</c:v>
                </c:pt>
                <c:pt idx="106">
                  <c:v>-5.6088564717852408E-3</c:v>
                </c:pt>
                <c:pt idx="107">
                  <c:v>1.0007369177717498E-3</c:v>
                </c:pt>
                <c:pt idx="108">
                  <c:v>-6.4164301228431406E-2</c:v>
                </c:pt>
                <c:pt idx="109">
                  <c:v>3.75837133380236E-2</c:v>
                </c:pt>
                <c:pt idx="110">
                  <c:v>4.5114266009519517E-2</c:v>
                </c:pt>
                <c:pt idx="111">
                  <c:v>8.0601286741848258E-3</c:v>
                </c:pt>
                <c:pt idx="112">
                  <c:v>-2.7540689899443064E-3</c:v>
                </c:pt>
                <c:pt idx="113">
                  <c:v>-3.7594663697104645E-2</c:v>
                </c:pt>
                <c:pt idx="114">
                  <c:v>1.0089826993333521E-2</c:v>
                </c:pt>
                <c:pt idx="115">
                  <c:v>5.7734327591615177E-3</c:v>
                </c:pt>
                <c:pt idx="116">
                  <c:v>1.822050113895544E-4</c:v>
                </c:pt>
                <c:pt idx="117">
                  <c:v>1.5395846280290894E-2</c:v>
                </c:pt>
                <c:pt idx="118">
                  <c:v>-1.390628937651431E-2</c:v>
                </c:pt>
                <c:pt idx="119">
                  <c:v>-1.9288535372994773E-2</c:v>
                </c:pt>
                <c:pt idx="120">
                  <c:v>-6.3085628879436303E-3</c:v>
                </c:pt>
                <c:pt idx="121">
                  <c:v>1.260384639525864E-2</c:v>
                </c:pt>
                <c:pt idx="122">
                  <c:v>-1.7886797140759633E-2</c:v>
                </c:pt>
                <c:pt idx="123">
                  <c:v>-1.6053314383777259E-2</c:v>
                </c:pt>
                <c:pt idx="124">
                  <c:v>-5.5337755087066856E-3</c:v>
                </c:pt>
                <c:pt idx="125">
                  <c:v>-1.4870986811733947E-2</c:v>
                </c:pt>
                <c:pt idx="126">
                  <c:v>-1.3342442539930012E-2</c:v>
                </c:pt>
                <c:pt idx="127">
                  <c:v>6.7120719911573472E-3</c:v>
                </c:pt>
                <c:pt idx="128">
                  <c:v>2.0590234740469348E-2</c:v>
                </c:pt>
                <c:pt idx="129">
                  <c:v>-1.498700220912676E-2</c:v>
                </c:pt>
                <c:pt idx="130">
                  <c:v>-1.6287896384354853E-2</c:v>
                </c:pt>
                <c:pt idx="131">
                  <c:v>8.7249354677282134E-3</c:v>
                </c:pt>
                <c:pt idx="132">
                  <c:v>-1.4841704636164859E-2</c:v>
                </c:pt>
                <c:pt idx="133">
                  <c:v>-1.7559632318877614E-2</c:v>
                </c:pt>
                <c:pt idx="134">
                  <c:v>-2.6911759653582244E-2</c:v>
                </c:pt>
                <c:pt idx="135">
                  <c:v>1.6697954498017257E-2</c:v>
                </c:pt>
                <c:pt idx="136">
                  <c:v>9.4436257327781149E-3</c:v>
                </c:pt>
                <c:pt idx="137">
                  <c:v>1.8710637328071555E-2</c:v>
                </c:pt>
                <c:pt idx="138">
                  <c:v>-2.864845278498716E-2</c:v>
                </c:pt>
                <c:pt idx="139">
                  <c:v>-2.5896588755453365E-2</c:v>
                </c:pt>
                <c:pt idx="140">
                  <c:v>3.491926326701901E-2</c:v>
                </c:pt>
                <c:pt idx="141">
                  <c:v>4.7400632974528713E-2</c:v>
                </c:pt>
                <c:pt idx="142">
                  <c:v>1.8199542579075398E-2</c:v>
                </c:pt>
                <c:pt idx="143">
                  <c:v>1.4337602341686035E-2</c:v>
                </c:pt>
                <c:pt idx="144">
                  <c:v>-1.5736957715690988E-2</c:v>
                </c:pt>
                <c:pt idx="145">
                  <c:v>1.2254725100662283E-2</c:v>
                </c:pt>
                <c:pt idx="146">
                  <c:v>-1.4943733615518727E-2</c:v>
                </c:pt>
                <c:pt idx="147">
                  <c:v>3.0916955719309504E-2</c:v>
                </c:pt>
                <c:pt idx="148">
                  <c:v>-1.0058693953841031E-2</c:v>
                </c:pt>
                <c:pt idx="149">
                  <c:v>-1.1854379416178574E-2</c:v>
                </c:pt>
                <c:pt idx="150">
                  <c:v>7.3312768478651525E-3</c:v>
                </c:pt>
                <c:pt idx="151">
                  <c:v>-5.7656047514478507E-3</c:v>
                </c:pt>
                <c:pt idx="152">
                  <c:v>-2.357641365954162E-2</c:v>
                </c:pt>
                <c:pt idx="153">
                  <c:v>2.0445818522499496E-3</c:v>
                </c:pt>
                <c:pt idx="154">
                  <c:v>2.0598552673893336E-2</c:v>
                </c:pt>
                <c:pt idx="155">
                  <c:v>-3.7509548386238156E-2</c:v>
                </c:pt>
                <c:pt idx="156">
                  <c:v>-1.7111721406760091E-2</c:v>
                </c:pt>
                <c:pt idx="157">
                  <c:v>-1.1774237342027661E-2</c:v>
                </c:pt>
                <c:pt idx="158">
                  <c:v>7.1283097900713167E-4</c:v>
                </c:pt>
                <c:pt idx="159">
                  <c:v>-5.5357638812179977E-2</c:v>
                </c:pt>
                <c:pt idx="160">
                  <c:v>-2.1544758773138883E-2</c:v>
                </c:pt>
                <c:pt idx="161">
                  <c:v>1.0569183957521112E-2</c:v>
                </c:pt>
                <c:pt idx="162">
                  <c:v>-2.8870268777968534E-2</c:v>
                </c:pt>
                <c:pt idx="163">
                  <c:v>-7.4040386740413435E-3</c:v>
                </c:pt>
                <c:pt idx="164">
                  <c:v>9.4936366582175271E-3</c:v>
                </c:pt>
                <c:pt idx="165">
                  <c:v>-2.7989252127183163E-3</c:v>
                </c:pt>
                <c:pt idx="166">
                  <c:v>-1.0328932300437774E-2</c:v>
                </c:pt>
                <c:pt idx="167">
                  <c:v>-2.8928008419103625E-2</c:v>
                </c:pt>
                <c:pt idx="168">
                  <c:v>2.3130888390908537E-2</c:v>
                </c:pt>
                <c:pt idx="169">
                  <c:v>-3.8136605660273833E-2</c:v>
                </c:pt>
                <c:pt idx="170">
                  <c:v>1.4363711167229565E-2</c:v>
                </c:pt>
                <c:pt idx="171">
                  <c:v>2.1650158747226259E-2</c:v>
                </c:pt>
                <c:pt idx="172">
                  <c:v>-1.4318441661451031E-2</c:v>
                </c:pt>
                <c:pt idx="173">
                  <c:v>5.8099939868677946E-4</c:v>
                </c:pt>
                <c:pt idx="174">
                  <c:v>2.6713589470698232E-3</c:v>
                </c:pt>
                <c:pt idx="175">
                  <c:v>2.5367716312574746E-2</c:v>
                </c:pt>
                <c:pt idx="176">
                  <c:v>-4.055577408119429E-2</c:v>
                </c:pt>
                <c:pt idx="177">
                  <c:v>-1.4953444012716425E-2</c:v>
                </c:pt>
                <c:pt idx="178">
                  <c:v>-3.370795918202444E-2</c:v>
                </c:pt>
                <c:pt idx="179">
                  <c:v>1.434938220432372E-2</c:v>
                </c:pt>
                <c:pt idx="180">
                  <c:v>-2.3658560975609842E-2</c:v>
                </c:pt>
                <c:pt idx="181">
                  <c:v>4.7964078140496677E-2</c:v>
                </c:pt>
                <c:pt idx="182">
                  <c:v>3.7067937137832241E-2</c:v>
                </c:pt>
                <c:pt idx="183">
                  <c:v>-7.4704170217120922E-3</c:v>
                </c:pt>
                <c:pt idx="184">
                  <c:v>1.5400659849459821E-2</c:v>
                </c:pt>
                <c:pt idx="185">
                  <c:v>-7.0703841471005287E-3</c:v>
                </c:pt>
                <c:pt idx="186">
                  <c:v>1.8835408292178744E-2</c:v>
                </c:pt>
                <c:pt idx="187">
                  <c:v>1.3865438100162877E-2</c:v>
                </c:pt>
                <c:pt idx="188">
                  <c:v>-1.890204538799135E-3</c:v>
                </c:pt>
                <c:pt idx="189">
                  <c:v>-8.2432664000200405E-3</c:v>
                </c:pt>
                <c:pt idx="190">
                  <c:v>-8.3117826385688248E-3</c:v>
                </c:pt>
                <c:pt idx="191">
                  <c:v>2.5484199507484432E-2</c:v>
                </c:pt>
                <c:pt idx="192">
                  <c:v>1.899713917608634E-2</c:v>
                </c:pt>
                <c:pt idx="193">
                  <c:v>1.9618447439443944E-2</c:v>
                </c:pt>
                <c:pt idx="194">
                  <c:v>-1.0632507707026754E-4</c:v>
                </c:pt>
                <c:pt idx="195">
                  <c:v>-2.3389539089719502E-3</c:v>
                </c:pt>
                <c:pt idx="196">
                  <c:v>-1.2787692360941664E-2</c:v>
                </c:pt>
                <c:pt idx="197">
                  <c:v>-3.6700777598238023E-3</c:v>
                </c:pt>
                <c:pt idx="198">
                  <c:v>3.6835968466869852E-3</c:v>
                </c:pt>
                <c:pt idx="199">
                  <c:v>-4.1018674881462703E-3</c:v>
                </c:pt>
                <c:pt idx="200">
                  <c:v>-2.9590320190975027E-2</c:v>
                </c:pt>
                <c:pt idx="201">
                  <c:v>-1.6419088757054612E-2</c:v>
                </c:pt>
                <c:pt idx="202">
                  <c:v>-4.6899819370879232E-2</c:v>
                </c:pt>
                <c:pt idx="203">
                  <c:v>-1.1080662456809326E-2</c:v>
                </c:pt>
                <c:pt idx="204">
                  <c:v>1.614453012048192E-2</c:v>
                </c:pt>
                <c:pt idx="205">
                  <c:v>-3.1776050831209414E-2</c:v>
                </c:pt>
                <c:pt idx="206">
                  <c:v>2.8655350053619875E-2</c:v>
                </c:pt>
                <c:pt idx="207">
                  <c:v>1.0119023809523802E-2</c:v>
                </c:pt>
                <c:pt idx="208">
                  <c:v>-1.2964030947885225E-2</c:v>
                </c:pt>
                <c:pt idx="209">
                  <c:v>0</c:v>
                </c:pt>
                <c:pt idx="210">
                  <c:v>2.2567152238806006E-2</c:v>
                </c:pt>
                <c:pt idx="211">
                  <c:v>-1.3895399508353647E-2</c:v>
                </c:pt>
                <c:pt idx="212">
                  <c:v>-1.4920012371344304E-2</c:v>
                </c:pt>
                <c:pt idx="213">
                  <c:v>2.6445726014045988E-3</c:v>
                </c:pt>
                <c:pt idx="214">
                  <c:v>-1.9661994021724267E-2</c:v>
                </c:pt>
                <c:pt idx="215">
                  <c:v>-1.1006115115792016E-3</c:v>
                </c:pt>
                <c:pt idx="216">
                  <c:v>-8.9373530852107069E-3</c:v>
                </c:pt>
                <c:pt idx="217">
                  <c:v>-7.6589873128717102E-3</c:v>
                </c:pt>
                <c:pt idx="218">
                  <c:v>3.9586703856922686E-2</c:v>
                </c:pt>
                <c:pt idx="219">
                  <c:v>-1.1136390584687171E-2</c:v>
                </c:pt>
                <c:pt idx="220">
                  <c:v>-7.1446353319293138E-3</c:v>
                </c:pt>
                <c:pt idx="221">
                  <c:v>7.3185756145528703E-4</c:v>
                </c:pt>
                <c:pt idx="222">
                  <c:v>-6.4595488192730494E-3</c:v>
                </c:pt>
                <c:pt idx="223">
                  <c:v>-5.1520978343510514E-3</c:v>
                </c:pt>
                <c:pt idx="224">
                  <c:v>1.2947028679334878E-2</c:v>
                </c:pt>
                <c:pt idx="225">
                  <c:v>7.3033473571912561E-4</c:v>
                </c:pt>
                <c:pt idx="226">
                  <c:v>3.4180732686786765E-2</c:v>
                </c:pt>
                <c:pt idx="227">
                  <c:v>1.1997224605877134E-2</c:v>
                </c:pt>
                <c:pt idx="228">
                  <c:v>1.4179462875645437E-2</c:v>
                </c:pt>
                <c:pt idx="229">
                  <c:v>-3.4380356764145362E-3</c:v>
                </c:pt>
                <c:pt idx="230">
                  <c:v>-1.6904335520978978E-2</c:v>
                </c:pt>
                <c:pt idx="231">
                  <c:v>-2.5734121551856432E-3</c:v>
                </c:pt>
                <c:pt idx="232">
                  <c:v>1.6301243683637012E-2</c:v>
                </c:pt>
                <c:pt idx="233">
                  <c:v>1.0385344547179947E-2</c:v>
                </c:pt>
                <c:pt idx="234">
                  <c:v>-2.4782995084124949E-2</c:v>
                </c:pt>
                <c:pt idx="235">
                  <c:v>8.0806067230424737E-3</c:v>
                </c:pt>
                <c:pt idx="236">
                  <c:v>-9.1775206975481891E-3</c:v>
                </c:pt>
                <c:pt idx="237">
                  <c:v>2.1690678606041982E-2</c:v>
                </c:pt>
                <c:pt idx="238">
                  <c:v>-1.3656208556991225E-2</c:v>
                </c:pt>
                <c:pt idx="239">
                  <c:v>4.3048634428689628E-3</c:v>
                </c:pt>
                <c:pt idx="240">
                  <c:v>-1.7261329935125115E-2</c:v>
                </c:pt>
                <c:pt idx="241">
                  <c:v>-1.5442708583220235E-2</c:v>
                </c:pt>
                <c:pt idx="242">
                  <c:v>2.1671516583028488E-2</c:v>
                </c:pt>
                <c:pt idx="243">
                  <c:v>5.7423882399533985E-3</c:v>
                </c:pt>
                <c:pt idx="244">
                  <c:v>1.1419284549056288E-2</c:v>
                </c:pt>
                <c:pt idx="245">
                  <c:v>1.3824308277962036E-3</c:v>
                </c:pt>
                <c:pt idx="246">
                  <c:v>-9.3188796437847343E-3</c:v>
                </c:pt>
                <c:pt idx="247">
                  <c:v>1.2193740422787869E-2</c:v>
                </c:pt>
                <c:pt idx="248">
                  <c:v>-3.2125629549075935E-3</c:v>
                </c:pt>
                <c:pt idx="249">
                  <c:v>-1.7264503358581679E-3</c:v>
                </c:pt>
                <c:pt idx="250">
                  <c:v>-1.7295053016428467E-2</c:v>
                </c:pt>
                <c:pt idx="251">
                  <c:v>-1.4196948931234847E-2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A-4614-B5AC-D10931C1D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SONY!$I$1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SONY!$A$1:$A$254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SONY!$I$2:$I$254</c:f>
              <c:numCache>
                <c:formatCode>General</c:formatCode>
                <c:ptCount val="253"/>
                <c:pt idx="1">
                  <c:v>0</c:v>
                </c:pt>
                <c:pt idx="2">
                  <c:v>1</c:v>
                </c:pt>
                <c:pt idx="3">
                  <c:v>0.79984461472452484</c:v>
                </c:pt>
                <c:pt idx="4">
                  <c:v>0.78298256202722594</c:v>
                </c:pt>
                <c:pt idx="5">
                  <c:v>0.63594379106560162</c:v>
                </c:pt>
                <c:pt idx="6">
                  <c:v>-1.816923473029748E-3</c:v>
                </c:pt>
                <c:pt idx="7">
                  <c:v>-1.3673127908533351E-2</c:v>
                </c:pt>
                <c:pt idx="8">
                  <c:v>-9.7771576044670599E-2</c:v>
                </c:pt>
                <c:pt idx="9">
                  <c:v>-0.11600468956312111</c:v>
                </c:pt>
                <c:pt idx="10">
                  <c:v>-6.9835738991616589E-2</c:v>
                </c:pt>
                <c:pt idx="11">
                  <c:v>-0.14843116823873445</c:v>
                </c:pt>
                <c:pt idx="12">
                  <c:v>-0.14774154193115255</c:v>
                </c:pt>
                <c:pt idx="13">
                  <c:v>-0.14243430931600537</c:v>
                </c:pt>
                <c:pt idx="14">
                  <c:v>-0.14247944466379872</c:v>
                </c:pt>
                <c:pt idx="15">
                  <c:v>-0.14373850531895707</c:v>
                </c:pt>
                <c:pt idx="16">
                  <c:v>-0.1374723542975704</c:v>
                </c:pt>
                <c:pt idx="17">
                  <c:v>3.8415610107182821E-2</c:v>
                </c:pt>
                <c:pt idx="18">
                  <c:v>0.16406121045662178</c:v>
                </c:pt>
                <c:pt idx="19">
                  <c:v>0.22352490728574048</c:v>
                </c:pt>
                <c:pt idx="20">
                  <c:v>0.26809342159899247</c:v>
                </c:pt>
                <c:pt idx="21">
                  <c:v>0.27004551146347011</c:v>
                </c:pt>
                <c:pt idx="22">
                  <c:v>0.23419394548225328</c:v>
                </c:pt>
                <c:pt idx="23">
                  <c:v>0.16644755623259058</c:v>
                </c:pt>
                <c:pt idx="24">
                  <c:v>0.25109187880635464</c:v>
                </c:pt>
                <c:pt idx="25">
                  <c:v>0.21903630213890701</c:v>
                </c:pt>
                <c:pt idx="26">
                  <c:v>0.19602498934263229</c:v>
                </c:pt>
                <c:pt idx="27">
                  <c:v>0.2109439667940034</c:v>
                </c:pt>
                <c:pt idx="28">
                  <c:v>0.22180416295292599</c:v>
                </c:pt>
                <c:pt idx="29">
                  <c:v>0.21657118328185379</c:v>
                </c:pt>
                <c:pt idx="30">
                  <c:v>0.21757427820918793</c:v>
                </c:pt>
                <c:pt idx="31">
                  <c:v>0.21585964657712678</c:v>
                </c:pt>
                <c:pt idx="32">
                  <c:v>0.22947865624096919</c:v>
                </c:pt>
                <c:pt idx="33">
                  <c:v>0.25574551580647564</c:v>
                </c:pt>
                <c:pt idx="34">
                  <c:v>0.2517473798512751</c:v>
                </c:pt>
                <c:pt idx="35">
                  <c:v>0.25121724549495816</c:v>
                </c:pt>
                <c:pt idx="36">
                  <c:v>0.26997202011023747</c:v>
                </c:pt>
                <c:pt idx="37">
                  <c:v>0.27633776654739611</c:v>
                </c:pt>
                <c:pt idx="38">
                  <c:v>0.27848782921187831</c:v>
                </c:pt>
                <c:pt idx="39">
                  <c:v>0.27542083750665164</c:v>
                </c:pt>
                <c:pt idx="40">
                  <c:v>0.27619210350825196</c:v>
                </c:pt>
                <c:pt idx="41">
                  <c:v>0.27869838445537792</c:v>
                </c:pt>
                <c:pt idx="42">
                  <c:v>0.27570329794474246</c:v>
                </c:pt>
                <c:pt idx="43">
                  <c:v>0.2661649545297563</c:v>
                </c:pt>
                <c:pt idx="44">
                  <c:v>0.27472337334279756</c:v>
                </c:pt>
                <c:pt idx="45">
                  <c:v>0.31392596509832654</c:v>
                </c:pt>
                <c:pt idx="46">
                  <c:v>0.21772052200120964</c:v>
                </c:pt>
                <c:pt idx="47">
                  <c:v>0.2064508102336973</c:v>
                </c:pt>
                <c:pt idx="48">
                  <c:v>0.23881439494087703</c:v>
                </c:pt>
                <c:pt idx="49">
                  <c:v>0.24598062859068018</c:v>
                </c:pt>
                <c:pt idx="50">
                  <c:v>0.24580386465304971</c:v>
                </c:pt>
                <c:pt idx="51">
                  <c:v>0.24278969597209021</c:v>
                </c:pt>
                <c:pt idx="52">
                  <c:v>0.24264833595244209</c:v>
                </c:pt>
                <c:pt idx="53">
                  <c:v>0.24327294181861409</c:v>
                </c:pt>
                <c:pt idx="54">
                  <c:v>0.25241197050713754</c:v>
                </c:pt>
                <c:pt idx="55">
                  <c:v>0.25107522069551413</c:v>
                </c:pt>
                <c:pt idx="56">
                  <c:v>0.25478499667304599</c:v>
                </c:pt>
                <c:pt idx="57">
                  <c:v>0.24242309668186357</c:v>
                </c:pt>
                <c:pt idx="58">
                  <c:v>0.24299714966299535</c:v>
                </c:pt>
                <c:pt idx="59">
                  <c:v>0.23249880013771906</c:v>
                </c:pt>
                <c:pt idx="60">
                  <c:v>0.2318113003358426</c:v>
                </c:pt>
                <c:pt idx="61">
                  <c:v>0.22658032965459651</c:v>
                </c:pt>
                <c:pt idx="62">
                  <c:v>0.21613031968502874</c:v>
                </c:pt>
                <c:pt idx="63">
                  <c:v>0.22877574682968424</c:v>
                </c:pt>
                <c:pt idx="64">
                  <c:v>0.23214102676154486</c:v>
                </c:pt>
                <c:pt idx="65">
                  <c:v>0.21347954448832848</c:v>
                </c:pt>
                <c:pt idx="66">
                  <c:v>0.20229215837831405</c:v>
                </c:pt>
                <c:pt idx="67">
                  <c:v>0.20241441918776445</c:v>
                </c:pt>
                <c:pt idx="68">
                  <c:v>0.20198837135556399</c:v>
                </c:pt>
                <c:pt idx="69">
                  <c:v>0.13820035033325592</c:v>
                </c:pt>
                <c:pt idx="70">
                  <c:v>0.13412624653668778</c:v>
                </c:pt>
                <c:pt idx="71">
                  <c:v>0.13387026206888128</c:v>
                </c:pt>
                <c:pt idx="72">
                  <c:v>0.13773477334006989</c:v>
                </c:pt>
                <c:pt idx="73">
                  <c:v>0.14422069138566845</c:v>
                </c:pt>
                <c:pt idx="74">
                  <c:v>0.14677815396604943</c:v>
                </c:pt>
                <c:pt idx="75">
                  <c:v>0.1447477407820508</c:v>
                </c:pt>
                <c:pt idx="76">
                  <c:v>0.1391917147339426</c:v>
                </c:pt>
                <c:pt idx="77">
                  <c:v>9.0841803692142661E-2</c:v>
                </c:pt>
                <c:pt idx="78">
                  <c:v>9.1083157300247949E-2</c:v>
                </c:pt>
                <c:pt idx="79">
                  <c:v>0.10096117428460635</c:v>
                </c:pt>
                <c:pt idx="80">
                  <c:v>6.6582498573760987E-2</c:v>
                </c:pt>
                <c:pt idx="81">
                  <c:v>8.0479940259162566E-2</c:v>
                </c:pt>
                <c:pt idx="82">
                  <c:v>6.2016974695824206E-2</c:v>
                </c:pt>
                <c:pt idx="83">
                  <c:v>6.8279352428619183E-2</c:v>
                </c:pt>
                <c:pt idx="84">
                  <c:v>7.5813339619878531E-2</c:v>
                </c:pt>
                <c:pt idx="85">
                  <c:v>7.7075707551065256E-2</c:v>
                </c:pt>
                <c:pt idx="86">
                  <c:v>9.2541940929146846E-2</c:v>
                </c:pt>
                <c:pt idx="87">
                  <c:v>9.2559134301012883E-2</c:v>
                </c:pt>
                <c:pt idx="88">
                  <c:v>9.9100702171192351E-2</c:v>
                </c:pt>
                <c:pt idx="89">
                  <c:v>9.242039694749743E-2</c:v>
                </c:pt>
                <c:pt idx="90">
                  <c:v>9.2611356088117588E-2</c:v>
                </c:pt>
                <c:pt idx="91">
                  <c:v>9.4177051372321838E-2</c:v>
                </c:pt>
                <c:pt idx="92">
                  <c:v>9.5317510386853987E-2</c:v>
                </c:pt>
                <c:pt idx="93">
                  <c:v>9.5327585082065416E-2</c:v>
                </c:pt>
                <c:pt idx="94">
                  <c:v>8.9874903821868801E-2</c:v>
                </c:pt>
                <c:pt idx="95">
                  <c:v>9.1389862097352392E-2</c:v>
                </c:pt>
                <c:pt idx="96">
                  <c:v>9.7502632698273417E-2</c:v>
                </c:pt>
                <c:pt idx="97">
                  <c:v>0.10431244794399473</c:v>
                </c:pt>
                <c:pt idx="98">
                  <c:v>0.10790627470994421</c:v>
                </c:pt>
                <c:pt idx="99">
                  <c:v>0.10830244191790547</c:v>
                </c:pt>
                <c:pt idx="100">
                  <c:v>0.10879474559666094</c:v>
                </c:pt>
                <c:pt idx="101">
                  <c:v>7.760215329776475E-2</c:v>
                </c:pt>
                <c:pt idx="102">
                  <c:v>0.1232891225955552</c:v>
                </c:pt>
                <c:pt idx="103">
                  <c:v>0.10367651823595316</c:v>
                </c:pt>
                <c:pt idx="104">
                  <c:v>0.11053160987070371</c:v>
                </c:pt>
                <c:pt idx="105">
                  <c:v>0.11994033743338464</c:v>
                </c:pt>
                <c:pt idx="106">
                  <c:v>0.12384712402095303</c:v>
                </c:pt>
                <c:pt idx="107">
                  <c:v>0.12376835263769582</c:v>
                </c:pt>
                <c:pt idx="108">
                  <c:v>0.12156011044683543</c:v>
                </c:pt>
                <c:pt idx="109">
                  <c:v>9.3804260881034482E-2</c:v>
                </c:pt>
                <c:pt idx="110">
                  <c:v>0.10209492170846558</c:v>
                </c:pt>
                <c:pt idx="111">
                  <c:v>0.10629464607923698</c:v>
                </c:pt>
                <c:pt idx="112">
                  <c:v>0.10386641082983734</c:v>
                </c:pt>
                <c:pt idx="113">
                  <c:v>9.1987543346045822E-2</c:v>
                </c:pt>
                <c:pt idx="114">
                  <c:v>8.1316050735262976E-2</c:v>
                </c:pt>
                <c:pt idx="115">
                  <c:v>8.1902720624270203E-2</c:v>
                </c:pt>
                <c:pt idx="116">
                  <c:v>7.9264143992428177E-2</c:v>
                </c:pt>
                <c:pt idx="117">
                  <c:v>8.5576684091720354E-2</c:v>
                </c:pt>
                <c:pt idx="118">
                  <c:v>8.7813948472731995E-2</c:v>
                </c:pt>
                <c:pt idx="119">
                  <c:v>7.4424551923004734E-2</c:v>
                </c:pt>
                <c:pt idx="120">
                  <c:v>7.9020186592532612E-2</c:v>
                </c:pt>
                <c:pt idx="121">
                  <c:v>8.7816475234042499E-2</c:v>
                </c:pt>
                <c:pt idx="122">
                  <c:v>7.9244133470579889E-2</c:v>
                </c:pt>
                <c:pt idx="123">
                  <c:v>9.2238238377654783E-2</c:v>
                </c:pt>
                <c:pt idx="124">
                  <c:v>9.4191580760437835E-2</c:v>
                </c:pt>
                <c:pt idx="125">
                  <c:v>9.7462628294402984E-2</c:v>
                </c:pt>
                <c:pt idx="126">
                  <c:v>8.95668979687783E-2</c:v>
                </c:pt>
                <c:pt idx="127">
                  <c:v>7.9564106966311401E-2</c:v>
                </c:pt>
                <c:pt idx="128">
                  <c:v>8.0930293718227964E-2</c:v>
                </c:pt>
                <c:pt idx="129">
                  <c:v>6.4240223506499591E-2</c:v>
                </c:pt>
                <c:pt idx="130">
                  <c:v>5.1678982854157202E-2</c:v>
                </c:pt>
                <c:pt idx="131">
                  <c:v>4.9793297146238862E-2</c:v>
                </c:pt>
                <c:pt idx="132">
                  <c:v>4.8172715567644207E-2</c:v>
                </c:pt>
                <c:pt idx="133">
                  <c:v>4.4871136475278475E-2</c:v>
                </c:pt>
                <c:pt idx="134">
                  <c:v>4.9303967723720109E-2</c:v>
                </c:pt>
                <c:pt idx="135">
                  <c:v>3.4235225318954746E-2</c:v>
                </c:pt>
                <c:pt idx="136">
                  <c:v>4.1341804755846361E-2</c:v>
                </c:pt>
                <c:pt idx="137">
                  <c:v>5.0065360452314633E-2</c:v>
                </c:pt>
                <c:pt idx="138">
                  <c:v>6.1282557208078514E-2</c:v>
                </c:pt>
                <c:pt idx="139">
                  <c:v>6.2832877307898022E-2</c:v>
                </c:pt>
                <c:pt idx="140">
                  <c:v>4.8266467804346881E-2</c:v>
                </c:pt>
                <c:pt idx="141">
                  <c:v>5.4142840779195948E-2</c:v>
                </c:pt>
                <c:pt idx="142">
                  <c:v>5.9125284153757514E-2</c:v>
                </c:pt>
                <c:pt idx="143">
                  <c:v>6.7896160364587552E-2</c:v>
                </c:pt>
                <c:pt idx="144">
                  <c:v>5.4479994866376828E-2</c:v>
                </c:pt>
                <c:pt idx="145">
                  <c:v>5.6252470261279691E-2</c:v>
                </c:pt>
                <c:pt idx="146">
                  <c:v>6.2042084349655587E-2</c:v>
                </c:pt>
                <c:pt idx="147">
                  <c:v>7.4672033472947902E-2</c:v>
                </c:pt>
                <c:pt idx="148">
                  <c:v>7.7376200065865514E-2</c:v>
                </c:pt>
                <c:pt idx="149">
                  <c:v>7.5413996765893762E-2</c:v>
                </c:pt>
                <c:pt idx="150">
                  <c:v>7.710291251754002E-2</c:v>
                </c:pt>
                <c:pt idx="151">
                  <c:v>7.8281042300484965E-2</c:v>
                </c:pt>
                <c:pt idx="152">
                  <c:v>6.6635275780617384E-2</c:v>
                </c:pt>
                <c:pt idx="153">
                  <c:v>6.6681090373794091E-2</c:v>
                </c:pt>
                <c:pt idx="154">
                  <c:v>6.2009936900152891E-2</c:v>
                </c:pt>
                <c:pt idx="155">
                  <c:v>7.9830675176027779E-2</c:v>
                </c:pt>
                <c:pt idx="156">
                  <c:v>8.1088425451777038E-2</c:v>
                </c:pt>
                <c:pt idx="157">
                  <c:v>8.2330083207680343E-2</c:v>
                </c:pt>
                <c:pt idx="158">
                  <c:v>8.1597067985910543E-2</c:v>
                </c:pt>
                <c:pt idx="159">
                  <c:v>8.7959341545610789E-2</c:v>
                </c:pt>
                <c:pt idx="160">
                  <c:v>9.4864252626190096E-2</c:v>
                </c:pt>
                <c:pt idx="161">
                  <c:v>9.647406018426552E-2</c:v>
                </c:pt>
                <c:pt idx="162">
                  <c:v>9.6729866760417865E-2</c:v>
                </c:pt>
                <c:pt idx="163">
                  <c:v>9.444234409620636E-2</c:v>
                </c:pt>
                <c:pt idx="164">
                  <c:v>8.841984933915184E-2</c:v>
                </c:pt>
                <c:pt idx="165">
                  <c:v>8.8792556076095194E-2</c:v>
                </c:pt>
                <c:pt idx="166">
                  <c:v>8.9233306649243074E-2</c:v>
                </c:pt>
                <c:pt idx="167">
                  <c:v>9.8105573693743883E-2</c:v>
                </c:pt>
                <c:pt idx="168">
                  <c:v>9.5626781473150901E-2</c:v>
                </c:pt>
                <c:pt idx="169">
                  <c:v>9.8434518139582608E-2</c:v>
                </c:pt>
                <c:pt idx="170">
                  <c:v>0.10064024035670785</c:v>
                </c:pt>
                <c:pt idx="171">
                  <c:v>8.211134317980287E-2</c:v>
                </c:pt>
                <c:pt idx="172">
                  <c:v>7.7877051799417868E-2</c:v>
                </c:pt>
                <c:pt idx="173">
                  <c:v>7.6487598987268673E-2</c:v>
                </c:pt>
                <c:pt idx="174">
                  <c:v>7.7155306674811019E-2</c:v>
                </c:pt>
                <c:pt idx="175">
                  <c:v>6.1845573922425581E-2</c:v>
                </c:pt>
                <c:pt idx="176">
                  <c:v>8.3661034619612606E-2</c:v>
                </c:pt>
                <c:pt idx="177">
                  <c:v>8.7302534436567172E-2</c:v>
                </c:pt>
                <c:pt idx="178">
                  <c:v>8.5209295860163625E-2</c:v>
                </c:pt>
                <c:pt idx="179">
                  <c:v>8.6663478149929238E-2</c:v>
                </c:pt>
                <c:pt idx="180">
                  <c:v>8.5738430046550948E-2</c:v>
                </c:pt>
                <c:pt idx="181">
                  <c:v>9.2430103171637704E-2</c:v>
                </c:pt>
                <c:pt idx="182">
                  <c:v>0.11207810051757458</c:v>
                </c:pt>
                <c:pt idx="183">
                  <c:v>0.10760017110026107</c:v>
                </c:pt>
                <c:pt idx="184">
                  <c:v>9.6724064450685945E-2</c:v>
                </c:pt>
                <c:pt idx="185">
                  <c:v>9.2694236099481228E-2</c:v>
                </c:pt>
                <c:pt idx="186">
                  <c:v>9.480772484950839E-2</c:v>
                </c:pt>
                <c:pt idx="187">
                  <c:v>9.3569156428732217E-2</c:v>
                </c:pt>
                <c:pt idx="188">
                  <c:v>9.361309855639792E-2</c:v>
                </c:pt>
                <c:pt idx="189">
                  <c:v>9.1719081507429814E-2</c:v>
                </c:pt>
                <c:pt idx="190">
                  <c:v>8.9791616693294177E-2</c:v>
                </c:pt>
                <c:pt idx="191">
                  <c:v>9.3601622181699595E-2</c:v>
                </c:pt>
                <c:pt idx="192">
                  <c:v>9.0209705227309006E-2</c:v>
                </c:pt>
                <c:pt idx="193">
                  <c:v>8.5562950512874519E-2</c:v>
                </c:pt>
                <c:pt idx="194">
                  <c:v>8.5480187813576372E-2</c:v>
                </c:pt>
                <c:pt idx="195">
                  <c:v>8.5780255455702378E-2</c:v>
                </c:pt>
                <c:pt idx="196">
                  <c:v>8.7445612361932254E-2</c:v>
                </c:pt>
                <c:pt idx="197">
                  <c:v>8.8143861769691217E-2</c:v>
                </c:pt>
                <c:pt idx="198">
                  <c:v>8.8314052857844091E-2</c:v>
                </c:pt>
                <c:pt idx="199">
                  <c:v>8.8825943888244663E-2</c:v>
                </c:pt>
                <c:pt idx="200">
                  <c:v>9.6105886085900261E-2</c:v>
                </c:pt>
                <c:pt idx="201">
                  <c:v>0.10203466283492608</c:v>
                </c:pt>
                <c:pt idx="202">
                  <c:v>0.10097050965863426</c:v>
                </c:pt>
                <c:pt idx="203">
                  <c:v>0.10226603045559045</c:v>
                </c:pt>
                <c:pt idx="204">
                  <c:v>0.10382219798668248</c:v>
                </c:pt>
                <c:pt idx="205">
                  <c:v>0.11502247657688858</c:v>
                </c:pt>
                <c:pt idx="206">
                  <c:v>0.12156837141690659</c:v>
                </c:pt>
                <c:pt idx="207">
                  <c:v>0.12015957292317925</c:v>
                </c:pt>
                <c:pt idx="208">
                  <c:v>0.11771691901935483</c:v>
                </c:pt>
                <c:pt idx="209">
                  <c:v>0.11612974417720658</c:v>
                </c:pt>
                <c:pt idx="210">
                  <c:v>0.10975279702896483</c:v>
                </c:pt>
                <c:pt idx="211">
                  <c:v>0.10052197693691774</c:v>
                </c:pt>
                <c:pt idx="212">
                  <c:v>9.5970702973429328E-2</c:v>
                </c:pt>
                <c:pt idx="213">
                  <c:v>9.6210824260371183E-2</c:v>
                </c:pt>
                <c:pt idx="214">
                  <c:v>9.9246701502373733E-2</c:v>
                </c:pt>
                <c:pt idx="215">
                  <c:v>9.9003783680032736E-2</c:v>
                </c:pt>
                <c:pt idx="216">
                  <c:v>9.7952083287040068E-2</c:v>
                </c:pt>
                <c:pt idx="217">
                  <c:v>9.6785655553935243E-2</c:v>
                </c:pt>
                <c:pt idx="218">
                  <c:v>8.524593406425636E-2</c:v>
                </c:pt>
                <c:pt idx="219">
                  <c:v>8.3928311200094877E-2</c:v>
                </c:pt>
                <c:pt idx="220">
                  <c:v>8.4841053892391674E-2</c:v>
                </c:pt>
                <c:pt idx="221">
                  <c:v>8.4974842825768795E-2</c:v>
                </c:pt>
                <c:pt idx="222">
                  <c:v>8.5464844721220123E-2</c:v>
                </c:pt>
                <c:pt idx="223">
                  <c:v>8.4741963303653453E-2</c:v>
                </c:pt>
                <c:pt idx="224">
                  <c:v>8.3432563045981609E-2</c:v>
                </c:pt>
                <c:pt idx="225">
                  <c:v>8.2441524281013007E-2</c:v>
                </c:pt>
                <c:pt idx="226">
                  <c:v>8.791732742040996E-2</c:v>
                </c:pt>
                <c:pt idx="227">
                  <c:v>8.6982205169960497E-2</c:v>
                </c:pt>
                <c:pt idx="228">
                  <c:v>8.9347651783894672E-2</c:v>
                </c:pt>
                <c:pt idx="229">
                  <c:v>8.9484784156839026E-2</c:v>
                </c:pt>
                <c:pt idx="230">
                  <c:v>8.6856817680191697E-2</c:v>
                </c:pt>
                <c:pt idx="231">
                  <c:v>8.6963522578639069E-2</c:v>
                </c:pt>
                <c:pt idx="232">
                  <c:v>8.6450956486572902E-2</c:v>
                </c:pt>
                <c:pt idx="233">
                  <c:v>8.3429548387346744E-2</c:v>
                </c:pt>
                <c:pt idx="234">
                  <c:v>8.0895747837388815E-2</c:v>
                </c:pt>
                <c:pt idx="235">
                  <c:v>8.4847031386156055E-2</c:v>
                </c:pt>
                <c:pt idx="236">
                  <c:v>8.4628701640795195E-2</c:v>
                </c:pt>
                <c:pt idx="237">
                  <c:v>7.6234492713738819E-2</c:v>
                </c:pt>
                <c:pt idx="238">
                  <c:v>7.8851250194813677E-2</c:v>
                </c:pt>
                <c:pt idx="239">
                  <c:v>7.907602027446764E-2</c:v>
                </c:pt>
                <c:pt idx="240">
                  <c:v>7.9391109515250274E-2</c:v>
                </c:pt>
                <c:pt idx="241">
                  <c:v>8.0489298967845499E-2</c:v>
                </c:pt>
                <c:pt idx="242">
                  <c:v>8.6761702815839739E-2</c:v>
                </c:pt>
                <c:pt idx="243">
                  <c:v>8.6448075744337383E-2</c:v>
                </c:pt>
                <c:pt idx="244">
                  <c:v>8.9331418016087627E-2</c:v>
                </c:pt>
                <c:pt idx="245">
                  <c:v>8.9537337730080574E-2</c:v>
                </c:pt>
                <c:pt idx="246">
                  <c:v>8.777455139265411E-2</c:v>
                </c:pt>
                <c:pt idx="247">
                  <c:v>8.6500989572736525E-2</c:v>
                </c:pt>
                <c:pt idx="248">
                  <c:v>8.6265364180459575E-2</c:v>
                </c:pt>
                <c:pt idx="249">
                  <c:v>8.6292331948772311E-2</c:v>
                </c:pt>
                <c:pt idx="250">
                  <c:v>8.6116025019035397E-2</c:v>
                </c:pt>
                <c:pt idx="251">
                  <c:v>8.7522233368942284E-2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D2-499C-8CE4-F7D239CCD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'Sony vs Amazon'!$B$1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'Sony vs Amazon'!$A$2:$A$253</c:f>
              <c:numCache>
                <c:formatCode>m/d/yyyy</c:formatCode>
                <c:ptCount val="252"/>
                <c:pt idx="0">
                  <c:v>44432</c:v>
                </c:pt>
                <c:pt idx="1">
                  <c:v>44433</c:v>
                </c:pt>
                <c:pt idx="2">
                  <c:v>44434</c:v>
                </c:pt>
                <c:pt idx="3">
                  <c:v>44435</c:v>
                </c:pt>
                <c:pt idx="4">
                  <c:v>44438</c:v>
                </c:pt>
                <c:pt idx="5">
                  <c:v>44439</c:v>
                </c:pt>
                <c:pt idx="6">
                  <c:v>44440</c:v>
                </c:pt>
                <c:pt idx="7">
                  <c:v>44441</c:v>
                </c:pt>
                <c:pt idx="8">
                  <c:v>44442</c:v>
                </c:pt>
                <c:pt idx="9">
                  <c:v>44446</c:v>
                </c:pt>
                <c:pt idx="10">
                  <c:v>44447</c:v>
                </c:pt>
                <c:pt idx="11">
                  <c:v>44448</c:v>
                </c:pt>
                <c:pt idx="12">
                  <c:v>44449</c:v>
                </c:pt>
                <c:pt idx="13">
                  <c:v>44452</c:v>
                </c:pt>
                <c:pt idx="14">
                  <c:v>44453</c:v>
                </c:pt>
                <c:pt idx="15">
                  <c:v>44454</c:v>
                </c:pt>
                <c:pt idx="16">
                  <c:v>44455</c:v>
                </c:pt>
                <c:pt idx="17">
                  <c:v>44456</c:v>
                </c:pt>
                <c:pt idx="18">
                  <c:v>44459</c:v>
                </c:pt>
                <c:pt idx="19">
                  <c:v>44460</c:v>
                </c:pt>
                <c:pt idx="20">
                  <c:v>44461</c:v>
                </c:pt>
                <c:pt idx="21">
                  <c:v>44462</c:v>
                </c:pt>
                <c:pt idx="22">
                  <c:v>44463</c:v>
                </c:pt>
                <c:pt idx="23">
                  <c:v>44466</c:v>
                </c:pt>
                <c:pt idx="24">
                  <c:v>44467</c:v>
                </c:pt>
                <c:pt idx="25">
                  <c:v>44468</c:v>
                </c:pt>
                <c:pt idx="26">
                  <c:v>44469</c:v>
                </c:pt>
                <c:pt idx="27">
                  <c:v>44470</c:v>
                </c:pt>
                <c:pt idx="28">
                  <c:v>44473</c:v>
                </c:pt>
                <c:pt idx="29">
                  <c:v>44474</c:v>
                </c:pt>
                <c:pt idx="30">
                  <c:v>44475</c:v>
                </c:pt>
                <c:pt idx="31">
                  <c:v>44476</c:v>
                </c:pt>
                <c:pt idx="32">
                  <c:v>44477</c:v>
                </c:pt>
                <c:pt idx="33">
                  <c:v>44480</c:v>
                </c:pt>
                <c:pt idx="34">
                  <c:v>44481</c:v>
                </c:pt>
                <c:pt idx="35">
                  <c:v>44482</c:v>
                </c:pt>
                <c:pt idx="36">
                  <c:v>44483</c:v>
                </c:pt>
                <c:pt idx="37">
                  <c:v>44484</c:v>
                </c:pt>
                <c:pt idx="38">
                  <c:v>44487</c:v>
                </c:pt>
                <c:pt idx="39">
                  <c:v>44488</c:v>
                </c:pt>
                <c:pt idx="40">
                  <c:v>44489</c:v>
                </c:pt>
                <c:pt idx="41">
                  <c:v>44490</c:v>
                </c:pt>
                <c:pt idx="42">
                  <c:v>44491</c:v>
                </c:pt>
                <c:pt idx="43">
                  <c:v>44494</c:v>
                </c:pt>
                <c:pt idx="44">
                  <c:v>44495</c:v>
                </c:pt>
                <c:pt idx="45">
                  <c:v>44496</c:v>
                </c:pt>
                <c:pt idx="46">
                  <c:v>44497</c:v>
                </c:pt>
                <c:pt idx="47">
                  <c:v>44498</c:v>
                </c:pt>
                <c:pt idx="48">
                  <c:v>44501</c:v>
                </c:pt>
                <c:pt idx="49">
                  <c:v>44502</c:v>
                </c:pt>
                <c:pt idx="50">
                  <c:v>44503</c:v>
                </c:pt>
                <c:pt idx="51">
                  <c:v>44504</c:v>
                </c:pt>
                <c:pt idx="52">
                  <c:v>44505</c:v>
                </c:pt>
                <c:pt idx="53">
                  <c:v>44508</c:v>
                </c:pt>
                <c:pt idx="54">
                  <c:v>44509</c:v>
                </c:pt>
                <c:pt idx="55">
                  <c:v>44510</c:v>
                </c:pt>
                <c:pt idx="56">
                  <c:v>44511</c:v>
                </c:pt>
                <c:pt idx="57">
                  <c:v>44512</c:v>
                </c:pt>
                <c:pt idx="58">
                  <c:v>44515</c:v>
                </c:pt>
                <c:pt idx="59">
                  <c:v>44516</c:v>
                </c:pt>
                <c:pt idx="60">
                  <c:v>44517</c:v>
                </c:pt>
                <c:pt idx="61">
                  <c:v>44518</c:v>
                </c:pt>
                <c:pt idx="62">
                  <c:v>44519</c:v>
                </c:pt>
                <c:pt idx="63">
                  <c:v>44522</c:v>
                </c:pt>
                <c:pt idx="64">
                  <c:v>44523</c:v>
                </c:pt>
                <c:pt idx="65">
                  <c:v>44524</c:v>
                </c:pt>
                <c:pt idx="66">
                  <c:v>44526</c:v>
                </c:pt>
                <c:pt idx="67">
                  <c:v>44529</c:v>
                </c:pt>
                <c:pt idx="68">
                  <c:v>44530</c:v>
                </c:pt>
                <c:pt idx="69">
                  <c:v>44531</c:v>
                </c:pt>
                <c:pt idx="70">
                  <c:v>44532</c:v>
                </c:pt>
                <c:pt idx="71">
                  <c:v>44533</c:v>
                </c:pt>
                <c:pt idx="72">
                  <c:v>44536</c:v>
                </c:pt>
                <c:pt idx="73">
                  <c:v>44537</c:v>
                </c:pt>
                <c:pt idx="74">
                  <c:v>44538</c:v>
                </c:pt>
                <c:pt idx="75">
                  <c:v>44539</c:v>
                </c:pt>
                <c:pt idx="76">
                  <c:v>44540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44550</c:v>
                </c:pt>
                <c:pt idx="83">
                  <c:v>44551</c:v>
                </c:pt>
                <c:pt idx="84">
                  <c:v>44552</c:v>
                </c:pt>
                <c:pt idx="85">
                  <c:v>44553</c:v>
                </c:pt>
                <c:pt idx="86">
                  <c:v>44557</c:v>
                </c:pt>
                <c:pt idx="87">
                  <c:v>44558</c:v>
                </c:pt>
                <c:pt idx="88">
                  <c:v>44559</c:v>
                </c:pt>
                <c:pt idx="89">
                  <c:v>44560</c:v>
                </c:pt>
                <c:pt idx="90">
                  <c:v>44561</c:v>
                </c:pt>
                <c:pt idx="91">
                  <c:v>44564</c:v>
                </c:pt>
                <c:pt idx="92">
                  <c:v>44565</c:v>
                </c:pt>
                <c:pt idx="93">
                  <c:v>44566</c:v>
                </c:pt>
                <c:pt idx="94">
                  <c:v>44567</c:v>
                </c:pt>
                <c:pt idx="95">
                  <c:v>44568</c:v>
                </c:pt>
                <c:pt idx="96">
                  <c:v>44571</c:v>
                </c:pt>
                <c:pt idx="97">
                  <c:v>44572</c:v>
                </c:pt>
                <c:pt idx="98">
                  <c:v>44573</c:v>
                </c:pt>
                <c:pt idx="99">
                  <c:v>44574</c:v>
                </c:pt>
                <c:pt idx="100">
                  <c:v>44575</c:v>
                </c:pt>
                <c:pt idx="101">
                  <c:v>44579</c:v>
                </c:pt>
                <c:pt idx="102">
                  <c:v>44580</c:v>
                </c:pt>
                <c:pt idx="103">
                  <c:v>44581</c:v>
                </c:pt>
                <c:pt idx="104">
                  <c:v>44582</c:v>
                </c:pt>
                <c:pt idx="105">
                  <c:v>44585</c:v>
                </c:pt>
                <c:pt idx="106">
                  <c:v>44586</c:v>
                </c:pt>
                <c:pt idx="107">
                  <c:v>44587</c:v>
                </c:pt>
                <c:pt idx="108">
                  <c:v>44588</c:v>
                </c:pt>
                <c:pt idx="109">
                  <c:v>44589</c:v>
                </c:pt>
                <c:pt idx="110">
                  <c:v>44592</c:v>
                </c:pt>
                <c:pt idx="111">
                  <c:v>44593</c:v>
                </c:pt>
                <c:pt idx="112">
                  <c:v>44594</c:v>
                </c:pt>
                <c:pt idx="113">
                  <c:v>44595</c:v>
                </c:pt>
                <c:pt idx="114">
                  <c:v>44596</c:v>
                </c:pt>
                <c:pt idx="115">
                  <c:v>44599</c:v>
                </c:pt>
                <c:pt idx="116">
                  <c:v>44600</c:v>
                </c:pt>
                <c:pt idx="117">
                  <c:v>44601</c:v>
                </c:pt>
                <c:pt idx="118">
                  <c:v>44602</c:v>
                </c:pt>
                <c:pt idx="119">
                  <c:v>44603</c:v>
                </c:pt>
                <c:pt idx="120">
                  <c:v>44606</c:v>
                </c:pt>
                <c:pt idx="121">
                  <c:v>44607</c:v>
                </c:pt>
                <c:pt idx="122">
                  <c:v>44608</c:v>
                </c:pt>
                <c:pt idx="123">
                  <c:v>44609</c:v>
                </c:pt>
                <c:pt idx="124">
                  <c:v>44610</c:v>
                </c:pt>
                <c:pt idx="125">
                  <c:v>44614</c:v>
                </c:pt>
                <c:pt idx="126">
                  <c:v>44615</c:v>
                </c:pt>
                <c:pt idx="127">
                  <c:v>44616</c:v>
                </c:pt>
                <c:pt idx="128">
                  <c:v>44617</c:v>
                </c:pt>
                <c:pt idx="129">
                  <c:v>44620</c:v>
                </c:pt>
                <c:pt idx="130">
                  <c:v>44621</c:v>
                </c:pt>
                <c:pt idx="131">
                  <c:v>44622</c:v>
                </c:pt>
                <c:pt idx="132">
                  <c:v>44623</c:v>
                </c:pt>
                <c:pt idx="133">
                  <c:v>44624</c:v>
                </c:pt>
                <c:pt idx="134">
                  <c:v>44627</c:v>
                </c:pt>
                <c:pt idx="135">
                  <c:v>44628</c:v>
                </c:pt>
                <c:pt idx="136">
                  <c:v>44629</c:v>
                </c:pt>
                <c:pt idx="137">
                  <c:v>44630</c:v>
                </c:pt>
                <c:pt idx="138">
                  <c:v>44631</c:v>
                </c:pt>
                <c:pt idx="139">
                  <c:v>44634</c:v>
                </c:pt>
                <c:pt idx="140">
                  <c:v>44635</c:v>
                </c:pt>
                <c:pt idx="141">
                  <c:v>44636</c:v>
                </c:pt>
                <c:pt idx="142">
                  <c:v>44637</c:v>
                </c:pt>
                <c:pt idx="143">
                  <c:v>44638</c:v>
                </c:pt>
                <c:pt idx="144">
                  <c:v>44641</c:v>
                </c:pt>
                <c:pt idx="145">
                  <c:v>44642</c:v>
                </c:pt>
                <c:pt idx="146">
                  <c:v>44643</c:v>
                </c:pt>
                <c:pt idx="147">
                  <c:v>44644</c:v>
                </c:pt>
                <c:pt idx="148">
                  <c:v>44645</c:v>
                </c:pt>
                <c:pt idx="149">
                  <c:v>44648</c:v>
                </c:pt>
                <c:pt idx="150">
                  <c:v>44649</c:v>
                </c:pt>
                <c:pt idx="151">
                  <c:v>44650</c:v>
                </c:pt>
                <c:pt idx="152">
                  <c:v>44651</c:v>
                </c:pt>
                <c:pt idx="153">
                  <c:v>44652</c:v>
                </c:pt>
                <c:pt idx="154">
                  <c:v>44655</c:v>
                </c:pt>
                <c:pt idx="155">
                  <c:v>44656</c:v>
                </c:pt>
                <c:pt idx="156">
                  <c:v>44657</c:v>
                </c:pt>
                <c:pt idx="157">
                  <c:v>44658</c:v>
                </c:pt>
                <c:pt idx="158">
                  <c:v>44659</c:v>
                </c:pt>
                <c:pt idx="159">
                  <c:v>44662</c:v>
                </c:pt>
                <c:pt idx="160">
                  <c:v>44663</c:v>
                </c:pt>
                <c:pt idx="161">
                  <c:v>44664</c:v>
                </c:pt>
                <c:pt idx="162">
                  <c:v>44665</c:v>
                </c:pt>
                <c:pt idx="163">
                  <c:v>44669</c:v>
                </c:pt>
                <c:pt idx="164">
                  <c:v>44670</c:v>
                </c:pt>
                <c:pt idx="165">
                  <c:v>44671</c:v>
                </c:pt>
                <c:pt idx="166">
                  <c:v>44672</c:v>
                </c:pt>
                <c:pt idx="167">
                  <c:v>44673</c:v>
                </c:pt>
                <c:pt idx="168">
                  <c:v>44676</c:v>
                </c:pt>
                <c:pt idx="169">
                  <c:v>44677</c:v>
                </c:pt>
                <c:pt idx="170">
                  <c:v>44678</c:v>
                </c:pt>
                <c:pt idx="171">
                  <c:v>44679</c:v>
                </c:pt>
                <c:pt idx="172">
                  <c:v>44680</c:v>
                </c:pt>
                <c:pt idx="173">
                  <c:v>44683</c:v>
                </c:pt>
                <c:pt idx="174">
                  <c:v>44684</c:v>
                </c:pt>
                <c:pt idx="175">
                  <c:v>44685</c:v>
                </c:pt>
                <c:pt idx="176">
                  <c:v>44686</c:v>
                </c:pt>
                <c:pt idx="177">
                  <c:v>44687</c:v>
                </c:pt>
                <c:pt idx="178">
                  <c:v>44690</c:v>
                </c:pt>
                <c:pt idx="179">
                  <c:v>44691</c:v>
                </c:pt>
                <c:pt idx="180">
                  <c:v>44692</c:v>
                </c:pt>
                <c:pt idx="181">
                  <c:v>44693</c:v>
                </c:pt>
                <c:pt idx="182">
                  <c:v>44694</c:v>
                </c:pt>
                <c:pt idx="183">
                  <c:v>44697</c:v>
                </c:pt>
                <c:pt idx="184">
                  <c:v>44698</c:v>
                </c:pt>
                <c:pt idx="185">
                  <c:v>44699</c:v>
                </c:pt>
                <c:pt idx="186">
                  <c:v>44700</c:v>
                </c:pt>
                <c:pt idx="187">
                  <c:v>44701</c:v>
                </c:pt>
                <c:pt idx="188">
                  <c:v>44704</c:v>
                </c:pt>
                <c:pt idx="189">
                  <c:v>44705</c:v>
                </c:pt>
                <c:pt idx="190">
                  <c:v>44706</c:v>
                </c:pt>
                <c:pt idx="191">
                  <c:v>44707</c:v>
                </c:pt>
                <c:pt idx="192">
                  <c:v>44708</c:v>
                </c:pt>
                <c:pt idx="193">
                  <c:v>44712</c:v>
                </c:pt>
                <c:pt idx="194">
                  <c:v>44713</c:v>
                </c:pt>
                <c:pt idx="195">
                  <c:v>44714</c:v>
                </c:pt>
                <c:pt idx="196">
                  <c:v>44715</c:v>
                </c:pt>
                <c:pt idx="197">
                  <c:v>44718</c:v>
                </c:pt>
                <c:pt idx="198">
                  <c:v>44719</c:v>
                </c:pt>
                <c:pt idx="199">
                  <c:v>44720</c:v>
                </c:pt>
                <c:pt idx="200">
                  <c:v>44721</c:v>
                </c:pt>
                <c:pt idx="201">
                  <c:v>44722</c:v>
                </c:pt>
                <c:pt idx="202">
                  <c:v>44725</c:v>
                </c:pt>
                <c:pt idx="203">
                  <c:v>44726</c:v>
                </c:pt>
                <c:pt idx="204">
                  <c:v>44727</c:v>
                </c:pt>
                <c:pt idx="205">
                  <c:v>44728</c:v>
                </c:pt>
                <c:pt idx="206">
                  <c:v>44729</c:v>
                </c:pt>
                <c:pt idx="207">
                  <c:v>44733</c:v>
                </c:pt>
                <c:pt idx="208">
                  <c:v>44734</c:v>
                </c:pt>
                <c:pt idx="209">
                  <c:v>44735</c:v>
                </c:pt>
                <c:pt idx="210">
                  <c:v>44736</c:v>
                </c:pt>
                <c:pt idx="211">
                  <c:v>44739</c:v>
                </c:pt>
                <c:pt idx="212">
                  <c:v>44740</c:v>
                </c:pt>
                <c:pt idx="213">
                  <c:v>44741</c:v>
                </c:pt>
                <c:pt idx="214">
                  <c:v>44742</c:v>
                </c:pt>
                <c:pt idx="215">
                  <c:v>44743</c:v>
                </c:pt>
                <c:pt idx="216">
                  <c:v>44747</c:v>
                </c:pt>
                <c:pt idx="217">
                  <c:v>44748</c:v>
                </c:pt>
                <c:pt idx="218">
                  <c:v>44749</c:v>
                </c:pt>
                <c:pt idx="219">
                  <c:v>44750</c:v>
                </c:pt>
                <c:pt idx="220">
                  <c:v>44753</c:v>
                </c:pt>
                <c:pt idx="221">
                  <c:v>44754</c:v>
                </c:pt>
                <c:pt idx="222">
                  <c:v>44755</c:v>
                </c:pt>
                <c:pt idx="223">
                  <c:v>44756</c:v>
                </c:pt>
                <c:pt idx="224">
                  <c:v>44757</c:v>
                </c:pt>
                <c:pt idx="225">
                  <c:v>44760</c:v>
                </c:pt>
                <c:pt idx="226">
                  <c:v>44761</c:v>
                </c:pt>
                <c:pt idx="227">
                  <c:v>44762</c:v>
                </c:pt>
                <c:pt idx="228">
                  <c:v>44763</c:v>
                </c:pt>
                <c:pt idx="229">
                  <c:v>44764</c:v>
                </c:pt>
                <c:pt idx="230">
                  <c:v>44767</c:v>
                </c:pt>
                <c:pt idx="231">
                  <c:v>44768</c:v>
                </c:pt>
                <c:pt idx="232">
                  <c:v>44769</c:v>
                </c:pt>
                <c:pt idx="233">
                  <c:v>44770</c:v>
                </c:pt>
                <c:pt idx="234">
                  <c:v>44771</c:v>
                </c:pt>
                <c:pt idx="235">
                  <c:v>44774</c:v>
                </c:pt>
                <c:pt idx="236">
                  <c:v>44775</c:v>
                </c:pt>
                <c:pt idx="237">
                  <c:v>44776</c:v>
                </c:pt>
                <c:pt idx="238">
                  <c:v>44777</c:v>
                </c:pt>
                <c:pt idx="239">
                  <c:v>44778</c:v>
                </c:pt>
                <c:pt idx="240">
                  <c:v>44781</c:v>
                </c:pt>
                <c:pt idx="241">
                  <c:v>44782</c:v>
                </c:pt>
                <c:pt idx="242">
                  <c:v>44783</c:v>
                </c:pt>
                <c:pt idx="243">
                  <c:v>44784</c:v>
                </c:pt>
                <c:pt idx="244">
                  <c:v>44785</c:v>
                </c:pt>
                <c:pt idx="245">
                  <c:v>44788</c:v>
                </c:pt>
                <c:pt idx="246">
                  <c:v>44789</c:v>
                </c:pt>
                <c:pt idx="247">
                  <c:v>44790</c:v>
                </c:pt>
                <c:pt idx="248">
                  <c:v>44791</c:v>
                </c:pt>
                <c:pt idx="249">
                  <c:v>44792</c:v>
                </c:pt>
                <c:pt idx="250">
                  <c:v>44795</c:v>
                </c:pt>
                <c:pt idx="251">
                  <c:v>44796</c:v>
                </c:pt>
              </c:numCache>
            </c:numRef>
          </c:cat>
          <c:val>
            <c:numRef>
              <c:f>'Sony vs Amazon'!$B$2:$B$253</c:f>
              <c:numCache>
                <c:formatCode>General</c:formatCode>
                <c:ptCount val="252"/>
                <c:pt idx="2">
                  <c:v>-1</c:v>
                </c:pt>
                <c:pt idx="3">
                  <c:v>-2.9596265980268963E-2</c:v>
                </c:pt>
                <c:pt idx="4">
                  <c:v>-0.11060684254236222</c:v>
                </c:pt>
                <c:pt idx="5">
                  <c:v>-1.9261639534325962E-2</c:v>
                </c:pt>
                <c:pt idx="6">
                  <c:v>-0.11959779579079856</c:v>
                </c:pt>
                <c:pt idx="7">
                  <c:v>-0.15524156914850523</c:v>
                </c:pt>
                <c:pt idx="8">
                  <c:v>-0.18246851577079895</c:v>
                </c:pt>
                <c:pt idx="9">
                  <c:v>-0.18896872877927029</c:v>
                </c:pt>
                <c:pt idx="10">
                  <c:v>-0.17039296685090063</c:v>
                </c:pt>
                <c:pt idx="11">
                  <c:v>-0.30254150232909049</c:v>
                </c:pt>
                <c:pt idx="12">
                  <c:v>-0.28024035477805126</c:v>
                </c:pt>
                <c:pt idx="13">
                  <c:v>-0.28157753294113597</c:v>
                </c:pt>
                <c:pt idx="14">
                  <c:v>-0.26575847490077675</c:v>
                </c:pt>
                <c:pt idx="15">
                  <c:v>-0.26618778763953532</c:v>
                </c:pt>
                <c:pt idx="16">
                  <c:v>-0.26610368448858746</c:v>
                </c:pt>
                <c:pt idx="17">
                  <c:v>-0.13658289342959146</c:v>
                </c:pt>
                <c:pt idx="18">
                  <c:v>0.16745287962402366</c:v>
                </c:pt>
                <c:pt idx="19">
                  <c:v>0.10356819068405933</c:v>
                </c:pt>
                <c:pt idx="20">
                  <c:v>0.14340579642304346</c:v>
                </c:pt>
                <c:pt idx="21">
                  <c:v>0.14812633919057977</c:v>
                </c:pt>
                <c:pt idx="22">
                  <c:v>0.14986718418803974</c:v>
                </c:pt>
                <c:pt idx="23">
                  <c:v>0.17780860118847538</c:v>
                </c:pt>
                <c:pt idx="24">
                  <c:v>0.31833165452455708</c:v>
                </c:pt>
                <c:pt idx="25">
                  <c:v>0.3274272388793279</c:v>
                </c:pt>
                <c:pt idx="26">
                  <c:v>0.33448301801326713</c:v>
                </c:pt>
                <c:pt idx="27">
                  <c:v>0.33191742397705271</c:v>
                </c:pt>
                <c:pt idx="28">
                  <c:v>0.41130191367143937</c:v>
                </c:pt>
                <c:pt idx="29">
                  <c:v>0.39834418291923362</c:v>
                </c:pt>
                <c:pt idx="30">
                  <c:v>0.35965394996114503</c:v>
                </c:pt>
                <c:pt idx="31">
                  <c:v>0.36197739396274808</c:v>
                </c:pt>
                <c:pt idx="32">
                  <c:v>0.34902227568378802</c:v>
                </c:pt>
                <c:pt idx="33">
                  <c:v>0.30953827277141849</c:v>
                </c:pt>
                <c:pt idx="34">
                  <c:v>0.30887243916994556</c:v>
                </c:pt>
                <c:pt idx="35">
                  <c:v>0.31086459804276007</c:v>
                </c:pt>
                <c:pt idx="36">
                  <c:v>0.31767176391096141</c:v>
                </c:pt>
                <c:pt idx="37">
                  <c:v>0.31312993993163385</c:v>
                </c:pt>
                <c:pt idx="38">
                  <c:v>0.30252047112407604</c:v>
                </c:pt>
                <c:pt idx="39">
                  <c:v>0.30215640811428546</c:v>
                </c:pt>
                <c:pt idx="40">
                  <c:v>0.30290707712602283</c:v>
                </c:pt>
                <c:pt idx="41">
                  <c:v>0.29954633690915894</c:v>
                </c:pt>
                <c:pt idx="42">
                  <c:v>0.2632835687240706</c:v>
                </c:pt>
                <c:pt idx="43">
                  <c:v>0.24650477525902545</c:v>
                </c:pt>
                <c:pt idx="44">
                  <c:v>0.25757856270926344</c:v>
                </c:pt>
                <c:pt idx="45">
                  <c:v>0.2291304602026302</c:v>
                </c:pt>
                <c:pt idx="46">
                  <c:v>0.27614852965409958</c:v>
                </c:pt>
                <c:pt idx="47">
                  <c:v>0.31494642993491684</c:v>
                </c:pt>
                <c:pt idx="48">
                  <c:v>0.22000320313973487</c:v>
                </c:pt>
                <c:pt idx="49">
                  <c:v>0.21629174653770103</c:v>
                </c:pt>
                <c:pt idx="50">
                  <c:v>0.20093716083954391</c:v>
                </c:pt>
                <c:pt idx="51">
                  <c:v>0.17581580676165756</c:v>
                </c:pt>
                <c:pt idx="52">
                  <c:v>0.17589622871728297</c:v>
                </c:pt>
                <c:pt idx="53">
                  <c:v>0.17690506278256579</c:v>
                </c:pt>
                <c:pt idx="54">
                  <c:v>0.15107955091303252</c:v>
                </c:pt>
                <c:pt idx="55">
                  <c:v>0.16992120003064443</c:v>
                </c:pt>
                <c:pt idx="56">
                  <c:v>0.1715111221267234</c:v>
                </c:pt>
                <c:pt idx="57">
                  <c:v>0.18301786501452763</c:v>
                </c:pt>
                <c:pt idx="58">
                  <c:v>0.18187902941878184</c:v>
                </c:pt>
                <c:pt idx="59">
                  <c:v>0.17765012838562658</c:v>
                </c:pt>
                <c:pt idx="60">
                  <c:v>0.17623424997661982</c:v>
                </c:pt>
                <c:pt idx="61">
                  <c:v>0.17735315424897891</c:v>
                </c:pt>
                <c:pt idx="62">
                  <c:v>0.17823949999576719</c:v>
                </c:pt>
                <c:pt idx="63">
                  <c:v>0.22064606956447771</c:v>
                </c:pt>
                <c:pt idx="64">
                  <c:v>0.21984016090158928</c:v>
                </c:pt>
                <c:pt idx="65">
                  <c:v>0.21973391044114587</c:v>
                </c:pt>
                <c:pt idx="66">
                  <c:v>0.2303832079905109</c:v>
                </c:pt>
                <c:pt idx="67">
                  <c:v>0.22751143787907593</c:v>
                </c:pt>
                <c:pt idx="68">
                  <c:v>0.22439866048827628</c:v>
                </c:pt>
                <c:pt idx="69">
                  <c:v>0.24538980000129765</c:v>
                </c:pt>
                <c:pt idx="70">
                  <c:v>0.24446890533040841</c:v>
                </c:pt>
                <c:pt idx="71">
                  <c:v>0.24572420348064303</c:v>
                </c:pt>
                <c:pt idx="72">
                  <c:v>0.24853602675668054</c:v>
                </c:pt>
                <c:pt idx="73">
                  <c:v>0.28353475638315823</c:v>
                </c:pt>
                <c:pt idx="74">
                  <c:v>0.2827357602611355</c:v>
                </c:pt>
                <c:pt idx="75">
                  <c:v>0.29486303949551279</c:v>
                </c:pt>
                <c:pt idx="76">
                  <c:v>0.29287051923783242</c:v>
                </c:pt>
                <c:pt idx="77">
                  <c:v>0.30765573617831604</c:v>
                </c:pt>
                <c:pt idx="78">
                  <c:v>0.30786988555201156</c:v>
                </c:pt>
                <c:pt idx="79">
                  <c:v>0.33070231842419129</c:v>
                </c:pt>
                <c:pt idx="80">
                  <c:v>0.34394123027292312</c:v>
                </c:pt>
                <c:pt idx="81">
                  <c:v>0.33882988199736142</c:v>
                </c:pt>
                <c:pt idx="82">
                  <c:v>0.35088976073353634</c:v>
                </c:pt>
                <c:pt idx="83">
                  <c:v>0.35783185203585244</c:v>
                </c:pt>
                <c:pt idx="84">
                  <c:v>0.35759887157978554</c:v>
                </c:pt>
                <c:pt idx="85">
                  <c:v>0.357388499290618</c:v>
                </c:pt>
                <c:pt idx="86">
                  <c:v>0.34078816720289973</c:v>
                </c:pt>
                <c:pt idx="87">
                  <c:v>0.34043375402743553</c:v>
                </c:pt>
                <c:pt idx="88">
                  <c:v>0.34296613708178331</c:v>
                </c:pt>
                <c:pt idx="89">
                  <c:v>0.34380033282665784</c:v>
                </c:pt>
                <c:pt idx="90">
                  <c:v>0.34164896372148801</c:v>
                </c:pt>
                <c:pt idx="91">
                  <c:v>0.33387471360646848</c:v>
                </c:pt>
                <c:pt idx="92">
                  <c:v>0.31625036888330083</c:v>
                </c:pt>
                <c:pt idx="93">
                  <c:v>0.3153382461849753</c:v>
                </c:pt>
                <c:pt idx="94">
                  <c:v>0.31509670823170377</c:v>
                </c:pt>
                <c:pt idx="95">
                  <c:v>0.31304280802274176</c:v>
                </c:pt>
                <c:pt idx="96">
                  <c:v>0.31517650743677378</c:v>
                </c:pt>
                <c:pt idx="97">
                  <c:v>0.3323332866310858</c:v>
                </c:pt>
                <c:pt idx="98">
                  <c:v>0.3319861649030742</c:v>
                </c:pt>
                <c:pt idx="99">
                  <c:v>0.34615047654495729</c:v>
                </c:pt>
                <c:pt idx="100">
                  <c:v>0.34533305850796048</c:v>
                </c:pt>
                <c:pt idx="101">
                  <c:v>0.36645006757999959</c:v>
                </c:pt>
                <c:pt idx="102">
                  <c:v>0.38005770949687734</c:v>
                </c:pt>
                <c:pt idx="103">
                  <c:v>0.33428858711632969</c:v>
                </c:pt>
                <c:pt idx="104">
                  <c:v>0.3463993774763508</c:v>
                </c:pt>
                <c:pt idx="105">
                  <c:v>0.33937544981772039</c:v>
                </c:pt>
                <c:pt idx="106">
                  <c:v>0.3397110290904839</c:v>
                </c:pt>
                <c:pt idx="107">
                  <c:v>0.33938269656473291</c:v>
                </c:pt>
                <c:pt idx="108">
                  <c:v>0.30638260301577519</c:v>
                </c:pt>
                <c:pt idx="109">
                  <c:v>0.3311790325379993</c:v>
                </c:pt>
                <c:pt idx="110">
                  <c:v>0.36446187160732202</c:v>
                </c:pt>
                <c:pt idx="111">
                  <c:v>0.36576666648024325</c:v>
                </c:pt>
                <c:pt idx="112">
                  <c:v>0.36597079536385768</c:v>
                </c:pt>
                <c:pt idx="113">
                  <c:v>0.40335762628909422</c:v>
                </c:pt>
                <c:pt idx="114">
                  <c:v>0.35445938701784474</c:v>
                </c:pt>
                <c:pt idx="115">
                  <c:v>0.3545536834264687</c:v>
                </c:pt>
                <c:pt idx="116">
                  <c:v>0.35277760129949975</c:v>
                </c:pt>
                <c:pt idx="117">
                  <c:v>0.35147794513830644</c:v>
                </c:pt>
                <c:pt idx="118">
                  <c:v>0.35404614731758377</c:v>
                </c:pt>
                <c:pt idx="119">
                  <c:v>0.36261195779254152</c:v>
                </c:pt>
                <c:pt idx="120">
                  <c:v>0.36023224680106991</c:v>
                </c:pt>
                <c:pt idx="121">
                  <c:v>0.36153182163232883</c:v>
                </c:pt>
                <c:pt idx="122">
                  <c:v>0.35609338082171232</c:v>
                </c:pt>
                <c:pt idx="123">
                  <c:v>0.36052401895303565</c:v>
                </c:pt>
                <c:pt idx="124">
                  <c:v>0.36132501318584731</c:v>
                </c:pt>
                <c:pt idx="125">
                  <c:v>0.36416954260894074</c:v>
                </c:pt>
                <c:pt idx="126">
                  <c:v>0.3686844995166475</c:v>
                </c:pt>
                <c:pt idx="127">
                  <c:v>0.36797759907425925</c:v>
                </c:pt>
                <c:pt idx="128">
                  <c:v>0.37182017722076316</c:v>
                </c:pt>
                <c:pt idx="129">
                  <c:v>0.37121856729897368</c:v>
                </c:pt>
                <c:pt idx="130">
                  <c:v>0.37411863026913328</c:v>
                </c:pt>
                <c:pt idx="131">
                  <c:v>0.37473721819582806</c:v>
                </c:pt>
                <c:pt idx="132">
                  <c:v>0.37903379368697776</c:v>
                </c:pt>
                <c:pt idx="133">
                  <c:v>0.38184033401683071</c:v>
                </c:pt>
                <c:pt idx="134">
                  <c:v>0.39629309414766239</c:v>
                </c:pt>
                <c:pt idx="135">
                  <c:v>0.39201277168753562</c:v>
                </c:pt>
                <c:pt idx="136">
                  <c:v>0.39407861418544121</c:v>
                </c:pt>
                <c:pt idx="137">
                  <c:v>0.40186835761016393</c:v>
                </c:pt>
                <c:pt idx="138">
                  <c:v>0.40232919183167565</c:v>
                </c:pt>
                <c:pt idx="139">
                  <c:v>0.40852225299278677</c:v>
                </c:pt>
                <c:pt idx="140">
                  <c:v>0.42212023085833472</c:v>
                </c:pt>
                <c:pt idx="141">
                  <c:v>0.43856795602408294</c:v>
                </c:pt>
                <c:pt idx="142">
                  <c:v>0.44281992043227503</c:v>
                </c:pt>
                <c:pt idx="143">
                  <c:v>0.44572589847492777</c:v>
                </c:pt>
                <c:pt idx="144">
                  <c:v>0.4443140833466111</c:v>
                </c:pt>
                <c:pt idx="145">
                  <c:v>0.44635383353243357</c:v>
                </c:pt>
                <c:pt idx="146">
                  <c:v>0.44733641600106033</c:v>
                </c:pt>
                <c:pt idx="147">
                  <c:v>0.44415667376149953</c:v>
                </c:pt>
                <c:pt idx="148">
                  <c:v>0.4425209967481088</c:v>
                </c:pt>
                <c:pt idx="149">
                  <c:v>0.4353633957838518</c:v>
                </c:pt>
                <c:pt idx="150">
                  <c:v>0.43532677969853789</c:v>
                </c:pt>
                <c:pt idx="151">
                  <c:v>0.43592252300365547</c:v>
                </c:pt>
                <c:pt idx="152">
                  <c:v>0.43984508679587742</c:v>
                </c:pt>
                <c:pt idx="153">
                  <c:v>0.43989629119487184</c:v>
                </c:pt>
                <c:pt idx="154">
                  <c:v>0.44481060010723361</c:v>
                </c:pt>
                <c:pt idx="155">
                  <c:v>0.45186579776163088</c:v>
                </c:pt>
                <c:pt idx="156">
                  <c:v>0.45585484873663634</c:v>
                </c:pt>
                <c:pt idx="157">
                  <c:v>0.45626106404086769</c:v>
                </c:pt>
                <c:pt idx="158">
                  <c:v>0.45472715401621377</c:v>
                </c:pt>
                <c:pt idx="159">
                  <c:v>0.45888245397453803</c:v>
                </c:pt>
                <c:pt idx="160">
                  <c:v>0.45781174012086173</c:v>
                </c:pt>
                <c:pt idx="161">
                  <c:v>0.45949779353099696</c:v>
                </c:pt>
                <c:pt idx="162">
                  <c:v>0.46451467150384962</c:v>
                </c:pt>
                <c:pt idx="163">
                  <c:v>0.46352149539115173</c:v>
                </c:pt>
                <c:pt idx="164">
                  <c:v>0.46466235829897723</c:v>
                </c:pt>
                <c:pt idx="165">
                  <c:v>0.46350866215016218</c:v>
                </c:pt>
                <c:pt idx="166">
                  <c:v>0.46426429963157623</c:v>
                </c:pt>
                <c:pt idx="167">
                  <c:v>0.46944402762154996</c:v>
                </c:pt>
                <c:pt idx="168">
                  <c:v>0.47093744247515074</c:v>
                </c:pt>
                <c:pt idx="169">
                  <c:v>0.4825635474046483</c:v>
                </c:pt>
                <c:pt idx="170">
                  <c:v>0.47991837610880522</c:v>
                </c:pt>
                <c:pt idx="171">
                  <c:v>0.48585107975188407</c:v>
                </c:pt>
                <c:pt idx="172">
                  <c:v>0.46192706677056861</c:v>
                </c:pt>
                <c:pt idx="173">
                  <c:v>0.46195289961295588</c:v>
                </c:pt>
                <c:pt idx="174">
                  <c:v>0.46188080892031785</c:v>
                </c:pt>
                <c:pt idx="175">
                  <c:v>0.46355889665680289</c:v>
                </c:pt>
                <c:pt idx="176">
                  <c:v>0.48012139609968313</c:v>
                </c:pt>
                <c:pt idx="177">
                  <c:v>0.4810538639220473</c:v>
                </c:pt>
                <c:pt idx="178">
                  <c:v>0.49022058794184714</c:v>
                </c:pt>
                <c:pt idx="179">
                  <c:v>0.48982048546984241</c:v>
                </c:pt>
                <c:pt idx="180">
                  <c:v>0.49354238218232627</c:v>
                </c:pt>
                <c:pt idx="181">
                  <c:v>0.49367619707435834</c:v>
                </c:pt>
                <c:pt idx="182">
                  <c:v>0.50527248251397361</c:v>
                </c:pt>
                <c:pt idx="183">
                  <c:v>0.50570584031247234</c:v>
                </c:pt>
                <c:pt idx="184">
                  <c:v>0.50824075114946365</c:v>
                </c:pt>
                <c:pt idx="185">
                  <c:v>0.50295400710844262</c:v>
                </c:pt>
                <c:pt idx="186">
                  <c:v>0.50242619937500343</c:v>
                </c:pt>
                <c:pt idx="187">
                  <c:v>0.50234836220997736</c:v>
                </c:pt>
                <c:pt idx="188">
                  <c:v>0.50231626743495372</c:v>
                </c:pt>
                <c:pt idx="189">
                  <c:v>0.50268428230161821</c:v>
                </c:pt>
                <c:pt idx="190">
                  <c:v>0.49890098677395672</c:v>
                </c:pt>
                <c:pt idx="191">
                  <c:v>0.50422173605221321</c:v>
                </c:pt>
                <c:pt idx="192">
                  <c:v>0.50754335005791307</c:v>
                </c:pt>
                <c:pt idx="193">
                  <c:v>0.5112107655126209</c:v>
                </c:pt>
                <c:pt idx="194">
                  <c:v>0.5108979546533321</c:v>
                </c:pt>
                <c:pt idx="195">
                  <c:v>0.508284983865261</c:v>
                </c:pt>
                <c:pt idx="196">
                  <c:v>0.50959670861629702</c:v>
                </c:pt>
                <c:pt idx="197">
                  <c:v>0.50808811960078515</c:v>
                </c:pt>
                <c:pt idx="198">
                  <c:v>0.50719482201225086</c:v>
                </c:pt>
                <c:pt idx="199">
                  <c:v>0.50729640372875773</c:v>
                </c:pt>
                <c:pt idx="200">
                  <c:v>0.51276159339415173</c:v>
                </c:pt>
                <c:pt idx="201">
                  <c:v>0.51473131926996363</c:v>
                </c:pt>
                <c:pt idx="202">
                  <c:v>0.52538969142078973</c:v>
                </c:pt>
                <c:pt idx="203">
                  <c:v>0.52587148583045018</c:v>
                </c:pt>
                <c:pt idx="204">
                  <c:v>0.5281095358083493</c:v>
                </c:pt>
                <c:pt idx="205">
                  <c:v>0.53265873105303885</c:v>
                </c:pt>
                <c:pt idx="206">
                  <c:v>0.5355999573244884</c:v>
                </c:pt>
                <c:pt idx="207">
                  <c:v>0.53653939077118584</c:v>
                </c:pt>
                <c:pt idx="208">
                  <c:v>0.53559187185132362</c:v>
                </c:pt>
                <c:pt idx="209">
                  <c:v>0.53387022137430151</c:v>
                </c:pt>
                <c:pt idx="210">
                  <c:v>0.53735671272449392</c:v>
                </c:pt>
                <c:pt idx="211">
                  <c:v>0.53863154961362658</c:v>
                </c:pt>
                <c:pt idx="212">
                  <c:v>0.53983204932770124</c:v>
                </c:pt>
                <c:pt idx="213">
                  <c:v>0.53984535776499276</c:v>
                </c:pt>
                <c:pt idx="214">
                  <c:v>0.54156341166335253</c:v>
                </c:pt>
                <c:pt idx="215">
                  <c:v>0.53965303286689115</c:v>
                </c:pt>
                <c:pt idx="216">
                  <c:v>0.53455773617009672</c:v>
                </c:pt>
                <c:pt idx="217">
                  <c:v>0.53380075508646763</c:v>
                </c:pt>
                <c:pt idx="218">
                  <c:v>0.53456667978711003</c:v>
                </c:pt>
                <c:pt idx="219">
                  <c:v>0.53467060537349664</c:v>
                </c:pt>
                <c:pt idx="220">
                  <c:v>0.53458254284761808</c:v>
                </c:pt>
                <c:pt idx="221">
                  <c:v>0.53355266301400739</c:v>
                </c:pt>
                <c:pt idx="222">
                  <c:v>0.53263824454093467</c:v>
                </c:pt>
                <c:pt idx="223">
                  <c:v>0.53243786184309083</c:v>
                </c:pt>
                <c:pt idx="224">
                  <c:v>0.53381550031969982</c:v>
                </c:pt>
                <c:pt idx="225">
                  <c:v>0.53383347511887158</c:v>
                </c:pt>
                <c:pt idx="226">
                  <c:v>0.53916644242565293</c:v>
                </c:pt>
                <c:pt idx="227">
                  <c:v>0.5402720013249801</c:v>
                </c:pt>
                <c:pt idx="228">
                  <c:v>0.54113697033935326</c:v>
                </c:pt>
                <c:pt idx="229">
                  <c:v>0.54104947270827519</c:v>
                </c:pt>
                <c:pt idx="230">
                  <c:v>0.54136165683974613</c:v>
                </c:pt>
                <c:pt idx="231">
                  <c:v>0.53797933460858116</c:v>
                </c:pt>
                <c:pt idx="232">
                  <c:v>0.53990892547477043</c:v>
                </c:pt>
                <c:pt idx="233">
                  <c:v>0.54036571726763594</c:v>
                </c:pt>
                <c:pt idx="234">
                  <c:v>0.50295150612608952</c:v>
                </c:pt>
                <c:pt idx="235">
                  <c:v>0.5029718530354369</c:v>
                </c:pt>
                <c:pt idx="236">
                  <c:v>0.50323728683368563</c:v>
                </c:pt>
                <c:pt idx="237">
                  <c:v>0.50658136514827146</c:v>
                </c:pt>
                <c:pt idx="238">
                  <c:v>0.50322052009382734</c:v>
                </c:pt>
                <c:pt idx="239">
                  <c:v>0.5024968998085555</c:v>
                </c:pt>
                <c:pt idx="240">
                  <c:v>0.50282953524322838</c:v>
                </c:pt>
                <c:pt idx="241">
                  <c:v>0.5033076834602157</c:v>
                </c:pt>
                <c:pt idx="242">
                  <c:v>0.50629054992215183</c:v>
                </c:pt>
                <c:pt idx="243">
                  <c:v>0.50522953356741263</c:v>
                </c:pt>
                <c:pt idx="244">
                  <c:v>0.50615276772173623</c:v>
                </c:pt>
                <c:pt idx="245">
                  <c:v>0.50609991291415568</c:v>
                </c:pt>
                <c:pt idx="246">
                  <c:v>0.50496470776220237</c:v>
                </c:pt>
                <c:pt idx="247">
                  <c:v>0.50230642779282519</c:v>
                </c:pt>
                <c:pt idx="248">
                  <c:v>0.50225043386243917</c:v>
                </c:pt>
                <c:pt idx="249">
                  <c:v>0.5014409536587241</c:v>
                </c:pt>
                <c:pt idx="250">
                  <c:v>0.50350148564430286</c:v>
                </c:pt>
                <c:pt idx="251">
                  <c:v>0.50263304785894647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B-4461-B64D-A1FF81561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905043183"/>
        <c:axId val="83573311"/>
      </c:lineChart>
      <c:dateAx>
        <c:axId val="19050431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573311"/>
        <c:crosses val="autoZero"/>
        <c:auto val="1"/>
        <c:lblOffset val="100"/>
        <c:baseTimeUnit val="days"/>
      </c:dateAx>
      <c:valAx>
        <c:axId val="83573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0504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AMZN!$H$1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AMZN!$A$1:$A$253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AMZN!$H$2:$H$253</c:f>
              <c:numCache>
                <c:formatCode>General</c:formatCode>
                <c:ptCount val="252"/>
                <c:pt idx="1">
                  <c:v>-1.9965091325103352E-3</c:v>
                </c:pt>
                <c:pt idx="2">
                  <c:v>5.0982547178389818E-3</c:v>
                </c:pt>
                <c:pt idx="3">
                  <c:v>1.0141754943152758E-2</c:v>
                </c:pt>
                <c:pt idx="4">
                  <c:v>2.1476998182712835E-2</c:v>
                </c:pt>
                <c:pt idx="5">
                  <c:v>1.4385202779360177E-2</c:v>
                </c:pt>
                <c:pt idx="6">
                  <c:v>2.3654095360016439E-3</c:v>
                </c:pt>
                <c:pt idx="7">
                  <c:v>-4.5644783770821531E-3</c:v>
                </c:pt>
                <c:pt idx="8">
                  <c:v>4.3110834977333834E-3</c:v>
                </c:pt>
                <c:pt idx="9">
                  <c:v>8.9820274920032819E-3</c:v>
                </c:pt>
                <c:pt idx="10">
                  <c:v>4.6191738632840543E-3</c:v>
                </c:pt>
                <c:pt idx="11">
                  <c:v>-1.172600238466044E-2</c:v>
                </c:pt>
                <c:pt idx="12">
                  <c:v>-4.3080055459911509E-3</c:v>
                </c:pt>
                <c:pt idx="13">
                  <c:v>-3.4532896311017598E-3</c:v>
                </c:pt>
                <c:pt idx="14">
                  <c:v>-2.0739795244671825E-3</c:v>
                </c:pt>
                <c:pt idx="15">
                  <c:v>7.4753913043477749E-3</c:v>
                </c:pt>
                <c:pt idx="16">
                  <c:v>3.5819078948409878E-3</c:v>
                </c:pt>
                <c:pt idx="17">
                  <c:v>-7.3733228096693063E-3</c:v>
                </c:pt>
                <c:pt idx="18">
                  <c:v>-3.0841744071414965E-2</c:v>
                </c:pt>
                <c:pt idx="19">
                  <c:v>-3.6057489941428477E-3</c:v>
                </c:pt>
                <c:pt idx="20">
                  <c:v>1.0892347342995238E-2</c:v>
                </c:pt>
                <c:pt idx="21">
                  <c:v>1.0635943129410068E-2</c:v>
                </c:pt>
                <c:pt idx="22">
                  <c:v>2.7868734873500215E-3</c:v>
                </c:pt>
                <c:pt idx="23">
                  <c:v>-5.7568368845790493E-3</c:v>
                </c:pt>
                <c:pt idx="24">
                  <c:v>-2.6378467230308816E-2</c:v>
                </c:pt>
                <c:pt idx="25">
                  <c:v>-4.4753494137358867E-3</c:v>
                </c:pt>
                <c:pt idx="26">
                  <c:v>-4.8710801182628898E-3</c:v>
                </c:pt>
                <c:pt idx="27">
                  <c:v>-5.4188077187428585E-4</c:v>
                </c:pt>
                <c:pt idx="28">
                  <c:v>-2.8471678580618408E-2</c:v>
                </c:pt>
                <c:pt idx="29">
                  <c:v>9.7875403292708267E-3</c:v>
                </c:pt>
                <c:pt idx="30">
                  <c:v>1.2732014665035391E-2</c:v>
                </c:pt>
                <c:pt idx="31">
                  <c:v>1.2391207104498489E-2</c:v>
                </c:pt>
                <c:pt idx="32">
                  <c:v>-4.1818053670125751E-3</c:v>
                </c:pt>
                <c:pt idx="33">
                  <c:v>-1.2868607501018779E-2</c:v>
                </c:pt>
                <c:pt idx="34">
                  <c:v>3.1727812811786088E-4</c:v>
                </c:pt>
                <c:pt idx="35">
                  <c:v>1.137860327482198E-2</c:v>
                </c:pt>
                <c:pt idx="36">
                  <c:v>4.7437549556142858E-3</c:v>
                </c:pt>
                <c:pt idx="37">
                  <c:v>3.3080240569727012E-2</c:v>
                </c:pt>
                <c:pt idx="38">
                  <c:v>1.1064774954332276E-2</c:v>
                </c:pt>
                <c:pt idx="39">
                  <c:v>-7.5144626801745774E-4</c:v>
                </c:pt>
                <c:pt idx="40">
                  <c:v>-8.4461940752593515E-3</c:v>
                </c:pt>
                <c:pt idx="41">
                  <c:v>5.8417595295511653E-3</c:v>
                </c:pt>
                <c:pt idx="42">
                  <c:v>-2.8954837885075392E-2</c:v>
                </c:pt>
                <c:pt idx="43">
                  <c:v>-4.550985703730733E-3</c:v>
                </c:pt>
                <c:pt idx="44">
                  <c:v>1.6775257580640315E-2</c:v>
                </c:pt>
                <c:pt idx="45">
                  <c:v>4.8636373925357752E-3</c:v>
                </c:pt>
                <c:pt idx="46">
                  <c:v>1.5941152744825316E-2</c:v>
                </c:pt>
                <c:pt idx="47">
                  <c:v>-2.1511240862263342E-2</c:v>
                </c:pt>
                <c:pt idx="48">
                  <c:v>-1.6107103206633666E-2</c:v>
                </c:pt>
                <c:pt idx="49">
                  <c:v>-1.6154075468818175E-3</c:v>
                </c:pt>
                <c:pt idx="50">
                  <c:v>2.1507811120811612E-2</c:v>
                </c:pt>
                <c:pt idx="51">
                  <c:v>2.7482323182310763E-2</c:v>
                </c:pt>
                <c:pt idx="52">
                  <c:v>1.2076427538345797E-2</c:v>
                </c:pt>
                <c:pt idx="53">
                  <c:v>-8.527947278597672E-3</c:v>
                </c:pt>
                <c:pt idx="54">
                  <c:v>2.5007239221570873E-2</c:v>
                </c:pt>
                <c:pt idx="55">
                  <c:v>-2.6334996263355413E-2</c:v>
                </c:pt>
                <c:pt idx="56">
                  <c:v>-2.7425971436262531E-3</c:v>
                </c:pt>
                <c:pt idx="57">
                  <c:v>1.5162027357811398E-2</c:v>
                </c:pt>
                <c:pt idx="58">
                  <c:v>5.8238086846422689E-3</c:v>
                </c:pt>
                <c:pt idx="59">
                  <c:v>-1.4044866102607835E-3</c:v>
                </c:pt>
                <c:pt idx="60">
                  <c:v>2.3441296389046865E-3</c:v>
                </c:pt>
                <c:pt idx="61">
                  <c:v>4.143700830831807E-2</c:v>
                </c:pt>
                <c:pt idx="62">
                  <c:v>-5.2731180318431855E-3</c:v>
                </c:pt>
                <c:pt idx="63">
                  <c:v>-2.8287299468125009E-2</c:v>
                </c:pt>
                <c:pt idx="64">
                  <c:v>2.0909597995044556E-3</c:v>
                </c:pt>
                <c:pt idx="65">
                  <c:v>1.0331728194820654E-4</c:v>
                </c:pt>
                <c:pt idx="66">
                  <c:v>-2.118470313898644E-2</c:v>
                </c:pt>
                <c:pt idx="67">
                  <c:v>1.6267428999944666E-2</c:v>
                </c:pt>
                <c:pt idx="68">
                  <c:v>-1.5302273481562158E-2</c:v>
                </c:pt>
                <c:pt idx="69">
                  <c:v>-1.8063483192522548E-2</c:v>
                </c:pt>
                <c:pt idx="70">
                  <c:v>-1.8468922604946282E-3</c:v>
                </c:pt>
                <c:pt idx="71">
                  <c:v>-1.3839074495288917E-2</c:v>
                </c:pt>
                <c:pt idx="72">
                  <c:v>1.1086220549518308E-2</c:v>
                </c:pt>
                <c:pt idx="73">
                  <c:v>2.7986502770345655E-2</c:v>
                </c:pt>
                <c:pt idx="74">
                  <c:v>-3.6897330707956207E-5</c:v>
                </c:pt>
                <c:pt idx="75">
                  <c:v>-1.1279646360663512E-2</c:v>
                </c:pt>
                <c:pt idx="76">
                  <c:v>-1.124756098180639E-2</c:v>
                </c:pt>
                <c:pt idx="77">
                  <c:v>-1.5356078019322247E-2</c:v>
                </c:pt>
                <c:pt idx="78">
                  <c:v>-2.8071298212473204E-3</c:v>
                </c:pt>
                <c:pt idx="79">
                  <c:v>2.4977570280924784E-2</c:v>
                </c:pt>
                <c:pt idx="80">
                  <c:v>-2.5641173289776661E-2</c:v>
                </c:pt>
                <c:pt idx="81">
                  <c:v>6.789205881540296E-3</c:v>
                </c:pt>
                <c:pt idx="82">
                  <c:v>-1.7283555901203722E-2</c:v>
                </c:pt>
                <c:pt idx="83">
                  <c:v>1.9978645430564271E-2</c:v>
                </c:pt>
                <c:pt idx="84">
                  <c:v>3.6381110718602529E-3</c:v>
                </c:pt>
                <c:pt idx="85">
                  <c:v>1.8413559316172792E-4</c:v>
                </c:pt>
                <c:pt idx="86">
                  <c:v>-8.1780223976597854E-3</c:v>
                </c:pt>
                <c:pt idx="87">
                  <c:v>5.8437139805243244E-3</c:v>
                </c:pt>
                <c:pt idx="88">
                  <c:v>-8.5549190663045307E-3</c:v>
                </c:pt>
                <c:pt idx="89">
                  <c:v>-3.289005306375254E-3</c:v>
                </c:pt>
                <c:pt idx="90">
                  <c:v>-1.1429403203606348E-2</c:v>
                </c:pt>
                <c:pt idx="91">
                  <c:v>2.2118320930628578E-2</c:v>
                </c:pt>
                <c:pt idx="92">
                  <c:v>-1.6915586645762985E-2</c:v>
                </c:pt>
                <c:pt idx="93">
                  <c:v>-1.889308833061171E-2</c:v>
                </c:pt>
                <c:pt idx="94">
                  <c:v>-6.7109830037961945E-3</c:v>
                </c:pt>
                <c:pt idx="95">
                  <c:v>-4.2877786061937435E-3</c:v>
                </c:pt>
                <c:pt idx="96">
                  <c:v>-6.5701797152319203E-3</c:v>
                </c:pt>
                <c:pt idx="97">
                  <c:v>2.4002131404685455E-2</c:v>
                </c:pt>
                <c:pt idx="98">
                  <c:v>-9.3733143043748667E-4</c:v>
                </c:pt>
                <c:pt idx="99">
                  <c:v>-2.416965368192844E-2</c:v>
                </c:pt>
                <c:pt idx="100">
                  <c:v>5.7314809591140631E-3</c:v>
                </c:pt>
                <c:pt idx="101">
                  <c:v>-1.9862734214064596E-2</c:v>
                </c:pt>
                <c:pt idx="102">
                  <c:v>-1.6477103314036685E-2</c:v>
                </c:pt>
                <c:pt idx="103">
                  <c:v>-2.9632308066777274E-2</c:v>
                </c:pt>
                <c:pt idx="104">
                  <c:v>-5.9501813097778126E-2</c:v>
                </c:pt>
                <c:pt idx="105">
                  <c:v>1.3326983682095088E-2</c:v>
                </c:pt>
                <c:pt idx="106">
                  <c:v>-3.1533746200447674E-2</c:v>
                </c:pt>
                <c:pt idx="107">
                  <c:v>-7.9543244584072588E-3</c:v>
                </c:pt>
                <c:pt idx="108">
                  <c:v>5.5086428991864816E-3</c:v>
                </c:pt>
                <c:pt idx="109">
                  <c:v>3.1084057600946482E-2</c:v>
                </c:pt>
                <c:pt idx="110">
                  <c:v>3.8863611917034815E-2</c:v>
                </c:pt>
                <c:pt idx="111">
                  <c:v>1.0830761988844905E-2</c:v>
                </c:pt>
                <c:pt idx="112">
                  <c:v>-3.8427181825155085E-3</c:v>
                </c:pt>
                <c:pt idx="113">
                  <c:v>-7.8127630612446569E-2</c:v>
                </c:pt>
                <c:pt idx="114">
                  <c:v>0.13535901648382498</c:v>
                </c:pt>
                <c:pt idx="115">
                  <c:v>1.8777337374891101E-3</c:v>
                </c:pt>
                <c:pt idx="116">
                  <c:v>2.2021628943324253E-2</c:v>
                </c:pt>
                <c:pt idx="117">
                  <c:v>-1.3877340047484261E-3</c:v>
                </c:pt>
                <c:pt idx="118">
                  <c:v>-1.3561708508071129E-2</c:v>
                </c:pt>
                <c:pt idx="119">
                  <c:v>-3.5911103940898324E-2</c:v>
                </c:pt>
                <c:pt idx="120">
                  <c:v>1.2221679088382667E-2</c:v>
                </c:pt>
                <c:pt idx="121">
                  <c:v>8.6583548009017148E-3</c:v>
                </c:pt>
                <c:pt idx="122">
                  <c:v>1.0159037382910793E-2</c:v>
                </c:pt>
                <c:pt idx="123">
                  <c:v>-2.1808900862763807E-2</c:v>
                </c:pt>
                <c:pt idx="124">
                  <c:v>-1.3261958604276262E-2</c:v>
                </c:pt>
                <c:pt idx="125">
                  <c:v>-1.575348855841208E-2</c:v>
                </c:pt>
                <c:pt idx="126">
                  <c:v>-3.5756248797624721E-2</c:v>
                </c:pt>
                <c:pt idx="127">
                  <c:v>4.5095225202351021E-2</c:v>
                </c:pt>
                <c:pt idx="128">
                  <c:v>1.6057928671653614E-2</c:v>
                </c:pt>
                <c:pt idx="129">
                  <c:v>-1.466260500183815E-3</c:v>
                </c:pt>
                <c:pt idx="130">
                  <c:v>-1.5765555094246562E-2</c:v>
                </c:pt>
                <c:pt idx="131">
                  <c:v>6.0241826365163937E-3</c:v>
                </c:pt>
                <c:pt idx="132">
                  <c:v>-2.7319549914682495E-2</c:v>
                </c:pt>
                <c:pt idx="133">
                  <c:v>-1.5263799262763191E-2</c:v>
                </c:pt>
                <c:pt idx="134">
                  <c:v>-5.6220450715645354E-2</c:v>
                </c:pt>
                <c:pt idx="135">
                  <c:v>-1.0465446142344284E-2</c:v>
                </c:pt>
                <c:pt idx="136">
                  <c:v>2.4001199107483356E-2</c:v>
                </c:pt>
                <c:pt idx="137">
                  <c:v>5.412515613354426E-2</c:v>
                </c:pt>
                <c:pt idx="138">
                  <c:v>-8.806844933102553E-3</c:v>
                </c:pt>
                <c:pt idx="139">
                  <c:v>-2.5229489526664428E-2</c:v>
                </c:pt>
                <c:pt idx="140">
                  <c:v>3.8867730091032282E-2</c:v>
                </c:pt>
                <c:pt idx="141">
                  <c:v>3.893356333404431E-2</c:v>
                </c:pt>
                <c:pt idx="142">
                  <c:v>2.7007745662876368E-2</c:v>
                </c:pt>
                <c:pt idx="143">
                  <c:v>2.5512156977749226E-2</c:v>
                </c:pt>
                <c:pt idx="144">
                  <c:v>1.4945503674208237E-3</c:v>
                </c:pt>
                <c:pt idx="145">
                  <c:v>2.1038302195234351E-2</c:v>
                </c:pt>
                <c:pt idx="146">
                  <c:v>-8.9818176357758604E-3</c:v>
                </c:pt>
                <c:pt idx="147">
                  <c:v>1.4779018934843462E-3</c:v>
                </c:pt>
                <c:pt idx="148">
                  <c:v>6.8682944878549436E-3</c:v>
                </c:pt>
                <c:pt idx="149">
                  <c:v>2.5592677375868712E-2</c:v>
                </c:pt>
                <c:pt idx="150">
                  <c:v>1.920273693027847E-3</c:v>
                </c:pt>
                <c:pt idx="151">
                  <c:v>-1.7801181019978327E-2</c:v>
                </c:pt>
                <c:pt idx="152">
                  <c:v>-1.9864565452539795E-2</c:v>
                </c:pt>
                <c:pt idx="153">
                  <c:v>3.4509732167790695E-3</c:v>
                </c:pt>
                <c:pt idx="154">
                  <c:v>2.9264484339257522E-2</c:v>
                </c:pt>
                <c:pt idx="155">
                  <c:v>-2.5492089686903335E-2</c:v>
                </c:pt>
                <c:pt idx="156">
                  <c:v>-3.2300120240777969E-2</c:v>
                </c:pt>
                <c:pt idx="157">
                  <c:v>-6.1194349716439328E-3</c:v>
                </c:pt>
                <c:pt idx="158">
                  <c:v>-2.1066739762143932E-2</c:v>
                </c:pt>
                <c:pt idx="159">
                  <c:v>-2.1613947307368191E-2</c:v>
                </c:pt>
                <c:pt idx="160">
                  <c:v>-2.2133641248804144E-3</c:v>
                </c:pt>
                <c:pt idx="161">
                  <c:v>3.1524455348442393E-2</c:v>
                </c:pt>
                <c:pt idx="162">
                  <c:v>-2.4652683215357903E-2</c:v>
                </c:pt>
                <c:pt idx="163">
                  <c:v>7.1091681722765861E-3</c:v>
                </c:pt>
                <c:pt idx="164">
                  <c:v>3.4888829796411343E-2</c:v>
                </c:pt>
                <c:pt idx="165">
                  <c:v>-2.6041046932440564E-2</c:v>
                </c:pt>
                <c:pt idx="166">
                  <c:v>-3.7026428674226626E-2</c:v>
                </c:pt>
                <c:pt idx="167">
                  <c:v>-2.6608936633188467E-2</c:v>
                </c:pt>
                <c:pt idx="168">
                  <c:v>1.1943186202569274E-2</c:v>
                </c:pt>
                <c:pt idx="169">
                  <c:v>-4.5750775437422939E-2</c:v>
                </c:pt>
                <c:pt idx="170">
                  <c:v>-8.7810471788975532E-3</c:v>
                </c:pt>
                <c:pt idx="171">
                  <c:v>4.6534191769819454E-2</c:v>
                </c:pt>
                <c:pt idx="172">
                  <c:v>-0.14049437864321151</c:v>
                </c:pt>
                <c:pt idx="173">
                  <c:v>1.7580894701449356E-3</c:v>
                </c:pt>
                <c:pt idx="174">
                  <c:v>-1.9799036144578517E-3</c:v>
                </c:pt>
                <c:pt idx="175">
                  <c:v>1.3480465122021234E-2</c:v>
                </c:pt>
                <c:pt idx="176">
                  <c:v>-7.5610360060121992E-2</c:v>
                </c:pt>
                <c:pt idx="177">
                  <c:v>-1.4041243465448746E-2</c:v>
                </c:pt>
                <c:pt idx="178">
                  <c:v>-5.2133551609780643E-2</c:v>
                </c:pt>
                <c:pt idx="179">
                  <c:v>6.4344740145198494E-4</c:v>
                </c:pt>
                <c:pt idx="180">
                  <c:v>-3.203225243634205E-2</c:v>
                </c:pt>
                <c:pt idx="181">
                  <c:v>1.4790399445955392E-2</c:v>
                </c:pt>
                <c:pt idx="182">
                  <c:v>5.7275559630809172E-2</c:v>
                </c:pt>
                <c:pt idx="183">
                  <c:v>-1.9853159966388083E-2</c:v>
                </c:pt>
                <c:pt idx="184">
                  <c:v>4.1133276709939208E-2</c:v>
                </c:pt>
                <c:pt idx="185">
                  <c:v>-7.1561968821645366E-2</c:v>
                </c:pt>
                <c:pt idx="186">
                  <c:v>1.9278515039462649E-3</c:v>
                </c:pt>
                <c:pt idx="187">
                  <c:v>2.5345279027944537E-3</c:v>
                </c:pt>
                <c:pt idx="188">
                  <c:v>-3.1604873132371419E-4</c:v>
                </c:pt>
                <c:pt idx="189">
                  <c:v>-3.2141106874876688E-2</c:v>
                </c:pt>
                <c:pt idx="190">
                  <c:v>2.5696484643544387E-2</c:v>
                </c:pt>
                <c:pt idx="191">
                  <c:v>4.0294984026317343E-2</c:v>
                </c:pt>
                <c:pt idx="192">
                  <c:v>3.6632090537076278E-2</c:v>
                </c:pt>
                <c:pt idx="193">
                  <c:v>4.3970098960888909E-2</c:v>
                </c:pt>
                <c:pt idx="194">
                  <c:v>1.2266043558968915E-2</c:v>
                </c:pt>
                <c:pt idx="195">
                  <c:v>3.1450347316826346E-2</c:v>
                </c:pt>
                <c:pt idx="196">
                  <c:v>-2.5185075010396341E-2</c:v>
                </c:pt>
                <c:pt idx="197">
                  <c:v>1.9942811932044367E-2</c:v>
                </c:pt>
                <c:pt idx="198">
                  <c:v>-1.4344105983299124E-2</c:v>
                </c:pt>
                <c:pt idx="199">
                  <c:v>-1.479674796747962E-2</c:v>
                </c:pt>
                <c:pt idx="200">
                  <c:v>-4.1508483248060786E-2</c:v>
                </c:pt>
                <c:pt idx="201">
                  <c:v>-5.5962116987307499E-2</c:v>
                </c:pt>
                <c:pt idx="202">
                  <c:v>-5.4537199187647926E-2</c:v>
                </c:pt>
                <c:pt idx="203">
                  <c:v>-1.3118549495872602E-2</c:v>
                </c:pt>
                <c:pt idx="204">
                  <c:v>5.2389796743032034E-2</c:v>
                </c:pt>
                <c:pt idx="205">
                  <c:v>-3.7243373961983413E-2</c:v>
                </c:pt>
                <c:pt idx="206">
                  <c:v>2.4696092043368971E-2</c:v>
                </c:pt>
                <c:pt idx="207">
                  <c:v>2.31594706914003E-2</c:v>
                </c:pt>
                <c:pt idx="208">
                  <c:v>2.4843301435405721E-3</c:v>
                </c:pt>
                <c:pt idx="209">
                  <c:v>3.2033089454789158E-2</c:v>
                </c:pt>
                <c:pt idx="210">
                  <c:v>3.5752373963849532E-2</c:v>
                </c:pt>
                <c:pt idx="211">
                  <c:v>-2.7820694039332766E-2</c:v>
                </c:pt>
                <c:pt idx="212">
                  <c:v>-5.1404336235609076E-2</c:v>
                </c:pt>
                <c:pt idx="213">
                  <c:v>1.4152662678721423E-2</c:v>
                </c:pt>
                <c:pt idx="214">
                  <c:v>-2.4880637621752529E-2</c:v>
                </c:pt>
                <c:pt idx="215">
                  <c:v>3.154127701291097E-2</c:v>
                </c:pt>
                <c:pt idx="216">
                  <c:v>3.5962048849252505E-2</c:v>
                </c:pt>
                <c:pt idx="217">
                  <c:v>7.3127929515417909E-3</c:v>
                </c:pt>
                <c:pt idx="218">
                  <c:v>1.7493221070703734E-2</c:v>
                </c:pt>
                <c:pt idx="219">
                  <c:v>-6.7910340102976148E-3</c:v>
                </c:pt>
                <c:pt idx="220">
                  <c:v>-3.2802501014345703E-2</c:v>
                </c:pt>
                <c:pt idx="221">
                  <c:v>-2.2639812080536944E-2</c:v>
                </c:pt>
                <c:pt idx="222">
                  <c:v>1.0803891129794114E-2</c:v>
                </c:pt>
                <c:pt idx="223">
                  <c:v>2.083288005737558E-3</c:v>
                </c:pt>
                <c:pt idx="224">
                  <c:v>2.6394342214435752E-2</c:v>
                </c:pt>
                <c:pt idx="225">
                  <c:v>1.8493966926623178E-3</c:v>
                </c:pt>
                <c:pt idx="226">
                  <c:v>3.9117413166008877E-2</c:v>
                </c:pt>
                <c:pt idx="227">
                  <c:v>3.8575400038705757E-2</c:v>
                </c:pt>
                <c:pt idx="228">
                  <c:v>1.5150281383488177E-2</c:v>
                </c:pt>
                <c:pt idx="229">
                  <c:v>-1.7732480568060965E-2</c:v>
                </c:pt>
                <c:pt idx="230">
                  <c:v>-1.0455799876748925E-2</c:v>
                </c:pt>
                <c:pt idx="231">
                  <c:v>-5.2253599572838115E-2</c:v>
                </c:pt>
                <c:pt idx="232">
                  <c:v>5.3653889968711642E-2</c:v>
                </c:pt>
                <c:pt idx="233">
                  <c:v>1.0829114567007463E-2</c:v>
                </c:pt>
                <c:pt idx="234">
                  <c:v>0.10361463938186646</c:v>
                </c:pt>
                <c:pt idx="235">
                  <c:v>3.2604817323559679E-3</c:v>
                </c:pt>
                <c:pt idx="236">
                  <c:v>-9.0848290795836582E-3</c:v>
                </c:pt>
                <c:pt idx="237">
                  <c:v>3.9952294575065862E-2</c:v>
                </c:pt>
                <c:pt idx="238">
                  <c:v>2.1860686013168432E-2</c:v>
                </c:pt>
                <c:pt idx="239">
                  <c:v>-1.2414981504489931E-2</c:v>
                </c:pt>
                <c:pt idx="240">
                  <c:v>-9.8721517782923429E-3</c:v>
                </c:pt>
                <c:pt idx="241">
                  <c:v>-1.1333490816053482E-2</c:v>
                </c:pt>
                <c:pt idx="242">
                  <c:v>3.5260828045261039E-2</c:v>
                </c:pt>
                <c:pt idx="243">
                  <c:v>-1.4366829989952652E-2</c:v>
                </c:pt>
                <c:pt idx="244">
                  <c:v>2.0691154868395692E-2</c:v>
                </c:pt>
                <c:pt idx="245">
                  <c:v>-2.5775687374942633E-3</c:v>
                </c:pt>
                <c:pt idx="246">
                  <c:v>1.1174787527751922E-2</c:v>
                </c:pt>
                <c:pt idx="247">
                  <c:v>-1.8510795817867052E-2</c:v>
                </c:pt>
                <c:pt idx="248">
                  <c:v>1.4074383642179171E-3</c:v>
                </c:pt>
                <c:pt idx="249">
                  <c:v>-2.8601594618378214E-2</c:v>
                </c:pt>
                <c:pt idx="250">
                  <c:v>-3.6243906134526716E-2</c:v>
                </c:pt>
                <c:pt idx="251">
                  <c:v>3.0025071085233849E-3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B-4DB6-9B7E-14842086F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AMZN!$I$1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AMZN!$A$1:$A$254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AMZN!$I$2:$I$254</c:f>
              <c:numCache>
                <c:formatCode>General</c:formatCode>
                <c:ptCount val="253"/>
                <c:pt idx="1">
                  <c:v>0</c:v>
                </c:pt>
                <c:pt idx="2">
                  <c:v>-1</c:v>
                </c:pt>
                <c:pt idx="3">
                  <c:v>-0.62361660846415168</c:v>
                </c:pt>
                <c:pt idx="4">
                  <c:v>-0.24166170927131703</c:v>
                </c:pt>
                <c:pt idx="5">
                  <c:v>0.12355797268513399</c:v>
                </c:pt>
                <c:pt idx="6">
                  <c:v>0.37154735741356487</c:v>
                </c:pt>
                <c:pt idx="7">
                  <c:v>0.37370624390958801</c:v>
                </c:pt>
                <c:pt idx="8">
                  <c:v>0.3836215201558692</c:v>
                </c:pt>
                <c:pt idx="9">
                  <c:v>0.39566771044929527</c:v>
                </c:pt>
                <c:pt idx="10">
                  <c:v>0.40326248912551371</c:v>
                </c:pt>
                <c:pt idx="11">
                  <c:v>0.48562937468264294</c:v>
                </c:pt>
                <c:pt idx="12">
                  <c:v>0.47006720891985415</c:v>
                </c:pt>
                <c:pt idx="13">
                  <c:v>0.42907118256436744</c:v>
                </c:pt>
                <c:pt idx="14">
                  <c:v>0.42185998490370036</c:v>
                </c:pt>
                <c:pt idx="15">
                  <c:v>0.4370420632302161</c:v>
                </c:pt>
                <c:pt idx="16">
                  <c:v>0.42676637555992919</c:v>
                </c:pt>
                <c:pt idx="17">
                  <c:v>0.50476389676035782</c:v>
                </c:pt>
                <c:pt idx="18">
                  <c:v>0.5849828561322904</c:v>
                </c:pt>
                <c:pt idx="19">
                  <c:v>0.5576036682780281</c:v>
                </c:pt>
                <c:pt idx="20">
                  <c:v>0.5813792084358661</c:v>
                </c:pt>
                <c:pt idx="21">
                  <c:v>0.58324648065996965</c:v>
                </c:pt>
                <c:pt idx="22">
                  <c:v>0.57228198291714627</c:v>
                </c:pt>
                <c:pt idx="23">
                  <c:v>0.51379650090366413</c:v>
                </c:pt>
                <c:pt idx="24">
                  <c:v>0.56874547168096989</c:v>
                </c:pt>
                <c:pt idx="25">
                  <c:v>0.55760043263236114</c:v>
                </c:pt>
                <c:pt idx="26">
                  <c:v>0.53762943993765833</c:v>
                </c:pt>
                <c:pt idx="27">
                  <c:v>0.53389907990263386</c:v>
                </c:pt>
                <c:pt idx="28">
                  <c:v>0.50936350800132513</c:v>
                </c:pt>
                <c:pt idx="29">
                  <c:v>0.51629682270531396</c:v>
                </c:pt>
                <c:pt idx="30">
                  <c:v>0.50079825828302127</c:v>
                </c:pt>
                <c:pt idx="31">
                  <c:v>0.48634209212873314</c:v>
                </c:pt>
                <c:pt idx="32">
                  <c:v>0.47388808641015534</c:v>
                </c:pt>
                <c:pt idx="33">
                  <c:v>0.41348419797193864</c:v>
                </c:pt>
                <c:pt idx="34">
                  <c:v>0.4130475803624829</c:v>
                </c:pt>
                <c:pt idx="35">
                  <c:v>0.40568791224469558</c:v>
                </c:pt>
                <c:pt idx="36">
                  <c:v>0.41033901478931756</c:v>
                </c:pt>
                <c:pt idx="37">
                  <c:v>0.46674720023088878</c:v>
                </c:pt>
                <c:pt idx="38">
                  <c:v>0.45540464284207161</c:v>
                </c:pt>
                <c:pt idx="39">
                  <c:v>0.45507606770007103</c:v>
                </c:pt>
                <c:pt idx="40">
                  <c:v>0.4566758044222225</c:v>
                </c:pt>
                <c:pt idx="41">
                  <c:v>0.44616224669015819</c:v>
                </c:pt>
                <c:pt idx="42">
                  <c:v>0.4345158599266522</c:v>
                </c:pt>
                <c:pt idx="43">
                  <c:v>0.43491449378052643</c:v>
                </c:pt>
                <c:pt idx="44">
                  <c:v>0.4498531583801969</c:v>
                </c:pt>
                <c:pt idx="45">
                  <c:v>0.43232560065423786</c:v>
                </c:pt>
                <c:pt idx="46">
                  <c:v>0.38972303145118459</c:v>
                </c:pt>
                <c:pt idx="47">
                  <c:v>0.37027257301806826</c:v>
                </c:pt>
                <c:pt idx="48">
                  <c:v>0.33722477220566133</c:v>
                </c:pt>
                <c:pt idx="49">
                  <c:v>0.33436369991245096</c:v>
                </c:pt>
                <c:pt idx="50">
                  <c:v>0.32541653829632489</c:v>
                </c:pt>
                <c:pt idx="51">
                  <c:v>0.32315580312483722</c:v>
                </c:pt>
                <c:pt idx="52">
                  <c:v>0.3305427833404978</c:v>
                </c:pt>
                <c:pt idx="53">
                  <c:v>0.33359134632595916</c:v>
                </c:pt>
                <c:pt idx="54">
                  <c:v>0.2862445947884224</c:v>
                </c:pt>
                <c:pt idx="55">
                  <c:v>0.27546497699865824</c:v>
                </c:pt>
                <c:pt idx="56">
                  <c:v>0.27746466591882396</c:v>
                </c:pt>
                <c:pt idx="57">
                  <c:v>0.26129829801445725</c:v>
                </c:pt>
                <c:pt idx="58">
                  <c:v>0.25927586193434005</c:v>
                </c:pt>
                <c:pt idx="59">
                  <c:v>0.26034335403365777</c:v>
                </c:pt>
                <c:pt idx="60">
                  <c:v>0.26032025556754818</c:v>
                </c:pt>
                <c:pt idx="61">
                  <c:v>0.20481053781251032</c:v>
                </c:pt>
                <c:pt idx="62">
                  <c:v>0.18487768811928049</c:v>
                </c:pt>
                <c:pt idx="63">
                  <c:v>0.20062058567856553</c:v>
                </c:pt>
                <c:pt idx="64">
                  <c:v>0.19964667217550894</c:v>
                </c:pt>
                <c:pt idx="65">
                  <c:v>0.18996332186022227</c:v>
                </c:pt>
                <c:pt idx="66">
                  <c:v>0.16438105007641093</c:v>
                </c:pt>
                <c:pt idx="67">
                  <c:v>0.1602740285527092</c:v>
                </c:pt>
                <c:pt idx="68">
                  <c:v>0.14277037718674412</c:v>
                </c:pt>
                <c:pt idx="69">
                  <c:v>8.9531375967224394E-2</c:v>
                </c:pt>
                <c:pt idx="70">
                  <c:v>9.107797009982263E-2</c:v>
                </c:pt>
                <c:pt idx="71">
                  <c:v>8.9517711102780576E-2</c:v>
                </c:pt>
                <c:pt idx="72">
                  <c:v>9.7282886255332643E-2</c:v>
                </c:pt>
                <c:pt idx="73">
                  <c:v>0.10469471111228768</c:v>
                </c:pt>
                <c:pt idx="74">
                  <c:v>0.10405279057718074</c:v>
                </c:pt>
                <c:pt idx="75">
                  <c:v>0.10403351361856686</c:v>
                </c:pt>
                <c:pt idx="76">
                  <c:v>0.12222985038543818</c:v>
                </c:pt>
                <c:pt idx="77">
                  <c:v>8.7930076980793484E-2</c:v>
                </c:pt>
                <c:pt idx="78">
                  <c:v>8.8378511230308085E-2</c:v>
                </c:pt>
                <c:pt idx="79">
                  <c:v>9.8699124398498872E-2</c:v>
                </c:pt>
                <c:pt idx="80">
                  <c:v>4.0170773614912572E-2</c:v>
                </c:pt>
                <c:pt idx="81">
                  <c:v>2.9903386135828287E-2</c:v>
                </c:pt>
                <c:pt idx="82">
                  <c:v>1.3560457177618057E-2</c:v>
                </c:pt>
                <c:pt idx="83">
                  <c:v>2.5080355427216934E-2</c:v>
                </c:pt>
                <c:pt idx="84">
                  <c:v>2.6447854190093392E-2</c:v>
                </c:pt>
                <c:pt idx="85">
                  <c:v>2.629592941007133E-2</c:v>
                </c:pt>
                <c:pt idx="86">
                  <c:v>1.9814738343765608E-2</c:v>
                </c:pt>
                <c:pt idx="87">
                  <c:v>1.9424454758951874E-2</c:v>
                </c:pt>
                <c:pt idx="88">
                  <c:v>2.7473965169622899E-2</c:v>
                </c:pt>
                <c:pt idx="89">
                  <c:v>2.4555532191436687E-2</c:v>
                </c:pt>
                <c:pt idx="90">
                  <c:v>2.2735912127996565E-2</c:v>
                </c:pt>
                <c:pt idx="91">
                  <c:v>8.9738008937090552E-3</c:v>
                </c:pt>
                <c:pt idx="92">
                  <c:v>6.9685496471856966E-3</c:v>
                </c:pt>
                <c:pt idx="93">
                  <c:v>7.0922792020755542E-3</c:v>
                </c:pt>
                <c:pt idx="94">
                  <c:v>6.8701391425269043E-3</c:v>
                </c:pt>
                <c:pt idx="95">
                  <c:v>5.874980647427171E-3</c:v>
                </c:pt>
                <c:pt idx="96">
                  <c:v>1.0102375212131342E-2</c:v>
                </c:pt>
                <c:pt idx="97">
                  <c:v>1.8825685629672153E-2</c:v>
                </c:pt>
                <c:pt idx="98">
                  <c:v>1.6873566963714327E-2</c:v>
                </c:pt>
                <c:pt idx="99">
                  <c:v>1.8314768696766293E-2</c:v>
                </c:pt>
                <c:pt idx="100">
                  <c:v>1.6320561778390509E-2</c:v>
                </c:pt>
                <c:pt idx="101">
                  <c:v>9.5580939380545179E-3</c:v>
                </c:pt>
                <c:pt idx="102">
                  <c:v>2.8578247384922519E-2</c:v>
                </c:pt>
                <c:pt idx="103">
                  <c:v>4.6941758208524857E-2</c:v>
                </c:pt>
                <c:pt idx="104">
                  <c:v>7.1243731445364125E-2</c:v>
                </c:pt>
                <c:pt idx="105">
                  <c:v>5.0406265593993263E-2</c:v>
                </c:pt>
                <c:pt idx="106">
                  <c:v>7.8877782134613841E-2</c:v>
                </c:pt>
                <c:pt idx="107">
                  <c:v>7.6660873188437173E-2</c:v>
                </c:pt>
                <c:pt idx="108">
                  <c:v>7.5986453278660535E-2</c:v>
                </c:pt>
                <c:pt idx="109">
                  <c:v>4.8815808222096066E-2</c:v>
                </c:pt>
                <c:pt idx="110">
                  <c:v>5.8667165843126111E-2</c:v>
                </c:pt>
                <c:pt idx="111">
                  <c:v>6.8230327711586353E-2</c:v>
                </c:pt>
                <c:pt idx="112">
                  <c:v>6.5970827914831484E-2</c:v>
                </c:pt>
                <c:pt idx="113">
                  <c:v>3.8341113257020581E-2</c:v>
                </c:pt>
                <c:pt idx="114">
                  <c:v>-8.1801235228521327E-2</c:v>
                </c:pt>
                <c:pt idx="115">
                  <c:v>-8.1544442852023044E-2</c:v>
                </c:pt>
                <c:pt idx="116">
                  <c:v>-5.7788566819193608E-2</c:v>
                </c:pt>
                <c:pt idx="117">
                  <c:v>-5.8097156752760955E-2</c:v>
                </c:pt>
                <c:pt idx="118">
                  <c:v>-5.5907362535404063E-2</c:v>
                </c:pt>
                <c:pt idx="119">
                  <c:v>-7.425206535722953E-2</c:v>
                </c:pt>
                <c:pt idx="120">
                  <c:v>-8.2565890486943294E-2</c:v>
                </c:pt>
                <c:pt idx="121">
                  <c:v>-7.4606964310968873E-2</c:v>
                </c:pt>
                <c:pt idx="122">
                  <c:v>-7.0294266530091701E-2</c:v>
                </c:pt>
                <c:pt idx="123">
                  <c:v>-5.1594990492720406E-2</c:v>
                </c:pt>
                <c:pt idx="124">
                  <c:v>-4.671193650696906E-2</c:v>
                </c:pt>
                <c:pt idx="125">
                  <c:v>-4.328824953596886E-2</c:v>
                </c:pt>
                <c:pt idx="126">
                  <c:v>-5.8856895993964722E-2</c:v>
                </c:pt>
                <c:pt idx="127">
                  <c:v>-9.9790065876082745E-2</c:v>
                </c:pt>
                <c:pt idx="128">
                  <c:v>-9.8345002511780591E-2</c:v>
                </c:pt>
                <c:pt idx="129">
                  <c:v>-9.7123770632033174E-2</c:v>
                </c:pt>
                <c:pt idx="130">
                  <c:v>-0.10528889189172252</c:v>
                </c:pt>
                <c:pt idx="131">
                  <c:v>-0.10629688023373413</c:v>
                </c:pt>
                <c:pt idx="132">
                  <c:v>-0.10799840611566736</c:v>
                </c:pt>
                <c:pt idx="133">
                  <c:v>-0.10999526832940672</c:v>
                </c:pt>
                <c:pt idx="134">
                  <c:v>-9.8821198093936205E-2</c:v>
                </c:pt>
                <c:pt idx="135">
                  <c:v>-9.0564132270979036E-2</c:v>
                </c:pt>
                <c:pt idx="136">
                  <c:v>-7.1957214665200803E-2</c:v>
                </c:pt>
                <c:pt idx="137">
                  <c:v>-4.7851338673010349E-2</c:v>
                </c:pt>
                <c:pt idx="138">
                  <c:v>-4.4763566793988976E-2</c:v>
                </c:pt>
                <c:pt idx="139">
                  <c:v>-4.2980367765476798E-2</c:v>
                </c:pt>
                <c:pt idx="140">
                  <c:v>-5.5194455605894616E-2</c:v>
                </c:pt>
                <c:pt idx="141">
                  <c:v>-4.9671917523829608E-2</c:v>
                </c:pt>
                <c:pt idx="142">
                  <c:v>-4.2538976266241854E-2</c:v>
                </c:pt>
                <c:pt idx="143">
                  <c:v>-2.6961139887061541E-2</c:v>
                </c:pt>
                <c:pt idx="144">
                  <c:v>-2.5622535294046185E-2</c:v>
                </c:pt>
                <c:pt idx="145">
                  <c:v>-2.2748863225583553E-2</c:v>
                </c:pt>
                <c:pt idx="146">
                  <c:v>-1.9457831754797806E-2</c:v>
                </c:pt>
                <c:pt idx="147">
                  <c:v>-1.8861338090862573E-2</c:v>
                </c:pt>
                <c:pt idx="148">
                  <c:v>-2.0430633838856366E-2</c:v>
                </c:pt>
                <c:pt idx="149">
                  <c:v>-1.709862903397277E-2</c:v>
                </c:pt>
                <c:pt idx="150">
                  <c:v>-1.6720530697812867E-2</c:v>
                </c:pt>
                <c:pt idx="151">
                  <c:v>-1.3308975442566488E-2</c:v>
                </c:pt>
                <c:pt idx="152">
                  <c:v>-2.1031689152424846E-2</c:v>
                </c:pt>
                <c:pt idx="153">
                  <c:v>-2.0958335372458198E-2</c:v>
                </c:pt>
                <c:pt idx="154">
                  <c:v>-2.6095873580991146E-2</c:v>
                </c:pt>
                <c:pt idx="155">
                  <c:v>-1.4531956437725129E-2</c:v>
                </c:pt>
                <c:pt idx="156">
                  <c:v>-1.2026046051134286E-2</c:v>
                </c:pt>
                <c:pt idx="157">
                  <c:v>-1.1401537373784819E-2</c:v>
                </c:pt>
                <c:pt idx="158">
                  <c:v>-4.2079853352423174E-3</c:v>
                </c:pt>
                <c:pt idx="159">
                  <c:v>-1.3148993164548122E-3</c:v>
                </c:pt>
                <c:pt idx="160">
                  <c:v>-7.0710855361926059E-4</c:v>
                </c:pt>
                <c:pt idx="161">
                  <c:v>3.7217416401858299E-3</c:v>
                </c:pt>
                <c:pt idx="162">
                  <c:v>4.3690363172127645E-3</c:v>
                </c:pt>
                <c:pt idx="163">
                  <c:v>6.2902708822290395E-3</c:v>
                </c:pt>
                <c:pt idx="164">
                  <c:v>-9.2269460431775672E-3</c:v>
                </c:pt>
                <c:pt idx="165">
                  <c:v>-1.0696843878885776E-3</c:v>
                </c:pt>
                <c:pt idx="166">
                  <c:v>6.411044835840943E-4</c:v>
                </c:pt>
                <c:pt idx="167">
                  <c:v>8.5074878712611147E-3</c:v>
                </c:pt>
                <c:pt idx="168">
                  <c:v>7.5899575854647613E-3</c:v>
                </c:pt>
                <c:pt idx="169">
                  <c:v>1.1545156519237185E-2</c:v>
                </c:pt>
                <c:pt idx="170">
                  <c:v>1.0416711631485123E-2</c:v>
                </c:pt>
                <c:pt idx="171">
                  <c:v>-1.9368368150639779E-2</c:v>
                </c:pt>
                <c:pt idx="172">
                  <c:v>-4.9093836296221098E-2</c:v>
                </c:pt>
                <c:pt idx="173">
                  <c:v>-4.9881470502225113E-2</c:v>
                </c:pt>
                <c:pt idx="174">
                  <c:v>-4.9912543123225794E-2</c:v>
                </c:pt>
                <c:pt idx="175">
                  <c:v>-5.5630165604939982E-2</c:v>
                </c:pt>
                <c:pt idx="176">
                  <c:v>-1.9994677209338656E-2</c:v>
                </c:pt>
                <c:pt idx="177">
                  <c:v>-1.7182376222272783E-2</c:v>
                </c:pt>
                <c:pt idx="178">
                  <c:v>-1.8699891271357134E-2</c:v>
                </c:pt>
                <c:pt idx="179">
                  <c:v>-1.8476476091552663E-2</c:v>
                </c:pt>
                <c:pt idx="180">
                  <c:v>-1.9041677800759053E-2</c:v>
                </c:pt>
                <c:pt idx="181">
                  <c:v>-1.6782043285324767E-2</c:v>
                </c:pt>
                <c:pt idx="182">
                  <c:v>1.0091804440111155E-2</c:v>
                </c:pt>
                <c:pt idx="183">
                  <c:v>2.8627861123651306E-3</c:v>
                </c:pt>
                <c:pt idx="184">
                  <c:v>-1.6409834513739053E-2</c:v>
                </c:pt>
                <c:pt idx="185">
                  <c:v>-4.2139638817919371E-2</c:v>
                </c:pt>
                <c:pt idx="186">
                  <c:v>-4.1746498203841673E-2</c:v>
                </c:pt>
                <c:pt idx="187">
                  <c:v>-4.1992326589830341E-2</c:v>
                </c:pt>
                <c:pt idx="188">
                  <c:v>-4.2037188384806204E-2</c:v>
                </c:pt>
                <c:pt idx="189">
                  <c:v>-4.6883066321593031E-2</c:v>
                </c:pt>
                <c:pt idx="190">
                  <c:v>-4.1933207848663445E-2</c:v>
                </c:pt>
                <c:pt idx="191">
                  <c:v>-3.6333252590491305E-2</c:v>
                </c:pt>
                <c:pt idx="192">
                  <c:v>-4.0670005235350845E-2</c:v>
                </c:pt>
                <c:pt idx="193">
                  <c:v>-4.7568523052821943E-2</c:v>
                </c:pt>
                <c:pt idx="194">
                  <c:v>-4.8814945646998509E-2</c:v>
                </c:pt>
                <c:pt idx="195">
                  <c:v>-5.5278146811324418E-2</c:v>
                </c:pt>
                <c:pt idx="196">
                  <c:v>-5.2471768500073589E-2</c:v>
                </c:pt>
                <c:pt idx="197">
                  <c:v>-5.733646331865791E-2</c:v>
                </c:pt>
                <c:pt idx="198">
                  <c:v>-5.7748343539583781E-2</c:v>
                </c:pt>
                <c:pt idx="199">
                  <c:v>-5.595738853831822E-2</c:v>
                </c:pt>
                <c:pt idx="200">
                  <c:v>-4.7192260551898089E-2</c:v>
                </c:pt>
                <c:pt idx="201">
                  <c:v>-2.9103429558091202E-2</c:v>
                </c:pt>
                <c:pt idx="202">
                  <c:v>-2.8585412717271573E-2</c:v>
                </c:pt>
                <c:pt idx="203">
                  <c:v>-2.7377141461831671E-2</c:v>
                </c:pt>
                <c:pt idx="204">
                  <c:v>-2.2902701716727397E-2</c:v>
                </c:pt>
                <c:pt idx="205">
                  <c:v>-1.2056518469500165E-2</c:v>
                </c:pt>
                <c:pt idx="206">
                  <c:v>-7.0420048051403504E-3</c:v>
                </c:pt>
                <c:pt idx="207">
                  <c:v>-9.1359721501695322E-3</c:v>
                </c:pt>
                <c:pt idx="208">
                  <c:v>-8.5762714177476298E-3</c:v>
                </c:pt>
                <c:pt idx="209">
                  <c:v>-2.0539029044134106E-2</c:v>
                </c:pt>
                <c:pt idx="210">
                  <c:v>-2.7083838657470889E-2</c:v>
                </c:pt>
                <c:pt idx="211">
                  <c:v>-3.7864870911607722E-2</c:v>
                </c:pt>
                <c:pt idx="212">
                  <c:v>-4.797471910672213E-2</c:v>
                </c:pt>
                <c:pt idx="213">
                  <c:v>-4.7029507523143478E-2</c:v>
                </c:pt>
                <c:pt idx="214">
                  <c:v>-4.3840244230038086E-2</c:v>
                </c:pt>
                <c:pt idx="215">
                  <c:v>-4.98662541318921E-2</c:v>
                </c:pt>
                <c:pt idx="216">
                  <c:v>-4.6378595317450033E-2</c:v>
                </c:pt>
                <c:pt idx="217">
                  <c:v>-4.5342708506893502E-2</c:v>
                </c:pt>
                <c:pt idx="218">
                  <c:v>-4.86736641482889E-2</c:v>
                </c:pt>
                <c:pt idx="219">
                  <c:v>-4.911775946280561E-2</c:v>
                </c:pt>
                <c:pt idx="220">
                  <c:v>-4.5139801253234801E-2</c:v>
                </c:pt>
                <c:pt idx="221">
                  <c:v>-4.6789605682051691E-2</c:v>
                </c:pt>
                <c:pt idx="222">
                  <c:v>-4.7616146681523877E-2</c:v>
                </c:pt>
                <c:pt idx="223">
                  <c:v>-4.718620797931538E-2</c:v>
                </c:pt>
                <c:pt idx="224">
                  <c:v>-4.8795627548244395E-2</c:v>
                </c:pt>
                <c:pt idx="225">
                  <c:v>-4.9332406152990761E-2</c:v>
                </c:pt>
                <c:pt idx="226">
                  <c:v>-4.3842231882970976E-2</c:v>
                </c:pt>
                <c:pt idx="227">
                  <c:v>-4.5531438392753094E-2</c:v>
                </c:pt>
                <c:pt idx="228">
                  <c:v>-4.339106054779434E-2</c:v>
                </c:pt>
                <c:pt idx="229">
                  <c:v>-4.2695579649026039E-2</c:v>
                </c:pt>
                <c:pt idx="230">
                  <c:v>-4.3663600066914277E-2</c:v>
                </c:pt>
                <c:pt idx="231">
                  <c:v>-4.0898476529283689E-2</c:v>
                </c:pt>
                <c:pt idx="232">
                  <c:v>-4.1402172513920477E-2</c:v>
                </c:pt>
                <c:pt idx="233">
                  <c:v>-4.3368042859807436E-2</c:v>
                </c:pt>
                <c:pt idx="234">
                  <c:v>-3.5347091909799115E-2</c:v>
                </c:pt>
                <c:pt idx="235">
                  <c:v>-3.312735862820846E-2</c:v>
                </c:pt>
                <c:pt idx="236">
                  <c:v>-3.3248223231174941E-2</c:v>
                </c:pt>
                <c:pt idx="237">
                  <c:v>-4.2638268699736026E-2</c:v>
                </c:pt>
                <c:pt idx="238">
                  <c:v>-4.5855401033574508E-2</c:v>
                </c:pt>
                <c:pt idx="239">
                  <c:v>-4.6253267044145757E-2</c:v>
                </c:pt>
                <c:pt idx="240">
                  <c:v>-4.6064790336342323E-2</c:v>
                </c:pt>
                <c:pt idx="241">
                  <c:v>-4.5402456779025969E-2</c:v>
                </c:pt>
                <c:pt idx="242">
                  <c:v>-3.747186999492505E-2</c:v>
                </c:pt>
                <c:pt idx="243">
                  <c:v>-3.7005299785961059E-2</c:v>
                </c:pt>
                <c:pt idx="244">
                  <c:v>-3.2900365441060155E-2</c:v>
                </c:pt>
                <c:pt idx="245">
                  <c:v>-3.3264874874045475E-2</c:v>
                </c:pt>
                <c:pt idx="246">
                  <c:v>-3.176673557550222E-2</c:v>
                </c:pt>
                <c:pt idx="247">
                  <c:v>-3.0562447960464086E-2</c:v>
                </c:pt>
                <c:pt idx="248">
                  <c:v>-3.0465323317627024E-2</c:v>
                </c:pt>
                <c:pt idx="249">
                  <c:v>-2.9896361227065706E-2</c:v>
                </c:pt>
                <c:pt idx="250">
                  <c:v>-2.9864317070796658E-2</c:v>
                </c:pt>
                <c:pt idx="251">
                  <c:v>-3.0120154614015762E-2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4-479D-A265-C9FA4587B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SPOT!$H$1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SPOT!$A$1:$A$253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SPOT!$H$2:$H$253</c:f>
              <c:numCache>
                <c:formatCode>General</c:formatCode>
                <c:ptCount val="252"/>
                <c:pt idx="1">
                  <c:v>8.982519366272609E-3</c:v>
                </c:pt>
                <c:pt idx="2">
                  <c:v>-1.0048475364878167E-2</c:v>
                </c:pt>
                <c:pt idx="3">
                  <c:v>6.2327888485618184E-3</c:v>
                </c:pt>
                <c:pt idx="4">
                  <c:v>3.1413108903404798E-2</c:v>
                </c:pt>
                <c:pt idx="5">
                  <c:v>5.2333606132756857E-3</c:v>
                </c:pt>
                <c:pt idx="6">
                  <c:v>1.7239946526242996E-2</c:v>
                </c:pt>
                <c:pt idx="7">
                  <c:v>6.5651454281998159E-2</c:v>
                </c:pt>
                <c:pt idx="8">
                  <c:v>-1.9643372907307669E-2</c:v>
                </c:pt>
                <c:pt idx="9">
                  <c:v>2.2807613875896578E-2</c:v>
                </c:pt>
                <c:pt idx="10">
                  <c:v>-1.9786463490159927E-2</c:v>
                </c:pt>
                <c:pt idx="11">
                  <c:v>-1.4698806884378567E-2</c:v>
                </c:pt>
                <c:pt idx="12">
                  <c:v>7.1135321148232209E-3</c:v>
                </c:pt>
                <c:pt idx="13">
                  <c:v>-1.4287996736519174E-2</c:v>
                </c:pt>
                <c:pt idx="14">
                  <c:v>-1.6788264610644605E-3</c:v>
                </c:pt>
                <c:pt idx="15">
                  <c:v>-3.8554735560927182E-3</c:v>
                </c:pt>
                <c:pt idx="16">
                  <c:v>-3.499777730880213E-3</c:v>
                </c:pt>
                <c:pt idx="17">
                  <c:v>2.512189860140655E-2</c:v>
                </c:pt>
                <c:pt idx="18">
                  <c:v>-4.1676786577748023E-2</c:v>
                </c:pt>
                <c:pt idx="19">
                  <c:v>-1.3669246586247614E-2</c:v>
                </c:pt>
                <c:pt idx="20">
                  <c:v>3.5819837870876424E-3</c:v>
                </c:pt>
                <c:pt idx="21">
                  <c:v>-2.0820267155633575E-3</c:v>
                </c:pt>
                <c:pt idx="22">
                  <c:v>-1.984162471326914E-2</c:v>
                </c:pt>
                <c:pt idx="23">
                  <c:v>1.1902715185526247E-2</c:v>
                </c:pt>
                <c:pt idx="24">
                  <c:v>-2.4040551008495222E-2</c:v>
                </c:pt>
                <c:pt idx="25">
                  <c:v>-3.0878812015110658E-2</c:v>
                </c:pt>
                <c:pt idx="26">
                  <c:v>2.2784989290600421E-2</c:v>
                </c:pt>
                <c:pt idx="27">
                  <c:v>1.7706603669239408E-2</c:v>
                </c:pt>
                <c:pt idx="28">
                  <c:v>-3.2355112437490931E-2</c:v>
                </c:pt>
                <c:pt idx="29">
                  <c:v>1.7619768958230551E-2</c:v>
                </c:pt>
                <c:pt idx="30">
                  <c:v>2.7455481391425146E-2</c:v>
                </c:pt>
                <c:pt idx="31">
                  <c:v>1.2412679727391058E-2</c:v>
                </c:pt>
                <c:pt idx="32">
                  <c:v>-8.5993573929166699E-3</c:v>
                </c:pt>
                <c:pt idx="33">
                  <c:v>-4.251142127895533E-3</c:v>
                </c:pt>
                <c:pt idx="34">
                  <c:v>1.4705265490988316E-2</c:v>
                </c:pt>
                <c:pt idx="35">
                  <c:v>3.6251588998067304E-2</c:v>
                </c:pt>
                <c:pt idx="36">
                  <c:v>1.4518283111033979E-2</c:v>
                </c:pt>
                <c:pt idx="37">
                  <c:v>1.2127178156754081E-4</c:v>
                </c:pt>
                <c:pt idx="38">
                  <c:v>5.7397454908588701E-3</c:v>
                </c:pt>
                <c:pt idx="39">
                  <c:v>2.7288778269345549E-2</c:v>
                </c:pt>
                <c:pt idx="40">
                  <c:v>-1.7331121562806202E-2</c:v>
                </c:pt>
                <c:pt idx="41">
                  <c:v>1.5208245507037673E-2</c:v>
                </c:pt>
                <c:pt idx="42">
                  <c:v>-7.9999725490196467E-3</c:v>
                </c:pt>
                <c:pt idx="43">
                  <c:v>1.9489278398067151E-2</c:v>
                </c:pt>
                <c:pt idx="44">
                  <c:v>-2.2063739071092027E-2</c:v>
                </c:pt>
                <c:pt idx="45">
                  <c:v>8.2989723429695308E-2</c:v>
                </c:pt>
                <c:pt idx="46">
                  <c:v>5.792116102366722E-2</c:v>
                </c:pt>
                <c:pt idx="47">
                  <c:v>1.5573005063587858E-3</c:v>
                </c:pt>
                <c:pt idx="48">
                  <c:v>3.9910221974641863E-2</c:v>
                </c:pt>
                <c:pt idx="49">
                  <c:v>-9.1377301556645231E-3</c:v>
                </c:pt>
                <c:pt idx="50">
                  <c:v>-4.0249830707585036E-4</c:v>
                </c:pt>
                <c:pt idx="51">
                  <c:v>-1.5432018923162481E-2</c:v>
                </c:pt>
                <c:pt idx="52">
                  <c:v>-1.5094803168724176E-2</c:v>
                </c:pt>
                <c:pt idx="53">
                  <c:v>-7.4381390391200864E-3</c:v>
                </c:pt>
                <c:pt idx="54">
                  <c:v>-2.8407090172333681E-2</c:v>
                </c:pt>
                <c:pt idx="55">
                  <c:v>-3.2394615246636685E-2</c:v>
                </c:pt>
                <c:pt idx="56">
                  <c:v>2.5693285534282521E-2</c:v>
                </c:pt>
                <c:pt idx="57">
                  <c:v>1.4133396294236012E-2</c:v>
                </c:pt>
                <c:pt idx="58">
                  <c:v>-7.7701490431291795E-3</c:v>
                </c:pt>
                <c:pt idx="59">
                  <c:v>-2.5432922166949447E-2</c:v>
                </c:pt>
                <c:pt idx="60">
                  <c:v>2.3959602976467158E-3</c:v>
                </c:pt>
                <c:pt idx="61">
                  <c:v>-3.1549978383527327E-2</c:v>
                </c:pt>
                <c:pt idx="62">
                  <c:v>-1.4504336380459863E-2</c:v>
                </c:pt>
                <c:pt idx="63">
                  <c:v>-3.5484463208682454E-2</c:v>
                </c:pt>
                <c:pt idx="64">
                  <c:v>-2.9200276091719716E-2</c:v>
                </c:pt>
                <c:pt idx="65">
                  <c:v>2.6581105322721878E-2</c:v>
                </c:pt>
                <c:pt idx="66">
                  <c:v>5.6114231910813122E-3</c:v>
                </c:pt>
                <c:pt idx="67">
                  <c:v>-1.7099099274977405E-2</c:v>
                </c:pt>
                <c:pt idx="68">
                  <c:v>-3.2846738860176701E-2</c:v>
                </c:pt>
                <c:pt idx="69">
                  <c:v>-5.6226431865828035E-2</c:v>
                </c:pt>
                <c:pt idx="70">
                  <c:v>1.532718939672466E-2</c:v>
                </c:pt>
                <c:pt idx="71">
                  <c:v>1.1377002186221039E-3</c:v>
                </c:pt>
                <c:pt idx="72">
                  <c:v>1.4029685130729651E-2</c:v>
                </c:pt>
                <c:pt idx="73">
                  <c:v>2.8016034395414731E-2</c:v>
                </c:pt>
                <c:pt idx="74">
                  <c:v>1.9537977852877777E-2</c:v>
                </c:pt>
                <c:pt idx="75">
                  <c:v>-4.009540683550937E-2</c:v>
                </c:pt>
                <c:pt idx="76">
                  <c:v>-6.8547254464456395E-4</c:v>
                </c:pt>
                <c:pt idx="77">
                  <c:v>-3.2753151692385206E-2</c:v>
                </c:pt>
                <c:pt idx="78">
                  <c:v>-1.3030768837664379E-2</c:v>
                </c:pt>
                <c:pt idx="79">
                  <c:v>1.221484230960972E-2</c:v>
                </c:pt>
                <c:pt idx="80">
                  <c:v>5.1020808811557085E-3</c:v>
                </c:pt>
                <c:pt idx="81">
                  <c:v>3.8534521670255728E-2</c:v>
                </c:pt>
                <c:pt idx="82">
                  <c:v>-3.0261794586287877E-2</c:v>
                </c:pt>
                <c:pt idx="83">
                  <c:v>4.3609733632368038E-2</c:v>
                </c:pt>
                <c:pt idx="84">
                  <c:v>-1.2389219216373967E-2</c:v>
                </c:pt>
                <c:pt idx="85">
                  <c:v>6.25106725206564E-3</c:v>
                </c:pt>
                <c:pt idx="86">
                  <c:v>-1.2044144613021529E-2</c:v>
                </c:pt>
                <c:pt idx="87">
                  <c:v>0</c:v>
                </c:pt>
                <c:pt idx="88">
                  <c:v>-3.6786765492287095E-3</c:v>
                </c:pt>
                <c:pt idx="89">
                  <c:v>2.1466598157879085E-2</c:v>
                </c:pt>
                <c:pt idx="90">
                  <c:v>-1.6350029559095695E-2</c:v>
                </c:pt>
                <c:pt idx="91">
                  <c:v>4.3285070475088894E-2</c:v>
                </c:pt>
                <c:pt idx="92">
                  <c:v>-2.0068843871742331E-2</c:v>
                </c:pt>
                <c:pt idx="93">
                  <c:v>-4.8315632540241453E-2</c:v>
                </c:pt>
                <c:pt idx="94">
                  <c:v>2.5033245828281849E-3</c:v>
                </c:pt>
                <c:pt idx="95">
                  <c:v>-2.0545853234400401E-2</c:v>
                </c:pt>
                <c:pt idx="96">
                  <c:v>3.7123266507528658E-3</c:v>
                </c:pt>
                <c:pt idx="97">
                  <c:v>4.7056712320186982E-2</c:v>
                </c:pt>
                <c:pt idx="98">
                  <c:v>-1.5576469270219686E-2</c:v>
                </c:pt>
                <c:pt idx="99">
                  <c:v>-2.1010769279415285E-2</c:v>
                </c:pt>
                <c:pt idx="100">
                  <c:v>-3.4842124550789853E-2</c:v>
                </c:pt>
                <c:pt idx="101">
                  <c:v>-3.5184860314649243E-2</c:v>
                </c:pt>
                <c:pt idx="102">
                  <c:v>-1.6692697318079708E-2</c:v>
                </c:pt>
                <c:pt idx="103">
                  <c:v>6.3178102825807436E-3</c:v>
                </c:pt>
                <c:pt idx="104">
                  <c:v>-6.292535583388556E-2</c:v>
                </c:pt>
                <c:pt idx="105">
                  <c:v>-1.0075185445073296E-2</c:v>
                </c:pt>
                <c:pt idx="106">
                  <c:v>-4.9183741983712961E-2</c:v>
                </c:pt>
                <c:pt idx="107">
                  <c:v>-5.0260814778448723E-2</c:v>
                </c:pt>
                <c:pt idx="108">
                  <c:v>-1.9852315000664859E-2</c:v>
                </c:pt>
                <c:pt idx="109">
                  <c:v>9.6894053944323964E-3</c:v>
                </c:pt>
                <c:pt idx="110">
                  <c:v>0.1345820299359933</c:v>
                </c:pt>
                <c:pt idx="111">
                  <c:v>3.7501274775840004E-2</c:v>
                </c:pt>
                <c:pt idx="112">
                  <c:v>-5.7459961139867413E-2</c:v>
                </c:pt>
                <c:pt idx="113">
                  <c:v>-0.16756983813640927</c:v>
                </c:pt>
                <c:pt idx="114">
                  <c:v>9.1825228211856111E-2</c:v>
                </c:pt>
                <c:pt idx="115">
                  <c:v>-1.6740228843556696E-2</c:v>
                </c:pt>
                <c:pt idx="116">
                  <c:v>-3.2592835187243818E-2</c:v>
                </c:pt>
                <c:pt idx="117">
                  <c:v>5.7678442112806705E-2</c:v>
                </c:pt>
                <c:pt idx="118">
                  <c:v>-4.364922663259363E-2</c:v>
                </c:pt>
                <c:pt idx="119">
                  <c:v>-3.5154673953945441E-2</c:v>
                </c:pt>
                <c:pt idx="120">
                  <c:v>1.7292287538108781E-3</c:v>
                </c:pt>
                <c:pt idx="121">
                  <c:v>3.606430397355212E-2</c:v>
                </c:pt>
                <c:pt idx="122">
                  <c:v>-2.4515030638046387E-2</c:v>
                </c:pt>
                <c:pt idx="123">
                  <c:v>-2.8791026853836423E-2</c:v>
                </c:pt>
                <c:pt idx="124">
                  <c:v>-4.3650276073041831E-2</c:v>
                </c:pt>
                <c:pt idx="125">
                  <c:v>-1.8979437342104416E-2</c:v>
                </c:pt>
                <c:pt idx="126">
                  <c:v>-3.487753933332656E-2</c:v>
                </c:pt>
                <c:pt idx="127">
                  <c:v>3.4958792189204287E-2</c:v>
                </c:pt>
                <c:pt idx="128">
                  <c:v>1.8095280968655113E-2</c:v>
                </c:pt>
                <c:pt idx="129">
                  <c:v>2.8174563144636653E-2</c:v>
                </c:pt>
                <c:pt idx="130">
                  <c:v>-3.1628157607680889E-2</c:v>
                </c:pt>
                <c:pt idx="131">
                  <c:v>-1.1702505785123968E-2</c:v>
                </c:pt>
                <c:pt idx="132">
                  <c:v>-6.3955032484748042E-2</c:v>
                </c:pt>
                <c:pt idx="133">
                  <c:v>-3.3947970753973281E-2</c:v>
                </c:pt>
                <c:pt idx="134">
                  <c:v>-3.4475128127175007E-2</c:v>
                </c:pt>
                <c:pt idx="135">
                  <c:v>8.9648153001614366E-3</c:v>
                </c:pt>
                <c:pt idx="136">
                  <c:v>3.5996394683890945E-2</c:v>
                </c:pt>
                <c:pt idx="137">
                  <c:v>-2.7488638432614551E-2</c:v>
                </c:pt>
                <c:pt idx="138">
                  <c:v>-6.3164220444172983E-2</c:v>
                </c:pt>
                <c:pt idx="139">
                  <c:v>-3.878027163263123E-2</c:v>
                </c:pt>
                <c:pt idx="140">
                  <c:v>3.6578178316077882E-2</c:v>
                </c:pt>
                <c:pt idx="141">
                  <c:v>7.8649921791018207E-2</c:v>
                </c:pt>
                <c:pt idx="142">
                  <c:v>3.8553630205814732E-2</c:v>
                </c:pt>
                <c:pt idx="143">
                  <c:v>4.3609912595975305E-2</c:v>
                </c:pt>
                <c:pt idx="144">
                  <c:v>-3.0114663835575872E-2</c:v>
                </c:pt>
                <c:pt idx="145">
                  <c:v>5.0206545366850125E-2</c:v>
                </c:pt>
                <c:pt idx="146">
                  <c:v>7.4591848683855889E-3</c:v>
                </c:pt>
                <c:pt idx="147">
                  <c:v>4.6441944369027292E-3</c:v>
                </c:pt>
                <c:pt idx="148">
                  <c:v>-2.1573108052160887E-2</c:v>
                </c:pt>
                <c:pt idx="149">
                  <c:v>2.8006109258030445E-2</c:v>
                </c:pt>
                <c:pt idx="150">
                  <c:v>4.7825169925225779E-2</c:v>
                </c:pt>
                <c:pt idx="151">
                  <c:v>-7.3103681560025245E-3</c:v>
                </c:pt>
                <c:pt idx="152">
                  <c:v>-3.2914958173284797E-2</c:v>
                </c:pt>
                <c:pt idx="153">
                  <c:v>1.7745947086585934E-2</c:v>
                </c:pt>
                <c:pt idx="154">
                  <c:v>3.3441763827750874E-2</c:v>
                </c:pt>
                <c:pt idx="155">
                  <c:v>-6.2515690317695716E-2</c:v>
                </c:pt>
                <c:pt idx="156">
                  <c:v>-2.1959605883833017E-2</c:v>
                </c:pt>
                <c:pt idx="157">
                  <c:v>-2.918154373236435E-2</c:v>
                </c:pt>
                <c:pt idx="158">
                  <c:v>-7.7798996235925585E-4</c:v>
                </c:pt>
                <c:pt idx="159">
                  <c:v>-1.1820484228627384E-2</c:v>
                </c:pt>
                <c:pt idx="160">
                  <c:v>-5.0856456909560413E-3</c:v>
                </c:pt>
                <c:pt idx="161">
                  <c:v>1.7566609830091291E-2</c:v>
                </c:pt>
                <c:pt idx="162">
                  <c:v>-3.5870893897577388E-2</c:v>
                </c:pt>
                <c:pt idx="163">
                  <c:v>-1.3502685447928835E-2</c:v>
                </c:pt>
                <c:pt idx="164">
                  <c:v>2.2167753888077568E-2</c:v>
                </c:pt>
                <c:pt idx="165">
                  <c:v>-0.10858020206447259</c:v>
                </c:pt>
                <c:pt idx="166">
                  <c:v>-8.0577966863874084E-2</c:v>
                </c:pt>
                <c:pt idx="167">
                  <c:v>-2.1399431147235904E-2</c:v>
                </c:pt>
                <c:pt idx="168">
                  <c:v>1.7512022661392155E-2</c:v>
                </c:pt>
                <c:pt idx="169">
                  <c:v>-1.5427100191074572E-2</c:v>
                </c:pt>
                <c:pt idx="170">
                  <c:v>-0.12444529935892398</c:v>
                </c:pt>
                <c:pt idx="171">
                  <c:v>6.2170291965869283E-2</c:v>
                </c:pt>
                <c:pt idx="172">
                  <c:v>-1.00311453058045E-2</c:v>
                </c:pt>
                <c:pt idx="173">
                  <c:v>7.0929649366853892E-2</c:v>
                </c:pt>
                <c:pt idx="174">
                  <c:v>5.7872220669922926E-3</c:v>
                </c:pt>
                <c:pt idx="175">
                  <c:v>2.7947803962878909E-2</c:v>
                </c:pt>
                <c:pt idx="176">
                  <c:v>-6.1839243131783871E-2</c:v>
                </c:pt>
                <c:pt idx="177">
                  <c:v>-8.6182028077734993E-3</c:v>
                </c:pt>
                <c:pt idx="178">
                  <c:v>-9.7821914405808175E-2</c:v>
                </c:pt>
                <c:pt idx="179">
                  <c:v>5.0084666453098968E-2</c:v>
                </c:pt>
                <c:pt idx="180">
                  <c:v>-7.2905073568721862E-2</c:v>
                </c:pt>
                <c:pt idx="181">
                  <c:v>5.5906024452772866E-2</c:v>
                </c:pt>
                <c:pt idx="182">
                  <c:v>9.2809989847342678E-2</c:v>
                </c:pt>
                <c:pt idx="183">
                  <c:v>-4.750676962981501E-2</c:v>
                </c:pt>
                <c:pt idx="184">
                  <c:v>3.9683274428007578E-2</c:v>
                </c:pt>
                <c:pt idx="185">
                  <c:v>-6.2820865463941141E-3</c:v>
                </c:pt>
                <c:pt idx="186">
                  <c:v>1.312255721987441E-2</c:v>
                </c:pt>
                <c:pt idx="187">
                  <c:v>1.4181715444314515E-2</c:v>
                </c:pt>
                <c:pt idx="188">
                  <c:v>1.678011606544549E-2</c:v>
                </c:pt>
                <c:pt idx="189">
                  <c:v>-5.1068121389933011E-2</c:v>
                </c:pt>
                <c:pt idx="190">
                  <c:v>5.1111120772946897E-2</c:v>
                </c:pt>
                <c:pt idx="191">
                  <c:v>-1.5626252269269375E-3</c:v>
                </c:pt>
                <c:pt idx="192">
                  <c:v>4.0047853800924675E-2</c:v>
                </c:pt>
                <c:pt idx="193">
                  <c:v>-1.7704169091756735E-3</c:v>
                </c:pt>
                <c:pt idx="194">
                  <c:v>-2.456324442395794E-2</c:v>
                </c:pt>
                <c:pt idx="195">
                  <c:v>5.909090909090909E-2</c:v>
                </c:pt>
                <c:pt idx="196">
                  <c:v>-3.6652334763948531E-2</c:v>
                </c:pt>
                <c:pt idx="197">
                  <c:v>-1.0603243056137072E-2</c:v>
                </c:pt>
                <c:pt idx="198">
                  <c:v>-1.4499288414091394E-2</c:v>
                </c:pt>
                <c:pt idx="199">
                  <c:v>6.0312519418806512E-2</c:v>
                </c:pt>
                <c:pt idx="200">
                  <c:v>-3.5335680732014804E-2</c:v>
                </c:pt>
                <c:pt idx="201">
                  <c:v>-8.6661279371035557E-2</c:v>
                </c:pt>
                <c:pt idx="202">
                  <c:v>-3.5410367737150505E-2</c:v>
                </c:pt>
                <c:pt idx="203">
                  <c:v>-5.6789168879533133E-3</c:v>
                </c:pt>
                <c:pt idx="204">
                  <c:v>7.4451757028503054E-2</c:v>
                </c:pt>
                <c:pt idx="205">
                  <c:v>-7.1191268556075341E-2</c:v>
                </c:pt>
                <c:pt idx="206">
                  <c:v>1.4511998252672466E-2</c:v>
                </c:pt>
                <c:pt idx="207">
                  <c:v>2.1456684440113331E-2</c:v>
                </c:pt>
                <c:pt idx="208">
                  <c:v>-2.0414200780785069E-2</c:v>
                </c:pt>
                <c:pt idx="209">
                  <c:v>2.8792911934100371E-2</c:v>
                </c:pt>
                <c:pt idx="210">
                  <c:v>4.7069164359151226E-2</c:v>
                </c:pt>
                <c:pt idx="211">
                  <c:v>-6.8224579439251998E-3</c:v>
                </c:pt>
                <c:pt idx="212">
                  <c:v>-6.8410625813793924E-2</c:v>
                </c:pt>
                <c:pt idx="213">
                  <c:v>-1.0505060606060644E-2</c:v>
                </c:pt>
                <c:pt idx="214">
                  <c:v>-4.2160035138424236E-2</c:v>
                </c:pt>
                <c:pt idx="215">
                  <c:v>3.9326387310532195E-2</c:v>
                </c:pt>
                <c:pt idx="216">
                  <c:v>7.4959036350257371E-2</c:v>
                </c:pt>
                <c:pt idx="217">
                  <c:v>-1.8696928003492708E-2</c:v>
                </c:pt>
                <c:pt idx="218">
                  <c:v>2.8774170445003258E-2</c:v>
                </c:pt>
                <c:pt idx="219">
                  <c:v>-1.5024132759630804E-2</c:v>
                </c:pt>
                <c:pt idx="220">
                  <c:v>-4.8829586508625983E-2</c:v>
                </c:pt>
                <c:pt idx="221">
                  <c:v>4.3368632508952705E-3</c:v>
                </c:pt>
                <c:pt idx="222">
                  <c:v>-3.7156355951870439E-3</c:v>
                </c:pt>
                <c:pt idx="223">
                  <c:v>-2.9130118225280933E-2</c:v>
                </c:pt>
                <c:pt idx="224">
                  <c:v>6.2396200166112963E-2</c:v>
                </c:pt>
                <c:pt idx="225">
                  <c:v>1.2117638774208175E-2</c:v>
                </c:pt>
                <c:pt idx="226">
                  <c:v>4.9338611567056233E-2</c:v>
                </c:pt>
                <c:pt idx="227">
                  <c:v>4.2050055207949882E-2</c:v>
                </c:pt>
                <c:pt idx="228">
                  <c:v>2.0927178807946992E-2</c:v>
                </c:pt>
                <c:pt idx="229">
                  <c:v>-3.4336627720032119E-2</c:v>
                </c:pt>
                <c:pt idx="230">
                  <c:v>-1.1016605266160173E-2</c:v>
                </c:pt>
                <c:pt idx="231">
                  <c:v>-5.8413304807341242E-2</c:v>
                </c:pt>
                <c:pt idx="232">
                  <c:v>0.12157352965688632</c:v>
                </c:pt>
                <c:pt idx="233">
                  <c:v>-1.7322742326363567E-2</c:v>
                </c:pt>
                <c:pt idx="234">
                  <c:v>-1.370101278300067E-2</c:v>
                </c:pt>
                <c:pt idx="235">
                  <c:v>2.0615829604030123E-2</c:v>
                </c:pt>
                <c:pt idx="236">
                  <c:v>5.635041276723738E-3</c:v>
                </c:pt>
                <c:pt idx="237">
                  <c:v>3.8448267241379279E-2</c:v>
                </c:pt>
                <c:pt idx="238">
                  <c:v>1.6104956135687867E-2</c:v>
                </c:pt>
                <c:pt idx="239">
                  <c:v>-2.9983651470855403E-2</c:v>
                </c:pt>
                <c:pt idx="240">
                  <c:v>8.1697462771899345E-3</c:v>
                </c:pt>
                <c:pt idx="241">
                  <c:v>-3.4586458678023221E-2</c:v>
                </c:pt>
                <c:pt idx="242">
                  <c:v>3.9200398740055417E-2</c:v>
                </c:pt>
                <c:pt idx="243">
                  <c:v>2.1983571387578338E-2</c:v>
                </c:pt>
                <c:pt idx="244">
                  <c:v>7.333121306939157E-3</c:v>
                </c:pt>
                <c:pt idx="245">
                  <c:v>-8.3313032839433272E-3</c:v>
                </c:pt>
                <c:pt idx="246">
                  <c:v>-2.0391517461525569E-2</c:v>
                </c:pt>
                <c:pt idx="247">
                  <c:v>-4.9542015812523148E-2</c:v>
                </c:pt>
                <c:pt idx="248">
                  <c:v>2.1024703968029932E-3</c:v>
                </c:pt>
                <c:pt idx="249">
                  <c:v>-2.587637928032499E-2</c:v>
                </c:pt>
                <c:pt idx="250">
                  <c:v>-1.6422884321995939E-2</c:v>
                </c:pt>
                <c:pt idx="251">
                  <c:v>-1.4324808655562163E-2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A-461A-AD46-B477DC4D4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SPOT!$I$1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SPOT!$A$1:$A$254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SPOT!$I$2:$I$254</c:f>
              <c:numCache>
                <c:formatCode>General</c:formatCode>
                <c:ptCount val="253"/>
                <c:pt idx="1">
                  <c:v>0</c:v>
                </c:pt>
                <c:pt idx="2">
                  <c:v>1</c:v>
                </c:pt>
                <c:pt idx="3">
                  <c:v>0.90388210711361172</c:v>
                </c:pt>
                <c:pt idx="4">
                  <c:v>0.51568417076153161</c:v>
                </c:pt>
                <c:pt idx="5">
                  <c:v>0.16605503289312087</c:v>
                </c:pt>
                <c:pt idx="6">
                  <c:v>-0.17004060270688232</c:v>
                </c:pt>
                <c:pt idx="7">
                  <c:v>-0.18635938982532696</c:v>
                </c:pt>
                <c:pt idx="8">
                  <c:v>-6.5680922367613012E-2</c:v>
                </c:pt>
                <c:pt idx="9">
                  <c:v>-2.228139908034046E-2</c:v>
                </c:pt>
                <c:pt idx="10">
                  <c:v>7.8400534681746986E-2</c:v>
                </c:pt>
                <c:pt idx="11">
                  <c:v>0.1602161333667039</c:v>
                </c:pt>
                <c:pt idx="12">
                  <c:v>0.16047292914821884</c:v>
                </c:pt>
                <c:pt idx="13">
                  <c:v>0.12590778217238419</c:v>
                </c:pt>
                <c:pt idx="14">
                  <c:v>0.12482653811553579</c:v>
                </c:pt>
                <c:pt idx="15">
                  <c:v>9.6884279958792147E-2</c:v>
                </c:pt>
                <c:pt idx="16">
                  <c:v>7.0673533475972189E-2</c:v>
                </c:pt>
                <c:pt idx="17">
                  <c:v>-4.4685917865435354E-2</c:v>
                </c:pt>
                <c:pt idx="18">
                  <c:v>0.12876738439659402</c:v>
                </c:pt>
                <c:pt idx="19">
                  <c:v>9.6621447529090229E-2</c:v>
                </c:pt>
                <c:pt idx="20">
                  <c:v>9.5921727308771895E-2</c:v>
                </c:pt>
                <c:pt idx="21">
                  <c:v>9.227518552953845E-2</c:v>
                </c:pt>
                <c:pt idx="22">
                  <c:v>0.12198432838184517</c:v>
                </c:pt>
                <c:pt idx="23">
                  <c:v>0.14200229607083598</c:v>
                </c:pt>
                <c:pt idx="24">
                  <c:v>0.19982636975517354</c:v>
                </c:pt>
                <c:pt idx="25">
                  <c:v>0.16666312620551865</c:v>
                </c:pt>
                <c:pt idx="26">
                  <c:v>0.19072618118470344</c:v>
                </c:pt>
                <c:pt idx="27">
                  <c:v>0.16768316697560859</c:v>
                </c:pt>
                <c:pt idx="28">
                  <c:v>0.18021747685279171</c:v>
                </c:pt>
                <c:pt idx="29">
                  <c:v>0.19185012668088133</c:v>
                </c:pt>
                <c:pt idx="30">
                  <c:v>0.18244018389263195</c:v>
                </c:pt>
                <c:pt idx="31">
                  <c:v>0.17916702347850558</c:v>
                </c:pt>
                <c:pt idx="32">
                  <c:v>0.1670686304238162</c:v>
                </c:pt>
                <c:pt idx="33">
                  <c:v>0.15305711685404538</c:v>
                </c:pt>
                <c:pt idx="34">
                  <c:v>0.16027353796622076</c:v>
                </c:pt>
                <c:pt idx="35">
                  <c:v>0.15240773282107387</c:v>
                </c:pt>
                <c:pt idx="36">
                  <c:v>0.16249417793828658</c:v>
                </c:pt>
                <c:pt idx="37">
                  <c:v>0.15191835828134034</c:v>
                </c:pt>
                <c:pt idx="38">
                  <c:v>0.15052042360336643</c:v>
                </c:pt>
                <c:pt idx="39">
                  <c:v>0.12601999455811833</c:v>
                </c:pt>
                <c:pt idx="40">
                  <c:v>0.13125966114835086</c:v>
                </c:pt>
                <c:pt idx="41">
                  <c:v>0.12012705905755053</c:v>
                </c:pt>
                <c:pt idx="42">
                  <c:v>0.12375660125440675</c:v>
                </c:pt>
                <c:pt idx="43">
                  <c:v>0.12030952327763784</c:v>
                </c:pt>
                <c:pt idx="44">
                  <c:v>9.1172386616127324E-2</c:v>
                </c:pt>
                <c:pt idx="45">
                  <c:v>-1.41806387775025E-2</c:v>
                </c:pt>
                <c:pt idx="46">
                  <c:v>-6.670425598911707E-2</c:v>
                </c:pt>
                <c:pt idx="47">
                  <c:v>-6.7352910852732914E-2</c:v>
                </c:pt>
                <c:pt idx="48">
                  <c:v>-3.9491925878653446E-2</c:v>
                </c:pt>
                <c:pt idx="49">
                  <c:v>-4.6660555116864476E-2</c:v>
                </c:pt>
                <c:pt idx="50">
                  <c:v>-4.6592869397522524E-2</c:v>
                </c:pt>
                <c:pt idx="51">
                  <c:v>-5.0877861738646127E-2</c:v>
                </c:pt>
                <c:pt idx="52">
                  <c:v>-6.1771007274220288E-2</c:v>
                </c:pt>
                <c:pt idx="53">
                  <c:v>-5.7864560604539476E-2</c:v>
                </c:pt>
                <c:pt idx="54">
                  <c:v>-2.9014256258195946E-2</c:v>
                </c:pt>
                <c:pt idx="55">
                  <c:v>-2.8888618662732932E-2</c:v>
                </c:pt>
                <c:pt idx="56">
                  <c:v>-4.009683018603049E-2</c:v>
                </c:pt>
                <c:pt idx="57">
                  <c:v>-4.4996338967110888E-2</c:v>
                </c:pt>
                <c:pt idx="58">
                  <c:v>-4.2480232017757663E-2</c:v>
                </c:pt>
                <c:pt idx="59">
                  <c:v>-3.069363123307093E-2</c:v>
                </c:pt>
                <c:pt idx="60">
                  <c:v>-3.0687739075671933E-2</c:v>
                </c:pt>
                <c:pt idx="61">
                  <c:v>-1.0520059372973305E-2</c:v>
                </c:pt>
                <c:pt idx="62">
                  <c:v>-3.068639412128777E-2</c:v>
                </c:pt>
                <c:pt idx="63">
                  <c:v>-1.2732063134276026E-2</c:v>
                </c:pt>
                <c:pt idx="64">
                  <c:v>-1.2423701185703062E-3</c:v>
                </c:pt>
                <c:pt idx="65">
                  <c:v>-4.662270704195963E-2</c:v>
                </c:pt>
                <c:pt idx="66">
                  <c:v>-4.4228391467102543E-2</c:v>
                </c:pt>
                <c:pt idx="67">
                  <c:v>-4.1939341598863859E-2</c:v>
                </c:pt>
                <c:pt idx="68">
                  <c:v>-5.9976583871069786E-2</c:v>
                </c:pt>
                <c:pt idx="69">
                  <c:v>-0.13513559426045471</c:v>
                </c:pt>
                <c:pt idx="70">
                  <c:v>-0.14098048515514497</c:v>
                </c:pt>
                <c:pt idx="71">
                  <c:v>-0.14095274889339296</c:v>
                </c:pt>
                <c:pt idx="72">
                  <c:v>-0.13357070459532253</c:v>
                </c:pt>
                <c:pt idx="73">
                  <c:v>-0.126516709111828</c:v>
                </c:pt>
                <c:pt idx="74">
                  <c:v>-0.12085723378237531</c:v>
                </c:pt>
                <c:pt idx="75">
                  <c:v>-0.11775102451203273</c:v>
                </c:pt>
                <c:pt idx="76">
                  <c:v>-0.11304983010922094</c:v>
                </c:pt>
                <c:pt idx="77">
                  <c:v>-0.14513132389907754</c:v>
                </c:pt>
                <c:pt idx="78">
                  <c:v>-0.1436439393140731</c:v>
                </c:pt>
                <c:pt idx="79">
                  <c:v>-0.13961119356008686</c:v>
                </c:pt>
                <c:pt idx="80">
                  <c:v>-0.12850818243568851</c:v>
                </c:pt>
                <c:pt idx="81">
                  <c:v>-0.15779586254326031</c:v>
                </c:pt>
                <c:pt idx="82">
                  <c:v>-0.17183933237844215</c:v>
                </c:pt>
                <c:pt idx="83">
                  <c:v>-0.1530273496931342</c:v>
                </c:pt>
                <c:pt idx="84">
                  <c:v>-0.15606469730727951</c:v>
                </c:pt>
                <c:pt idx="85">
                  <c:v>-0.15468151708848221</c:v>
                </c:pt>
                <c:pt idx="86">
                  <c:v>-0.15924822285858761</c:v>
                </c:pt>
                <c:pt idx="87">
                  <c:v>-0.15920911603871324</c:v>
                </c:pt>
                <c:pt idx="88">
                  <c:v>-0.15549537606833264</c:v>
                </c:pt>
                <c:pt idx="89">
                  <c:v>-0.14473479054173349</c:v>
                </c:pt>
                <c:pt idx="90">
                  <c:v>-0.14581589356370883</c:v>
                </c:pt>
                <c:pt idx="91">
                  <c:v>-0.15832864452081508</c:v>
                </c:pt>
                <c:pt idx="92">
                  <c:v>-0.15908678547415198</c:v>
                </c:pt>
                <c:pt idx="93">
                  <c:v>-0.15550254915763073</c:v>
                </c:pt>
                <c:pt idx="94">
                  <c:v>-0.15545706755850333</c:v>
                </c:pt>
                <c:pt idx="95">
                  <c:v>-0.15764963434983834</c:v>
                </c:pt>
                <c:pt idx="96">
                  <c:v>-0.15827037715609069</c:v>
                </c:pt>
                <c:pt idx="97">
                  <c:v>-0.14516913376697982</c:v>
                </c:pt>
                <c:pt idx="98">
                  <c:v>-0.15544915808272436</c:v>
                </c:pt>
                <c:pt idx="99">
                  <c:v>-0.1539820763628324</c:v>
                </c:pt>
                <c:pt idx="100">
                  <c:v>-0.14544302259287586</c:v>
                </c:pt>
                <c:pt idx="101">
                  <c:v>-0.15072132218280931</c:v>
                </c:pt>
                <c:pt idx="102">
                  <c:v>-0.1366446303229141</c:v>
                </c:pt>
                <c:pt idx="103">
                  <c:v>-0.13856407561769427</c:v>
                </c:pt>
                <c:pt idx="104">
                  <c:v>-0.11598874987966322</c:v>
                </c:pt>
                <c:pt idx="105">
                  <c:v>-0.10596496251318051</c:v>
                </c:pt>
                <c:pt idx="106">
                  <c:v>-7.3240068733664204E-2</c:v>
                </c:pt>
                <c:pt idx="107">
                  <c:v>-8.1347025671884857E-2</c:v>
                </c:pt>
                <c:pt idx="108">
                  <c:v>-8.0229071680946562E-2</c:v>
                </c:pt>
                <c:pt idx="109">
                  <c:v>-8.5176499346468468E-2</c:v>
                </c:pt>
                <c:pt idx="110">
                  <c:v>-5.4127675827878155E-2</c:v>
                </c:pt>
                <c:pt idx="111">
                  <c:v>-3.3425192737330044E-2</c:v>
                </c:pt>
                <c:pt idx="112">
                  <c:v>-5.1582725950696982E-2</c:v>
                </c:pt>
                <c:pt idx="113">
                  <c:v>-7.092822501616862E-2</c:v>
                </c:pt>
                <c:pt idx="114">
                  <c:v>-0.11700369377061423</c:v>
                </c:pt>
                <c:pt idx="115">
                  <c:v>-0.11793082176519123</c:v>
                </c:pt>
                <c:pt idx="116">
                  <c:v>-0.1334418098576039</c:v>
                </c:pt>
                <c:pt idx="117">
                  <c:v>-0.11538437127740651</c:v>
                </c:pt>
                <c:pt idx="118">
                  <c:v>-0.11055671147667535</c:v>
                </c:pt>
                <c:pt idx="119">
                  <c:v>-0.12066929602684148</c:v>
                </c:pt>
                <c:pt idx="120">
                  <c:v>-0.12050351885273168</c:v>
                </c:pt>
                <c:pt idx="121">
                  <c:v>-0.10016033286917775</c:v>
                </c:pt>
                <c:pt idx="122">
                  <c:v>-0.10501245973644877</c:v>
                </c:pt>
                <c:pt idx="123">
                  <c:v>-8.9407430037586055E-2</c:v>
                </c:pt>
                <c:pt idx="124">
                  <c:v>-7.9228425382046497E-2</c:v>
                </c:pt>
                <c:pt idx="125">
                  <c:v>-7.6838857167705388E-2</c:v>
                </c:pt>
                <c:pt idx="126">
                  <c:v>-8.5554860655867523E-2</c:v>
                </c:pt>
                <c:pt idx="127">
                  <c:v>-0.10590735951525829</c:v>
                </c:pt>
                <c:pt idx="128">
                  <c:v>-0.10475860246942342</c:v>
                </c:pt>
                <c:pt idx="129">
                  <c:v>-8.5579065998872217E-2</c:v>
                </c:pt>
                <c:pt idx="130">
                  <c:v>-9.5942055243338112E-2</c:v>
                </c:pt>
                <c:pt idx="131">
                  <c:v>-9.4771791739517289E-2</c:v>
                </c:pt>
                <c:pt idx="132">
                  <c:v>-9.6993953214154008E-2</c:v>
                </c:pt>
                <c:pt idx="133">
                  <c:v>-9.9665135041041963E-2</c:v>
                </c:pt>
                <c:pt idx="134">
                  <c:v>-9.6162793946330885E-2</c:v>
                </c:pt>
                <c:pt idx="135">
                  <c:v>-0.10020670376565601</c:v>
                </c:pt>
                <c:pt idx="136">
                  <c:v>-8.1127515856828397E-2</c:v>
                </c:pt>
                <c:pt idx="137">
                  <c:v>-8.70169023447072E-2</c:v>
                </c:pt>
                <c:pt idx="138">
                  <c:v>-7.195348517615581E-2</c:v>
                </c:pt>
                <c:pt idx="139">
                  <c:v>-7.0184208861032299E-2</c:v>
                </c:pt>
                <c:pt idx="140">
                  <c:v>-7.8234038200263548E-2</c:v>
                </c:pt>
                <c:pt idx="141">
                  <c:v>-6.9944704945250208E-2</c:v>
                </c:pt>
                <c:pt idx="142">
                  <c:v>-6.2674007507518878E-2</c:v>
                </c:pt>
                <c:pt idx="143">
                  <c:v>-4.3908318585776443E-2</c:v>
                </c:pt>
                <c:pt idx="144">
                  <c:v>-5.4773952043361634E-2</c:v>
                </c:pt>
                <c:pt idx="145">
                  <c:v>-4.9753330626881226E-2</c:v>
                </c:pt>
                <c:pt idx="146">
                  <c:v>-5.169487380511479E-2</c:v>
                </c:pt>
                <c:pt idx="147">
                  <c:v>-4.9728514073090688E-2</c:v>
                </c:pt>
                <c:pt idx="148">
                  <c:v>-4.6522176791117552E-2</c:v>
                </c:pt>
                <c:pt idx="149">
                  <c:v>-4.3864813519230134E-2</c:v>
                </c:pt>
                <c:pt idx="150">
                  <c:v>-3.618509927443405E-2</c:v>
                </c:pt>
                <c:pt idx="151">
                  <c:v>-3.5474792814153257E-2</c:v>
                </c:pt>
                <c:pt idx="152">
                  <c:v>-4.2996122061927794E-2</c:v>
                </c:pt>
                <c:pt idx="153">
                  <c:v>-4.2673008163028693E-2</c:v>
                </c:pt>
                <c:pt idx="154">
                  <c:v>-4.6624645803850263E-2</c:v>
                </c:pt>
                <c:pt idx="155">
                  <c:v>-2.8763056602906064E-2</c:v>
                </c:pt>
                <c:pt idx="156">
                  <c:v>-2.7772145111918924E-2</c:v>
                </c:pt>
                <c:pt idx="157">
                  <c:v>-2.5945934330858594E-2</c:v>
                </c:pt>
                <c:pt idx="158">
                  <c:v>-2.6169283338672859E-2</c:v>
                </c:pt>
                <c:pt idx="159">
                  <c:v>-2.5316250667035547E-2</c:v>
                </c:pt>
                <c:pt idx="160">
                  <c:v>-2.4657427457118217E-2</c:v>
                </c:pt>
                <c:pt idx="161">
                  <c:v>-2.2800052919819038E-2</c:v>
                </c:pt>
                <c:pt idx="162">
                  <c:v>-2.2140814419955822E-2</c:v>
                </c:pt>
                <c:pt idx="163">
                  <c:v>-2.3955984634114157E-2</c:v>
                </c:pt>
                <c:pt idx="164">
                  <c:v>-3.086244874856655E-2</c:v>
                </c:pt>
                <c:pt idx="165">
                  <c:v>-8.7144907279646834E-3</c:v>
                </c:pt>
                <c:pt idx="166">
                  <c:v>-6.3051881371250403E-3</c:v>
                </c:pt>
                <c:pt idx="167">
                  <c:v>-2.8409212636312038E-3</c:v>
                </c:pt>
                <c:pt idx="168">
                  <c:v>-3.8191824839296268E-3</c:v>
                </c:pt>
                <c:pt idx="169">
                  <c:v>-3.1269828725118678E-3</c:v>
                </c:pt>
                <c:pt idx="170">
                  <c:v>-1.3519682890665822E-2</c:v>
                </c:pt>
                <c:pt idx="171">
                  <c:v>-3.912223211277828E-2</c:v>
                </c:pt>
                <c:pt idx="172">
                  <c:v>-3.9966981119542992E-2</c:v>
                </c:pt>
                <c:pt idx="173">
                  <c:v>-5.8995161400590898E-2</c:v>
                </c:pt>
                <c:pt idx="174">
                  <c:v>-5.7763594636390518E-2</c:v>
                </c:pt>
                <c:pt idx="175">
                  <c:v>-6.614063747280749E-2</c:v>
                </c:pt>
                <c:pt idx="176">
                  <c:v>-4.6473485984244535E-2</c:v>
                </c:pt>
                <c:pt idx="177">
                  <c:v>-4.5565357298590806E-2</c:v>
                </c:pt>
                <c:pt idx="178">
                  <c:v>-4.694172075469534E-2</c:v>
                </c:pt>
                <c:pt idx="179">
                  <c:v>-4.3628714271420663E-2</c:v>
                </c:pt>
                <c:pt idx="180">
                  <c:v>-4.4218082303125558E-2</c:v>
                </c:pt>
                <c:pt idx="181">
                  <c:v>-3.8530241809487747E-2</c:v>
                </c:pt>
                <c:pt idx="182">
                  <c:v>-8.2675193376225507E-3</c:v>
                </c:pt>
                <c:pt idx="183">
                  <c:v>-1.9863780838188631E-2</c:v>
                </c:pt>
                <c:pt idx="184">
                  <c:v>-3.2657520760771754E-2</c:v>
                </c:pt>
                <c:pt idx="185">
                  <c:v>-3.3107482375630048E-2</c:v>
                </c:pt>
                <c:pt idx="186">
                  <c:v>-3.2005173737740249E-2</c:v>
                </c:pt>
                <c:pt idx="187">
                  <c:v>-3.267186982707531E-2</c:v>
                </c:pt>
                <c:pt idx="188">
                  <c:v>-3.3049873035595527E-2</c:v>
                </c:pt>
                <c:pt idx="189">
                  <c:v>-3.8395912711047558E-2</c:v>
                </c:pt>
                <c:pt idx="190">
                  <c:v>-3.1757613508608465E-2</c:v>
                </c:pt>
                <c:pt idx="191">
                  <c:v>-3.1593875627540846E-2</c:v>
                </c:pt>
                <c:pt idx="192">
                  <c:v>-3.501937721650767E-2</c:v>
                </c:pt>
                <c:pt idx="193">
                  <c:v>-3.5076975722102902E-2</c:v>
                </c:pt>
                <c:pt idx="194">
                  <c:v>-3.3560160054696787E-2</c:v>
                </c:pt>
                <c:pt idx="195">
                  <c:v>-4.2221691500510326E-2</c:v>
                </c:pt>
                <c:pt idx="196">
                  <c:v>-3.9504472066544928E-2</c:v>
                </c:pt>
                <c:pt idx="197">
                  <c:v>-3.8002731428682525E-2</c:v>
                </c:pt>
                <c:pt idx="198">
                  <c:v>-3.8268022439707138E-2</c:v>
                </c:pt>
                <c:pt idx="199">
                  <c:v>-4.3388391006655376E-2</c:v>
                </c:pt>
                <c:pt idx="200">
                  <c:v>-3.8496441832258352E-2</c:v>
                </c:pt>
                <c:pt idx="201">
                  <c:v>-1.9309703021128097E-2</c:v>
                </c:pt>
                <c:pt idx="202">
                  <c:v>-1.9173157085574179E-2</c:v>
                </c:pt>
                <c:pt idx="203">
                  <c:v>-1.8984115282752637E-2</c:v>
                </c:pt>
                <c:pt idx="204">
                  <c:v>-1.4585461664613785E-2</c:v>
                </c:pt>
                <c:pt idx="205">
                  <c:v>-1.5815826253386201E-4</c:v>
                </c:pt>
                <c:pt idx="206">
                  <c:v>2.1621682733759446E-3</c:v>
                </c:pt>
                <c:pt idx="207">
                  <c:v>6.9579573842247543E-4</c:v>
                </c:pt>
                <c:pt idx="208">
                  <c:v>-9.103248898034139E-4</c:v>
                </c:pt>
                <c:pt idx="209">
                  <c:v>-8.9446286833481763E-3</c:v>
                </c:pt>
                <c:pt idx="210">
                  <c:v>-1.5202443138438448E-2</c:v>
                </c:pt>
                <c:pt idx="211">
                  <c:v>-1.6193051754550592E-2</c:v>
                </c:pt>
                <c:pt idx="212">
                  <c:v>-2.5773659769989118E-2</c:v>
                </c:pt>
                <c:pt idx="213">
                  <c:v>-2.6060431282342554E-2</c:v>
                </c:pt>
                <c:pt idx="214">
                  <c:v>-2.2370947108093026E-2</c:v>
                </c:pt>
                <c:pt idx="215">
                  <c:v>-2.7944261694745225E-2</c:v>
                </c:pt>
                <c:pt idx="216">
                  <c:v>-2.2935414184153187E-2</c:v>
                </c:pt>
                <c:pt idx="217">
                  <c:v>-2.4162101938723562E-2</c:v>
                </c:pt>
                <c:pt idx="218">
                  <c:v>-2.8188222590935473E-2</c:v>
                </c:pt>
                <c:pt idx="219">
                  <c:v>-2.8908687330452258E-2</c:v>
                </c:pt>
                <c:pt idx="220">
                  <c:v>-2.4921915287485597E-2</c:v>
                </c:pt>
                <c:pt idx="221">
                  <c:v>-2.4488027280347713E-2</c:v>
                </c:pt>
                <c:pt idx="222">
                  <c:v>-2.4438624063262547E-2</c:v>
                </c:pt>
                <c:pt idx="223">
                  <c:v>-2.6380735058059962E-2</c:v>
                </c:pt>
                <c:pt idx="224">
                  <c:v>-2.9055248764314683E-2</c:v>
                </c:pt>
                <c:pt idx="225">
                  <c:v>-3.1508372657578172E-2</c:v>
                </c:pt>
                <c:pt idx="226">
                  <c:v>-2.6679098213046863E-2</c:v>
                </c:pt>
                <c:pt idx="227">
                  <c:v>-2.8091076636334714E-2</c:v>
                </c:pt>
                <c:pt idx="228">
                  <c:v>-2.5969171963776919E-2</c:v>
                </c:pt>
                <c:pt idx="229">
                  <c:v>-2.5054556152727316E-2</c:v>
                </c:pt>
                <c:pt idx="230">
                  <c:v>-2.5682236963728716E-2</c:v>
                </c:pt>
                <c:pt idx="231">
                  <c:v>-2.3702156542565966E-2</c:v>
                </c:pt>
                <c:pt idx="232">
                  <c:v>-2.4540278783931373E-2</c:v>
                </c:pt>
                <c:pt idx="233">
                  <c:v>-2.2582126675592812E-2</c:v>
                </c:pt>
                <c:pt idx="234">
                  <c:v>-2.3100838682960381E-2</c:v>
                </c:pt>
                <c:pt idx="235">
                  <c:v>-1.5689253218766231E-2</c:v>
                </c:pt>
                <c:pt idx="236">
                  <c:v>-1.5606091313900573E-2</c:v>
                </c:pt>
                <c:pt idx="237">
                  <c:v>-2.2441726315080426E-2</c:v>
                </c:pt>
                <c:pt idx="238">
                  <c:v>-2.4334256169417645E-2</c:v>
                </c:pt>
                <c:pt idx="239">
                  <c:v>-2.5002372959166356E-2</c:v>
                </c:pt>
                <c:pt idx="240">
                  <c:v>-2.5130055331518138E-2</c:v>
                </c:pt>
                <c:pt idx="241">
                  <c:v>-2.3741108845496798E-2</c:v>
                </c:pt>
                <c:pt idx="242">
                  <c:v>-1.7310521738316532E-2</c:v>
                </c:pt>
                <c:pt idx="243">
                  <c:v>-1.7829123157262136E-2</c:v>
                </c:pt>
                <c:pt idx="244">
                  <c:v>-1.654909260587719E-2</c:v>
                </c:pt>
                <c:pt idx="245">
                  <c:v>-1.7483334580567476E-2</c:v>
                </c:pt>
                <c:pt idx="246">
                  <c:v>-1.9137461931991302E-2</c:v>
                </c:pt>
                <c:pt idx="247">
                  <c:v>-1.690868138260181E-2</c:v>
                </c:pt>
                <c:pt idx="248">
                  <c:v>-1.6745673221316919E-2</c:v>
                </c:pt>
                <c:pt idx="249">
                  <c:v>-1.6428725239881588E-2</c:v>
                </c:pt>
                <c:pt idx="250">
                  <c:v>-1.6443758188268938E-2</c:v>
                </c:pt>
                <c:pt idx="251">
                  <c:v>-1.5739330932009035E-2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A-47D2-977A-4F79B59D6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'Spotify vs Bimbo'!$B$1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numRef>
              <c:f>'Spotify vs Bimbo'!$A$2:$A$253</c:f>
              <c:numCache>
                <c:formatCode>m/d/yyyy</c:formatCode>
                <c:ptCount val="252"/>
                <c:pt idx="0">
                  <c:v>44432</c:v>
                </c:pt>
                <c:pt idx="1">
                  <c:v>44433</c:v>
                </c:pt>
                <c:pt idx="2">
                  <c:v>44434</c:v>
                </c:pt>
                <c:pt idx="3">
                  <c:v>44435</c:v>
                </c:pt>
                <c:pt idx="4">
                  <c:v>44438</c:v>
                </c:pt>
                <c:pt idx="5">
                  <c:v>44439</c:v>
                </c:pt>
                <c:pt idx="6">
                  <c:v>44440</c:v>
                </c:pt>
                <c:pt idx="7">
                  <c:v>44441</c:v>
                </c:pt>
                <c:pt idx="8">
                  <c:v>44442</c:v>
                </c:pt>
                <c:pt idx="9">
                  <c:v>44446</c:v>
                </c:pt>
                <c:pt idx="10">
                  <c:v>44447</c:v>
                </c:pt>
                <c:pt idx="11">
                  <c:v>44448</c:v>
                </c:pt>
                <c:pt idx="12">
                  <c:v>44449</c:v>
                </c:pt>
                <c:pt idx="13">
                  <c:v>44452</c:v>
                </c:pt>
                <c:pt idx="14">
                  <c:v>44453</c:v>
                </c:pt>
                <c:pt idx="15">
                  <c:v>44454</c:v>
                </c:pt>
                <c:pt idx="16">
                  <c:v>44455</c:v>
                </c:pt>
                <c:pt idx="17">
                  <c:v>44456</c:v>
                </c:pt>
                <c:pt idx="18">
                  <c:v>44459</c:v>
                </c:pt>
                <c:pt idx="19">
                  <c:v>44460</c:v>
                </c:pt>
                <c:pt idx="20">
                  <c:v>44461</c:v>
                </c:pt>
                <c:pt idx="21">
                  <c:v>44462</c:v>
                </c:pt>
                <c:pt idx="22">
                  <c:v>44463</c:v>
                </c:pt>
                <c:pt idx="23">
                  <c:v>44466</c:v>
                </c:pt>
                <c:pt idx="24">
                  <c:v>44467</c:v>
                </c:pt>
                <c:pt idx="25">
                  <c:v>44468</c:v>
                </c:pt>
                <c:pt idx="26">
                  <c:v>44469</c:v>
                </c:pt>
                <c:pt idx="27">
                  <c:v>44470</c:v>
                </c:pt>
                <c:pt idx="28">
                  <c:v>44473</c:v>
                </c:pt>
                <c:pt idx="29">
                  <c:v>44474</c:v>
                </c:pt>
                <c:pt idx="30">
                  <c:v>44475</c:v>
                </c:pt>
                <c:pt idx="31">
                  <c:v>44476</c:v>
                </c:pt>
                <c:pt idx="32">
                  <c:v>44477</c:v>
                </c:pt>
                <c:pt idx="33">
                  <c:v>44480</c:v>
                </c:pt>
                <c:pt idx="34">
                  <c:v>44481</c:v>
                </c:pt>
                <c:pt idx="35">
                  <c:v>44482</c:v>
                </c:pt>
                <c:pt idx="36">
                  <c:v>44483</c:v>
                </c:pt>
                <c:pt idx="37">
                  <c:v>44484</c:v>
                </c:pt>
                <c:pt idx="38">
                  <c:v>44487</c:v>
                </c:pt>
                <c:pt idx="39">
                  <c:v>44488</c:v>
                </c:pt>
                <c:pt idx="40">
                  <c:v>44489</c:v>
                </c:pt>
                <c:pt idx="41">
                  <c:v>44490</c:v>
                </c:pt>
                <c:pt idx="42">
                  <c:v>44491</c:v>
                </c:pt>
                <c:pt idx="43">
                  <c:v>44494</c:v>
                </c:pt>
                <c:pt idx="44">
                  <c:v>44495</c:v>
                </c:pt>
                <c:pt idx="45">
                  <c:v>44496</c:v>
                </c:pt>
                <c:pt idx="46">
                  <c:v>44497</c:v>
                </c:pt>
                <c:pt idx="47">
                  <c:v>44498</c:v>
                </c:pt>
                <c:pt idx="48">
                  <c:v>44501</c:v>
                </c:pt>
                <c:pt idx="49">
                  <c:v>44502</c:v>
                </c:pt>
                <c:pt idx="50">
                  <c:v>44503</c:v>
                </c:pt>
                <c:pt idx="51">
                  <c:v>44504</c:v>
                </c:pt>
                <c:pt idx="52">
                  <c:v>44505</c:v>
                </c:pt>
                <c:pt idx="53">
                  <c:v>44508</c:v>
                </c:pt>
                <c:pt idx="54">
                  <c:v>44509</c:v>
                </c:pt>
                <c:pt idx="55">
                  <c:v>44510</c:v>
                </c:pt>
                <c:pt idx="56">
                  <c:v>44511</c:v>
                </c:pt>
                <c:pt idx="57">
                  <c:v>44512</c:v>
                </c:pt>
                <c:pt idx="58">
                  <c:v>44515</c:v>
                </c:pt>
                <c:pt idx="59">
                  <c:v>44516</c:v>
                </c:pt>
                <c:pt idx="60">
                  <c:v>44517</c:v>
                </c:pt>
                <c:pt idx="61">
                  <c:v>44518</c:v>
                </c:pt>
                <c:pt idx="62">
                  <c:v>44519</c:v>
                </c:pt>
                <c:pt idx="63">
                  <c:v>44522</c:v>
                </c:pt>
                <c:pt idx="64">
                  <c:v>44523</c:v>
                </c:pt>
                <c:pt idx="65">
                  <c:v>44524</c:v>
                </c:pt>
                <c:pt idx="66">
                  <c:v>44526</c:v>
                </c:pt>
                <c:pt idx="67">
                  <c:v>44529</c:v>
                </c:pt>
                <c:pt idx="68">
                  <c:v>44530</c:v>
                </c:pt>
                <c:pt idx="69">
                  <c:v>44531</c:v>
                </c:pt>
                <c:pt idx="70">
                  <c:v>44532</c:v>
                </c:pt>
                <c:pt idx="71">
                  <c:v>44533</c:v>
                </c:pt>
                <c:pt idx="72">
                  <c:v>44536</c:v>
                </c:pt>
                <c:pt idx="73">
                  <c:v>44537</c:v>
                </c:pt>
                <c:pt idx="74">
                  <c:v>44538</c:v>
                </c:pt>
                <c:pt idx="75">
                  <c:v>44539</c:v>
                </c:pt>
                <c:pt idx="76">
                  <c:v>44540</c:v>
                </c:pt>
                <c:pt idx="77">
                  <c:v>44543</c:v>
                </c:pt>
                <c:pt idx="78">
                  <c:v>44544</c:v>
                </c:pt>
                <c:pt idx="79">
                  <c:v>44545</c:v>
                </c:pt>
                <c:pt idx="80">
                  <c:v>44546</c:v>
                </c:pt>
                <c:pt idx="81">
                  <c:v>44547</c:v>
                </c:pt>
                <c:pt idx="82">
                  <c:v>44550</c:v>
                </c:pt>
                <c:pt idx="83">
                  <c:v>44551</c:v>
                </c:pt>
                <c:pt idx="84">
                  <c:v>44552</c:v>
                </c:pt>
                <c:pt idx="85">
                  <c:v>44553</c:v>
                </c:pt>
                <c:pt idx="86">
                  <c:v>44557</c:v>
                </c:pt>
                <c:pt idx="87">
                  <c:v>44558</c:v>
                </c:pt>
                <c:pt idx="88">
                  <c:v>44559</c:v>
                </c:pt>
                <c:pt idx="89">
                  <c:v>44560</c:v>
                </c:pt>
                <c:pt idx="90">
                  <c:v>44561</c:v>
                </c:pt>
                <c:pt idx="91">
                  <c:v>44564</c:v>
                </c:pt>
                <c:pt idx="92">
                  <c:v>44565</c:v>
                </c:pt>
                <c:pt idx="93">
                  <c:v>44566</c:v>
                </c:pt>
                <c:pt idx="94">
                  <c:v>44567</c:v>
                </c:pt>
                <c:pt idx="95">
                  <c:v>44568</c:v>
                </c:pt>
                <c:pt idx="96">
                  <c:v>44571</c:v>
                </c:pt>
                <c:pt idx="97">
                  <c:v>44572</c:v>
                </c:pt>
                <c:pt idx="98">
                  <c:v>44573</c:v>
                </c:pt>
                <c:pt idx="99">
                  <c:v>44574</c:v>
                </c:pt>
                <c:pt idx="100">
                  <c:v>44575</c:v>
                </c:pt>
                <c:pt idx="101">
                  <c:v>44579</c:v>
                </c:pt>
                <c:pt idx="102">
                  <c:v>44580</c:v>
                </c:pt>
                <c:pt idx="103">
                  <c:v>44581</c:v>
                </c:pt>
                <c:pt idx="104">
                  <c:v>44582</c:v>
                </c:pt>
                <c:pt idx="105">
                  <c:v>44585</c:v>
                </c:pt>
                <c:pt idx="106">
                  <c:v>44586</c:v>
                </c:pt>
                <c:pt idx="107">
                  <c:v>44587</c:v>
                </c:pt>
                <c:pt idx="108">
                  <c:v>44588</c:v>
                </c:pt>
                <c:pt idx="109">
                  <c:v>44589</c:v>
                </c:pt>
                <c:pt idx="110">
                  <c:v>44592</c:v>
                </c:pt>
                <c:pt idx="111">
                  <c:v>44593</c:v>
                </c:pt>
                <c:pt idx="112">
                  <c:v>44594</c:v>
                </c:pt>
                <c:pt idx="113">
                  <c:v>44595</c:v>
                </c:pt>
                <c:pt idx="114">
                  <c:v>44596</c:v>
                </c:pt>
                <c:pt idx="115">
                  <c:v>44599</c:v>
                </c:pt>
                <c:pt idx="116">
                  <c:v>44600</c:v>
                </c:pt>
                <c:pt idx="117">
                  <c:v>44601</c:v>
                </c:pt>
                <c:pt idx="118">
                  <c:v>44602</c:v>
                </c:pt>
                <c:pt idx="119">
                  <c:v>44603</c:v>
                </c:pt>
                <c:pt idx="120">
                  <c:v>44606</c:v>
                </c:pt>
                <c:pt idx="121">
                  <c:v>44607</c:v>
                </c:pt>
                <c:pt idx="122">
                  <c:v>44608</c:v>
                </c:pt>
                <c:pt idx="123">
                  <c:v>44609</c:v>
                </c:pt>
                <c:pt idx="124">
                  <c:v>44610</c:v>
                </c:pt>
                <c:pt idx="125">
                  <c:v>44614</c:v>
                </c:pt>
                <c:pt idx="126">
                  <c:v>44615</c:v>
                </c:pt>
                <c:pt idx="127">
                  <c:v>44616</c:v>
                </c:pt>
                <c:pt idx="128">
                  <c:v>44617</c:v>
                </c:pt>
                <c:pt idx="129">
                  <c:v>44620</c:v>
                </c:pt>
                <c:pt idx="130">
                  <c:v>44621</c:v>
                </c:pt>
                <c:pt idx="131">
                  <c:v>44622</c:v>
                </c:pt>
                <c:pt idx="132">
                  <c:v>44623</c:v>
                </c:pt>
                <c:pt idx="133">
                  <c:v>44624</c:v>
                </c:pt>
                <c:pt idx="134">
                  <c:v>44627</c:v>
                </c:pt>
                <c:pt idx="135">
                  <c:v>44628</c:v>
                </c:pt>
                <c:pt idx="136">
                  <c:v>44629</c:v>
                </c:pt>
                <c:pt idx="137">
                  <c:v>44630</c:v>
                </c:pt>
                <c:pt idx="138">
                  <c:v>44631</c:v>
                </c:pt>
                <c:pt idx="139">
                  <c:v>44634</c:v>
                </c:pt>
                <c:pt idx="140">
                  <c:v>44635</c:v>
                </c:pt>
                <c:pt idx="141">
                  <c:v>44636</c:v>
                </c:pt>
                <c:pt idx="142">
                  <c:v>44637</c:v>
                </c:pt>
                <c:pt idx="143">
                  <c:v>44638</c:v>
                </c:pt>
                <c:pt idx="144">
                  <c:v>44641</c:v>
                </c:pt>
                <c:pt idx="145">
                  <c:v>44642</c:v>
                </c:pt>
                <c:pt idx="146">
                  <c:v>44643</c:v>
                </c:pt>
                <c:pt idx="147">
                  <c:v>44644</c:v>
                </c:pt>
                <c:pt idx="148">
                  <c:v>44645</c:v>
                </c:pt>
                <c:pt idx="149">
                  <c:v>44648</c:v>
                </c:pt>
                <c:pt idx="150">
                  <c:v>44649</c:v>
                </c:pt>
                <c:pt idx="151">
                  <c:v>44650</c:v>
                </c:pt>
                <c:pt idx="152">
                  <c:v>44651</c:v>
                </c:pt>
                <c:pt idx="153">
                  <c:v>44652</c:v>
                </c:pt>
                <c:pt idx="154">
                  <c:v>44655</c:v>
                </c:pt>
                <c:pt idx="155">
                  <c:v>44656</c:v>
                </c:pt>
                <c:pt idx="156">
                  <c:v>44657</c:v>
                </c:pt>
                <c:pt idx="157">
                  <c:v>44658</c:v>
                </c:pt>
                <c:pt idx="158">
                  <c:v>44659</c:v>
                </c:pt>
                <c:pt idx="159">
                  <c:v>44662</c:v>
                </c:pt>
                <c:pt idx="160">
                  <c:v>44663</c:v>
                </c:pt>
                <c:pt idx="161">
                  <c:v>44664</c:v>
                </c:pt>
                <c:pt idx="162">
                  <c:v>44665</c:v>
                </c:pt>
                <c:pt idx="163">
                  <c:v>44669</c:v>
                </c:pt>
                <c:pt idx="164">
                  <c:v>44670</c:v>
                </c:pt>
                <c:pt idx="165">
                  <c:v>44671</c:v>
                </c:pt>
                <c:pt idx="166">
                  <c:v>44672</c:v>
                </c:pt>
                <c:pt idx="167">
                  <c:v>44673</c:v>
                </c:pt>
                <c:pt idx="168">
                  <c:v>44676</c:v>
                </c:pt>
                <c:pt idx="169">
                  <c:v>44677</c:v>
                </c:pt>
                <c:pt idx="170">
                  <c:v>44678</c:v>
                </c:pt>
                <c:pt idx="171">
                  <c:v>44679</c:v>
                </c:pt>
                <c:pt idx="172">
                  <c:v>44680</c:v>
                </c:pt>
                <c:pt idx="173">
                  <c:v>44683</c:v>
                </c:pt>
                <c:pt idx="174">
                  <c:v>44684</c:v>
                </c:pt>
                <c:pt idx="175">
                  <c:v>44685</c:v>
                </c:pt>
                <c:pt idx="176">
                  <c:v>44686</c:v>
                </c:pt>
                <c:pt idx="177">
                  <c:v>44687</c:v>
                </c:pt>
                <c:pt idx="178">
                  <c:v>44690</c:v>
                </c:pt>
                <c:pt idx="179">
                  <c:v>44691</c:v>
                </c:pt>
                <c:pt idx="180">
                  <c:v>44692</c:v>
                </c:pt>
                <c:pt idx="181">
                  <c:v>44693</c:v>
                </c:pt>
                <c:pt idx="182">
                  <c:v>44694</c:v>
                </c:pt>
                <c:pt idx="183">
                  <c:v>44697</c:v>
                </c:pt>
                <c:pt idx="184">
                  <c:v>44698</c:v>
                </c:pt>
                <c:pt idx="185">
                  <c:v>44699</c:v>
                </c:pt>
                <c:pt idx="186">
                  <c:v>44700</c:v>
                </c:pt>
                <c:pt idx="187">
                  <c:v>44701</c:v>
                </c:pt>
                <c:pt idx="188">
                  <c:v>44704</c:v>
                </c:pt>
                <c:pt idx="189">
                  <c:v>44705</c:v>
                </c:pt>
                <c:pt idx="190">
                  <c:v>44706</c:v>
                </c:pt>
                <c:pt idx="191">
                  <c:v>44707</c:v>
                </c:pt>
                <c:pt idx="192">
                  <c:v>44708</c:v>
                </c:pt>
                <c:pt idx="193">
                  <c:v>44712</c:v>
                </c:pt>
                <c:pt idx="194">
                  <c:v>44713</c:v>
                </c:pt>
                <c:pt idx="195">
                  <c:v>44714</c:v>
                </c:pt>
                <c:pt idx="196">
                  <c:v>44715</c:v>
                </c:pt>
                <c:pt idx="197">
                  <c:v>44718</c:v>
                </c:pt>
                <c:pt idx="198">
                  <c:v>44719</c:v>
                </c:pt>
                <c:pt idx="199">
                  <c:v>44720</c:v>
                </c:pt>
                <c:pt idx="200">
                  <c:v>44721</c:v>
                </c:pt>
                <c:pt idx="201">
                  <c:v>44722</c:v>
                </c:pt>
                <c:pt idx="202">
                  <c:v>44725</c:v>
                </c:pt>
                <c:pt idx="203">
                  <c:v>44726</c:v>
                </c:pt>
                <c:pt idx="204">
                  <c:v>44727</c:v>
                </c:pt>
                <c:pt idx="205">
                  <c:v>44728</c:v>
                </c:pt>
                <c:pt idx="206">
                  <c:v>44729</c:v>
                </c:pt>
                <c:pt idx="207">
                  <c:v>44733</c:v>
                </c:pt>
                <c:pt idx="208">
                  <c:v>44734</c:v>
                </c:pt>
                <c:pt idx="209">
                  <c:v>44735</c:v>
                </c:pt>
                <c:pt idx="210">
                  <c:v>44736</c:v>
                </c:pt>
                <c:pt idx="211">
                  <c:v>44739</c:v>
                </c:pt>
                <c:pt idx="212">
                  <c:v>44740</c:v>
                </c:pt>
                <c:pt idx="213">
                  <c:v>44741</c:v>
                </c:pt>
                <c:pt idx="214">
                  <c:v>44742</c:v>
                </c:pt>
                <c:pt idx="215">
                  <c:v>44743</c:v>
                </c:pt>
                <c:pt idx="216">
                  <c:v>44747</c:v>
                </c:pt>
                <c:pt idx="217">
                  <c:v>44748</c:v>
                </c:pt>
                <c:pt idx="218">
                  <c:v>44749</c:v>
                </c:pt>
                <c:pt idx="219">
                  <c:v>44750</c:v>
                </c:pt>
                <c:pt idx="220">
                  <c:v>44753</c:v>
                </c:pt>
                <c:pt idx="221">
                  <c:v>44754</c:v>
                </c:pt>
                <c:pt idx="222">
                  <c:v>44755</c:v>
                </c:pt>
                <c:pt idx="223">
                  <c:v>44756</c:v>
                </c:pt>
                <c:pt idx="224">
                  <c:v>44757</c:v>
                </c:pt>
                <c:pt idx="225">
                  <c:v>44760</c:v>
                </c:pt>
                <c:pt idx="226">
                  <c:v>44761</c:v>
                </c:pt>
                <c:pt idx="227">
                  <c:v>44762</c:v>
                </c:pt>
                <c:pt idx="228">
                  <c:v>44763</c:v>
                </c:pt>
                <c:pt idx="229">
                  <c:v>44764</c:v>
                </c:pt>
                <c:pt idx="230">
                  <c:v>44767</c:v>
                </c:pt>
                <c:pt idx="231">
                  <c:v>44768</c:v>
                </c:pt>
                <c:pt idx="232">
                  <c:v>44769</c:v>
                </c:pt>
                <c:pt idx="233">
                  <c:v>44770</c:v>
                </c:pt>
                <c:pt idx="234">
                  <c:v>44771</c:v>
                </c:pt>
                <c:pt idx="235">
                  <c:v>44774</c:v>
                </c:pt>
                <c:pt idx="236">
                  <c:v>44775</c:v>
                </c:pt>
                <c:pt idx="237">
                  <c:v>44776</c:v>
                </c:pt>
                <c:pt idx="238">
                  <c:v>44777</c:v>
                </c:pt>
                <c:pt idx="239">
                  <c:v>44778</c:v>
                </c:pt>
                <c:pt idx="240">
                  <c:v>44781</c:v>
                </c:pt>
                <c:pt idx="241">
                  <c:v>44782</c:v>
                </c:pt>
                <c:pt idx="242">
                  <c:v>44783</c:v>
                </c:pt>
                <c:pt idx="243">
                  <c:v>44784</c:v>
                </c:pt>
                <c:pt idx="244">
                  <c:v>44785</c:v>
                </c:pt>
                <c:pt idx="245">
                  <c:v>44788</c:v>
                </c:pt>
                <c:pt idx="246">
                  <c:v>44789</c:v>
                </c:pt>
                <c:pt idx="247">
                  <c:v>44790</c:v>
                </c:pt>
                <c:pt idx="248">
                  <c:v>44791</c:v>
                </c:pt>
                <c:pt idx="249">
                  <c:v>44792</c:v>
                </c:pt>
                <c:pt idx="250">
                  <c:v>44795</c:v>
                </c:pt>
                <c:pt idx="251">
                  <c:v>44796</c:v>
                </c:pt>
              </c:numCache>
            </c:numRef>
          </c:cat>
          <c:val>
            <c:numRef>
              <c:f>'Spotify vs Bimbo'!$B$2:$B$253</c:f>
              <c:numCache>
                <c:formatCode>General</c:formatCode>
                <c:ptCount val="252"/>
                <c:pt idx="2">
                  <c:v>-1</c:v>
                </c:pt>
                <c:pt idx="3">
                  <c:v>-0.98423726785659749</c:v>
                </c:pt>
                <c:pt idx="4">
                  <c:v>-0.50196302600561327</c:v>
                </c:pt>
                <c:pt idx="5">
                  <c:v>-0.41585145339925517</c:v>
                </c:pt>
                <c:pt idx="6">
                  <c:v>-0.4716298058874015</c:v>
                </c:pt>
                <c:pt idx="7">
                  <c:v>-0.55348881250695636</c:v>
                </c:pt>
                <c:pt idx="8">
                  <c:v>-3.6528548012581083E-2</c:v>
                </c:pt>
                <c:pt idx="9">
                  <c:v>5.6645212422248396E-3</c:v>
                </c:pt>
                <c:pt idx="10">
                  <c:v>0.13864786855140265</c:v>
                </c:pt>
                <c:pt idx="11">
                  <c:v>8.1831771632570133E-2</c:v>
                </c:pt>
                <c:pt idx="12">
                  <c:v>7.873510321990343E-2</c:v>
                </c:pt>
                <c:pt idx="13">
                  <c:v>5.3636957124857637E-2</c:v>
                </c:pt>
                <c:pt idx="14">
                  <c:v>5.3138831518503224E-3</c:v>
                </c:pt>
                <c:pt idx="15">
                  <c:v>-9.5391447140270563E-2</c:v>
                </c:pt>
                <c:pt idx="16">
                  <c:v>-0.10038155562202385</c:v>
                </c:pt>
                <c:pt idx="17">
                  <c:v>-0.10851269841673966</c:v>
                </c:pt>
                <c:pt idx="18">
                  <c:v>-0.20970698549057218</c:v>
                </c:pt>
                <c:pt idx="19">
                  <c:v>-0.18741403606273821</c:v>
                </c:pt>
                <c:pt idx="20">
                  <c:v>-0.18758094732530722</c:v>
                </c:pt>
                <c:pt idx="21">
                  <c:v>-0.18252542484233009</c:v>
                </c:pt>
                <c:pt idx="22">
                  <c:v>-8.2717742177234765E-2</c:v>
                </c:pt>
                <c:pt idx="23">
                  <c:v>-9.4133231222732525E-2</c:v>
                </c:pt>
                <c:pt idx="24">
                  <c:v>-3.2386014754966067E-2</c:v>
                </c:pt>
                <c:pt idx="25">
                  <c:v>-0.13415047990032777</c:v>
                </c:pt>
                <c:pt idx="26">
                  <c:v>-0.13697519815066114</c:v>
                </c:pt>
                <c:pt idx="27">
                  <c:v>-0.15973923397344522</c:v>
                </c:pt>
                <c:pt idx="28">
                  <c:v>-0.13825528002483448</c:v>
                </c:pt>
                <c:pt idx="29">
                  <c:v>-0.12787041885598421</c:v>
                </c:pt>
                <c:pt idx="30">
                  <c:v>-8.8610457257630823E-2</c:v>
                </c:pt>
                <c:pt idx="31">
                  <c:v>-0.10502803641843431</c:v>
                </c:pt>
                <c:pt idx="32">
                  <c:v>-0.10617957368735421</c:v>
                </c:pt>
                <c:pt idx="33">
                  <c:v>-9.3714882263383467E-2</c:v>
                </c:pt>
                <c:pt idx="34">
                  <c:v>-0.12330711741429225</c:v>
                </c:pt>
                <c:pt idx="35">
                  <c:v>-7.4224011265344614E-2</c:v>
                </c:pt>
                <c:pt idx="36">
                  <c:v>-7.319997640487487E-2</c:v>
                </c:pt>
                <c:pt idx="37">
                  <c:v>-7.4395278751697158E-2</c:v>
                </c:pt>
                <c:pt idx="38">
                  <c:v>-6.8321335045138265E-2</c:v>
                </c:pt>
                <c:pt idx="39">
                  <c:v>-0.11753821271980676</c:v>
                </c:pt>
                <c:pt idx="40">
                  <c:v>-0.11627076023459092</c:v>
                </c:pt>
                <c:pt idx="41">
                  <c:v>-0.12124120366500446</c:v>
                </c:pt>
                <c:pt idx="42">
                  <c:v>-0.10443624789700731</c:v>
                </c:pt>
                <c:pt idx="43">
                  <c:v>-0.10502701152303726</c:v>
                </c:pt>
                <c:pt idx="44">
                  <c:v>-0.11784105630172803</c:v>
                </c:pt>
                <c:pt idx="45">
                  <c:v>-0.11126965296124433</c:v>
                </c:pt>
                <c:pt idx="46">
                  <c:v>-0.1611259862462128</c:v>
                </c:pt>
                <c:pt idx="47">
                  <c:v>-0.15173496887897872</c:v>
                </c:pt>
                <c:pt idx="48">
                  <c:v>-0.11380702766140609</c:v>
                </c:pt>
                <c:pt idx="49">
                  <c:v>-0.10187711392787145</c:v>
                </c:pt>
                <c:pt idx="50">
                  <c:v>-0.10392084701414359</c:v>
                </c:pt>
                <c:pt idx="51">
                  <c:v>-0.10512247345602999</c:v>
                </c:pt>
                <c:pt idx="52">
                  <c:v>-7.3580133752458018E-2</c:v>
                </c:pt>
                <c:pt idx="53">
                  <c:v>-8.200829932105172E-2</c:v>
                </c:pt>
                <c:pt idx="54">
                  <c:v>-5.2993191684501249E-2</c:v>
                </c:pt>
                <c:pt idx="55">
                  <c:v>-9.9300060024032112E-3</c:v>
                </c:pt>
                <c:pt idx="56">
                  <c:v>-1.0355102681633834E-2</c:v>
                </c:pt>
                <c:pt idx="57">
                  <c:v>-5.6467063545127321E-3</c:v>
                </c:pt>
                <c:pt idx="58">
                  <c:v>-1.4893449505143034E-3</c:v>
                </c:pt>
                <c:pt idx="59">
                  <c:v>2.5232973951397094E-3</c:v>
                </c:pt>
                <c:pt idx="60">
                  <c:v>3.7945245282938163E-3</c:v>
                </c:pt>
                <c:pt idx="61">
                  <c:v>3.7078236284888183E-2</c:v>
                </c:pt>
                <c:pt idx="62">
                  <c:v>4.4592855772766705E-2</c:v>
                </c:pt>
                <c:pt idx="63">
                  <c:v>3.1318691922203337E-2</c:v>
                </c:pt>
                <c:pt idx="64">
                  <c:v>5.3282221876189341E-2</c:v>
                </c:pt>
                <c:pt idx="65">
                  <c:v>4.3769802982775281E-2</c:v>
                </c:pt>
                <c:pt idx="66">
                  <c:v>4.0030807038414239E-2</c:v>
                </c:pt>
                <c:pt idx="67">
                  <c:v>7.5345493933952467E-3</c:v>
                </c:pt>
                <c:pt idx="68">
                  <c:v>1.0557906670580432E-2</c:v>
                </c:pt>
                <c:pt idx="69">
                  <c:v>9.0213030701392916E-3</c:v>
                </c:pt>
                <c:pt idx="70">
                  <c:v>1.1494922893912372E-2</c:v>
                </c:pt>
                <c:pt idx="71">
                  <c:v>1.1283372297557527E-2</c:v>
                </c:pt>
                <c:pt idx="72">
                  <c:v>1.8293668594191671E-2</c:v>
                </c:pt>
                <c:pt idx="73">
                  <c:v>-1.3874319606999254E-2</c:v>
                </c:pt>
                <c:pt idx="74">
                  <c:v>-3.2375736930593071E-3</c:v>
                </c:pt>
                <c:pt idx="75">
                  <c:v>-3.5046012691421359E-2</c:v>
                </c:pt>
                <c:pt idx="76">
                  <c:v>-3.37691265340236E-2</c:v>
                </c:pt>
                <c:pt idx="77">
                  <c:v>-5.5591584105270576E-2</c:v>
                </c:pt>
                <c:pt idx="78">
                  <c:v>-5.804597826144129E-2</c:v>
                </c:pt>
                <c:pt idx="79">
                  <c:v>-6.3460482575951785E-2</c:v>
                </c:pt>
                <c:pt idx="80">
                  <c:v>-5.6569112430562021E-2</c:v>
                </c:pt>
                <c:pt idx="81">
                  <c:v>-4.0533970144514694E-2</c:v>
                </c:pt>
                <c:pt idx="82">
                  <c:v>-2.1144596990387735E-2</c:v>
                </c:pt>
                <c:pt idx="83">
                  <c:v>-2.8543055604922018E-3</c:v>
                </c:pt>
                <c:pt idx="84">
                  <c:v>1.1145019337152841E-4</c:v>
                </c:pt>
                <c:pt idx="85">
                  <c:v>9.1829742034516915E-4</c:v>
                </c:pt>
                <c:pt idx="86">
                  <c:v>1.5715134694298306E-3</c:v>
                </c:pt>
                <c:pt idx="87">
                  <c:v>1.7436472752169574E-3</c:v>
                </c:pt>
                <c:pt idx="88">
                  <c:v>2.1797681195889211E-3</c:v>
                </c:pt>
                <c:pt idx="89">
                  <c:v>6.113996717770606E-3</c:v>
                </c:pt>
                <c:pt idx="90">
                  <c:v>6.9248789831199793E-3</c:v>
                </c:pt>
                <c:pt idx="91">
                  <c:v>-1.7674659780503772E-3</c:v>
                </c:pt>
                <c:pt idx="92">
                  <c:v>-3.3814521884267886E-3</c:v>
                </c:pt>
                <c:pt idx="93">
                  <c:v>2.6015166851044835E-2</c:v>
                </c:pt>
                <c:pt idx="94">
                  <c:v>2.7101773394438148E-2</c:v>
                </c:pt>
                <c:pt idx="95">
                  <c:v>2.3545300289827358E-2</c:v>
                </c:pt>
                <c:pt idx="96">
                  <c:v>2.2191427279872143E-2</c:v>
                </c:pt>
                <c:pt idx="97">
                  <c:v>4.0418544605652681E-2</c:v>
                </c:pt>
                <c:pt idx="98">
                  <c:v>3.234365632966682E-2</c:v>
                </c:pt>
                <c:pt idx="99">
                  <c:v>3.9259890682343965E-2</c:v>
                </c:pt>
                <c:pt idx="100">
                  <c:v>3.6424191592625839E-2</c:v>
                </c:pt>
                <c:pt idx="101">
                  <c:v>3.7002441542087899E-2</c:v>
                </c:pt>
                <c:pt idx="102">
                  <c:v>4.9690347160972634E-2</c:v>
                </c:pt>
                <c:pt idx="103">
                  <c:v>4.9854026164979047E-2</c:v>
                </c:pt>
                <c:pt idx="104">
                  <c:v>4.5455703587628515E-2</c:v>
                </c:pt>
                <c:pt idx="105">
                  <c:v>4.7301407156323354E-2</c:v>
                </c:pt>
                <c:pt idx="106">
                  <c:v>5.2375740764228476E-2</c:v>
                </c:pt>
                <c:pt idx="107">
                  <c:v>5.2016783217264793E-2</c:v>
                </c:pt>
                <c:pt idx="108">
                  <c:v>5.5139830755766783E-2</c:v>
                </c:pt>
                <c:pt idx="109">
                  <c:v>4.8998846852791378E-2</c:v>
                </c:pt>
                <c:pt idx="110">
                  <c:v>6.9292717613312516E-2</c:v>
                </c:pt>
                <c:pt idx="111">
                  <c:v>9.0894831971654752E-2</c:v>
                </c:pt>
                <c:pt idx="112">
                  <c:v>8.5627759583604773E-2</c:v>
                </c:pt>
                <c:pt idx="113">
                  <c:v>0.13356858940063684</c:v>
                </c:pt>
                <c:pt idx="114">
                  <c:v>8.8870022210693095E-2</c:v>
                </c:pt>
                <c:pt idx="115">
                  <c:v>8.6092639775608618E-2</c:v>
                </c:pt>
                <c:pt idx="116">
                  <c:v>7.9032240416878688E-2</c:v>
                </c:pt>
                <c:pt idx="117">
                  <c:v>8.2691944564458691E-2</c:v>
                </c:pt>
                <c:pt idx="118">
                  <c:v>8.7220951494056981E-2</c:v>
                </c:pt>
                <c:pt idx="119">
                  <c:v>8.1164562522555952E-2</c:v>
                </c:pt>
                <c:pt idx="120">
                  <c:v>7.9494430234438293E-2</c:v>
                </c:pt>
                <c:pt idx="121">
                  <c:v>7.9239053666457393E-2</c:v>
                </c:pt>
                <c:pt idx="122">
                  <c:v>7.908274286531003E-2</c:v>
                </c:pt>
                <c:pt idx="123">
                  <c:v>7.7233187205995618E-2</c:v>
                </c:pt>
                <c:pt idx="124">
                  <c:v>7.077621259541339E-2</c:v>
                </c:pt>
                <c:pt idx="125">
                  <c:v>7.1410011603963167E-2</c:v>
                </c:pt>
                <c:pt idx="126">
                  <c:v>6.7941333848425517E-2</c:v>
                </c:pt>
                <c:pt idx="127">
                  <c:v>4.9762125231685009E-2</c:v>
                </c:pt>
                <c:pt idx="128">
                  <c:v>4.8274803036350199E-2</c:v>
                </c:pt>
                <c:pt idx="129">
                  <c:v>5.6607518960209061E-2</c:v>
                </c:pt>
                <c:pt idx="130">
                  <c:v>6.2495778338509764E-2</c:v>
                </c:pt>
                <c:pt idx="131">
                  <c:v>6.3620251009690251E-2</c:v>
                </c:pt>
                <c:pt idx="132">
                  <c:v>6.7991703894252201E-2</c:v>
                </c:pt>
                <c:pt idx="133">
                  <c:v>7.9864427239676405E-2</c:v>
                </c:pt>
                <c:pt idx="134">
                  <c:v>8.8129400015331247E-2</c:v>
                </c:pt>
                <c:pt idx="135">
                  <c:v>7.6699920967220267E-2</c:v>
                </c:pt>
                <c:pt idx="136">
                  <c:v>8.2436241987729184E-2</c:v>
                </c:pt>
                <c:pt idx="137">
                  <c:v>7.2888510331866135E-2</c:v>
                </c:pt>
                <c:pt idx="138">
                  <c:v>6.6876300074348152E-2</c:v>
                </c:pt>
                <c:pt idx="139">
                  <c:v>6.9361133453868004E-2</c:v>
                </c:pt>
                <c:pt idx="140">
                  <c:v>5.9496008540171362E-2</c:v>
                </c:pt>
                <c:pt idx="141">
                  <c:v>7.0656271870552595E-2</c:v>
                </c:pt>
                <c:pt idx="142">
                  <c:v>8.4824740122838166E-2</c:v>
                </c:pt>
                <c:pt idx="143">
                  <c:v>8.2629263121666865E-2</c:v>
                </c:pt>
                <c:pt idx="144">
                  <c:v>8.550573767971606E-2</c:v>
                </c:pt>
                <c:pt idx="145">
                  <c:v>9.3550218770412807E-2</c:v>
                </c:pt>
                <c:pt idx="146">
                  <c:v>9.0516034592786232E-2</c:v>
                </c:pt>
                <c:pt idx="147">
                  <c:v>9.065374780534384E-2</c:v>
                </c:pt>
                <c:pt idx="148">
                  <c:v>8.9271805306815236E-2</c:v>
                </c:pt>
                <c:pt idx="149">
                  <c:v>9.2453014021113403E-2</c:v>
                </c:pt>
                <c:pt idx="150">
                  <c:v>0.10007775350177213</c:v>
                </c:pt>
                <c:pt idx="151">
                  <c:v>0.10043309804981165</c:v>
                </c:pt>
                <c:pt idx="152">
                  <c:v>0.10079724170203609</c:v>
                </c:pt>
                <c:pt idx="153">
                  <c:v>0.10660831804738811</c:v>
                </c:pt>
                <c:pt idx="154">
                  <c:v>0.11126830870430483</c:v>
                </c:pt>
                <c:pt idx="155">
                  <c:v>0.12353698399734976</c:v>
                </c:pt>
                <c:pt idx="156">
                  <c:v>0.12914744953092472</c:v>
                </c:pt>
                <c:pt idx="157">
                  <c:v>0.12923474141526661</c:v>
                </c:pt>
                <c:pt idx="158">
                  <c:v>0.12913580575498904</c:v>
                </c:pt>
                <c:pt idx="159">
                  <c:v>0.13001364168082591</c:v>
                </c:pt>
                <c:pt idx="160">
                  <c:v>0.12996521723726639</c:v>
                </c:pt>
                <c:pt idx="161">
                  <c:v>0.13234854212537731</c:v>
                </c:pt>
                <c:pt idx="162">
                  <c:v>0.1322752982461077</c:v>
                </c:pt>
                <c:pt idx="163">
                  <c:v>0.12916764339453404</c:v>
                </c:pt>
                <c:pt idx="164">
                  <c:v>0.12190066830038368</c:v>
                </c:pt>
                <c:pt idx="165">
                  <c:v>0.14162823304641073</c:v>
                </c:pt>
                <c:pt idx="166">
                  <c:v>0.13872019788529835</c:v>
                </c:pt>
                <c:pt idx="167">
                  <c:v>0.13841446851163455</c:v>
                </c:pt>
                <c:pt idx="168">
                  <c:v>0.13824142803005127</c:v>
                </c:pt>
                <c:pt idx="169">
                  <c:v>0.12520778196290591</c:v>
                </c:pt>
                <c:pt idx="170">
                  <c:v>0.10816418716414934</c:v>
                </c:pt>
                <c:pt idx="171">
                  <c:v>0.10833970145901584</c:v>
                </c:pt>
                <c:pt idx="172">
                  <c:v>0.10382945180675643</c:v>
                </c:pt>
                <c:pt idx="173">
                  <c:v>6.550254961675199E-2</c:v>
                </c:pt>
                <c:pt idx="174">
                  <c:v>6.2379961423909031E-2</c:v>
                </c:pt>
                <c:pt idx="175">
                  <c:v>6.6285641093851821E-2</c:v>
                </c:pt>
                <c:pt idx="176">
                  <c:v>6.3220758934731738E-2</c:v>
                </c:pt>
                <c:pt idx="177">
                  <c:v>6.3635692028568308E-2</c:v>
                </c:pt>
                <c:pt idx="178">
                  <c:v>6.3829804793472777E-2</c:v>
                </c:pt>
                <c:pt idx="179">
                  <c:v>5.1740814454563334E-2</c:v>
                </c:pt>
                <c:pt idx="180">
                  <c:v>4.3408374267493055E-2</c:v>
                </c:pt>
                <c:pt idx="181">
                  <c:v>3.432212722679933E-2</c:v>
                </c:pt>
                <c:pt idx="182">
                  <c:v>3.7801563205357477E-2</c:v>
                </c:pt>
                <c:pt idx="183">
                  <c:v>3.2983027617942716E-2</c:v>
                </c:pt>
                <c:pt idx="184">
                  <c:v>2.5299486806612478E-2</c:v>
                </c:pt>
                <c:pt idx="185">
                  <c:v>2.549340043289498E-2</c:v>
                </c:pt>
                <c:pt idx="186">
                  <c:v>2.7388336751088295E-2</c:v>
                </c:pt>
                <c:pt idx="187">
                  <c:v>2.8458324367058408E-2</c:v>
                </c:pt>
                <c:pt idx="188">
                  <c:v>2.7520465541585337E-2</c:v>
                </c:pt>
                <c:pt idx="189">
                  <c:v>2.1341879275903409E-2</c:v>
                </c:pt>
                <c:pt idx="190">
                  <c:v>2.8599942445142128E-2</c:v>
                </c:pt>
                <c:pt idx="191">
                  <c:v>2.8623095494622851E-2</c:v>
                </c:pt>
                <c:pt idx="192">
                  <c:v>2.6880190003926673E-2</c:v>
                </c:pt>
                <c:pt idx="193">
                  <c:v>2.6856162557365365E-2</c:v>
                </c:pt>
                <c:pt idx="194">
                  <c:v>2.7141187779930864E-2</c:v>
                </c:pt>
                <c:pt idx="195">
                  <c:v>1.5526619479141638E-2</c:v>
                </c:pt>
                <c:pt idx="196">
                  <c:v>1.6609890409613276E-2</c:v>
                </c:pt>
                <c:pt idx="197">
                  <c:v>1.5840765251075872E-2</c:v>
                </c:pt>
                <c:pt idx="198">
                  <c:v>1.5814507708639677E-2</c:v>
                </c:pt>
                <c:pt idx="199">
                  <c:v>1.3399094890860006E-2</c:v>
                </c:pt>
                <c:pt idx="200">
                  <c:v>1.0219706235839097E-2</c:v>
                </c:pt>
                <c:pt idx="201">
                  <c:v>3.0829548279971253E-2</c:v>
                </c:pt>
                <c:pt idx="202">
                  <c:v>2.8683022305873249E-2</c:v>
                </c:pt>
                <c:pt idx="203">
                  <c:v>2.891836550888429E-2</c:v>
                </c:pt>
                <c:pt idx="204">
                  <c:v>3.972365348715242E-2</c:v>
                </c:pt>
                <c:pt idx="205">
                  <c:v>3.9781764510799109E-2</c:v>
                </c:pt>
                <c:pt idx="206">
                  <c:v>3.9461630900149668E-2</c:v>
                </c:pt>
                <c:pt idx="207">
                  <c:v>4.2194949643255257E-2</c:v>
                </c:pt>
                <c:pt idx="208">
                  <c:v>4.5195597550295091E-2</c:v>
                </c:pt>
                <c:pt idx="209">
                  <c:v>4.9192385054865895E-2</c:v>
                </c:pt>
                <c:pt idx="210">
                  <c:v>4.8579471873679725E-2</c:v>
                </c:pt>
                <c:pt idx="211">
                  <c:v>4.8506616081880831E-2</c:v>
                </c:pt>
                <c:pt idx="212">
                  <c:v>3.8119603495748833E-2</c:v>
                </c:pt>
                <c:pt idx="213">
                  <c:v>3.8156177070694207E-2</c:v>
                </c:pt>
                <c:pt idx="214">
                  <c:v>3.8799263269279183E-2</c:v>
                </c:pt>
                <c:pt idx="215">
                  <c:v>3.6882795966862551E-2</c:v>
                </c:pt>
                <c:pt idx="216">
                  <c:v>3.8357067149319246E-2</c:v>
                </c:pt>
                <c:pt idx="217">
                  <c:v>3.3893080715968867E-2</c:v>
                </c:pt>
                <c:pt idx="218">
                  <c:v>2.8469170698460659E-2</c:v>
                </c:pt>
                <c:pt idx="219">
                  <c:v>2.6150191185438203E-2</c:v>
                </c:pt>
                <c:pt idx="220">
                  <c:v>2.7159272790121869E-2</c:v>
                </c:pt>
                <c:pt idx="221">
                  <c:v>2.7514813091230272E-2</c:v>
                </c:pt>
                <c:pt idx="222">
                  <c:v>2.7513853435074582E-2</c:v>
                </c:pt>
                <c:pt idx="223">
                  <c:v>3.1693952976694785E-2</c:v>
                </c:pt>
                <c:pt idx="224">
                  <c:v>3.4188022203545727E-2</c:v>
                </c:pt>
                <c:pt idx="225">
                  <c:v>3.5046258277919677E-2</c:v>
                </c:pt>
                <c:pt idx="226">
                  <c:v>4.2481682860257386E-2</c:v>
                </c:pt>
                <c:pt idx="227">
                  <c:v>3.8944122741499353E-2</c:v>
                </c:pt>
                <c:pt idx="228">
                  <c:v>3.9515348491765009E-2</c:v>
                </c:pt>
                <c:pt idx="229">
                  <c:v>3.9077682073738379E-2</c:v>
                </c:pt>
                <c:pt idx="230">
                  <c:v>3.8835609609692359E-2</c:v>
                </c:pt>
                <c:pt idx="231">
                  <c:v>3.4306117826573668E-2</c:v>
                </c:pt>
                <c:pt idx="232">
                  <c:v>3.1002680619046583E-2</c:v>
                </c:pt>
                <c:pt idx="233">
                  <c:v>3.1279216708306044E-2</c:v>
                </c:pt>
                <c:pt idx="234">
                  <c:v>3.2019746146373901E-2</c:v>
                </c:pt>
                <c:pt idx="235">
                  <c:v>3.439132500133351E-2</c:v>
                </c:pt>
                <c:pt idx="236">
                  <c:v>3.2798949349172747E-2</c:v>
                </c:pt>
                <c:pt idx="237">
                  <c:v>3.0260998187064462E-2</c:v>
                </c:pt>
                <c:pt idx="238">
                  <c:v>3.1293624811649649E-2</c:v>
                </c:pt>
                <c:pt idx="239">
                  <c:v>3.2643197973922511E-2</c:v>
                </c:pt>
                <c:pt idx="240">
                  <c:v>3.2110723922432222E-2</c:v>
                </c:pt>
                <c:pt idx="241">
                  <c:v>3.3642861128696223E-2</c:v>
                </c:pt>
                <c:pt idx="242">
                  <c:v>4.0325787288163981E-2</c:v>
                </c:pt>
                <c:pt idx="243">
                  <c:v>4.3224477985436195E-2</c:v>
                </c:pt>
                <c:pt idx="244">
                  <c:v>4.3513351496734166E-2</c:v>
                </c:pt>
                <c:pt idx="245">
                  <c:v>4.3565943672072088E-2</c:v>
                </c:pt>
                <c:pt idx="246">
                  <c:v>4.333583747082112E-2</c:v>
                </c:pt>
                <c:pt idx="247">
                  <c:v>4.7287462304246387E-2</c:v>
                </c:pt>
                <c:pt idx="248">
                  <c:v>4.7135986951703929E-2</c:v>
                </c:pt>
                <c:pt idx="249">
                  <c:v>4.8366870903510453E-2</c:v>
                </c:pt>
                <c:pt idx="250">
                  <c:v>4.8766684171811986E-2</c:v>
                </c:pt>
                <c:pt idx="251">
                  <c:v>4.8854738211726749E-2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F-479C-A6E9-364CA5021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905043183"/>
        <c:axId val="83573311"/>
      </c:lineChart>
      <c:dateAx>
        <c:axId val="19050431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573311"/>
        <c:crosses val="autoZero"/>
        <c:auto val="1"/>
        <c:lblOffset val="100"/>
        <c:baseTimeUnit val="days"/>
      </c:dateAx>
      <c:valAx>
        <c:axId val="83573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0504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BIMBO!$H$1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BIMBO!$A$1:$A$255</c:f>
              <c:strCache>
                <c:ptCount val="255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06/09/2021</c:v>
                </c:pt>
                <c:pt idx="11">
                  <c:v>07/09/2021</c:v>
                </c:pt>
                <c:pt idx="12">
                  <c:v>08/09/2021</c:v>
                </c:pt>
                <c:pt idx="13">
                  <c:v>09/09/2021</c:v>
                </c:pt>
                <c:pt idx="14">
                  <c:v>10/09/2021</c:v>
                </c:pt>
                <c:pt idx="15">
                  <c:v>13/09/2021</c:v>
                </c:pt>
                <c:pt idx="16">
                  <c:v>14/09/2021</c:v>
                </c:pt>
                <c:pt idx="17">
                  <c:v>15/09/2021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16/11/2021</c:v>
                </c:pt>
                <c:pt idx="59">
                  <c:v>17/11/2021</c:v>
                </c:pt>
                <c:pt idx="60">
                  <c:v>18/11/2021</c:v>
                </c:pt>
                <c:pt idx="61">
                  <c:v>19/11/2021</c:v>
                </c:pt>
                <c:pt idx="62">
                  <c:v>22/11/2021</c:v>
                </c:pt>
                <c:pt idx="63">
                  <c:v>23/11/2021</c:v>
                </c:pt>
                <c:pt idx="64">
                  <c:v>24/11/2021</c:v>
                </c:pt>
                <c:pt idx="65">
                  <c:v>25/11/2021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24/12/2021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17/01/2022</c:v>
                </c:pt>
                <c:pt idx="103">
                  <c:v>18/01/2022</c:v>
                </c:pt>
                <c:pt idx="104">
                  <c:v>19/01/2022</c:v>
                </c:pt>
                <c:pt idx="105">
                  <c:v>20/01/2022</c:v>
                </c:pt>
                <c:pt idx="106">
                  <c:v>21/01/2022</c:v>
                </c:pt>
                <c:pt idx="107">
                  <c:v>24/01/2022</c:v>
                </c:pt>
                <c:pt idx="108">
                  <c:v>25/01/2022</c:v>
                </c:pt>
                <c:pt idx="109">
                  <c:v>26/01/2022</c:v>
                </c:pt>
                <c:pt idx="110">
                  <c:v>27/01/2022</c:v>
                </c:pt>
                <c:pt idx="111">
                  <c:v>28/01/2022</c:v>
                </c:pt>
                <c:pt idx="112">
                  <c:v>31/01/2022</c:v>
                </c:pt>
                <c:pt idx="113">
                  <c:v>01/02/2022</c:v>
                </c:pt>
                <c:pt idx="114">
                  <c:v>02/02/2022</c:v>
                </c:pt>
                <c:pt idx="115">
                  <c:v>03/02/2022</c:v>
                </c:pt>
                <c:pt idx="116">
                  <c:v>04/02/2022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21/02/2022</c:v>
                </c:pt>
                <c:pt idx="127">
                  <c:v>22/02/2022</c:v>
                </c:pt>
                <c:pt idx="128">
                  <c:v>23/02/2022</c:v>
                </c:pt>
                <c:pt idx="129">
                  <c:v>24/02/2022</c:v>
                </c:pt>
                <c:pt idx="130">
                  <c:v>25/02/2022</c:v>
                </c:pt>
                <c:pt idx="131">
                  <c:v>28/02/2022</c:v>
                </c:pt>
                <c:pt idx="132">
                  <c:v>01/03/2022</c:v>
                </c:pt>
                <c:pt idx="133">
                  <c:v>02/03/2022</c:v>
                </c:pt>
                <c:pt idx="134">
                  <c:v>03/03/2022</c:v>
                </c:pt>
                <c:pt idx="135">
                  <c:v>04/03/2022</c:v>
                </c:pt>
                <c:pt idx="136">
                  <c:v>07/03/2022</c:v>
                </c:pt>
                <c:pt idx="137">
                  <c:v>08/03/2022</c:v>
                </c:pt>
                <c:pt idx="138">
                  <c:v>09/03/2022</c:v>
                </c:pt>
                <c:pt idx="139">
                  <c:v>10/03/2022</c:v>
                </c:pt>
                <c:pt idx="140">
                  <c:v>11/03/2022</c:v>
                </c:pt>
                <c:pt idx="141">
                  <c:v>14/03/2022</c:v>
                </c:pt>
                <c:pt idx="142">
                  <c:v>15/03/2022</c:v>
                </c:pt>
                <c:pt idx="143">
                  <c:v>16/03/2022</c:v>
                </c:pt>
                <c:pt idx="144">
                  <c:v>17/03/2022</c:v>
                </c:pt>
                <c:pt idx="145">
                  <c:v>18/03/2022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30/05/2022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20/06/2022</c:v>
                </c:pt>
                <c:pt idx="209">
                  <c:v>21/06/2022</c:v>
                </c:pt>
                <c:pt idx="210">
                  <c:v>22/06/2022</c:v>
                </c:pt>
                <c:pt idx="211">
                  <c:v>23/06/2022</c:v>
                </c:pt>
                <c:pt idx="212">
                  <c:v>24/06/2022</c:v>
                </c:pt>
                <c:pt idx="213">
                  <c:v>27/06/2022</c:v>
                </c:pt>
                <c:pt idx="214">
                  <c:v>28/06/2022</c:v>
                </c:pt>
                <c:pt idx="215">
                  <c:v>29/06/2022</c:v>
                </c:pt>
                <c:pt idx="216">
                  <c:v>30/06/2022</c:v>
                </c:pt>
                <c:pt idx="217">
                  <c:v>01/07/2022</c:v>
                </c:pt>
                <c:pt idx="218">
                  <c:v>04/07/2022</c:v>
                </c:pt>
                <c:pt idx="219">
                  <c:v>05/07/2022</c:v>
                </c:pt>
                <c:pt idx="220">
                  <c:v>06/07/2022</c:v>
                </c:pt>
                <c:pt idx="221">
                  <c:v>07/07/2022</c:v>
                </c:pt>
                <c:pt idx="222">
                  <c:v>08/07/2022</c:v>
                </c:pt>
                <c:pt idx="223">
                  <c:v>11/07/2022</c:v>
                </c:pt>
                <c:pt idx="224">
                  <c:v>12/07/2022</c:v>
                </c:pt>
                <c:pt idx="225">
                  <c:v>13/07/2022</c:v>
                </c:pt>
                <c:pt idx="226">
                  <c:v>14/07/2022</c:v>
                </c:pt>
                <c:pt idx="227">
                  <c:v>15/07/2022</c:v>
                </c:pt>
                <c:pt idx="228">
                  <c:v>18/07/2022</c:v>
                </c:pt>
                <c:pt idx="229">
                  <c:v>19/07/2022</c:v>
                </c:pt>
                <c:pt idx="230">
                  <c:v>20/07/2022</c:v>
                </c:pt>
                <c:pt idx="231">
                  <c:v>21/07/2022</c:v>
                </c:pt>
                <c:pt idx="232">
                  <c:v>22/07/2022</c:v>
                </c:pt>
                <c:pt idx="233">
                  <c:v>25/07/2022</c:v>
                </c:pt>
                <c:pt idx="234">
                  <c:v>26/07/2022</c:v>
                </c:pt>
                <c:pt idx="235">
                  <c:v>27/07/2022</c:v>
                </c:pt>
                <c:pt idx="236">
                  <c:v>28/07/2022</c:v>
                </c:pt>
                <c:pt idx="237">
                  <c:v>29/07/2022</c:v>
                </c:pt>
                <c:pt idx="238">
                  <c:v>01/08/2022</c:v>
                </c:pt>
                <c:pt idx="239">
                  <c:v>02/08/2022</c:v>
                </c:pt>
                <c:pt idx="240">
                  <c:v>03/08/2022</c:v>
                </c:pt>
                <c:pt idx="241">
                  <c:v>04/08/2022</c:v>
                </c:pt>
                <c:pt idx="242">
                  <c:v>05/08/2022</c:v>
                </c:pt>
                <c:pt idx="243">
                  <c:v>08/08/2022</c:v>
                </c:pt>
                <c:pt idx="244">
                  <c:v>09/08/2022</c:v>
                </c:pt>
                <c:pt idx="245">
                  <c:v>10/08/2022</c:v>
                </c:pt>
                <c:pt idx="246">
                  <c:v>11/08/2022</c:v>
                </c:pt>
                <c:pt idx="247">
                  <c:v>12/08/2022</c:v>
                </c:pt>
                <c:pt idx="248">
                  <c:v>15/08/2022</c:v>
                </c:pt>
                <c:pt idx="249">
                  <c:v>16/08/2022</c:v>
                </c:pt>
                <c:pt idx="250">
                  <c:v>17/08/2022</c:v>
                </c:pt>
                <c:pt idx="251">
                  <c:v>18/08/2022</c:v>
                </c:pt>
                <c:pt idx="252">
                  <c:v>19/08/2022</c:v>
                </c:pt>
                <c:pt idx="253">
                  <c:v>22/08/2022</c:v>
                </c:pt>
                <c:pt idx="254">
                  <c:v>23/08/2022</c:v>
                </c:pt>
              </c:strCache>
            </c:strRef>
          </c:cat>
          <c:val>
            <c:numRef>
              <c:f>BIMBO!$H$2:$H$255</c:f>
              <c:numCache>
                <c:formatCode>General</c:formatCode>
                <c:ptCount val="254"/>
                <c:pt idx="1">
                  <c:v>-5.4766242986584784E-3</c:v>
                </c:pt>
                <c:pt idx="2">
                  <c:v>1.3257166145848129E-2</c:v>
                </c:pt>
                <c:pt idx="3">
                  <c:v>4.0262714824884757E-4</c:v>
                </c:pt>
                <c:pt idx="4">
                  <c:v>2.4144447289869155E-3</c:v>
                </c:pt>
                <c:pt idx="5">
                  <c:v>2.0072289120921523E-2</c:v>
                </c:pt>
                <c:pt idx="6">
                  <c:v>-3.3451625518971526E-3</c:v>
                </c:pt>
                <c:pt idx="7">
                  <c:v>-5.5281509917592545E-3</c:v>
                </c:pt>
                <c:pt idx="8">
                  <c:v>-1.9058993012239317E-2</c:v>
                </c:pt>
                <c:pt idx="9">
                  <c:v>1.1333772953688046E-2</c:v>
                </c:pt>
                <c:pt idx="10">
                  <c:v>-1.040619732274062E-2</c:v>
                </c:pt>
                <c:pt idx="11">
                  <c:v>6.4711790100016372E-3</c:v>
                </c:pt>
                <c:pt idx="12">
                  <c:v>6.2286835272327137E-3</c:v>
                </c:pt>
                <c:pt idx="13">
                  <c:v>4.5926235487216988E-3</c:v>
                </c:pt>
                <c:pt idx="14">
                  <c:v>2.0473009104743201E-2</c:v>
                </c:pt>
                <c:pt idx="15">
                  <c:v>7.7132835985263548E-2</c:v>
                </c:pt>
                <c:pt idx="16">
                  <c:v>1.2658266504608233E-2</c:v>
                </c:pt>
                <c:pt idx="17">
                  <c:v>4.1071178371004718E-3</c:v>
                </c:pt>
                <c:pt idx="18">
                  <c:v>2.9877308611485309E-2</c:v>
                </c:pt>
                <c:pt idx="19">
                  <c:v>-5.1805803412986371E-4</c:v>
                </c:pt>
                <c:pt idx="20">
                  <c:v>6.9108460500413409E-3</c:v>
                </c:pt>
                <c:pt idx="21">
                  <c:v>5.1476906758977448E-4</c:v>
                </c:pt>
                <c:pt idx="22">
                  <c:v>-2.8983026494270363E-2</c:v>
                </c:pt>
                <c:pt idx="23">
                  <c:v>-5.4750537750981303E-3</c:v>
                </c:pt>
                <c:pt idx="24">
                  <c:v>-1.7581285084620781E-2</c:v>
                </c:pt>
                <c:pt idx="25">
                  <c:v>4.5372402615451106E-2</c:v>
                </c:pt>
                <c:pt idx="26">
                  <c:v>3.6313528696789205E-3</c:v>
                </c:pt>
                <c:pt idx="27">
                  <c:v>-1.2749863266136245E-2</c:v>
                </c:pt>
                <c:pt idx="28">
                  <c:v>-1.7450673037756382E-4</c:v>
                </c:pt>
                <c:pt idx="29">
                  <c:v>1.2043983865689011E-2</c:v>
                </c:pt>
                <c:pt idx="30">
                  <c:v>2.3456367590571757E-2</c:v>
                </c:pt>
                <c:pt idx="31">
                  <c:v>-1.7526195265777509E-2</c:v>
                </c:pt>
                <c:pt idx="32">
                  <c:v>7.7187313420757943E-3</c:v>
                </c:pt>
                <c:pt idx="33">
                  <c:v>-1.9744652507875667E-2</c:v>
                </c:pt>
                <c:pt idx="34">
                  <c:v>-3.559645857208716E-2</c:v>
                </c:pt>
                <c:pt idx="35">
                  <c:v>2.394669545893599E-2</c:v>
                </c:pt>
                <c:pt idx="36">
                  <c:v>5.2751770646961406E-3</c:v>
                </c:pt>
                <c:pt idx="37">
                  <c:v>1.2419107108895227E-2</c:v>
                </c:pt>
                <c:pt idx="38">
                  <c:v>3.0234999515515813E-2</c:v>
                </c:pt>
                <c:pt idx="39">
                  <c:v>-3.3540194888460002E-2</c:v>
                </c:pt>
                <c:pt idx="40">
                  <c:v>4.3380202870736996E-3</c:v>
                </c:pt>
                <c:pt idx="41">
                  <c:v>-4.1465251015101604E-3</c:v>
                </c:pt>
                <c:pt idx="42">
                  <c:v>-1.9604487372687437E-2</c:v>
                </c:pt>
                <c:pt idx="43">
                  <c:v>1.9466242362949678E-3</c:v>
                </c:pt>
                <c:pt idx="44">
                  <c:v>1.448246195512827E-2</c:v>
                </c:pt>
                <c:pt idx="45">
                  <c:v>1.2186755129882981E-3</c:v>
                </c:pt>
                <c:pt idx="46">
                  <c:v>-2.1387586391418335E-2</c:v>
                </c:pt>
                <c:pt idx="47">
                  <c:v>8.2800320516535089E-2</c:v>
                </c:pt>
                <c:pt idx="48">
                  <c:v>3.1506381700053258E-2</c:v>
                </c:pt>
                <c:pt idx="49">
                  <c:v>-1.3999339808129877E-2</c:v>
                </c:pt>
                <c:pt idx="50">
                  <c:v>1.5004851974795163E-2</c:v>
                </c:pt>
                <c:pt idx="51">
                  <c:v>7.788936351123146E-3</c:v>
                </c:pt>
                <c:pt idx="52">
                  <c:v>-3.4542656977428726E-2</c:v>
                </c:pt>
                <c:pt idx="53">
                  <c:v>2.6302897886820383E-2</c:v>
                </c:pt>
                <c:pt idx="54">
                  <c:v>-1.9738909584466491E-2</c:v>
                </c:pt>
                <c:pt idx="55">
                  <c:v>-3.1178985294644586E-2</c:v>
                </c:pt>
                <c:pt idx="56">
                  <c:v>3.0171036953747909E-3</c:v>
                </c:pt>
                <c:pt idx="57">
                  <c:v>1.8549467570498093E-2</c:v>
                </c:pt>
                <c:pt idx="58">
                  <c:v>-7.2190113595931808E-3</c:v>
                </c:pt>
                <c:pt idx="59">
                  <c:v>-6.6104737680006327E-4</c:v>
                </c:pt>
                <c:pt idx="60">
                  <c:v>-3.8200751050557306E-2</c:v>
                </c:pt>
                <c:pt idx="61">
                  <c:v>-3.0261347503253436E-2</c:v>
                </c:pt>
                <c:pt idx="62">
                  <c:v>-1.329787791969392E-2</c:v>
                </c:pt>
                <c:pt idx="63">
                  <c:v>1.3836438078472443E-2</c:v>
                </c:pt>
                <c:pt idx="64">
                  <c:v>-2.4282160650030266E-2</c:v>
                </c:pt>
                <c:pt idx="65">
                  <c:v>-1.1262473203493009E-2</c:v>
                </c:pt>
                <c:pt idx="66">
                  <c:v>-2.9762990632313805E-2</c:v>
                </c:pt>
                <c:pt idx="67">
                  <c:v>6.4571109639502522E-2</c:v>
                </c:pt>
                <c:pt idx="68">
                  <c:v>-1.4230342757302629E-3</c:v>
                </c:pt>
                <c:pt idx="69">
                  <c:v>3.0282368850254151E-3</c:v>
                </c:pt>
                <c:pt idx="70">
                  <c:v>9.2345704890486515E-3</c:v>
                </c:pt>
                <c:pt idx="71">
                  <c:v>-1.090978650409806E-2</c:v>
                </c:pt>
                <c:pt idx="72">
                  <c:v>2.4550841280155326E-2</c:v>
                </c:pt>
                <c:pt idx="73">
                  <c:v>-4.8619575870451189E-2</c:v>
                </c:pt>
                <c:pt idx="74">
                  <c:v>2.7194714289416139E-2</c:v>
                </c:pt>
                <c:pt idx="75">
                  <c:v>3.7668886366754244E-2</c:v>
                </c:pt>
                <c:pt idx="76">
                  <c:v>-2.6883583846161456E-2</c:v>
                </c:pt>
                <c:pt idx="77">
                  <c:v>3.4312837869098063E-2</c:v>
                </c:pt>
                <c:pt idx="78">
                  <c:v>1.1908779851862094E-2</c:v>
                </c:pt>
                <c:pt idx="79">
                  <c:v>-2.0679204404981513E-2</c:v>
                </c:pt>
                <c:pt idx="80">
                  <c:v>5.5278999769469733E-2</c:v>
                </c:pt>
                <c:pt idx="81">
                  <c:v>2.2938009167938884E-2</c:v>
                </c:pt>
                <c:pt idx="82">
                  <c:v>-2.7512710738106714E-2</c:v>
                </c:pt>
                <c:pt idx="83">
                  <c:v>2.4693374746001129E-2</c:v>
                </c:pt>
                <c:pt idx="84">
                  <c:v>-8.4583618234795096E-3</c:v>
                </c:pt>
                <c:pt idx="85">
                  <c:v>1.0944803172468763E-2</c:v>
                </c:pt>
                <c:pt idx="86">
                  <c:v>4.7764274682822791E-4</c:v>
                </c:pt>
                <c:pt idx="87">
                  <c:v>-9.0706703480614402E-3</c:v>
                </c:pt>
                <c:pt idx="88">
                  <c:v>-2.2482804616156199E-3</c:v>
                </c:pt>
                <c:pt idx="89">
                  <c:v>1.3037144142648907E-2</c:v>
                </c:pt>
                <c:pt idx="90">
                  <c:v>4.7672048440496035E-4</c:v>
                </c:pt>
                <c:pt idx="91">
                  <c:v>-7.9402921786890669E-3</c:v>
                </c:pt>
                <c:pt idx="92">
                  <c:v>7.0433603309064032E-3</c:v>
                </c:pt>
                <c:pt idx="93">
                  <c:v>-3.0519772147197241E-2</c:v>
                </c:pt>
                <c:pt idx="94">
                  <c:v>4.4269483959143201E-2</c:v>
                </c:pt>
                <c:pt idx="95">
                  <c:v>1.2403899730338211E-2</c:v>
                </c:pt>
                <c:pt idx="96">
                  <c:v>-1.7834988446771938E-2</c:v>
                </c:pt>
                <c:pt idx="97">
                  <c:v>2.6527727718290858E-2</c:v>
                </c:pt>
                <c:pt idx="98">
                  <c:v>3.1225941796702041E-2</c:v>
                </c:pt>
                <c:pt idx="99">
                  <c:v>-1.6408082031887553E-2</c:v>
                </c:pt>
                <c:pt idx="100">
                  <c:v>7.4309049660249487E-3</c:v>
                </c:pt>
                <c:pt idx="101">
                  <c:v>1.6559345524977055E-3</c:v>
                </c:pt>
                <c:pt idx="102">
                  <c:v>-4.8842775801293613E-2</c:v>
                </c:pt>
                <c:pt idx="103">
                  <c:v>4.4240289248361269E-3</c:v>
                </c:pt>
                <c:pt idx="104">
                  <c:v>5.8203402265441439E-3</c:v>
                </c:pt>
                <c:pt idx="105">
                  <c:v>-1.1104181592970537E-2</c:v>
                </c:pt>
                <c:pt idx="106">
                  <c:v>-5.3771674775215713E-3</c:v>
                </c:pt>
                <c:pt idx="107">
                  <c:v>1.9080763354025188E-3</c:v>
                </c:pt>
                <c:pt idx="108">
                  <c:v>-9.839694549658308E-3</c:v>
                </c:pt>
                <c:pt idx="109">
                  <c:v>-2.9652158992748031E-2</c:v>
                </c:pt>
                <c:pt idx="110">
                  <c:v>1.6352777298192355E-2</c:v>
                </c:pt>
                <c:pt idx="111">
                  <c:v>4.9731786298387967E-2</c:v>
                </c:pt>
                <c:pt idx="112">
                  <c:v>7.8960608827715606E-3</c:v>
                </c:pt>
                <c:pt idx="113">
                  <c:v>-2.903229118655928E-2</c:v>
                </c:pt>
                <c:pt idx="114">
                  <c:v>-3.6386651159879761E-2</c:v>
                </c:pt>
                <c:pt idx="115">
                  <c:v>1.8059396926007117E-2</c:v>
                </c:pt>
                <c:pt idx="116">
                  <c:v>2.2415837685775462E-2</c:v>
                </c:pt>
                <c:pt idx="117">
                  <c:v>1.0094583093560337E-2</c:v>
                </c:pt>
                <c:pt idx="118">
                  <c:v>-9.3691705405309841E-3</c:v>
                </c:pt>
                <c:pt idx="119">
                  <c:v>1.8757883251806325E-2</c:v>
                </c:pt>
                <c:pt idx="120">
                  <c:v>-2.6767697329722135E-2</c:v>
                </c:pt>
                <c:pt idx="121">
                  <c:v>2.7026729383431043E-3</c:v>
                </c:pt>
                <c:pt idx="122">
                  <c:v>2.3783525440824412E-3</c:v>
                </c:pt>
                <c:pt idx="123">
                  <c:v>8.3833738163724813E-3</c:v>
                </c:pt>
                <c:pt idx="124">
                  <c:v>1.6627370168759203E-2</c:v>
                </c:pt>
                <c:pt idx="125">
                  <c:v>-1.851424783839861E-3</c:v>
                </c:pt>
                <c:pt idx="126">
                  <c:v>1.2366585877172837E-2</c:v>
                </c:pt>
                <c:pt idx="127">
                  <c:v>-4.3212661407149612E-2</c:v>
                </c:pt>
                <c:pt idx="128">
                  <c:v>-4.7877163486615528E-3</c:v>
                </c:pt>
                <c:pt idx="129">
                  <c:v>3.191139313520814E-2</c:v>
                </c:pt>
                <c:pt idx="130">
                  <c:v>-1.9891177911731114E-2</c:v>
                </c:pt>
                <c:pt idx="131">
                  <c:v>-1.1732964308742214E-2</c:v>
                </c:pt>
                <c:pt idx="132">
                  <c:v>-6.8987726386535633E-3</c:v>
                </c:pt>
                <c:pt idx="133">
                  <c:v>-4.3457199859130873E-2</c:v>
                </c:pt>
                <c:pt idx="134">
                  <c:v>-2.9893654153638826E-2</c:v>
                </c:pt>
                <c:pt idx="135">
                  <c:v>-7.3816099396824042E-2</c:v>
                </c:pt>
                <c:pt idx="136">
                  <c:v>1.8984955971011453E-2</c:v>
                </c:pt>
                <c:pt idx="137">
                  <c:v>4.1505219146511646E-2</c:v>
                </c:pt>
                <c:pt idx="138">
                  <c:v>1.1335470450385562E-2</c:v>
                </c:pt>
                <c:pt idx="139">
                  <c:v>-7.8808752937272585E-3</c:v>
                </c:pt>
                <c:pt idx="140">
                  <c:v>-2.559573487960555E-2</c:v>
                </c:pt>
                <c:pt idx="141">
                  <c:v>1.938400467783508E-2</c:v>
                </c:pt>
                <c:pt idx="142">
                  <c:v>4.6561223066022471E-2</c:v>
                </c:pt>
                <c:pt idx="143">
                  <c:v>-2.8866891152969391E-3</c:v>
                </c:pt>
                <c:pt idx="144">
                  <c:v>-1.2602197855792785E-2</c:v>
                </c:pt>
                <c:pt idx="145">
                  <c:v>2.259396253322166E-2</c:v>
                </c:pt>
                <c:pt idx="146">
                  <c:v>-3.0359250977376354E-2</c:v>
                </c:pt>
                <c:pt idx="147">
                  <c:v>4.1746718795008806E-3</c:v>
                </c:pt>
                <c:pt idx="148">
                  <c:v>9.5270813435615054E-3</c:v>
                </c:pt>
                <c:pt idx="149">
                  <c:v>1.612903169833645E-2</c:v>
                </c:pt>
                <c:pt idx="150">
                  <c:v>2.3302916328011011E-2</c:v>
                </c:pt>
                <c:pt idx="151">
                  <c:v>-7.9207710300951469E-3</c:v>
                </c:pt>
                <c:pt idx="152">
                  <c:v>-9.9796136996333352E-4</c:v>
                </c:pt>
                <c:pt idx="153">
                  <c:v>4.8618035576553385E-2</c:v>
                </c:pt>
                <c:pt idx="154">
                  <c:v>2.1276574905163322E-2</c:v>
                </c:pt>
                <c:pt idx="155">
                  <c:v>-2.829604274554454E-2</c:v>
                </c:pt>
                <c:pt idx="156">
                  <c:v>-4.7840001610232975E-2</c:v>
                </c:pt>
                <c:pt idx="157">
                  <c:v>-1.6800915389045599E-4</c:v>
                </c:pt>
                <c:pt idx="158">
                  <c:v>-4.7058965894154862E-3</c:v>
                </c:pt>
                <c:pt idx="159">
                  <c:v>-1.3677790918633781E-2</c:v>
                </c:pt>
                <c:pt idx="160">
                  <c:v>-3.0131826187720999E-2</c:v>
                </c:pt>
                <c:pt idx="161">
                  <c:v>1.9947018020520742E-2</c:v>
                </c:pt>
                <c:pt idx="162">
                  <c:v>0</c:v>
                </c:pt>
                <c:pt idx="163">
                  <c:v>3.1671871387534786E-2</c:v>
                </c:pt>
                <c:pt idx="164">
                  <c:v>-3.3551381088526885E-2</c:v>
                </c:pt>
                <c:pt idx="165">
                  <c:v>-3.0723888259191038E-2</c:v>
                </c:pt>
                <c:pt idx="166">
                  <c:v>2.6863128219112844E-3</c:v>
                </c:pt>
                <c:pt idx="167">
                  <c:v>2.6789533273036035E-3</c:v>
                </c:pt>
                <c:pt idx="168">
                  <c:v>8.9068863541321742E-4</c:v>
                </c:pt>
                <c:pt idx="169">
                  <c:v>9.4322876633726349E-2</c:v>
                </c:pt>
                <c:pt idx="170">
                  <c:v>1.8214332338003306E-2</c:v>
                </c:pt>
                <c:pt idx="171">
                  <c:v>4.6318329723942378E-3</c:v>
                </c:pt>
                <c:pt idx="172">
                  <c:v>6.6613580084654081E-2</c:v>
                </c:pt>
                <c:pt idx="173">
                  <c:v>-7.5122900217531055E-2</c:v>
                </c:pt>
                <c:pt idx="174">
                  <c:v>-4.4480280470595289E-2</c:v>
                </c:pt>
                <c:pt idx="175">
                  <c:v>2.3950053787766701E-2</c:v>
                </c:pt>
                <c:pt idx="176">
                  <c:v>9.0594372575004203E-3</c:v>
                </c:pt>
                <c:pt idx="177">
                  <c:v>-1.5181141617306786E-2</c:v>
                </c:pt>
                <c:pt idx="178">
                  <c:v>-9.9455465653108029E-4</c:v>
                </c:pt>
                <c:pt idx="179">
                  <c:v>-3.5506857780704913E-2</c:v>
                </c:pt>
                <c:pt idx="180">
                  <c:v>2.1331468630639915E-2</c:v>
                </c:pt>
                <c:pt idx="181">
                  <c:v>-2.459150549311909E-2</c:v>
                </c:pt>
                <c:pt idx="182">
                  <c:v>8.9794281175049895E-3</c:v>
                </c:pt>
                <c:pt idx="183">
                  <c:v>2.0595396687355549E-2</c:v>
                </c:pt>
                <c:pt idx="184">
                  <c:v>-3.0524045607528541E-2</c:v>
                </c:pt>
                <c:pt idx="185">
                  <c:v>-1.24190838698297E-2</c:v>
                </c:pt>
                <c:pt idx="186">
                  <c:v>2.3202285214351484E-2</c:v>
                </c:pt>
                <c:pt idx="187">
                  <c:v>1.298251687727194E-2</c:v>
                </c:pt>
                <c:pt idx="188">
                  <c:v>-7.1770676691729962E-3</c:v>
                </c:pt>
                <c:pt idx="189">
                  <c:v>2.4784906188809117E-2</c:v>
                </c:pt>
                <c:pt idx="190">
                  <c:v>2.7208582008589485E-2</c:v>
                </c:pt>
                <c:pt idx="191">
                  <c:v>4.5781393067364888E-3</c:v>
                </c:pt>
                <c:pt idx="192">
                  <c:v>-5.6965984000096883E-3</c:v>
                </c:pt>
                <c:pt idx="193">
                  <c:v>5.9420543460468045E-2</c:v>
                </c:pt>
                <c:pt idx="194">
                  <c:v>-9.2702408950821305E-4</c:v>
                </c:pt>
                <c:pt idx="195">
                  <c:v>-3.3714875736784736E-2</c:v>
                </c:pt>
                <c:pt idx="196">
                  <c:v>-4.8015364916772912E-3</c:v>
                </c:pt>
                <c:pt idx="197">
                  <c:v>2.026373431971696E-2</c:v>
                </c:pt>
                <c:pt idx="198">
                  <c:v>2.049196123095778E-3</c:v>
                </c:pt>
                <c:pt idx="199">
                  <c:v>-5.5057259713700932E-3</c:v>
                </c:pt>
                <c:pt idx="200">
                  <c:v>2.0563049342564865E-2</c:v>
                </c:pt>
                <c:pt idx="201">
                  <c:v>-4.8357023327201994E-2</c:v>
                </c:pt>
                <c:pt idx="202">
                  <c:v>1.4495097247716637E-2</c:v>
                </c:pt>
                <c:pt idx="203">
                  <c:v>-2.5204687346208152E-2</c:v>
                </c:pt>
                <c:pt idx="204">
                  <c:v>3.0961741914332246E-2</c:v>
                </c:pt>
                <c:pt idx="205">
                  <c:v>4.792811654722524E-4</c:v>
                </c:pt>
                <c:pt idx="206">
                  <c:v>-1.9160625592197734E-3</c:v>
                </c:pt>
                <c:pt idx="207">
                  <c:v>2.5595953466515768E-2</c:v>
                </c:pt>
                <c:pt idx="208">
                  <c:v>-3.75916387834715E-2</c:v>
                </c:pt>
                <c:pt idx="209">
                  <c:v>2.9011360956055682E-2</c:v>
                </c:pt>
                <c:pt idx="210">
                  <c:v>-1.5753661497758446E-4</c:v>
                </c:pt>
                <c:pt idx="211">
                  <c:v>5.1985034656585206E-3</c:v>
                </c:pt>
                <c:pt idx="212">
                  <c:v>3.3693746533556654E-2</c:v>
                </c:pt>
                <c:pt idx="213">
                  <c:v>6.0644330816323584E-4</c:v>
                </c:pt>
                <c:pt idx="214">
                  <c:v>-2.2727575757575855E-3</c:v>
                </c:pt>
                <c:pt idx="215">
                  <c:v>-7.2892181409026377E-3</c:v>
                </c:pt>
                <c:pt idx="216">
                  <c:v>6.7308395258907387E-3</c:v>
                </c:pt>
                <c:pt idx="217">
                  <c:v>5.7134206264525346E-2</c:v>
                </c:pt>
                <c:pt idx="218">
                  <c:v>-3.4353888170188106E-2</c:v>
                </c:pt>
                <c:pt idx="219">
                  <c:v>4.063715391485552E-2</c:v>
                </c:pt>
                <c:pt idx="220">
                  <c:v>-3.2900012421683438E-3</c:v>
                </c:pt>
                <c:pt idx="221">
                  <c:v>1.3203185993111257E-2</c:v>
                </c:pt>
                <c:pt idx="222">
                  <c:v>2.2663456732675926E-3</c:v>
                </c:pt>
                <c:pt idx="223">
                  <c:v>-3.4906740110041211E-2</c:v>
                </c:pt>
                <c:pt idx="224">
                  <c:v>1.1129037763522658E-2</c:v>
                </c:pt>
                <c:pt idx="225">
                  <c:v>1.5351165154909452E-2</c:v>
                </c:pt>
                <c:pt idx="226">
                  <c:v>3.5515575017607014E-2</c:v>
                </c:pt>
                <c:pt idx="227">
                  <c:v>-1.5151488020702141E-2</c:v>
                </c:pt>
                <c:pt idx="228">
                  <c:v>7.9720279720278762E-3</c:v>
                </c:pt>
                <c:pt idx="229">
                  <c:v>4.7176911336201961E-3</c:v>
                </c:pt>
                <c:pt idx="230">
                  <c:v>8.1479901589288587E-3</c:v>
                </c:pt>
                <c:pt idx="231">
                  <c:v>1.9726054794520644E-2</c:v>
                </c:pt>
                <c:pt idx="232">
                  <c:v>-2.6867812281897432E-3</c:v>
                </c:pt>
                <c:pt idx="233">
                  <c:v>-2.2898438116876938E-3</c:v>
                </c:pt>
                <c:pt idx="234">
                  <c:v>-1.3500742540839748E-2</c:v>
                </c:pt>
                <c:pt idx="235">
                  <c:v>2.7507896537566721E-2</c:v>
                </c:pt>
                <c:pt idx="236">
                  <c:v>-4.049015608710279E-2</c:v>
                </c:pt>
                <c:pt idx="237">
                  <c:v>-1.2354233587531504E-2</c:v>
                </c:pt>
                <c:pt idx="238">
                  <c:v>1.6022473196838465E-2</c:v>
                </c:pt>
                <c:pt idx="239">
                  <c:v>-9.8215381128575509E-3</c:v>
                </c:pt>
                <c:pt idx="240">
                  <c:v>-1.0198435032175521E-2</c:v>
                </c:pt>
                <c:pt idx="241">
                  <c:v>-9.738800557199714E-3</c:v>
                </c:pt>
                <c:pt idx="242">
                  <c:v>4.2331710813471479E-2</c:v>
                </c:pt>
                <c:pt idx="243">
                  <c:v>3.2955067672161956E-2</c:v>
                </c:pt>
                <c:pt idx="244">
                  <c:v>1.0193235237049961E-2</c:v>
                </c:pt>
                <c:pt idx="245">
                  <c:v>1.3107063637978429E-4</c:v>
                </c:pt>
                <c:pt idx="246">
                  <c:v>4.8480345911951486E-3</c:v>
                </c:pt>
                <c:pt idx="247">
                  <c:v>-1.8907340750884408E-2</c:v>
                </c:pt>
                <c:pt idx="248">
                  <c:v>-6.2466907561586635E-3</c:v>
                </c:pt>
                <c:pt idx="249">
                  <c:v>-1.1100642414095545E-2</c:v>
                </c:pt>
                <c:pt idx="250">
                  <c:v>-5.1393560957709167E-3</c:v>
                </c:pt>
                <c:pt idx="251">
                  <c:v>0</c:v>
                </c:pt>
                <c:pt idx="252">
                  <c:v>1.3050557722962562E-2</c:v>
                </c:pt>
                <c:pt idx="253">
                  <c:v>-1.1674651570369801E-2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A-4613-8403-0B172476B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BIMBO!$I$1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BIMBO!$A$1:$A$255</c:f>
              <c:strCache>
                <c:ptCount val="255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06/09/2021</c:v>
                </c:pt>
                <c:pt idx="11">
                  <c:v>07/09/2021</c:v>
                </c:pt>
                <c:pt idx="12">
                  <c:v>08/09/2021</c:v>
                </c:pt>
                <c:pt idx="13">
                  <c:v>09/09/2021</c:v>
                </c:pt>
                <c:pt idx="14">
                  <c:v>10/09/2021</c:v>
                </c:pt>
                <c:pt idx="15">
                  <c:v>13/09/2021</c:v>
                </c:pt>
                <c:pt idx="16">
                  <c:v>14/09/2021</c:v>
                </c:pt>
                <c:pt idx="17">
                  <c:v>15/09/2021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16/11/2021</c:v>
                </c:pt>
                <c:pt idx="59">
                  <c:v>17/11/2021</c:v>
                </c:pt>
                <c:pt idx="60">
                  <c:v>18/11/2021</c:v>
                </c:pt>
                <c:pt idx="61">
                  <c:v>19/11/2021</c:v>
                </c:pt>
                <c:pt idx="62">
                  <c:v>22/11/2021</c:v>
                </c:pt>
                <c:pt idx="63">
                  <c:v>23/11/2021</c:v>
                </c:pt>
                <c:pt idx="64">
                  <c:v>24/11/2021</c:v>
                </c:pt>
                <c:pt idx="65">
                  <c:v>25/11/2021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24/12/2021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17/01/2022</c:v>
                </c:pt>
                <c:pt idx="103">
                  <c:v>18/01/2022</c:v>
                </c:pt>
                <c:pt idx="104">
                  <c:v>19/01/2022</c:v>
                </c:pt>
                <c:pt idx="105">
                  <c:v>20/01/2022</c:v>
                </c:pt>
                <c:pt idx="106">
                  <c:v>21/01/2022</c:v>
                </c:pt>
                <c:pt idx="107">
                  <c:v>24/01/2022</c:v>
                </c:pt>
                <c:pt idx="108">
                  <c:v>25/01/2022</c:v>
                </c:pt>
                <c:pt idx="109">
                  <c:v>26/01/2022</c:v>
                </c:pt>
                <c:pt idx="110">
                  <c:v>27/01/2022</c:v>
                </c:pt>
                <c:pt idx="111">
                  <c:v>28/01/2022</c:v>
                </c:pt>
                <c:pt idx="112">
                  <c:v>31/01/2022</c:v>
                </c:pt>
                <c:pt idx="113">
                  <c:v>01/02/2022</c:v>
                </c:pt>
                <c:pt idx="114">
                  <c:v>02/02/2022</c:v>
                </c:pt>
                <c:pt idx="115">
                  <c:v>03/02/2022</c:v>
                </c:pt>
                <c:pt idx="116">
                  <c:v>04/02/2022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21/02/2022</c:v>
                </c:pt>
                <c:pt idx="127">
                  <c:v>22/02/2022</c:v>
                </c:pt>
                <c:pt idx="128">
                  <c:v>23/02/2022</c:v>
                </c:pt>
                <c:pt idx="129">
                  <c:v>24/02/2022</c:v>
                </c:pt>
                <c:pt idx="130">
                  <c:v>25/02/2022</c:v>
                </c:pt>
                <c:pt idx="131">
                  <c:v>28/02/2022</c:v>
                </c:pt>
                <c:pt idx="132">
                  <c:v>01/03/2022</c:v>
                </c:pt>
                <c:pt idx="133">
                  <c:v>02/03/2022</c:v>
                </c:pt>
                <c:pt idx="134">
                  <c:v>03/03/2022</c:v>
                </c:pt>
                <c:pt idx="135">
                  <c:v>04/03/2022</c:v>
                </c:pt>
                <c:pt idx="136">
                  <c:v>07/03/2022</c:v>
                </c:pt>
                <c:pt idx="137">
                  <c:v>08/03/2022</c:v>
                </c:pt>
                <c:pt idx="138">
                  <c:v>09/03/2022</c:v>
                </c:pt>
                <c:pt idx="139">
                  <c:v>10/03/2022</c:v>
                </c:pt>
                <c:pt idx="140">
                  <c:v>11/03/2022</c:v>
                </c:pt>
                <c:pt idx="141">
                  <c:v>14/03/2022</c:v>
                </c:pt>
                <c:pt idx="142">
                  <c:v>15/03/2022</c:v>
                </c:pt>
                <c:pt idx="143">
                  <c:v>16/03/2022</c:v>
                </c:pt>
                <c:pt idx="144">
                  <c:v>17/03/2022</c:v>
                </c:pt>
                <c:pt idx="145">
                  <c:v>18/03/2022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30/05/2022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20/06/2022</c:v>
                </c:pt>
                <c:pt idx="209">
                  <c:v>21/06/2022</c:v>
                </c:pt>
                <c:pt idx="210">
                  <c:v>22/06/2022</c:v>
                </c:pt>
                <c:pt idx="211">
                  <c:v>23/06/2022</c:v>
                </c:pt>
                <c:pt idx="212">
                  <c:v>24/06/2022</c:v>
                </c:pt>
                <c:pt idx="213">
                  <c:v>27/06/2022</c:v>
                </c:pt>
                <c:pt idx="214">
                  <c:v>28/06/2022</c:v>
                </c:pt>
                <c:pt idx="215">
                  <c:v>29/06/2022</c:v>
                </c:pt>
                <c:pt idx="216">
                  <c:v>30/06/2022</c:v>
                </c:pt>
                <c:pt idx="217">
                  <c:v>01/07/2022</c:v>
                </c:pt>
                <c:pt idx="218">
                  <c:v>04/07/2022</c:v>
                </c:pt>
                <c:pt idx="219">
                  <c:v>05/07/2022</c:v>
                </c:pt>
                <c:pt idx="220">
                  <c:v>06/07/2022</c:v>
                </c:pt>
                <c:pt idx="221">
                  <c:v>07/07/2022</c:v>
                </c:pt>
                <c:pt idx="222">
                  <c:v>08/07/2022</c:v>
                </c:pt>
                <c:pt idx="223">
                  <c:v>11/07/2022</c:v>
                </c:pt>
                <c:pt idx="224">
                  <c:v>12/07/2022</c:v>
                </c:pt>
                <c:pt idx="225">
                  <c:v>13/07/2022</c:v>
                </c:pt>
                <c:pt idx="226">
                  <c:v>14/07/2022</c:v>
                </c:pt>
                <c:pt idx="227">
                  <c:v>15/07/2022</c:v>
                </c:pt>
                <c:pt idx="228">
                  <c:v>18/07/2022</c:v>
                </c:pt>
                <c:pt idx="229">
                  <c:v>19/07/2022</c:v>
                </c:pt>
                <c:pt idx="230">
                  <c:v>20/07/2022</c:v>
                </c:pt>
                <c:pt idx="231">
                  <c:v>21/07/2022</c:v>
                </c:pt>
                <c:pt idx="232">
                  <c:v>22/07/2022</c:v>
                </c:pt>
                <c:pt idx="233">
                  <c:v>25/07/2022</c:v>
                </c:pt>
                <c:pt idx="234">
                  <c:v>26/07/2022</c:v>
                </c:pt>
                <c:pt idx="235">
                  <c:v>27/07/2022</c:v>
                </c:pt>
                <c:pt idx="236">
                  <c:v>28/07/2022</c:v>
                </c:pt>
                <c:pt idx="237">
                  <c:v>29/07/2022</c:v>
                </c:pt>
                <c:pt idx="238">
                  <c:v>01/08/2022</c:v>
                </c:pt>
                <c:pt idx="239">
                  <c:v>02/08/2022</c:v>
                </c:pt>
                <c:pt idx="240">
                  <c:v>03/08/2022</c:v>
                </c:pt>
                <c:pt idx="241">
                  <c:v>04/08/2022</c:v>
                </c:pt>
                <c:pt idx="242">
                  <c:v>05/08/2022</c:v>
                </c:pt>
                <c:pt idx="243">
                  <c:v>08/08/2022</c:v>
                </c:pt>
                <c:pt idx="244">
                  <c:v>09/08/2022</c:v>
                </c:pt>
                <c:pt idx="245">
                  <c:v>10/08/2022</c:v>
                </c:pt>
                <c:pt idx="246">
                  <c:v>11/08/2022</c:v>
                </c:pt>
                <c:pt idx="247">
                  <c:v>12/08/2022</c:v>
                </c:pt>
                <c:pt idx="248">
                  <c:v>15/08/2022</c:v>
                </c:pt>
                <c:pt idx="249">
                  <c:v>16/08/2022</c:v>
                </c:pt>
                <c:pt idx="250">
                  <c:v>17/08/2022</c:v>
                </c:pt>
                <c:pt idx="251">
                  <c:v>18/08/2022</c:v>
                </c:pt>
                <c:pt idx="252">
                  <c:v>19/08/2022</c:v>
                </c:pt>
                <c:pt idx="253">
                  <c:v>22/08/2022</c:v>
                </c:pt>
                <c:pt idx="254">
                  <c:v>23/08/2022</c:v>
                </c:pt>
              </c:strCache>
            </c:strRef>
          </c:cat>
          <c:val>
            <c:numRef>
              <c:f>BIMBO!$I$2:$I$255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-0.96528894346927541</c:v>
                </c:pt>
                <c:pt idx="4">
                  <c:v>-0.96343360513067644</c:v>
                </c:pt>
                <c:pt idx="5">
                  <c:v>0.31537710129669028</c:v>
                </c:pt>
                <c:pt idx="6">
                  <c:v>0.47334810882461903</c:v>
                </c:pt>
                <c:pt idx="7">
                  <c:v>0.47866861262094212</c:v>
                </c:pt>
                <c:pt idx="8">
                  <c:v>0.47720233473837803</c:v>
                </c:pt>
                <c:pt idx="9">
                  <c:v>0.52657243262603981</c:v>
                </c:pt>
                <c:pt idx="10">
                  <c:v>0.56014958282997618</c:v>
                </c:pt>
                <c:pt idx="11">
                  <c:v>0.48007335712424509</c:v>
                </c:pt>
                <c:pt idx="12">
                  <c:v>0.47261047028984371</c:v>
                </c:pt>
                <c:pt idx="13">
                  <c:v>0.47735843308891174</c:v>
                </c:pt>
                <c:pt idx="14">
                  <c:v>0.42945189077770873</c:v>
                </c:pt>
                <c:pt idx="15">
                  <c:v>0.39413475805390946</c:v>
                </c:pt>
                <c:pt idx="16">
                  <c:v>0.39581724914821892</c:v>
                </c:pt>
                <c:pt idx="17">
                  <c:v>0.37175888730095602</c:v>
                </c:pt>
                <c:pt idx="18">
                  <c:v>0.24832098495152963</c:v>
                </c:pt>
                <c:pt idx="19">
                  <c:v>0.22416712380434506</c:v>
                </c:pt>
                <c:pt idx="20">
                  <c:v>0.21032466228516541</c:v>
                </c:pt>
                <c:pt idx="21">
                  <c:v>0.2021663422448581</c:v>
                </c:pt>
                <c:pt idx="22">
                  <c:v>0.2446734845281493</c:v>
                </c:pt>
                <c:pt idx="23">
                  <c:v>0.2056042070201764</c:v>
                </c:pt>
                <c:pt idx="24">
                  <c:v>0.25909945081390551</c:v>
                </c:pt>
                <c:pt idx="25">
                  <c:v>0.272104653293884</c:v>
                </c:pt>
                <c:pt idx="26">
                  <c:v>0.26512109026865655</c:v>
                </c:pt>
                <c:pt idx="27">
                  <c:v>0.28169388806440687</c:v>
                </c:pt>
                <c:pt idx="28">
                  <c:v>0.28444059636815833</c:v>
                </c:pt>
                <c:pt idx="29">
                  <c:v>0.28842796748463767</c:v>
                </c:pt>
                <c:pt idx="30">
                  <c:v>0.28104108502477387</c:v>
                </c:pt>
                <c:pt idx="31">
                  <c:v>0.28049428269615412</c:v>
                </c:pt>
                <c:pt idx="32">
                  <c:v>0.28058832097833408</c:v>
                </c:pt>
                <c:pt idx="33">
                  <c:v>0.21844394593571637</c:v>
                </c:pt>
                <c:pt idx="34">
                  <c:v>0.17880764925706022</c:v>
                </c:pt>
                <c:pt idx="35">
                  <c:v>0.17505725620848639</c:v>
                </c:pt>
                <c:pt idx="36">
                  <c:v>0.1745464625490398</c:v>
                </c:pt>
                <c:pt idx="37">
                  <c:v>0.18500181198543278</c:v>
                </c:pt>
                <c:pt idx="38">
                  <c:v>0.17036289190668483</c:v>
                </c:pt>
                <c:pt idx="39">
                  <c:v>0.19558129635156474</c:v>
                </c:pt>
                <c:pt idx="40">
                  <c:v>0.19534871132209505</c:v>
                </c:pt>
                <c:pt idx="41">
                  <c:v>0.20070051324654808</c:v>
                </c:pt>
                <c:pt idx="42">
                  <c:v>0.20623619891311923</c:v>
                </c:pt>
                <c:pt idx="43">
                  <c:v>0.20641496445854679</c:v>
                </c:pt>
                <c:pt idx="44">
                  <c:v>0.21528038039189956</c:v>
                </c:pt>
                <c:pt idx="45">
                  <c:v>0.2149068058423956</c:v>
                </c:pt>
                <c:pt idx="46">
                  <c:v>0.23922155252438093</c:v>
                </c:pt>
                <c:pt idx="47">
                  <c:v>0.22085180376908708</c:v>
                </c:pt>
                <c:pt idx="48">
                  <c:v>0.23770132657921555</c:v>
                </c:pt>
                <c:pt idx="49">
                  <c:v>0.22521341577246773</c:v>
                </c:pt>
                <c:pt idx="50">
                  <c:v>0.22472097350603687</c:v>
                </c:pt>
                <c:pt idx="51">
                  <c:v>0.22515079841799879</c:v>
                </c:pt>
                <c:pt idx="52">
                  <c:v>0.19427467985624103</c:v>
                </c:pt>
                <c:pt idx="53">
                  <c:v>0.185675319667891</c:v>
                </c:pt>
                <c:pt idx="54">
                  <c:v>0.20296305463476325</c:v>
                </c:pt>
                <c:pt idx="55">
                  <c:v>0.19819926544686636</c:v>
                </c:pt>
                <c:pt idx="56">
                  <c:v>0.19767178576740865</c:v>
                </c:pt>
                <c:pt idx="57">
                  <c:v>0.18812052256557621</c:v>
                </c:pt>
                <c:pt idx="58">
                  <c:v>0.18998257266176083</c:v>
                </c:pt>
                <c:pt idx="59">
                  <c:v>0.19125284298092579</c:v>
                </c:pt>
                <c:pt idx="60">
                  <c:v>0.186195624677954</c:v>
                </c:pt>
                <c:pt idx="61">
                  <c:v>0.20137986287728535</c:v>
                </c:pt>
                <c:pt idx="62">
                  <c:v>0.17605528331620618</c:v>
                </c:pt>
                <c:pt idx="63">
                  <c:v>0.16942286934119669</c:v>
                </c:pt>
                <c:pt idx="64">
                  <c:v>0.17752652212521372</c:v>
                </c:pt>
                <c:pt idx="65">
                  <c:v>0.19083611496140837</c:v>
                </c:pt>
                <c:pt idx="66">
                  <c:v>0.16820804600116099</c:v>
                </c:pt>
                <c:pt idx="67">
                  <c:v>0.15250517308300227</c:v>
                </c:pt>
                <c:pt idx="68">
                  <c:v>0.14948029029346235</c:v>
                </c:pt>
                <c:pt idx="69">
                  <c:v>0.14409872549829822</c:v>
                </c:pt>
                <c:pt idx="70">
                  <c:v>0.13995407116185918</c:v>
                </c:pt>
                <c:pt idx="71">
                  <c:v>0.13910950695360547</c:v>
                </c:pt>
                <c:pt idx="72">
                  <c:v>0.1487580977695746</c:v>
                </c:pt>
                <c:pt idx="73">
                  <c:v>0.13277727668670442</c:v>
                </c:pt>
                <c:pt idx="74">
                  <c:v>0.13863520070553259</c:v>
                </c:pt>
                <c:pt idx="75">
                  <c:v>0.13585593377772689</c:v>
                </c:pt>
                <c:pt idx="76">
                  <c:v>0.16253688497172653</c:v>
                </c:pt>
                <c:pt idx="77">
                  <c:v>0.19193072804926001</c:v>
                </c:pt>
                <c:pt idx="78">
                  <c:v>0.19086362588316885</c:v>
                </c:pt>
                <c:pt idx="79">
                  <c:v>0.18239150835716578</c:v>
                </c:pt>
                <c:pt idx="80">
                  <c:v>0.23466757534406316</c:v>
                </c:pt>
                <c:pt idx="81">
                  <c:v>0.21153577512080657</c:v>
                </c:pt>
                <c:pt idx="82">
                  <c:v>0.19145909104179679</c:v>
                </c:pt>
                <c:pt idx="83">
                  <c:v>0.19774225235548348</c:v>
                </c:pt>
                <c:pt idx="84">
                  <c:v>0.19393560288186654</c:v>
                </c:pt>
                <c:pt idx="85">
                  <c:v>0.19528724186127649</c:v>
                </c:pt>
                <c:pt idx="86">
                  <c:v>0.1931264559069249</c:v>
                </c:pt>
                <c:pt idx="87">
                  <c:v>0.19334973711606585</c:v>
                </c:pt>
                <c:pt idx="88">
                  <c:v>0.19464076617950729</c:v>
                </c:pt>
                <c:pt idx="89">
                  <c:v>0.19799939303386635</c:v>
                </c:pt>
                <c:pt idx="90">
                  <c:v>0.19771812666137945</c:v>
                </c:pt>
                <c:pt idx="91">
                  <c:v>0.20086833167828105</c:v>
                </c:pt>
                <c:pt idx="92">
                  <c:v>0.2010968273929718</c:v>
                </c:pt>
                <c:pt idx="93">
                  <c:v>0.19918669099816633</c:v>
                </c:pt>
                <c:pt idx="94">
                  <c:v>0.19683212758878868</c:v>
                </c:pt>
                <c:pt idx="95">
                  <c:v>0.19789013186389448</c:v>
                </c:pt>
                <c:pt idx="96">
                  <c:v>0.20455980773024596</c:v>
                </c:pt>
                <c:pt idx="97">
                  <c:v>0.20856899293908487</c:v>
                </c:pt>
                <c:pt idx="98">
                  <c:v>0.22726854209001887</c:v>
                </c:pt>
                <c:pt idx="99">
                  <c:v>0.22731767975812947</c:v>
                </c:pt>
                <c:pt idx="100">
                  <c:v>0.2261484967665017</c:v>
                </c:pt>
                <c:pt idx="101">
                  <c:v>0.22553209991620812</c:v>
                </c:pt>
                <c:pt idx="102">
                  <c:v>0.25456068812530036</c:v>
                </c:pt>
                <c:pt idx="103">
                  <c:v>0.25261572226562046</c:v>
                </c:pt>
                <c:pt idx="104">
                  <c:v>0.25089819198903135</c:v>
                </c:pt>
                <c:pt idx="105">
                  <c:v>0.25678209207780389</c:v>
                </c:pt>
                <c:pt idx="106">
                  <c:v>0.25851979285465559</c:v>
                </c:pt>
                <c:pt idx="107">
                  <c:v>0.2580204663340942</c:v>
                </c:pt>
                <c:pt idx="108">
                  <c:v>0.2583858817420171</c:v>
                </c:pt>
                <c:pt idx="109">
                  <c:v>0.27098533577601558</c:v>
                </c:pt>
                <c:pt idx="110">
                  <c:v>0.27301181401203151</c:v>
                </c:pt>
                <c:pt idx="111">
                  <c:v>0.29430607559949057</c:v>
                </c:pt>
                <c:pt idx="112">
                  <c:v>0.29477818494284735</c:v>
                </c:pt>
                <c:pt idx="113">
                  <c:v>0.28530471793125717</c:v>
                </c:pt>
                <c:pt idx="114">
                  <c:v>0.30584752366490719</c:v>
                </c:pt>
                <c:pt idx="115">
                  <c:v>0.30675800140372916</c:v>
                </c:pt>
                <c:pt idx="116">
                  <c:v>0.31546438803869148</c:v>
                </c:pt>
                <c:pt idx="117">
                  <c:v>0.31669435513792638</c:v>
                </c:pt>
                <c:pt idx="118">
                  <c:v>0.31779988484588301</c:v>
                </c:pt>
                <c:pt idx="119">
                  <c:v>0.32264033928768776</c:v>
                </c:pt>
                <c:pt idx="120">
                  <c:v>0.33573084009667647</c:v>
                </c:pt>
                <c:pt idx="121">
                  <c:v>0.3307012946893505</c:v>
                </c:pt>
                <c:pt idx="122">
                  <c:v>0.32935103267955362</c:v>
                </c:pt>
                <c:pt idx="123">
                  <c:v>0.31881954788301253</c:v>
                </c:pt>
                <c:pt idx="124">
                  <c:v>0.31248905245323766</c:v>
                </c:pt>
                <c:pt idx="125">
                  <c:v>0.31288218279668967</c:v>
                </c:pt>
                <c:pt idx="126">
                  <c:v>0.31492580336489756</c:v>
                </c:pt>
                <c:pt idx="127">
                  <c:v>0.34199435996552391</c:v>
                </c:pt>
                <c:pt idx="128">
                  <c:v>0.34134524136995142</c:v>
                </c:pt>
                <c:pt idx="129">
                  <c:v>0.35496900160476547</c:v>
                </c:pt>
                <c:pt idx="130">
                  <c:v>0.33684546400063797</c:v>
                </c:pt>
                <c:pt idx="131">
                  <c:v>0.33834792948904824</c:v>
                </c:pt>
                <c:pt idx="132">
                  <c:v>0.3373548960722641</c:v>
                </c:pt>
                <c:pt idx="133">
                  <c:v>0.32595660091110007</c:v>
                </c:pt>
                <c:pt idx="134">
                  <c:v>0.32808261052962001</c:v>
                </c:pt>
                <c:pt idx="135">
                  <c:v>0.35900450545072832</c:v>
                </c:pt>
                <c:pt idx="136">
                  <c:v>0.36384626724288194</c:v>
                </c:pt>
                <c:pt idx="137">
                  <c:v>0.37311812609549716</c:v>
                </c:pt>
                <c:pt idx="138">
                  <c:v>0.36807873847642808</c:v>
                </c:pt>
                <c:pt idx="139">
                  <c:v>0.36838561952795712</c:v>
                </c:pt>
                <c:pt idx="140">
                  <c:v>0.37347083234587325</c:v>
                </c:pt>
                <c:pt idx="141">
                  <c:v>0.3746421834052982</c:v>
                </c:pt>
                <c:pt idx="142">
                  <c:v>0.37976040854071635</c:v>
                </c:pt>
                <c:pt idx="143">
                  <c:v>0.37247432807193709</c:v>
                </c:pt>
                <c:pt idx="144">
                  <c:v>0.35765138169327798</c:v>
                </c:pt>
                <c:pt idx="145">
                  <c:v>0.35911333311597537</c:v>
                </c:pt>
                <c:pt idx="146">
                  <c:v>0.36561523282286207</c:v>
                </c:pt>
                <c:pt idx="147">
                  <c:v>0.36460813405995823</c:v>
                </c:pt>
                <c:pt idx="148">
                  <c:v>0.36183311629164555</c:v>
                </c:pt>
                <c:pt idx="149">
                  <c:v>0.36290845349762324</c:v>
                </c:pt>
                <c:pt idx="150">
                  <c:v>0.36580093812334957</c:v>
                </c:pt>
                <c:pt idx="151">
                  <c:v>0.36677516623430179</c:v>
                </c:pt>
                <c:pt idx="152">
                  <c:v>0.36367134360877212</c:v>
                </c:pt>
                <c:pt idx="153">
                  <c:v>0.36017510517114765</c:v>
                </c:pt>
                <c:pt idx="154">
                  <c:v>0.3557300375931518</c:v>
                </c:pt>
                <c:pt idx="155">
                  <c:v>0.36347861657310832</c:v>
                </c:pt>
                <c:pt idx="156">
                  <c:v>0.36202448490748101</c:v>
                </c:pt>
                <c:pt idx="157">
                  <c:v>0.36202694463288582</c:v>
                </c:pt>
                <c:pt idx="158">
                  <c:v>0.36221510374204202</c:v>
                </c:pt>
                <c:pt idx="159">
                  <c:v>0.36338636241742045</c:v>
                </c:pt>
                <c:pt idx="160">
                  <c:v>0.36918558067877355</c:v>
                </c:pt>
                <c:pt idx="161">
                  <c:v>0.3706192871285478</c:v>
                </c:pt>
                <c:pt idx="162">
                  <c:v>0.370636967022208</c:v>
                </c:pt>
                <c:pt idx="163">
                  <c:v>0.37514810515387204</c:v>
                </c:pt>
                <c:pt idx="164">
                  <c:v>0.38393630453655342</c:v>
                </c:pt>
                <c:pt idx="165">
                  <c:v>0.38953431165849461</c:v>
                </c:pt>
                <c:pt idx="166">
                  <c:v>0.38942371937505699</c:v>
                </c:pt>
                <c:pt idx="167">
                  <c:v>0.38744835435878755</c:v>
                </c:pt>
                <c:pt idx="168">
                  <c:v>0.38737229322457867</c:v>
                </c:pt>
                <c:pt idx="169">
                  <c:v>0.36387651627429246</c:v>
                </c:pt>
                <c:pt idx="170">
                  <c:v>0.36518316502976361</c:v>
                </c:pt>
                <c:pt idx="171">
                  <c:v>0.35702491672465841</c:v>
                </c:pt>
                <c:pt idx="172">
                  <c:v>0.36379514390216328</c:v>
                </c:pt>
                <c:pt idx="173">
                  <c:v>0.38044054235946595</c:v>
                </c:pt>
                <c:pt idx="174">
                  <c:v>0.36866048249268291</c:v>
                </c:pt>
                <c:pt idx="175">
                  <c:v>0.35512668419654869</c:v>
                </c:pt>
                <c:pt idx="176">
                  <c:v>0.34747134088924347</c:v>
                </c:pt>
                <c:pt idx="177">
                  <c:v>0.3497038763817692</c:v>
                </c:pt>
                <c:pt idx="178">
                  <c:v>0.349588735041649</c:v>
                </c:pt>
                <c:pt idx="179">
                  <c:v>0.3445630965378022</c:v>
                </c:pt>
                <c:pt idx="180">
                  <c:v>0.34441030019853275</c:v>
                </c:pt>
                <c:pt idx="181">
                  <c:v>0.33978728248597606</c:v>
                </c:pt>
                <c:pt idx="182">
                  <c:v>0.33895581688002846</c:v>
                </c:pt>
                <c:pt idx="183">
                  <c:v>0.34276053164193132</c:v>
                </c:pt>
                <c:pt idx="184">
                  <c:v>0.35131183710182501</c:v>
                </c:pt>
                <c:pt idx="185">
                  <c:v>0.3426321721881217</c:v>
                </c:pt>
                <c:pt idx="186">
                  <c:v>0.34387566395622798</c:v>
                </c:pt>
                <c:pt idx="187">
                  <c:v>0.34293174216505479</c:v>
                </c:pt>
                <c:pt idx="188">
                  <c:v>0.34306748154816491</c:v>
                </c:pt>
                <c:pt idx="189">
                  <c:v>0.3456994446089196</c:v>
                </c:pt>
                <c:pt idx="190">
                  <c:v>0.3486010039478003</c:v>
                </c:pt>
                <c:pt idx="191">
                  <c:v>0.34861361288669585</c:v>
                </c:pt>
                <c:pt idx="192">
                  <c:v>0.34909444028774328</c:v>
                </c:pt>
                <c:pt idx="193">
                  <c:v>0.33451746673974198</c:v>
                </c:pt>
                <c:pt idx="194">
                  <c:v>0.33456330586456595</c:v>
                </c:pt>
                <c:pt idx="195">
                  <c:v>0.33952737764581237</c:v>
                </c:pt>
                <c:pt idx="196">
                  <c:v>0.33991080672682955</c:v>
                </c:pt>
                <c:pt idx="197">
                  <c:v>0.33334808756286866</c:v>
                </c:pt>
                <c:pt idx="198">
                  <c:v>0.33333397930735509</c:v>
                </c:pt>
                <c:pt idx="199">
                  <c:v>0.33382357980718086</c:v>
                </c:pt>
                <c:pt idx="200">
                  <c:v>0.32836706539340332</c:v>
                </c:pt>
                <c:pt idx="201">
                  <c:v>0.33931766012212705</c:v>
                </c:pt>
                <c:pt idx="202">
                  <c:v>0.33904403876276495</c:v>
                </c:pt>
                <c:pt idx="203">
                  <c:v>0.3407983280810008</c:v>
                </c:pt>
                <c:pt idx="204">
                  <c:v>0.3419471545019595</c:v>
                </c:pt>
                <c:pt idx="205">
                  <c:v>0.33996368831182328</c:v>
                </c:pt>
                <c:pt idx="206">
                  <c:v>0.33836595081395598</c:v>
                </c:pt>
                <c:pt idx="207">
                  <c:v>0.3353243836041474</c:v>
                </c:pt>
                <c:pt idx="208">
                  <c:v>0.32758805986414763</c:v>
                </c:pt>
                <c:pt idx="209">
                  <c:v>0.31307469855050302</c:v>
                </c:pt>
                <c:pt idx="210">
                  <c:v>0.31261493294035764</c:v>
                </c:pt>
                <c:pt idx="211">
                  <c:v>0.30980166767463463</c:v>
                </c:pt>
                <c:pt idx="212">
                  <c:v>0.31475223253739826</c:v>
                </c:pt>
                <c:pt idx="213">
                  <c:v>0.31460117617386485</c:v>
                </c:pt>
                <c:pt idx="214">
                  <c:v>0.31471245832459205</c:v>
                </c:pt>
                <c:pt idx="215">
                  <c:v>0.31553415980480221</c:v>
                </c:pt>
                <c:pt idx="216">
                  <c:v>0.31578078940118087</c:v>
                </c:pt>
                <c:pt idx="217">
                  <c:v>0.31870402562619754</c:v>
                </c:pt>
                <c:pt idx="218">
                  <c:v>0.32351273268882208</c:v>
                </c:pt>
                <c:pt idx="219">
                  <c:v>0.32517073713933414</c:v>
                </c:pt>
                <c:pt idx="220">
                  <c:v>0.32542321486909737</c:v>
                </c:pt>
                <c:pt idx="221">
                  <c:v>0.3260749407574286</c:v>
                </c:pt>
                <c:pt idx="222">
                  <c:v>0.32592250890671032</c:v>
                </c:pt>
                <c:pt idx="223">
                  <c:v>0.31991636027347431</c:v>
                </c:pt>
                <c:pt idx="224">
                  <c:v>0.319111718181318</c:v>
                </c:pt>
                <c:pt idx="225">
                  <c:v>0.31367330733216331</c:v>
                </c:pt>
                <c:pt idx="226">
                  <c:v>0.31659934488519065</c:v>
                </c:pt>
                <c:pt idx="227">
                  <c:v>0.31709961531392583</c:v>
                </c:pt>
                <c:pt idx="228">
                  <c:v>0.31743066978474699</c:v>
                </c:pt>
                <c:pt idx="229">
                  <c:v>0.31727325283833829</c:v>
                </c:pt>
                <c:pt idx="230">
                  <c:v>0.31761751540048433</c:v>
                </c:pt>
                <c:pt idx="231">
                  <c:v>0.31634157974280025</c:v>
                </c:pt>
                <c:pt idx="232">
                  <c:v>0.31639174854986563</c:v>
                </c:pt>
                <c:pt idx="233">
                  <c:v>0.31634280723099711</c:v>
                </c:pt>
                <c:pt idx="234">
                  <c:v>0.31485672101865037</c:v>
                </c:pt>
                <c:pt idx="235">
                  <c:v>0.3208427921685757</c:v>
                </c:pt>
                <c:pt idx="236">
                  <c:v>0.31823783526603194</c:v>
                </c:pt>
                <c:pt idx="237">
                  <c:v>0.32009889978253381</c:v>
                </c:pt>
                <c:pt idx="238">
                  <c:v>0.31683849457768476</c:v>
                </c:pt>
                <c:pt idx="239">
                  <c:v>0.3162101589684102</c:v>
                </c:pt>
                <c:pt idx="240">
                  <c:v>0.31629469038602437</c:v>
                </c:pt>
                <c:pt idx="241">
                  <c:v>0.3167949268171924</c:v>
                </c:pt>
                <c:pt idx="242">
                  <c:v>0.32326549065095767</c:v>
                </c:pt>
                <c:pt idx="243">
                  <c:v>0.32118375069289556</c:v>
                </c:pt>
                <c:pt idx="244">
                  <c:v>0.32170467321934915</c:v>
                </c:pt>
                <c:pt idx="245">
                  <c:v>0.31986057219956293</c:v>
                </c:pt>
                <c:pt idx="246">
                  <c:v>0.31974233857273177</c:v>
                </c:pt>
                <c:pt idx="247">
                  <c:v>0.32063802097482164</c:v>
                </c:pt>
                <c:pt idx="248">
                  <c:v>0.31998348524471204</c:v>
                </c:pt>
                <c:pt idx="249">
                  <c:v>0.32005566983346484</c:v>
                </c:pt>
                <c:pt idx="250">
                  <c:v>0.31998916605325661</c:v>
                </c:pt>
                <c:pt idx="251">
                  <c:v>0.31996394025358282</c:v>
                </c:pt>
                <c:pt idx="252">
                  <c:v>0.31763054437041066</c:v>
                </c:pt>
                <c:pt idx="253">
                  <c:v>0.31757998750506089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0-483E-9698-2E069E942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TV!$H$1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TV!$A$1:$A$255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TV!$H$2:$H$255</c:f>
              <c:numCache>
                <c:formatCode>General</c:formatCode>
                <c:ptCount val="254"/>
                <c:pt idx="1">
                  <c:v>-2.0249216040174999E-2</c:v>
                </c:pt>
                <c:pt idx="2">
                  <c:v>-6.3593296931865363E-3</c:v>
                </c:pt>
                <c:pt idx="3">
                  <c:v>2.1600109966310743E-2</c:v>
                </c:pt>
                <c:pt idx="4">
                  <c:v>2.3491975050884142E-3</c:v>
                </c:pt>
                <c:pt idx="5">
                  <c:v>2.5781239771587045E-2</c:v>
                </c:pt>
                <c:pt idx="6">
                  <c:v>-2.817970685280816E-2</c:v>
                </c:pt>
                <c:pt idx="7">
                  <c:v>1.0188045115637418E-2</c:v>
                </c:pt>
                <c:pt idx="8">
                  <c:v>-2.8704387399661684E-2</c:v>
                </c:pt>
                <c:pt idx="9">
                  <c:v>1.4376961511833871E-2</c:v>
                </c:pt>
                <c:pt idx="10">
                  <c:v>-1.4173194046527197E-2</c:v>
                </c:pt>
                <c:pt idx="11">
                  <c:v>6.3897248347940354E-3</c:v>
                </c:pt>
                <c:pt idx="12">
                  <c:v>-2.6984071026189452E-2</c:v>
                </c:pt>
                <c:pt idx="13">
                  <c:v>4.078311686996368E-3</c:v>
                </c:pt>
                <c:pt idx="14">
                  <c:v>-4.8740467364930644E-3</c:v>
                </c:pt>
                <c:pt idx="15">
                  <c:v>2.7755041561400753E-2</c:v>
                </c:pt>
                <c:pt idx="16">
                  <c:v>7.9423468211567362E-4</c:v>
                </c:pt>
                <c:pt idx="17">
                  <c:v>-9.5238133391234402E-3</c:v>
                </c:pt>
                <c:pt idx="18">
                  <c:v>-3.7660157045332682E-2</c:v>
                </c:pt>
                <c:pt idx="19">
                  <c:v>4.163205594336976E-3</c:v>
                </c:pt>
                <c:pt idx="20">
                  <c:v>1.658369697969125E-2</c:v>
                </c:pt>
                <c:pt idx="21">
                  <c:v>-6.5252328243485293E-3</c:v>
                </c:pt>
                <c:pt idx="22">
                  <c:v>-3.4482810066177455E-2</c:v>
                </c:pt>
                <c:pt idx="23">
                  <c:v>-8.5034185878535059E-3</c:v>
                </c:pt>
                <c:pt idx="24">
                  <c:v>-3.773589153019944E-2</c:v>
                </c:pt>
                <c:pt idx="25">
                  <c:v>-5.3476407361485847E-3</c:v>
                </c:pt>
                <c:pt idx="26">
                  <c:v>-1.6128994323281503E-2</c:v>
                </c:pt>
                <c:pt idx="27">
                  <c:v>1.9125667987517098E-2</c:v>
                </c:pt>
                <c:pt idx="28">
                  <c:v>-9.8301721626623019E-3</c:v>
                </c:pt>
                <c:pt idx="29">
                  <c:v>3.0685947878625143E-2</c:v>
                </c:pt>
                <c:pt idx="30">
                  <c:v>2.6269048950104826E-3</c:v>
                </c:pt>
                <c:pt idx="31">
                  <c:v>5.2402210284565971E-3</c:v>
                </c:pt>
                <c:pt idx="32">
                  <c:v>-4.3440576452450389E-3</c:v>
                </c:pt>
                <c:pt idx="33">
                  <c:v>-1.6579317771270335E-2</c:v>
                </c:pt>
                <c:pt idx="34">
                  <c:v>2.4844698241757134E-2</c:v>
                </c:pt>
                <c:pt idx="35">
                  <c:v>8.6579386580391653E-3</c:v>
                </c:pt>
                <c:pt idx="36">
                  <c:v>1.1158838821490529E-2</c:v>
                </c:pt>
                <c:pt idx="37">
                  <c:v>1.697787762260872E-2</c:v>
                </c:pt>
                <c:pt idx="38">
                  <c:v>-1.6694441438881581E-2</c:v>
                </c:pt>
                <c:pt idx="39">
                  <c:v>-4.2444908303555535E-3</c:v>
                </c:pt>
                <c:pt idx="40">
                  <c:v>7.6726155615102418E-3</c:v>
                </c:pt>
                <c:pt idx="41">
                  <c:v>-9.3062285650594278E-3</c:v>
                </c:pt>
                <c:pt idx="42">
                  <c:v>-3.5012829074246202E-2</c:v>
                </c:pt>
                <c:pt idx="43">
                  <c:v>-2.6548727118576771E-2</c:v>
                </c:pt>
                <c:pt idx="44">
                  <c:v>-2.63635635271472E-2</c:v>
                </c:pt>
                <c:pt idx="45">
                  <c:v>-2.8010507427931593E-3</c:v>
                </c:pt>
                <c:pt idx="46">
                  <c:v>-2.2472011010326028E-2</c:v>
                </c:pt>
                <c:pt idx="47">
                  <c:v>-3.0651385084744118E-2</c:v>
                </c:pt>
                <c:pt idx="48">
                  <c:v>3.1620600280554148E-2</c:v>
                </c:pt>
                <c:pt idx="49">
                  <c:v>-3.831386873665825E-3</c:v>
                </c:pt>
                <c:pt idx="50">
                  <c:v>2.0192290611653115E-2</c:v>
                </c:pt>
                <c:pt idx="51">
                  <c:v>0</c:v>
                </c:pt>
                <c:pt idx="52">
                  <c:v>-7.5400910767263601E-3</c:v>
                </c:pt>
                <c:pt idx="53">
                  <c:v>1.0446403961430699E-2</c:v>
                </c:pt>
                <c:pt idx="54">
                  <c:v>-1.6917251678133502E-2</c:v>
                </c:pt>
                <c:pt idx="55">
                  <c:v>1.9119338743049154E-3</c:v>
                </c:pt>
                <c:pt idx="56">
                  <c:v>-2.5763297285909616E-2</c:v>
                </c:pt>
                <c:pt idx="57">
                  <c:v>-3.9176961470779982E-3</c:v>
                </c:pt>
                <c:pt idx="58">
                  <c:v>-1.9666516940929414E-3</c:v>
                </c:pt>
                <c:pt idx="59">
                  <c:v>-1.3793092473237257E-2</c:v>
                </c:pt>
                <c:pt idx="60">
                  <c:v>-5.9940587878454295E-3</c:v>
                </c:pt>
                <c:pt idx="61">
                  <c:v>-9.0452048188468231E-3</c:v>
                </c:pt>
                <c:pt idx="62">
                  <c:v>1.5213013831101553E-2</c:v>
                </c:pt>
                <c:pt idx="63">
                  <c:v>-2.9969991382166373E-2</c:v>
                </c:pt>
                <c:pt idx="64">
                  <c:v>1.2358397798866686E-2</c:v>
                </c:pt>
                <c:pt idx="65">
                  <c:v>-5.2899272222926924E-2</c:v>
                </c:pt>
                <c:pt idx="66">
                  <c:v>-2.5778741164561813E-2</c:v>
                </c:pt>
                <c:pt idx="67">
                  <c:v>9.9227980710036093E-3</c:v>
                </c:pt>
                <c:pt idx="68">
                  <c:v>3.2751379262117796E-3</c:v>
                </c:pt>
                <c:pt idx="69">
                  <c:v>-1.305767580467059E-2</c:v>
                </c:pt>
                <c:pt idx="70">
                  <c:v>7.1664751672378305E-2</c:v>
                </c:pt>
                <c:pt idx="71">
                  <c:v>-1.1316937715298035E-2</c:v>
                </c:pt>
                <c:pt idx="72">
                  <c:v>3.4339325290061798E-2</c:v>
                </c:pt>
                <c:pt idx="73">
                  <c:v>1.2072540870306094E-2</c:v>
                </c:pt>
                <c:pt idx="74">
                  <c:v>-2.2862888100307722E-2</c:v>
                </c:pt>
                <c:pt idx="75">
                  <c:v>-2.6449738810549416E-2</c:v>
                </c:pt>
                <c:pt idx="76">
                  <c:v>2.2988533635088737E-2</c:v>
                </c:pt>
                <c:pt idx="77">
                  <c:v>-2.9622084396057499E-2</c:v>
                </c:pt>
                <c:pt idx="78">
                  <c:v>-9.4735555720858039E-3</c:v>
                </c:pt>
                <c:pt idx="79">
                  <c:v>-1.9128646236929447E-2</c:v>
                </c:pt>
                <c:pt idx="80">
                  <c:v>-5.4170198570467013E-3</c:v>
                </c:pt>
                <c:pt idx="81">
                  <c:v>1.1982528279266089E-2</c:v>
                </c:pt>
                <c:pt idx="82">
                  <c:v>-2.6910710427976416E-2</c:v>
                </c:pt>
                <c:pt idx="83">
                  <c:v>2.4336310857249126E-2</c:v>
                </c:pt>
                <c:pt idx="84">
                  <c:v>1.5118777546132804E-2</c:v>
                </c:pt>
                <c:pt idx="85">
                  <c:v>8.5105697465807182E-3</c:v>
                </c:pt>
                <c:pt idx="86">
                  <c:v>4.2194820738301114E-3</c:v>
                </c:pt>
                <c:pt idx="87">
                  <c:v>-1.0504117024272872E-2</c:v>
                </c:pt>
                <c:pt idx="88">
                  <c:v>-2.1231463916681688E-2</c:v>
                </c:pt>
                <c:pt idx="89">
                  <c:v>1.3015188419507601E-2</c:v>
                </c:pt>
                <c:pt idx="90">
                  <c:v>3.2119113531490395E-3</c:v>
                </c:pt>
                <c:pt idx="91">
                  <c:v>7.4706449196726421E-3</c:v>
                </c:pt>
                <c:pt idx="92">
                  <c:v>8.4746152415599799E-3</c:v>
                </c:pt>
                <c:pt idx="93">
                  <c:v>1.4705763833982172E-2</c:v>
                </c:pt>
                <c:pt idx="94">
                  <c:v>1.2422366090421664E-2</c:v>
                </c:pt>
                <c:pt idx="95">
                  <c:v>2.3517453551199569E-2</c:v>
                </c:pt>
                <c:pt idx="96">
                  <c:v>-1.4985046117259983E-2</c:v>
                </c:pt>
                <c:pt idx="97">
                  <c:v>2.3326641685013479E-2</c:v>
                </c:pt>
                <c:pt idx="98">
                  <c:v>3.5678902781765942E-2</c:v>
                </c:pt>
                <c:pt idx="99">
                  <c:v>1.4354096106094918E-2</c:v>
                </c:pt>
                <c:pt idx="100">
                  <c:v>-1.0377417340997524E-2</c:v>
                </c:pt>
                <c:pt idx="101">
                  <c:v>0</c:v>
                </c:pt>
                <c:pt idx="102">
                  <c:v>-2.4785503312352616E-2</c:v>
                </c:pt>
                <c:pt idx="103">
                  <c:v>-1.661770650110992E-2</c:v>
                </c:pt>
                <c:pt idx="104">
                  <c:v>-2.6839099272715571E-2</c:v>
                </c:pt>
                <c:pt idx="105">
                  <c:v>-1.9407558312078771E-2</c:v>
                </c:pt>
                <c:pt idx="106">
                  <c:v>-4.1666333661290631E-3</c:v>
                </c:pt>
                <c:pt idx="107">
                  <c:v>-2.0920334193125895E-3</c:v>
                </c:pt>
                <c:pt idx="108">
                  <c:v>1.9916035294679117E-2</c:v>
                </c:pt>
                <c:pt idx="109">
                  <c:v>-1.2332996615110304E-2</c:v>
                </c:pt>
                <c:pt idx="110">
                  <c:v>6.4516247637290233E-2</c:v>
                </c:pt>
                <c:pt idx="111">
                  <c:v>1.8572823673930924E-2</c:v>
                </c:pt>
                <c:pt idx="112">
                  <c:v>-9.597336230555472E-4</c:v>
                </c:pt>
                <c:pt idx="113">
                  <c:v>-1.825158353979767E-2</c:v>
                </c:pt>
                <c:pt idx="114">
                  <c:v>2.1526343203533374E-2</c:v>
                </c:pt>
                <c:pt idx="115">
                  <c:v>-2.8735885044855786E-3</c:v>
                </c:pt>
                <c:pt idx="116">
                  <c:v>3.0739718386129624E-2</c:v>
                </c:pt>
                <c:pt idx="117">
                  <c:v>5.5918477983217798E-3</c:v>
                </c:pt>
                <c:pt idx="118">
                  <c:v>-3.707106235043688E-3</c:v>
                </c:pt>
                <c:pt idx="119">
                  <c:v>1.1162700019974702E-2</c:v>
                </c:pt>
                <c:pt idx="120">
                  <c:v>-2.7598860073936377E-2</c:v>
                </c:pt>
                <c:pt idx="121">
                  <c:v>1.04068710066419E-2</c:v>
                </c:pt>
                <c:pt idx="122">
                  <c:v>3.1835136249002714E-2</c:v>
                </c:pt>
                <c:pt idx="123">
                  <c:v>-1.5426418719984793E-2</c:v>
                </c:pt>
                <c:pt idx="124">
                  <c:v>-3.1336429541416681E-2</c:v>
                </c:pt>
                <c:pt idx="125">
                  <c:v>-9.5151509038952301E-4</c:v>
                </c:pt>
                <c:pt idx="126">
                  <c:v>-2.6666643591649598E-2</c:v>
                </c:pt>
                <c:pt idx="127">
                  <c:v>-1.7612579361116345E-2</c:v>
                </c:pt>
                <c:pt idx="128">
                  <c:v>4.5816766718262777E-2</c:v>
                </c:pt>
                <c:pt idx="129">
                  <c:v>1.61904896509029E-2</c:v>
                </c:pt>
                <c:pt idx="130">
                  <c:v>-3.5613866409114604E-2</c:v>
                </c:pt>
                <c:pt idx="131">
                  <c:v>1.8464428272311092E-2</c:v>
                </c:pt>
                <c:pt idx="132">
                  <c:v>-4.7709060560077619E-3</c:v>
                </c:pt>
                <c:pt idx="133">
                  <c:v>-4.218604813231739E-2</c:v>
                </c:pt>
                <c:pt idx="134">
                  <c:v>-8.0080043057198527E-2</c:v>
                </c:pt>
                <c:pt idx="135">
                  <c:v>3.6996656570614246E-2</c:v>
                </c:pt>
                <c:pt idx="136">
                  <c:v>6.2959102721954943E-2</c:v>
                </c:pt>
                <c:pt idx="137">
                  <c:v>-2.961496666650721E-2</c:v>
                </c:pt>
                <c:pt idx="138">
                  <c:v>0</c:v>
                </c:pt>
                <c:pt idx="139">
                  <c:v>-3.0519087395381489E-3</c:v>
                </c:pt>
                <c:pt idx="140">
                  <c:v>1.122445111330771E-2</c:v>
                </c:pt>
                <c:pt idx="141">
                  <c:v>4.1372376859242804E-2</c:v>
                </c:pt>
                <c:pt idx="142">
                  <c:v>-5.8139068518856547E-3</c:v>
                </c:pt>
                <c:pt idx="143">
                  <c:v>5.6530250292109799E-2</c:v>
                </c:pt>
                <c:pt idx="144">
                  <c:v>-1.9372676458319686E-2</c:v>
                </c:pt>
                <c:pt idx="145">
                  <c:v>5.5503174279974921E-2</c:v>
                </c:pt>
                <c:pt idx="146">
                  <c:v>1.7825169200093316E-3</c:v>
                </c:pt>
                <c:pt idx="147">
                  <c:v>2.7580165065681117E-2</c:v>
                </c:pt>
                <c:pt idx="148">
                  <c:v>-2.597425300095383E-3</c:v>
                </c:pt>
                <c:pt idx="149">
                  <c:v>-7.8124808302840031E-3</c:v>
                </c:pt>
                <c:pt idx="150">
                  <c:v>2.449691655542393E-2</c:v>
                </c:pt>
                <c:pt idx="151">
                  <c:v>-5.97779167500769E-3</c:v>
                </c:pt>
                <c:pt idx="152">
                  <c:v>5.154597598718857E-3</c:v>
                </c:pt>
                <c:pt idx="153">
                  <c:v>8.5473713856171359E-4</c:v>
                </c:pt>
                <c:pt idx="154">
                  <c:v>-1.3663511512717018E-2</c:v>
                </c:pt>
                <c:pt idx="155">
                  <c:v>-3.9826867448449293E-2</c:v>
                </c:pt>
                <c:pt idx="156">
                  <c:v>-1.1722314426349195E-2</c:v>
                </c:pt>
                <c:pt idx="157">
                  <c:v>-7.2992115794063934E-3</c:v>
                </c:pt>
                <c:pt idx="158">
                  <c:v>0</c:v>
                </c:pt>
                <c:pt idx="159">
                  <c:v>1.7463140715307236E-2</c:v>
                </c:pt>
                <c:pt idx="160">
                  <c:v>-1.6260032852199107E-2</c:v>
                </c:pt>
                <c:pt idx="161">
                  <c:v>1.3774039306113208E-2</c:v>
                </c:pt>
                <c:pt idx="162">
                  <c:v>-8.1522454772232859E-3</c:v>
                </c:pt>
                <c:pt idx="163">
                  <c:v>2.7397502758696075E-3</c:v>
                </c:pt>
                <c:pt idx="164">
                  <c:v>2.8233155203328683E-2</c:v>
                </c:pt>
                <c:pt idx="165">
                  <c:v>5.3144844425205206E-3</c:v>
                </c:pt>
                <c:pt idx="166">
                  <c:v>-6.4317152091470084E-2</c:v>
                </c:pt>
                <c:pt idx="167">
                  <c:v>-5.743885344542244E-2</c:v>
                </c:pt>
                <c:pt idx="168">
                  <c:v>-8.9909873294145536E-3</c:v>
                </c:pt>
                <c:pt idx="169">
                  <c:v>-4.0322256466932584E-3</c:v>
                </c:pt>
                <c:pt idx="170">
                  <c:v>-6.1740852112450909E-2</c:v>
                </c:pt>
                <c:pt idx="171">
                  <c:v>-7.5513426502860836E-3</c:v>
                </c:pt>
                <c:pt idx="172">
                  <c:v>3.260898310163999E-3</c:v>
                </c:pt>
                <c:pt idx="173">
                  <c:v>0</c:v>
                </c:pt>
                <c:pt idx="174">
                  <c:v>1.7334857292857313E-2</c:v>
                </c:pt>
                <c:pt idx="175">
                  <c:v>-2.342920482425102E-2</c:v>
                </c:pt>
                <c:pt idx="176">
                  <c:v>-5.779719240017292E-2</c:v>
                </c:pt>
                <c:pt idx="177">
                  <c:v>-3.8194428621821687E-2</c:v>
                </c:pt>
                <c:pt idx="178">
                  <c:v>-4.2118015141036198E-2</c:v>
                </c:pt>
                <c:pt idx="179">
                  <c:v>1.2562967344553958E-2</c:v>
                </c:pt>
                <c:pt idx="180">
                  <c:v>-9.9256027569490785E-3</c:v>
                </c:pt>
                <c:pt idx="181">
                  <c:v>3.1328130406230385E-2</c:v>
                </c:pt>
                <c:pt idx="182">
                  <c:v>2.9161741159632389E-2</c:v>
                </c:pt>
                <c:pt idx="183">
                  <c:v>1.6528911829355324E-2</c:v>
                </c:pt>
                <c:pt idx="184">
                  <c:v>3.3681787994987299E-2</c:v>
                </c:pt>
                <c:pt idx="185">
                  <c:v>-3.7078750076849097E-2</c:v>
                </c:pt>
                <c:pt idx="186">
                  <c:v>2.2170479937698818E-2</c:v>
                </c:pt>
                <c:pt idx="187">
                  <c:v>4.4520476904765634E-2</c:v>
                </c:pt>
                <c:pt idx="188">
                  <c:v>1.6393587319835635E-2</c:v>
                </c:pt>
                <c:pt idx="189">
                  <c:v>-7.5269832689078718E-3</c:v>
                </c:pt>
                <c:pt idx="190">
                  <c:v>9.7507888678038113E-3</c:v>
                </c:pt>
                <c:pt idx="191">
                  <c:v>5.7192374350086707E-2</c:v>
                </c:pt>
                <c:pt idx="192">
                  <c:v>1.6393442622950834E-2</c:v>
                </c:pt>
                <c:pt idx="193">
                  <c:v>2.9233870967742027E-2</c:v>
                </c:pt>
                <c:pt idx="194">
                  <c:v>-1.9588638589618124E-2</c:v>
                </c:pt>
                <c:pt idx="195">
                  <c:v>-3.996003996003911E-3</c:v>
                </c:pt>
                <c:pt idx="196">
                  <c:v>-3.1093279839518602E-2</c:v>
                </c:pt>
                <c:pt idx="197">
                  <c:v>-3.4161490683229823E-2</c:v>
                </c:pt>
                <c:pt idx="198">
                  <c:v>1.8220793140407282E-2</c:v>
                </c:pt>
                <c:pt idx="199">
                  <c:v>-3.157894736842038E-3</c:v>
                </c:pt>
                <c:pt idx="200">
                  <c:v>-3.1678986272439355E-2</c:v>
                </c:pt>
                <c:pt idx="201">
                  <c:v>-4.6892039258451444E-2</c:v>
                </c:pt>
                <c:pt idx="202">
                  <c:v>-4.6910755148741434E-2</c:v>
                </c:pt>
                <c:pt idx="203">
                  <c:v>-3.4813925570228201E-2</c:v>
                </c:pt>
                <c:pt idx="204">
                  <c:v>2.48756218905474E-2</c:v>
                </c:pt>
                <c:pt idx="205">
                  <c:v>-1.9417475728155355E-2</c:v>
                </c:pt>
                <c:pt idx="206">
                  <c:v>4.8267326732673338E-2</c:v>
                </c:pt>
                <c:pt idx="207">
                  <c:v>2.3612750885477654E-3</c:v>
                </c:pt>
                <c:pt idx="208">
                  <c:v>-1.177856301531188E-3</c:v>
                </c:pt>
                <c:pt idx="209">
                  <c:v>-1.0613207547169793E-2</c:v>
                </c:pt>
                <c:pt idx="210">
                  <c:v>3.6948748510130955E-2</c:v>
                </c:pt>
                <c:pt idx="211">
                  <c:v>-6.8965517241377844E-3</c:v>
                </c:pt>
                <c:pt idx="212">
                  <c:v>4.6296296296295305E-3</c:v>
                </c:pt>
                <c:pt idx="213">
                  <c:v>-3.4562211981566085E-3</c:v>
                </c:pt>
                <c:pt idx="214">
                  <c:v>-5.4335260115607006E-2</c:v>
                </c:pt>
                <c:pt idx="215">
                  <c:v>1.1002444987775044E-2</c:v>
                </c:pt>
                <c:pt idx="216">
                  <c:v>-1.6928657799274341E-2</c:v>
                </c:pt>
                <c:pt idx="217">
                  <c:v>-9.8400984009840171E-3</c:v>
                </c:pt>
                <c:pt idx="218">
                  <c:v>-6.2111801242236905E-3</c:v>
                </c:pt>
                <c:pt idx="219">
                  <c:v>-1.2499999999999734E-3</c:v>
                </c:pt>
                <c:pt idx="220">
                  <c:v>-3.0037546933667111E-2</c:v>
                </c:pt>
                <c:pt idx="221">
                  <c:v>7.7419354838709174E-3</c:v>
                </c:pt>
                <c:pt idx="222">
                  <c:v>0</c:v>
                </c:pt>
                <c:pt idx="223">
                  <c:v>-3.8412291933417877E-3</c:v>
                </c:pt>
                <c:pt idx="224">
                  <c:v>2.0565552699228811E-2</c:v>
                </c:pt>
                <c:pt idx="225">
                  <c:v>7.5566750629722425E-3</c:v>
                </c:pt>
                <c:pt idx="226">
                  <c:v>0</c:v>
                </c:pt>
                <c:pt idx="227">
                  <c:v>6.2500000000000888E-3</c:v>
                </c:pt>
                <c:pt idx="228">
                  <c:v>-8.6956521739130783E-3</c:v>
                </c:pt>
                <c:pt idx="229">
                  <c:v>-8.7719298245614395E-3</c:v>
                </c:pt>
                <c:pt idx="230">
                  <c:v>-6.3211125158027584E-3</c:v>
                </c:pt>
                <c:pt idx="231">
                  <c:v>-4.0712468193384262E-2</c:v>
                </c:pt>
                <c:pt idx="232">
                  <c:v>1.7241379310344813E-2</c:v>
                </c:pt>
                <c:pt idx="233">
                  <c:v>2.3468057366362413E-2</c:v>
                </c:pt>
                <c:pt idx="234">
                  <c:v>-3.8216560509553329E-3</c:v>
                </c:pt>
                <c:pt idx="235">
                  <c:v>-5.1150895140665009E-3</c:v>
                </c:pt>
                <c:pt idx="236">
                  <c:v>-4.7557840616966593E-2</c:v>
                </c:pt>
                <c:pt idx="237">
                  <c:v>2.6990553306342202E-3</c:v>
                </c:pt>
                <c:pt idx="238">
                  <c:v>5.3835800807537065E-3</c:v>
                </c:pt>
                <c:pt idx="239">
                  <c:v>-1.8741633199464484E-2</c:v>
                </c:pt>
                <c:pt idx="240">
                  <c:v>1.3642564802182762E-2</c:v>
                </c:pt>
                <c:pt idx="241">
                  <c:v>-1.3458950201884206E-2</c:v>
                </c:pt>
                <c:pt idx="242">
                  <c:v>2.3192360163710769E-2</c:v>
                </c:pt>
                <c:pt idx="243">
                  <c:v>-2.1333333333333353E-2</c:v>
                </c:pt>
                <c:pt idx="244">
                  <c:v>1.7711171662125328E-2</c:v>
                </c:pt>
                <c:pt idx="245">
                  <c:v>0</c:v>
                </c:pt>
                <c:pt idx="246">
                  <c:v>-1.338688085676009E-3</c:v>
                </c:pt>
                <c:pt idx="247">
                  <c:v>-4.959785522788205E-2</c:v>
                </c:pt>
                <c:pt idx="248">
                  <c:v>1.5514809590973247E-2</c:v>
                </c:pt>
                <c:pt idx="249">
                  <c:v>-1.805555555555554E-2</c:v>
                </c:pt>
                <c:pt idx="250">
                  <c:v>-4.3847241867043918E-2</c:v>
                </c:pt>
                <c:pt idx="251">
                  <c:v>1.3313609467455601E-2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9-4DC7-B7FF-B16097C65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TV!$I$1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TV!$A$1:$A$255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TV!$I$2:$I$255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-0.37498688116026874</c:v>
                </c:pt>
                <c:pt idx="4">
                  <c:v>-0.36172331476093589</c:v>
                </c:pt>
                <c:pt idx="5">
                  <c:v>0.37654541472881625</c:v>
                </c:pt>
                <c:pt idx="6">
                  <c:v>0.68226030281811667</c:v>
                </c:pt>
                <c:pt idx="7">
                  <c:v>0.6394103322827257</c:v>
                </c:pt>
                <c:pt idx="8">
                  <c:v>0.63907784904442777</c:v>
                </c:pt>
                <c:pt idx="9">
                  <c:v>0.6692081226532014</c:v>
                </c:pt>
                <c:pt idx="10">
                  <c:v>0.68494364420412168</c:v>
                </c:pt>
                <c:pt idx="11">
                  <c:v>0.60792876441336008</c:v>
                </c:pt>
                <c:pt idx="12">
                  <c:v>0.57157094937733832</c:v>
                </c:pt>
                <c:pt idx="13">
                  <c:v>0.576789828859267</c:v>
                </c:pt>
                <c:pt idx="14">
                  <c:v>0.57644122080728954</c:v>
                </c:pt>
                <c:pt idx="15">
                  <c:v>0.60159501486213474</c:v>
                </c:pt>
                <c:pt idx="16">
                  <c:v>0.59123677541128039</c:v>
                </c:pt>
                <c:pt idx="17">
                  <c:v>0.57182702492269655</c:v>
                </c:pt>
                <c:pt idx="18">
                  <c:v>0.63533621612697722</c:v>
                </c:pt>
                <c:pt idx="19">
                  <c:v>0.6390078480408049</c:v>
                </c:pt>
                <c:pt idx="20">
                  <c:v>0.66086277923858749</c:v>
                </c:pt>
                <c:pt idx="21">
                  <c:v>0.65444967900825135</c:v>
                </c:pt>
                <c:pt idx="22">
                  <c:v>0.66013608152999803</c:v>
                </c:pt>
                <c:pt idx="23">
                  <c:v>0.62739381009272766</c:v>
                </c:pt>
                <c:pt idx="24">
                  <c:v>0.66275932335878163</c:v>
                </c:pt>
                <c:pt idx="25">
                  <c:v>0.6602651563330062</c:v>
                </c:pt>
                <c:pt idx="26">
                  <c:v>0.63364750137544645</c:v>
                </c:pt>
                <c:pt idx="27">
                  <c:v>0.57687124072151219</c:v>
                </c:pt>
                <c:pt idx="28">
                  <c:v>0.57819039158307517</c:v>
                </c:pt>
                <c:pt idx="29">
                  <c:v>0.57541492818691076</c:v>
                </c:pt>
                <c:pt idx="30">
                  <c:v>0.57287647732814651</c:v>
                </c:pt>
                <c:pt idx="31">
                  <c:v>0.56838798025657533</c:v>
                </c:pt>
                <c:pt idx="32">
                  <c:v>0.56278548402732087</c:v>
                </c:pt>
                <c:pt idx="33">
                  <c:v>0.51801374343741546</c:v>
                </c:pt>
                <c:pt idx="34">
                  <c:v>0.51973295539465347</c:v>
                </c:pt>
                <c:pt idx="35">
                  <c:v>0.51610535190658546</c:v>
                </c:pt>
                <c:pt idx="36">
                  <c:v>0.52387959395069295</c:v>
                </c:pt>
                <c:pt idx="37">
                  <c:v>0.54195362481841547</c:v>
                </c:pt>
                <c:pt idx="38">
                  <c:v>0.5433955631831483</c:v>
                </c:pt>
                <c:pt idx="39">
                  <c:v>0.54181920274408002</c:v>
                </c:pt>
                <c:pt idx="40">
                  <c:v>0.53556977204801759</c:v>
                </c:pt>
                <c:pt idx="41">
                  <c:v>0.53823644522721692</c:v>
                </c:pt>
                <c:pt idx="42">
                  <c:v>0.53104506166118781</c:v>
                </c:pt>
                <c:pt idx="43">
                  <c:v>0.52508240083072644</c:v>
                </c:pt>
                <c:pt idx="44">
                  <c:v>0.48488583560781479</c:v>
                </c:pt>
                <c:pt idx="45">
                  <c:v>0.47484419703366754</c:v>
                </c:pt>
                <c:pt idx="46">
                  <c:v>0.48780389708512623</c:v>
                </c:pt>
                <c:pt idx="47">
                  <c:v>0.47167373113022359</c:v>
                </c:pt>
                <c:pt idx="48">
                  <c:v>0.48566040015751771</c:v>
                </c:pt>
                <c:pt idx="49">
                  <c:v>0.48414027467552351</c:v>
                </c:pt>
                <c:pt idx="50">
                  <c:v>0.47622643658043623</c:v>
                </c:pt>
                <c:pt idx="51">
                  <c:v>0.47672603033736322</c:v>
                </c:pt>
                <c:pt idx="52">
                  <c:v>0.4713513912749609</c:v>
                </c:pt>
                <c:pt idx="53">
                  <c:v>0.46294589928571211</c:v>
                </c:pt>
                <c:pt idx="54">
                  <c:v>0.47015311406731985</c:v>
                </c:pt>
                <c:pt idx="55">
                  <c:v>0.46986624035223684</c:v>
                </c:pt>
                <c:pt idx="56">
                  <c:v>0.47708453785431737</c:v>
                </c:pt>
                <c:pt idx="57">
                  <c:v>0.47498621146532827</c:v>
                </c:pt>
                <c:pt idx="58">
                  <c:v>0.47409623844723292</c:v>
                </c:pt>
                <c:pt idx="59">
                  <c:v>0.47674751246375591</c:v>
                </c:pt>
                <c:pt idx="60">
                  <c:v>0.47671417590307091</c:v>
                </c:pt>
                <c:pt idx="61">
                  <c:v>0.47748680303151825</c:v>
                </c:pt>
                <c:pt idx="62">
                  <c:v>0.49171181281665111</c:v>
                </c:pt>
                <c:pt idx="63">
                  <c:v>0.49770130871700147</c:v>
                </c:pt>
                <c:pt idx="64">
                  <c:v>0.48490670466121255</c:v>
                </c:pt>
                <c:pt idx="65">
                  <c:v>0.54407336714896382</c:v>
                </c:pt>
                <c:pt idx="66">
                  <c:v>0.52027424738529626</c:v>
                </c:pt>
                <c:pt idx="67">
                  <c:v>0.51558850967111136</c:v>
                </c:pt>
                <c:pt idx="68">
                  <c:v>0.51751524633860468</c:v>
                </c:pt>
                <c:pt idx="69">
                  <c:v>0.47813166652714689</c:v>
                </c:pt>
                <c:pt idx="70">
                  <c:v>0.38439545340563391</c:v>
                </c:pt>
                <c:pt idx="71">
                  <c:v>0.38366572719706477</c:v>
                </c:pt>
                <c:pt idx="72">
                  <c:v>0.39439700180125264</c:v>
                </c:pt>
                <c:pt idx="73">
                  <c:v>0.39645649370878466</c:v>
                </c:pt>
                <c:pt idx="74">
                  <c:v>0.38698785584205336</c:v>
                </c:pt>
                <c:pt idx="75">
                  <c:v>0.38442404321316503</c:v>
                </c:pt>
                <c:pt idx="76">
                  <c:v>0.33667057481537604</c:v>
                </c:pt>
                <c:pt idx="77">
                  <c:v>0.28887791804059393</c:v>
                </c:pt>
                <c:pt idx="78">
                  <c:v>0.28929874148749812</c:v>
                </c:pt>
                <c:pt idx="79">
                  <c:v>0.28230979959623048</c:v>
                </c:pt>
                <c:pt idx="80">
                  <c:v>0.26957168210582477</c:v>
                </c:pt>
                <c:pt idx="81">
                  <c:v>0.24616583755225463</c:v>
                </c:pt>
                <c:pt idx="82">
                  <c:v>0.22740192771506387</c:v>
                </c:pt>
                <c:pt idx="83">
                  <c:v>0.23632268928318298</c:v>
                </c:pt>
                <c:pt idx="84">
                  <c:v>0.24084922003507328</c:v>
                </c:pt>
                <c:pt idx="85">
                  <c:v>0.24318377670022606</c:v>
                </c:pt>
                <c:pt idx="86">
                  <c:v>0.24574343108336749</c:v>
                </c:pt>
                <c:pt idx="87">
                  <c:v>0.2459159851102595</c:v>
                </c:pt>
                <c:pt idx="88">
                  <c:v>0.25466686068354261</c:v>
                </c:pt>
                <c:pt idx="89">
                  <c:v>0.26131501091725645</c:v>
                </c:pt>
                <c:pt idx="90">
                  <c:v>0.26180437139069784</c:v>
                </c:pt>
                <c:pt idx="91">
                  <c:v>0.25563164439322189</c:v>
                </c:pt>
                <c:pt idx="92">
                  <c:v>0.25608697605733671</c:v>
                </c:pt>
                <c:pt idx="93">
                  <c:v>0.25488314347093899</c:v>
                </c:pt>
                <c:pt idx="94">
                  <c:v>0.25444850531227575</c:v>
                </c:pt>
                <c:pt idx="95">
                  <c:v>0.25645911338336974</c:v>
                </c:pt>
                <c:pt idx="96">
                  <c:v>0.26080362954975261</c:v>
                </c:pt>
                <c:pt idx="97">
                  <c:v>0.26517380189154477</c:v>
                </c:pt>
                <c:pt idx="98">
                  <c:v>0.29429376409079311</c:v>
                </c:pt>
                <c:pt idx="99">
                  <c:v>0.29251559061367355</c:v>
                </c:pt>
                <c:pt idx="100">
                  <c:v>0.29399124950281824</c:v>
                </c:pt>
                <c:pt idx="101">
                  <c:v>0.29406222540854382</c:v>
                </c:pt>
                <c:pt idx="102">
                  <c:v>0.30755306855309156</c:v>
                </c:pt>
                <c:pt idx="103">
                  <c:v>0.31234017547616044</c:v>
                </c:pt>
                <c:pt idx="104">
                  <c:v>0.31835673151085997</c:v>
                </c:pt>
                <c:pt idx="105">
                  <c:v>0.32751619059140147</c:v>
                </c:pt>
                <c:pt idx="106">
                  <c:v>0.32431845761622752</c:v>
                </c:pt>
                <c:pt idx="107">
                  <c:v>0.32399542110794133</c:v>
                </c:pt>
                <c:pt idx="108">
                  <c:v>0.32051480390727061</c:v>
                </c:pt>
                <c:pt idx="109">
                  <c:v>0.32366501261619729</c:v>
                </c:pt>
                <c:pt idx="110">
                  <c:v>0.32272376623924448</c:v>
                </c:pt>
                <c:pt idx="111">
                  <c:v>0.33195740251211808</c:v>
                </c:pt>
                <c:pt idx="112">
                  <c:v>0.33050074583339251</c:v>
                </c:pt>
                <c:pt idx="113">
                  <c:v>0.32499403665252447</c:v>
                </c:pt>
                <c:pt idx="114">
                  <c:v>0.29669234159732377</c:v>
                </c:pt>
                <c:pt idx="115">
                  <c:v>0.29643936104372193</c:v>
                </c:pt>
                <c:pt idx="116">
                  <c:v>0.31847408130153665</c:v>
                </c:pt>
                <c:pt idx="117">
                  <c:v>0.31982200679024364</c:v>
                </c:pt>
                <c:pt idx="118">
                  <c:v>0.31998725121766036</c:v>
                </c:pt>
                <c:pt idx="119">
                  <c:v>0.32400640948790183</c:v>
                </c:pt>
                <c:pt idx="120">
                  <c:v>0.33781085810660683</c:v>
                </c:pt>
                <c:pt idx="121">
                  <c:v>0.34127952293397656</c:v>
                </c:pt>
                <c:pt idx="122">
                  <c:v>0.34947166691161136</c:v>
                </c:pt>
                <c:pt idx="123">
                  <c:v>0.3543690572728726</c:v>
                </c:pt>
                <c:pt idx="124">
                  <c:v>0.36127588933592691</c:v>
                </c:pt>
                <c:pt idx="125">
                  <c:v>0.36069490437696544</c:v>
                </c:pt>
                <c:pt idx="126">
                  <c:v>0.34394471282414874</c:v>
                </c:pt>
                <c:pt idx="127">
                  <c:v>0.34967716759141287</c:v>
                </c:pt>
                <c:pt idx="128">
                  <c:v>0.34619595308867851</c:v>
                </c:pt>
                <c:pt idx="129">
                  <c:v>0.35302656899502705</c:v>
                </c:pt>
                <c:pt idx="130">
                  <c:v>0.32326100111991368</c:v>
                </c:pt>
                <c:pt idx="131">
                  <c:v>0.31819074192914398</c:v>
                </c:pt>
                <c:pt idx="132">
                  <c:v>0.31777151601454079</c:v>
                </c:pt>
                <c:pt idx="133">
                  <c:v>0.3066124660019876</c:v>
                </c:pt>
                <c:pt idx="134">
                  <c:v>0.3038217777983182</c:v>
                </c:pt>
                <c:pt idx="135">
                  <c:v>0.2680366151595473</c:v>
                </c:pt>
                <c:pt idx="136">
                  <c:v>0.29800739026245859</c:v>
                </c:pt>
                <c:pt idx="137">
                  <c:v>0.28360554651532149</c:v>
                </c:pt>
                <c:pt idx="138">
                  <c:v>0.28180618403164825</c:v>
                </c:pt>
                <c:pt idx="139">
                  <c:v>0.28184882092399738</c:v>
                </c:pt>
                <c:pt idx="140">
                  <c:v>0.27629620966536</c:v>
                </c:pt>
                <c:pt idx="141">
                  <c:v>0.27801328856414531</c:v>
                </c:pt>
                <c:pt idx="142">
                  <c:v>0.27621237372966212</c:v>
                </c:pt>
                <c:pt idx="143">
                  <c:v>0.29974769144085583</c:v>
                </c:pt>
                <c:pt idx="144">
                  <c:v>0.28265963933115451</c:v>
                </c:pt>
                <c:pt idx="145">
                  <c:v>0.2841174214021584</c:v>
                </c:pt>
                <c:pt idx="146">
                  <c:v>0.28201791394461007</c:v>
                </c:pt>
                <c:pt idx="147">
                  <c:v>0.28934572282903376</c:v>
                </c:pt>
                <c:pt idx="148">
                  <c:v>0.28919493193664259</c:v>
                </c:pt>
                <c:pt idx="149">
                  <c:v>0.28801649996773238</c:v>
                </c:pt>
                <c:pt idx="150">
                  <c:v>0.29180258912979351</c:v>
                </c:pt>
                <c:pt idx="151">
                  <c:v>0.29236514788711709</c:v>
                </c:pt>
                <c:pt idx="152">
                  <c:v>0.29267389953336875</c:v>
                </c:pt>
                <c:pt idx="153">
                  <c:v>0.29269108221341633</c:v>
                </c:pt>
                <c:pt idx="154">
                  <c:v>0.29434551697947947</c:v>
                </c:pt>
                <c:pt idx="155">
                  <c:v>0.30598852150254513</c:v>
                </c:pt>
                <c:pt idx="156">
                  <c:v>0.30649470018662334</c:v>
                </c:pt>
                <c:pt idx="157">
                  <c:v>0.30693393203949787</c:v>
                </c:pt>
                <c:pt idx="158">
                  <c:v>0.30526132082767043</c:v>
                </c:pt>
                <c:pt idx="159">
                  <c:v>0.30205909073396936</c:v>
                </c:pt>
                <c:pt idx="160">
                  <c:v>0.30520858483654428</c:v>
                </c:pt>
                <c:pt idx="161">
                  <c:v>0.30656366644797206</c:v>
                </c:pt>
                <c:pt idx="162">
                  <c:v>0.30665205000529067</c:v>
                </c:pt>
                <c:pt idx="163">
                  <c:v>0.30665108058483576</c:v>
                </c:pt>
                <c:pt idx="164">
                  <c:v>0.29021386154131384</c:v>
                </c:pt>
                <c:pt idx="165">
                  <c:v>0.28718563524318164</c:v>
                </c:pt>
                <c:pt idx="166">
                  <c:v>0.28350159171013906</c:v>
                </c:pt>
                <c:pt idx="167">
                  <c:v>0.29383347846081553</c:v>
                </c:pt>
                <c:pt idx="168">
                  <c:v>0.29421399577296908</c:v>
                </c:pt>
                <c:pt idx="169">
                  <c:v>0.29433868902729149</c:v>
                </c:pt>
                <c:pt idx="170">
                  <c:v>0.28053281996130069</c:v>
                </c:pt>
                <c:pt idx="171">
                  <c:v>0.27905540866833861</c:v>
                </c:pt>
                <c:pt idx="172">
                  <c:v>0.27941680362011867</c:v>
                </c:pt>
                <c:pt idx="173">
                  <c:v>0.27641277645965662</c:v>
                </c:pt>
                <c:pt idx="174">
                  <c:v>0.27898066465441895</c:v>
                </c:pt>
                <c:pt idx="175">
                  <c:v>0.28535700629522898</c:v>
                </c:pt>
                <c:pt idx="176">
                  <c:v>0.30469503061558484</c:v>
                </c:pt>
                <c:pt idx="177">
                  <c:v>0.31041018510438573</c:v>
                </c:pt>
                <c:pt idx="178">
                  <c:v>0.30657120064389537</c:v>
                </c:pt>
                <c:pt idx="179">
                  <c:v>0.30741676076837876</c:v>
                </c:pt>
                <c:pt idx="180">
                  <c:v>0.30715109482902003</c:v>
                </c:pt>
                <c:pt idx="181">
                  <c:v>0.30987705984476771</c:v>
                </c:pt>
                <c:pt idx="182">
                  <c:v>0.31964442299049961</c:v>
                </c:pt>
                <c:pt idx="183">
                  <c:v>0.3238867583729379</c:v>
                </c:pt>
                <c:pt idx="184">
                  <c:v>0.30080276107802739</c:v>
                </c:pt>
                <c:pt idx="185">
                  <c:v>0.28188366431521211</c:v>
                </c:pt>
                <c:pt idx="186">
                  <c:v>0.28343281378314455</c:v>
                </c:pt>
                <c:pt idx="187">
                  <c:v>0.2778029532745529</c:v>
                </c:pt>
                <c:pt idx="188">
                  <c:v>0.2768281549801711</c:v>
                </c:pt>
                <c:pt idx="189">
                  <c:v>0.2751615307443373</c:v>
                </c:pt>
                <c:pt idx="190">
                  <c:v>0.27654250552935644</c:v>
                </c:pt>
                <c:pt idx="191">
                  <c:v>0.28000459848770443</c:v>
                </c:pt>
                <c:pt idx="192">
                  <c:v>0.27712530685379688</c:v>
                </c:pt>
                <c:pt idx="193">
                  <c:v>0.2703312282355938</c:v>
                </c:pt>
                <c:pt idx="194">
                  <c:v>0.27171141337986371</c:v>
                </c:pt>
                <c:pt idx="195">
                  <c:v>0.27157455562912708</c:v>
                </c:pt>
                <c:pt idx="196">
                  <c:v>0.27388631185882911</c:v>
                </c:pt>
                <c:pt idx="197">
                  <c:v>0.28022849985469583</c:v>
                </c:pt>
                <c:pt idx="198">
                  <c:v>0.28048008267459085</c:v>
                </c:pt>
                <c:pt idx="199">
                  <c:v>0.28043968914749356</c:v>
                </c:pt>
                <c:pt idx="200">
                  <c:v>0.28530002575171648</c:v>
                </c:pt>
                <c:pt idx="201">
                  <c:v>0.29645244302497226</c:v>
                </c:pt>
                <c:pt idx="202">
                  <c:v>0.2942354181886</c:v>
                </c:pt>
                <c:pt idx="203">
                  <c:v>0.2964712291871906</c:v>
                </c:pt>
                <c:pt idx="204">
                  <c:v>0.29774994512718095</c:v>
                </c:pt>
                <c:pt idx="205">
                  <c:v>0.30110317386851193</c:v>
                </c:pt>
                <c:pt idx="206">
                  <c:v>0.30751094566757481</c:v>
                </c:pt>
                <c:pt idx="207">
                  <c:v>0.30695303731912993</c:v>
                </c:pt>
                <c:pt idx="208">
                  <c:v>0.3066070470467388</c:v>
                </c:pt>
                <c:pt idx="209">
                  <c:v>0.30695895596326594</c:v>
                </c:pt>
                <c:pt idx="210">
                  <c:v>0.29689340192822561</c:v>
                </c:pt>
                <c:pt idx="211">
                  <c:v>0.2901795928820744</c:v>
                </c:pt>
                <c:pt idx="212">
                  <c:v>0.29053534567745853</c:v>
                </c:pt>
                <c:pt idx="213">
                  <c:v>0.29033443061004122</c:v>
                </c:pt>
                <c:pt idx="214">
                  <c:v>0.29444062907009899</c:v>
                </c:pt>
                <c:pt idx="215">
                  <c:v>0.29076566557332728</c:v>
                </c:pt>
                <c:pt idx="216">
                  <c:v>0.28889357383004327</c:v>
                </c:pt>
                <c:pt idx="217">
                  <c:v>0.28752677546499433</c:v>
                </c:pt>
                <c:pt idx="218">
                  <c:v>0.28759563775086672</c:v>
                </c:pt>
                <c:pt idx="219">
                  <c:v>0.28747543320275182</c:v>
                </c:pt>
                <c:pt idx="220">
                  <c:v>0.29000161572542893</c:v>
                </c:pt>
                <c:pt idx="221">
                  <c:v>0.29061301598119221</c:v>
                </c:pt>
                <c:pt idx="222">
                  <c:v>0.29034337005185612</c:v>
                </c:pt>
                <c:pt idx="223">
                  <c:v>0.28982649405384253</c:v>
                </c:pt>
                <c:pt idx="224">
                  <c:v>0.28765458002466227</c:v>
                </c:pt>
                <c:pt idx="225">
                  <c:v>0.28345747996301307</c:v>
                </c:pt>
                <c:pt idx="226">
                  <c:v>0.28331444219795071</c:v>
                </c:pt>
                <c:pt idx="227">
                  <c:v>0.28276715890214243</c:v>
                </c:pt>
                <c:pt idx="228">
                  <c:v>0.28134609992494486</c:v>
                </c:pt>
                <c:pt idx="229">
                  <c:v>0.28156236599466422</c:v>
                </c:pt>
                <c:pt idx="230">
                  <c:v>0.28072445788916578</c:v>
                </c:pt>
                <c:pt idx="231">
                  <c:v>0.28117573797114703</c:v>
                </c:pt>
                <c:pt idx="232">
                  <c:v>0.28045745426942537</c:v>
                </c:pt>
                <c:pt idx="233">
                  <c:v>0.27398535538149899</c:v>
                </c:pt>
                <c:pt idx="234">
                  <c:v>0.27372435243579896</c:v>
                </c:pt>
                <c:pt idx="235">
                  <c:v>0.26730742151138676</c:v>
                </c:pt>
                <c:pt idx="236">
                  <c:v>0.2645324113335743</c:v>
                </c:pt>
                <c:pt idx="237">
                  <c:v>0.26178109099855662</c:v>
                </c:pt>
                <c:pt idx="238">
                  <c:v>0.25987821676381406</c:v>
                </c:pt>
                <c:pt idx="239">
                  <c:v>0.25892053122263886</c:v>
                </c:pt>
                <c:pt idx="240">
                  <c:v>0.25835853991397256</c:v>
                </c:pt>
                <c:pt idx="241">
                  <c:v>0.25891979101963086</c:v>
                </c:pt>
                <c:pt idx="242">
                  <c:v>0.26341236870811852</c:v>
                </c:pt>
                <c:pt idx="243">
                  <c:v>0.26374095559924476</c:v>
                </c:pt>
                <c:pt idx="244">
                  <c:v>0.26675670287649605</c:v>
                </c:pt>
                <c:pt idx="245">
                  <c:v>0.26607719128911617</c:v>
                </c:pt>
                <c:pt idx="246">
                  <c:v>0.26575136523180243</c:v>
                </c:pt>
                <c:pt idx="247">
                  <c:v>0.26702535512340936</c:v>
                </c:pt>
                <c:pt idx="248">
                  <c:v>0.26775519438758749</c:v>
                </c:pt>
                <c:pt idx="249">
                  <c:v>0.26783702417446159</c:v>
                </c:pt>
                <c:pt idx="250">
                  <c:v>0.26616055539658123</c:v>
                </c:pt>
                <c:pt idx="251">
                  <c:v>0.26438416292828004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B-4063-8723-1A312FAA0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MCD!$H$1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MCD!$A$1:$A$255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MCD!$H$2:$H$255</c:f>
              <c:numCache>
                <c:formatCode>General</c:formatCode>
                <c:ptCount val="254"/>
                <c:pt idx="1">
                  <c:v>1.6777590268173667E-3</c:v>
                </c:pt>
                <c:pt idx="2">
                  <c:v>-7.8718222025615184E-3</c:v>
                </c:pt>
                <c:pt idx="3">
                  <c:v>2.2368330136340619E-3</c:v>
                </c:pt>
                <c:pt idx="4">
                  <c:v>-3.7477634744886414E-3</c:v>
                </c:pt>
                <c:pt idx="5">
                  <c:v>9.1798463118713588E-3</c:v>
                </c:pt>
                <c:pt idx="6">
                  <c:v>2.9057374921120666E-3</c:v>
                </c:pt>
                <c:pt idx="7">
                  <c:v>7.2222808211863509E-3</c:v>
                </c:pt>
                <c:pt idx="8">
                  <c:v>-4.3772578572857674E-3</c:v>
                </c:pt>
                <c:pt idx="9">
                  <c:v>-1.1012500407694999E-2</c:v>
                </c:pt>
                <c:pt idx="10">
                  <c:v>1.0288241692233729E-2</c:v>
                </c:pt>
                <c:pt idx="11">
                  <c:v>-4.1867837842395164E-5</c:v>
                </c:pt>
                <c:pt idx="12">
                  <c:v>2.3888719337262264E-3</c:v>
                </c:pt>
                <c:pt idx="13">
                  <c:v>8.4873010856358223E-3</c:v>
                </c:pt>
                <c:pt idx="14">
                  <c:v>-3.3169187375266311E-4</c:v>
                </c:pt>
                <c:pt idx="15">
                  <c:v>-6.2210015644277486E-4</c:v>
                </c:pt>
                <c:pt idx="16">
                  <c:v>9.2540199563884359E-3</c:v>
                </c:pt>
                <c:pt idx="17">
                  <c:v>-2.9604732315798832E-3</c:v>
                </c:pt>
                <c:pt idx="18">
                  <c:v>-1.402123514443103E-2</c:v>
                </c:pt>
                <c:pt idx="19">
                  <c:v>5.8973481248509371E-3</c:v>
                </c:pt>
                <c:pt idx="20">
                  <c:v>1.0935578522107655E-2</c:v>
                </c:pt>
                <c:pt idx="21">
                  <c:v>6.7865631679763783E-3</c:v>
                </c:pt>
                <c:pt idx="22">
                  <c:v>6.699810912572656E-3</c:v>
                </c:pt>
                <c:pt idx="23">
                  <c:v>6.8582651808980107E-3</c:v>
                </c:pt>
                <c:pt idx="24">
                  <c:v>-1.749224564996087E-2</c:v>
                </c:pt>
                <c:pt idx="25">
                  <c:v>2.0920676955945329E-3</c:v>
                </c:pt>
                <c:pt idx="26">
                  <c:v>-1.2976887441147028E-2</c:v>
                </c:pt>
                <c:pt idx="27">
                  <c:v>7.5483841092902522E-3</c:v>
                </c:pt>
                <c:pt idx="28">
                  <c:v>6.1749488080009736E-4</c:v>
                </c:pt>
                <c:pt idx="29">
                  <c:v>8.8036992396615214E-3</c:v>
                </c:pt>
                <c:pt idx="30">
                  <c:v>7.6666555270948501E-3</c:v>
                </c:pt>
                <c:pt idx="31">
                  <c:v>4.9371833743491736E-3</c:v>
                </c:pt>
                <c:pt idx="32">
                  <c:v>-2.4967615620202018E-3</c:v>
                </c:pt>
                <c:pt idx="33">
                  <c:v>-4.5215571060051455E-3</c:v>
                </c:pt>
                <c:pt idx="34">
                  <c:v>-8.3542733386970727E-3</c:v>
                </c:pt>
                <c:pt idx="35">
                  <c:v>-7.6477369211065769E-3</c:v>
                </c:pt>
                <c:pt idx="36">
                  <c:v>7.830264237268245E-3</c:v>
                </c:pt>
                <c:pt idx="37">
                  <c:v>-9.4049742067766721E-3</c:v>
                </c:pt>
                <c:pt idx="38">
                  <c:v>4.117750817931293E-5</c:v>
                </c:pt>
                <c:pt idx="39">
                  <c:v>2.1052419524915131E-3</c:v>
                </c:pt>
                <c:pt idx="40">
                  <c:v>-1.2563298309879591E-2</c:v>
                </c:pt>
                <c:pt idx="41">
                  <c:v>7.0081367359781177E-3</c:v>
                </c:pt>
                <c:pt idx="42">
                  <c:v>-1.226178147742372E-2</c:v>
                </c:pt>
                <c:pt idx="43">
                  <c:v>-4.6134115649534759E-3</c:v>
                </c:pt>
                <c:pt idx="44">
                  <c:v>-3.8762087081982807E-3</c:v>
                </c:pt>
                <c:pt idx="45">
                  <c:v>2.6689724334532497E-2</c:v>
                </c:pt>
                <c:pt idx="46">
                  <c:v>1.14118850198537E-2</c:v>
                </c:pt>
                <c:pt idx="47">
                  <c:v>2.0367550145263794E-4</c:v>
                </c:pt>
                <c:pt idx="48">
                  <c:v>2.0484616602291051E-2</c:v>
                </c:pt>
                <c:pt idx="49">
                  <c:v>-5.3475788281498815E-3</c:v>
                </c:pt>
                <c:pt idx="50">
                  <c:v>4.6540893670009202E-3</c:v>
                </c:pt>
                <c:pt idx="51">
                  <c:v>1.222050379979376E-2</c:v>
                </c:pt>
                <c:pt idx="52">
                  <c:v>4.9317382933764626E-3</c:v>
                </c:pt>
                <c:pt idx="53">
                  <c:v>-6.3208786924359127E-3</c:v>
                </c:pt>
                <c:pt idx="54">
                  <c:v>-1.7779801173394743E-3</c:v>
                </c:pt>
                <c:pt idx="55">
                  <c:v>1.8999043111948106E-3</c:v>
                </c:pt>
                <c:pt idx="56">
                  <c:v>-1.173322481877649E-2</c:v>
                </c:pt>
                <c:pt idx="57">
                  <c:v>2.0387548388659739E-3</c:v>
                </c:pt>
                <c:pt idx="58">
                  <c:v>9.0557254068345319E-3</c:v>
                </c:pt>
                <c:pt idx="59">
                  <c:v>-1.8976055003189927E-3</c:v>
                </c:pt>
                <c:pt idx="60">
                  <c:v>9.1097158768397972E-4</c:v>
                </c:pt>
                <c:pt idx="61">
                  <c:v>3.1263003878324153E-3</c:v>
                </c:pt>
                <c:pt idx="62">
                  <c:v>-6.035914919371492E-3</c:v>
                </c:pt>
                <c:pt idx="63">
                  <c:v>6.0725684257312675E-3</c:v>
                </c:pt>
                <c:pt idx="64">
                  <c:v>8.5608661843216485E-3</c:v>
                </c:pt>
                <c:pt idx="65">
                  <c:v>5.7108705350640398E-3</c:v>
                </c:pt>
                <c:pt idx="66">
                  <c:v>-2.7614587503313255E-2</c:v>
                </c:pt>
                <c:pt idx="67">
                  <c:v>1.1599866789398139E-3</c:v>
                </c:pt>
                <c:pt idx="68">
                  <c:v>-1.7354946576301124E-2</c:v>
                </c:pt>
                <c:pt idx="69">
                  <c:v>-1.7171534756878829E-3</c:v>
                </c:pt>
                <c:pt idx="70">
                  <c:v>1.892054937686069E-2</c:v>
                </c:pt>
                <c:pt idx="71">
                  <c:v>2.1301276120945564E-3</c:v>
                </c:pt>
                <c:pt idx="72">
                  <c:v>2.5909441951120587E-2</c:v>
                </c:pt>
                <c:pt idx="73">
                  <c:v>1.6107045458228931E-2</c:v>
                </c:pt>
                <c:pt idx="74">
                  <c:v>-1.2698662371201735E-3</c:v>
                </c:pt>
                <c:pt idx="75">
                  <c:v>1.0632724310616758E-2</c:v>
                </c:pt>
                <c:pt idx="76">
                  <c:v>1.0025192640106786E-2</c:v>
                </c:pt>
                <c:pt idx="77">
                  <c:v>-7.0951005304794399E-3</c:v>
                </c:pt>
                <c:pt idx="78">
                  <c:v>-2.1667839163794834E-3</c:v>
                </c:pt>
                <c:pt idx="79">
                  <c:v>7.6185552236635616E-3</c:v>
                </c:pt>
                <c:pt idx="80">
                  <c:v>3.8938100794419263E-3</c:v>
                </c:pt>
                <c:pt idx="81">
                  <c:v>-1.4498049478436517E-2</c:v>
                </c:pt>
                <c:pt idx="82">
                  <c:v>1.1460956433844818E-4</c:v>
                </c:pt>
                <c:pt idx="83">
                  <c:v>1.0163149960294672E-2</c:v>
                </c:pt>
                <c:pt idx="84">
                  <c:v>2.0801542124677494E-3</c:v>
                </c:pt>
                <c:pt idx="85">
                  <c:v>3.8122811193901538E-3</c:v>
                </c:pt>
                <c:pt idx="86">
                  <c:v>8.6104902936145009E-3</c:v>
                </c:pt>
                <c:pt idx="87">
                  <c:v>-1.3420169654258379E-3</c:v>
                </c:pt>
                <c:pt idx="88">
                  <c:v>2.2770979940044652E-3</c:v>
                </c:pt>
                <c:pt idx="89">
                  <c:v>-4.767392017761273E-3</c:v>
                </c:pt>
                <c:pt idx="90">
                  <c:v>3.218546446489598E-3</c:v>
                </c:pt>
                <c:pt idx="91">
                  <c:v>1.9024155899737502E-3</c:v>
                </c:pt>
                <c:pt idx="92">
                  <c:v>-2.6057325664709507E-4</c:v>
                </c:pt>
                <c:pt idx="93">
                  <c:v>-4.9160877692937307E-3</c:v>
                </c:pt>
                <c:pt idx="94">
                  <c:v>9.3567789678265824E-3</c:v>
                </c:pt>
                <c:pt idx="95">
                  <c:v>-9.7519701280274849E-3</c:v>
                </c:pt>
                <c:pt idx="96">
                  <c:v>-9.9228792133902888E-3</c:v>
                </c:pt>
                <c:pt idx="97">
                  <c:v>-8.6608735869959392E-3</c:v>
                </c:pt>
                <c:pt idx="98">
                  <c:v>-4.5779941329655476E-3</c:v>
                </c:pt>
                <c:pt idx="99">
                  <c:v>1.8779140808607749E-3</c:v>
                </c:pt>
                <c:pt idx="100">
                  <c:v>-1.4154031489747112E-2</c:v>
                </c:pt>
                <c:pt idx="101">
                  <c:v>-4.7727180434865776E-3</c:v>
                </c:pt>
                <c:pt idx="102">
                  <c:v>-4.9126665465271816E-3</c:v>
                </c:pt>
                <c:pt idx="103">
                  <c:v>-8.1890281374258737E-3</c:v>
                </c:pt>
                <c:pt idx="104">
                  <c:v>5.7677409086055913E-3</c:v>
                </c:pt>
                <c:pt idx="105">
                  <c:v>-3.8493305655555666E-3</c:v>
                </c:pt>
                <c:pt idx="106">
                  <c:v>-1.1553132522045735E-2</c:v>
                </c:pt>
                <c:pt idx="107">
                  <c:v>-3.3110022798597469E-3</c:v>
                </c:pt>
                <c:pt idx="108">
                  <c:v>-4.4426808100457996E-3</c:v>
                </c:pt>
                <c:pt idx="109">
                  <c:v>2.9548889340080219E-2</c:v>
                </c:pt>
                <c:pt idx="110">
                  <c:v>1.3120520998036036E-2</c:v>
                </c:pt>
                <c:pt idx="111">
                  <c:v>-1.7730673556664027E-3</c:v>
                </c:pt>
                <c:pt idx="112">
                  <c:v>1.270326252095722E-2</c:v>
                </c:pt>
                <c:pt idx="113">
                  <c:v>-6.2528969488120307E-3</c:v>
                </c:pt>
                <c:pt idx="114">
                  <c:v>-2.225278777259131E-3</c:v>
                </c:pt>
                <c:pt idx="115">
                  <c:v>-8.0744680012230638E-4</c:v>
                </c:pt>
                <c:pt idx="116">
                  <c:v>8.8493161281868343E-4</c:v>
                </c:pt>
                <c:pt idx="117">
                  <c:v>-8.4582726982493578E-4</c:v>
                </c:pt>
                <c:pt idx="118">
                  <c:v>-1.1506160024691585E-2</c:v>
                </c:pt>
                <c:pt idx="119">
                  <c:v>-6.6571061107707418E-3</c:v>
                </c:pt>
                <c:pt idx="120">
                  <c:v>-6.9367510352830834E-3</c:v>
                </c:pt>
                <c:pt idx="121">
                  <c:v>1.6574623996431898E-3</c:v>
                </c:pt>
                <c:pt idx="122">
                  <c:v>-2.8367500965850627E-3</c:v>
                </c:pt>
                <c:pt idx="123">
                  <c:v>-8.5345283389596203E-3</c:v>
                </c:pt>
                <c:pt idx="124">
                  <c:v>-1.3150046226236033E-3</c:v>
                </c:pt>
                <c:pt idx="125">
                  <c:v>8.379770265414031E-3</c:v>
                </c:pt>
                <c:pt idx="126">
                  <c:v>-1.943010015595939E-2</c:v>
                </c:pt>
                <c:pt idx="127">
                  <c:v>-1.1138507462345609E-2</c:v>
                </c:pt>
                <c:pt idx="128">
                  <c:v>1.803861114064605E-2</c:v>
                </c:pt>
                <c:pt idx="129">
                  <c:v>-1.3302706567557684E-2</c:v>
                </c:pt>
                <c:pt idx="130">
                  <c:v>-2.0999280283698296E-2</c:v>
                </c:pt>
                <c:pt idx="131">
                  <c:v>5.4667622007958678E-3</c:v>
                </c:pt>
                <c:pt idx="132">
                  <c:v>-1.7805337236198097E-2</c:v>
                </c:pt>
                <c:pt idx="133">
                  <c:v>-3.5494897617761763E-3</c:v>
                </c:pt>
                <c:pt idx="134">
                  <c:v>-4.868322628046616E-2</c:v>
                </c:pt>
                <c:pt idx="135">
                  <c:v>-6.8649442367194041E-3</c:v>
                </c:pt>
                <c:pt idx="136">
                  <c:v>-1.4363334783446722E-3</c:v>
                </c:pt>
                <c:pt idx="137">
                  <c:v>-2.1126330217947267E-3</c:v>
                </c:pt>
                <c:pt idx="138">
                  <c:v>2.1936922220038044E-2</c:v>
                </c:pt>
                <c:pt idx="139">
                  <c:v>-3.0414161594351503E-3</c:v>
                </c:pt>
                <c:pt idx="140">
                  <c:v>2.8251909182081505E-2</c:v>
                </c:pt>
                <c:pt idx="141">
                  <c:v>2.3949742832060677E-2</c:v>
                </c:pt>
                <c:pt idx="142">
                  <c:v>-2.813466043510275E-3</c:v>
                </c:pt>
                <c:pt idx="143">
                  <c:v>6.1060043627498154E-3</c:v>
                </c:pt>
                <c:pt idx="144">
                  <c:v>-1.5067725386080647E-2</c:v>
                </c:pt>
                <c:pt idx="145">
                  <c:v>1.1898599201847741E-2</c:v>
                </c:pt>
                <c:pt idx="146">
                  <c:v>-8.399090103358018E-3</c:v>
                </c:pt>
                <c:pt idx="147">
                  <c:v>1.7533416051373166E-2</c:v>
                </c:pt>
                <c:pt idx="148">
                  <c:v>5.4941336533301114E-3</c:v>
                </c:pt>
                <c:pt idx="149">
                  <c:v>5.6295584440786001E-3</c:v>
                </c:pt>
                <c:pt idx="150">
                  <c:v>2.1527940873820338E-2</c:v>
                </c:pt>
                <c:pt idx="151">
                  <c:v>3.4654071315500128E-3</c:v>
                </c:pt>
                <c:pt idx="152">
                  <c:v>-7.0272712178564862E-3</c:v>
                </c:pt>
                <c:pt idx="153">
                  <c:v>7.9666567614310128E-3</c:v>
                </c:pt>
                <c:pt idx="154">
                  <c:v>-9.7091281700634902E-3</c:v>
                </c:pt>
                <c:pt idx="155">
                  <c:v>6.8062614639723693E-3</c:v>
                </c:pt>
                <c:pt idx="156">
                  <c:v>1.1870836648572511E-2</c:v>
                </c:pt>
                <c:pt idx="157">
                  <c:v>1.1532595998934759E-2</c:v>
                </c:pt>
                <c:pt idx="158">
                  <c:v>-1.1401111585085198E-2</c:v>
                </c:pt>
                <c:pt idx="159">
                  <c:v>-4.0165702758179749E-3</c:v>
                </c:pt>
                <c:pt idx="160">
                  <c:v>-5.1108202035936396E-3</c:v>
                </c:pt>
                <c:pt idx="161">
                  <c:v>8.6688093024788349E-3</c:v>
                </c:pt>
                <c:pt idx="162">
                  <c:v>-3.2626848836997181E-3</c:v>
                </c:pt>
                <c:pt idx="163">
                  <c:v>2.1955147847902176E-3</c:v>
                </c:pt>
                <c:pt idx="164">
                  <c:v>1.7286731077361287E-2</c:v>
                </c:pt>
                <c:pt idx="165">
                  <c:v>1.7619626892269799E-3</c:v>
                </c:pt>
                <c:pt idx="166">
                  <c:v>-2.3451318651540277E-3</c:v>
                </c:pt>
                <c:pt idx="167">
                  <c:v>-1.9902061176319635E-2</c:v>
                </c:pt>
                <c:pt idx="168">
                  <c:v>1.0832652075855735E-2</c:v>
                </c:pt>
                <c:pt idx="169">
                  <c:v>-1.7004136381690689E-2</c:v>
                </c:pt>
                <c:pt idx="170">
                  <c:v>-5.792922990163994E-3</c:v>
                </c:pt>
                <c:pt idx="171">
                  <c:v>2.8526387083210165E-2</c:v>
                </c:pt>
                <c:pt idx="172">
                  <c:v>-1.9788333274832641E-2</c:v>
                </c:pt>
                <c:pt idx="173">
                  <c:v>-1.0114016276126025E-2</c:v>
                </c:pt>
                <c:pt idx="174">
                  <c:v>-3.1219834422377643E-3</c:v>
                </c:pt>
                <c:pt idx="175">
                  <c:v>3.4367818981560591E-2</c:v>
                </c:pt>
                <c:pt idx="176">
                  <c:v>-2.1233158033897616E-2</c:v>
                </c:pt>
                <c:pt idx="177">
                  <c:v>7.4723356216501507E-3</c:v>
                </c:pt>
                <c:pt idx="178">
                  <c:v>-1.31190653620729E-2</c:v>
                </c:pt>
                <c:pt idx="179">
                  <c:v>-7.3134675110685951E-3</c:v>
                </c:pt>
                <c:pt idx="180">
                  <c:v>-5.0879502142992632E-3</c:v>
                </c:pt>
                <c:pt idx="181">
                  <c:v>-9.8181780289739945E-4</c:v>
                </c:pt>
                <c:pt idx="182">
                  <c:v>3.4808625958225444E-3</c:v>
                </c:pt>
                <c:pt idx="183">
                  <c:v>-4.0809813891676703E-3</c:v>
                </c:pt>
                <c:pt idx="184">
                  <c:v>-9.8753525264192125E-3</c:v>
                </c:pt>
                <c:pt idx="185">
                  <c:v>-4.3785998209982739E-2</c:v>
                </c:pt>
                <c:pt idx="186">
                  <c:v>-8.8725160730619753E-3</c:v>
                </c:pt>
                <c:pt idx="187">
                  <c:v>2.1441030710755121E-2</c:v>
                </c:pt>
                <c:pt idx="188">
                  <c:v>1.7485364473447024E-2</c:v>
                </c:pt>
                <c:pt idx="189">
                  <c:v>2.7394982611556297E-2</c:v>
                </c:pt>
                <c:pt idx="190">
                  <c:v>-2.0857720876451078E-3</c:v>
                </c:pt>
                <c:pt idx="191">
                  <c:v>1.6720616190791373E-2</c:v>
                </c:pt>
                <c:pt idx="192">
                  <c:v>1.5236426852001968E-2</c:v>
                </c:pt>
                <c:pt idx="193">
                  <c:v>1.3499385011159516E-3</c:v>
                </c:pt>
                <c:pt idx="194">
                  <c:v>-1.1617354979099897E-2</c:v>
                </c:pt>
                <c:pt idx="195">
                  <c:v>4.4127522953736186E-3</c:v>
                </c:pt>
                <c:pt idx="196">
                  <c:v>-2.5702771084336901E-3</c:v>
                </c:pt>
                <c:pt idx="197">
                  <c:v>-1.1676356854258797E-3</c:v>
                </c:pt>
                <c:pt idx="198">
                  <c:v>3.5070543614730042E-3</c:v>
                </c:pt>
                <c:pt idx="199">
                  <c:v>-1.3376721190835298E-2</c:v>
                </c:pt>
                <c:pt idx="200">
                  <c:v>-1.4046647066297697E-2</c:v>
                </c:pt>
                <c:pt idx="201">
                  <c:v>-1.9739011071374015E-2</c:v>
                </c:pt>
                <c:pt idx="202">
                  <c:v>4.591776801083078E-3</c:v>
                </c:pt>
                <c:pt idx="203">
                  <c:v>1.2160607153266511E-3</c:v>
                </c:pt>
                <c:pt idx="204">
                  <c:v>5.8635869882636281E-4</c:v>
                </c:pt>
                <c:pt idx="205">
                  <c:v>-1.5529477158546936E-2</c:v>
                </c:pt>
                <c:pt idx="206">
                  <c:v>-3.4440111956799144E-3</c:v>
                </c:pt>
                <c:pt idx="207">
                  <c:v>2.2228820244286632E-2</c:v>
                </c:pt>
                <c:pt idx="208">
                  <c:v>1.4483083842949744E-2</c:v>
                </c:pt>
                <c:pt idx="209">
                  <c:v>2.1394059256101866E-3</c:v>
                </c:pt>
                <c:pt idx="210">
                  <c:v>1.7735413270913696E-2</c:v>
                </c:pt>
                <c:pt idx="211">
                  <c:v>-3.5094595443999439E-3</c:v>
                </c:pt>
                <c:pt idx="212">
                  <c:v>-1.7001971489300764E-2</c:v>
                </c:pt>
                <c:pt idx="213">
                  <c:v>2.0219919118560931E-2</c:v>
                </c:pt>
                <c:pt idx="214">
                  <c:v>-3.471381216771935E-3</c:v>
                </c:pt>
                <c:pt idx="215">
                  <c:v>2.4627356921837307E-2</c:v>
                </c:pt>
                <c:pt idx="216">
                  <c:v>-2.648695372624577E-3</c:v>
                </c:pt>
                <c:pt idx="217">
                  <c:v>-3.2898094376657239E-3</c:v>
                </c:pt>
                <c:pt idx="218">
                  <c:v>5.8856078851536918E-3</c:v>
                </c:pt>
                <c:pt idx="219">
                  <c:v>1.1860638792910415E-3</c:v>
                </c:pt>
                <c:pt idx="220">
                  <c:v>1.5792923396920321E-4</c:v>
                </c:pt>
                <c:pt idx="221">
                  <c:v>-7.1067711904089347E-3</c:v>
                </c:pt>
                <c:pt idx="222">
                  <c:v>4.7319946672815787E-3</c:v>
                </c:pt>
                <c:pt idx="223">
                  <c:v>-2.7700954032534148E-4</c:v>
                </c:pt>
                <c:pt idx="224">
                  <c:v>9.5407321565938365E-3</c:v>
                </c:pt>
                <c:pt idx="225">
                  <c:v>-1.0156452887268247E-2</c:v>
                </c:pt>
                <c:pt idx="226">
                  <c:v>1.6163545013576964E-2</c:v>
                </c:pt>
                <c:pt idx="227">
                  <c:v>-7.4853723196880804E-3</c:v>
                </c:pt>
                <c:pt idx="228">
                  <c:v>-4.360126448581028E-3</c:v>
                </c:pt>
                <c:pt idx="229">
                  <c:v>2.051540608152679E-3</c:v>
                </c:pt>
                <c:pt idx="230">
                  <c:v>-1.4213157718548749E-2</c:v>
                </c:pt>
                <c:pt idx="231">
                  <c:v>2.679922863648786E-2</c:v>
                </c:pt>
                <c:pt idx="232">
                  <c:v>7.001513197736486E-3</c:v>
                </c:pt>
                <c:pt idx="233">
                  <c:v>1.7652191027915837E-2</c:v>
                </c:pt>
                <c:pt idx="234">
                  <c:v>-3.4159266330493836E-4</c:v>
                </c:pt>
                <c:pt idx="235">
                  <c:v>3.2654289263284271E-3</c:v>
                </c:pt>
                <c:pt idx="236">
                  <c:v>-1.2035056078470987E-2</c:v>
                </c:pt>
                <c:pt idx="237">
                  <c:v>3.9839419567412517E-3</c:v>
                </c:pt>
                <c:pt idx="238">
                  <c:v>-5.532378275132561E-3</c:v>
                </c:pt>
                <c:pt idx="239">
                  <c:v>-5.4097756248211344E-3</c:v>
                </c:pt>
                <c:pt idx="240">
                  <c:v>-9.3740033826562076E-3</c:v>
                </c:pt>
                <c:pt idx="241">
                  <c:v>1.2694743583866611E-2</c:v>
                </c:pt>
                <c:pt idx="242">
                  <c:v>4.9987964700360698E-3</c:v>
                </c:pt>
                <c:pt idx="243">
                  <c:v>-7.9583184855172816E-3</c:v>
                </c:pt>
                <c:pt idx="244">
                  <c:v>1.1184796402286508E-2</c:v>
                </c:pt>
                <c:pt idx="245">
                  <c:v>1.2434240167212026E-2</c:v>
                </c:pt>
                <c:pt idx="246">
                  <c:v>3.2022566063724077E-3</c:v>
                </c:pt>
                <c:pt idx="247">
                  <c:v>1.9903037368554739E-3</c:v>
                </c:pt>
                <c:pt idx="248">
                  <c:v>-8.9955773069130688E-4</c:v>
                </c:pt>
                <c:pt idx="249">
                  <c:v>-1.4996624634098718E-4</c:v>
                </c:pt>
                <c:pt idx="250">
                  <c:v>-1.3468886016282766E-2</c:v>
                </c:pt>
                <c:pt idx="251">
                  <c:v>-9.1652515307739067E-3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9-45E7-8A9B-4616FACB6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MCD!$I$1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MCD!$A$1:$A$255</c:f>
              <c:strCache>
                <c:ptCount val="253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</c:strCache>
            </c:strRef>
          </c:cat>
          <c:val>
            <c:numRef>
              <c:f>MCD!$I$2:$I$255</c:f>
              <c:numCache>
                <c:formatCode>General</c:formatCode>
                <c:ptCount val="254"/>
                <c:pt idx="1">
                  <c:v>0</c:v>
                </c:pt>
                <c:pt idx="2">
                  <c:v>1</c:v>
                </c:pt>
                <c:pt idx="3">
                  <c:v>0.81077563679016118</c:v>
                </c:pt>
                <c:pt idx="4">
                  <c:v>0.76065914682380198</c:v>
                </c:pt>
                <c:pt idx="5">
                  <c:v>0.90901320458605261</c:v>
                </c:pt>
                <c:pt idx="6">
                  <c:v>0.21532513576977139</c:v>
                </c:pt>
                <c:pt idx="7">
                  <c:v>0.14627862741227757</c:v>
                </c:pt>
                <c:pt idx="8">
                  <c:v>0.20082536283842733</c:v>
                </c:pt>
                <c:pt idx="9">
                  <c:v>-2.4264252651846979E-2</c:v>
                </c:pt>
                <c:pt idx="10">
                  <c:v>-0.13088440373132593</c:v>
                </c:pt>
                <c:pt idx="11">
                  <c:v>-0.1159842020608724</c:v>
                </c:pt>
                <c:pt idx="12">
                  <c:v>-0.11709215019498245</c:v>
                </c:pt>
                <c:pt idx="13">
                  <c:v>-7.5043835279903173E-2</c:v>
                </c:pt>
                <c:pt idx="14">
                  <c:v>-7.523416669331584E-2</c:v>
                </c:pt>
                <c:pt idx="15">
                  <c:v>-8.9754764903009904E-2</c:v>
                </c:pt>
                <c:pt idx="16">
                  <c:v>-8.4809514314197615E-3</c:v>
                </c:pt>
                <c:pt idx="17">
                  <c:v>7.614555575503755E-2</c:v>
                </c:pt>
                <c:pt idx="18">
                  <c:v>0.24329610907460861</c:v>
                </c:pt>
                <c:pt idx="19">
                  <c:v>0.2666370478584062</c:v>
                </c:pt>
                <c:pt idx="20">
                  <c:v>0.3296992161740297</c:v>
                </c:pt>
                <c:pt idx="21">
                  <c:v>0.33653094931312927</c:v>
                </c:pt>
                <c:pt idx="22">
                  <c:v>0.30356009317277799</c:v>
                </c:pt>
                <c:pt idx="23">
                  <c:v>0.3282176890740886</c:v>
                </c:pt>
                <c:pt idx="24">
                  <c:v>0.4156305780325702</c:v>
                </c:pt>
                <c:pt idx="25">
                  <c:v>0.415997755452372</c:v>
                </c:pt>
                <c:pt idx="26">
                  <c:v>0.33582007739058423</c:v>
                </c:pt>
                <c:pt idx="27">
                  <c:v>0.30682911284671349</c:v>
                </c:pt>
                <c:pt idx="28">
                  <c:v>0.30658240679248444</c:v>
                </c:pt>
                <c:pt idx="29">
                  <c:v>0.3182291796654933</c:v>
                </c:pt>
                <c:pt idx="30">
                  <c:v>0.31103115425766387</c:v>
                </c:pt>
                <c:pt idx="31">
                  <c:v>0.3075119631058798</c:v>
                </c:pt>
                <c:pt idx="32">
                  <c:v>0.29212292377877086</c:v>
                </c:pt>
                <c:pt idx="33">
                  <c:v>0.25213920280284957</c:v>
                </c:pt>
                <c:pt idx="34">
                  <c:v>0.22800358276547641</c:v>
                </c:pt>
                <c:pt idx="35">
                  <c:v>0.22539221857308403</c:v>
                </c:pt>
                <c:pt idx="36">
                  <c:v>0.24146238232232461</c:v>
                </c:pt>
                <c:pt idx="37">
                  <c:v>0.17237107809352292</c:v>
                </c:pt>
                <c:pt idx="38">
                  <c:v>0.17275428284743855</c:v>
                </c:pt>
                <c:pt idx="39">
                  <c:v>0.16777411521860749</c:v>
                </c:pt>
                <c:pt idx="40">
                  <c:v>0.17343009539533294</c:v>
                </c:pt>
                <c:pt idx="41">
                  <c:v>0.15578411697980543</c:v>
                </c:pt>
                <c:pt idx="42">
                  <c:v>0.16334358586041564</c:v>
                </c:pt>
                <c:pt idx="43">
                  <c:v>0.16456853178638814</c:v>
                </c:pt>
                <c:pt idx="44">
                  <c:v>0.15144349088256756</c:v>
                </c:pt>
                <c:pt idx="45">
                  <c:v>4.594717552656833E-2</c:v>
                </c:pt>
                <c:pt idx="46">
                  <c:v>1.293855292023619E-2</c:v>
                </c:pt>
                <c:pt idx="47">
                  <c:v>1.2651441925046794E-2</c:v>
                </c:pt>
                <c:pt idx="48">
                  <c:v>5.3783590811595082E-2</c:v>
                </c:pt>
                <c:pt idx="49">
                  <c:v>4.4501022414710184E-2</c:v>
                </c:pt>
                <c:pt idx="50">
                  <c:v>4.4371493332447776E-2</c:v>
                </c:pt>
                <c:pt idx="51">
                  <c:v>5.0368105703905014E-2</c:v>
                </c:pt>
                <c:pt idx="52">
                  <c:v>5.5616284281451038E-2</c:v>
                </c:pt>
                <c:pt idx="53">
                  <c:v>6.139659880274858E-2</c:v>
                </c:pt>
                <c:pt idx="54">
                  <c:v>6.7686403766664752E-2</c:v>
                </c:pt>
                <c:pt idx="55">
                  <c:v>6.7707137745996571E-2</c:v>
                </c:pt>
                <c:pt idx="56">
                  <c:v>8.5289611318055902E-2</c:v>
                </c:pt>
                <c:pt idx="57">
                  <c:v>8.3394240281952817E-2</c:v>
                </c:pt>
                <c:pt idx="58">
                  <c:v>7.8150044221482681E-2</c:v>
                </c:pt>
                <c:pt idx="59">
                  <c:v>8.1175851001977911E-2</c:v>
                </c:pt>
                <c:pt idx="60">
                  <c:v>8.1178151894215095E-2</c:v>
                </c:pt>
                <c:pt idx="61">
                  <c:v>7.7392103477975246E-2</c:v>
                </c:pt>
                <c:pt idx="62">
                  <c:v>5.043904203193398E-2</c:v>
                </c:pt>
                <c:pt idx="63">
                  <c:v>4.332841712357096E-2</c:v>
                </c:pt>
                <c:pt idx="64">
                  <c:v>3.4908544981216726E-2</c:v>
                </c:pt>
                <c:pt idx="65">
                  <c:v>8.0765282303904198E-3</c:v>
                </c:pt>
                <c:pt idx="66">
                  <c:v>-3.7246228412583265E-2</c:v>
                </c:pt>
                <c:pt idx="67">
                  <c:v>-3.7332784923558474E-2</c:v>
                </c:pt>
                <c:pt idx="68">
                  <c:v>-6.3022340535426408E-2</c:v>
                </c:pt>
                <c:pt idx="69">
                  <c:v>-6.9216227883420592E-2</c:v>
                </c:pt>
                <c:pt idx="70">
                  <c:v>-8.978754890438792E-2</c:v>
                </c:pt>
                <c:pt idx="71">
                  <c:v>-8.9633565397311821E-2</c:v>
                </c:pt>
                <c:pt idx="72">
                  <c:v>-5.3757774664868488E-2</c:v>
                </c:pt>
                <c:pt idx="73">
                  <c:v>-4.4554475968960179E-2</c:v>
                </c:pt>
                <c:pt idx="74">
                  <c:v>-4.6317463491114305E-2</c:v>
                </c:pt>
                <c:pt idx="75">
                  <c:v>-4.6561257718165647E-2</c:v>
                </c:pt>
                <c:pt idx="76">
                  <c:v>-6.8576846823971457E-2</c:v>
                </c:pt>
                <c:pt idx="77">
                  <c:v>-9.11864233461403E-2</c:v>
                </c:pt>
                <c:pt idx="78">
                  <c:v>-9.0229052450262706E-2</c:v>
                </c:pt>
                <c:pt idx="79">
                  <c:v>-8.502304074223839E-2</c:v>
                </c:pt>
                <c:pt idx="80">
                  <c:v>-7.4086450026383116E-2</c:v>
                </c:pt>
                <c:pt idx="81">
                  <c:v>-3.4210253948548527E-2</c:v>
                </c:pt>
                <c:pt idx="82">
                  <c:v>-3.5680339390775577E-2</c:v>
                </c:pt>
                <c:pt idx="83">
                  <c:v>-2.699526935376307E-2</c:v>
                </c:pt>
                <c:pt idx="84">
                  <c:v>-2.6469579714341333E-2</c:v>
                </c:pt>
                <c:pt idx="85">
                  <c:v>-2.5065512569206739E-2</c:v>
                </c:pt>
                <c:pt idx="86">
                  <c:v>-1.6594273524336508E-2</c:v>
                </c:pt>
                <c:pt idx="87">
                  <c:v>-1.6267568860132055E-2</c:v>
                </c:pt>
                <c:pt idx="88">
                  <c:v>-1.7258020190252573E-2</c:v>
                </c:pt>
                <c:pt idx="89">
                  <c:v>-2.4668372504892878E-2</c:v>
                </c:pt>
                <c:pt idx="90">
                  <c:v>-2.4242113713322209E-2</c:v>
                </c:pt>
                <c:pt idx="91">
                  <c:v>-2.458389589295152E-2</c:v>
                </c:pt>
                <c:pt idx="92">
                  <c:v>-2.4891139711819204E-2</c:v>
                </c:pt>
                <c:pt idx="93">
                  <c:v>-2.4722415229461493E-2</c:v>
                </c:pt>
                <c:pt idx="94">
                  <c:v>-2.4205475511760759E-2</c:v>
                </c:pt>
                <c:pt idx="95">
                  <c:v>-2.8219961973858655E-2</c:v>
                </c:pt>
                <c:pt idx="96">
                  <c:v>-1.5955559638165494E-2</c:v>
                </c:pt>
                <c:pt idx="97">
                  <c:v>-2.1749908332683612E-2</c:v>
                </c:pt>
                <c:pt idx="98">
                  <c:v>-3.4691203327293675E-2</c:v>
                </c:pt>
                <c:pt idx="99">
                  <c:v>-3.4779271558699254E-2</c:v>
                </c:pt>
                <c:pt idx="100">
                  <c:v>-2.6008009385036439E-2</c:v>
                </c:pt>
                <c:pt idx="101">
                  <c:v>-2.903263221855161E-2</c:v>
                </c:pt>
                <c:pt idx="102">
                  <c:v>-1.7248814614762898E-2</c:v>
                </c:pt>
                <c:pt idx="103">
                  <c:v>-7.3163936247835201E-3</c:v>
                </c:pt>
                <c:pt idx="104">
                  <c:v>-1.1492976682639714E-2</c:v>
                </c:pt>
                <c:pt idx="105">
                  <c:v>-5.1900340202109727E-4</c:v>
                </c:pt>
                <c:pt idx="106">
                  <c:v>2.1312432095110037E-2</c:v>
                </c:pt>
                <c:pt idx="107">
                  <c:v>1.9043649023207741E-2</c:v>
                </c:pt>
                <c:pt idx="108">
                  <c:v>1.9786142272304803E-2</c:v>
                </c:pt>
                <c:pt idx="109">
                  <c:v>-2.0474370012848655E-2</c:v>
                </c:pt>
                <c:pt idx="110">
                  <c:v>-1.4137449749730135E-2</c:v>
                </c:pt>
                <c:pt idx="111">
                  <c:v>-1.8261334847887875E-2</c:v>
                </c:pt>
                <c:pt idx="112">
                  <c:v>-5.6343613136386949E-3</c:v>
                </c:pt>
                <c:pt idx="113">
                  <c:v>-9.5732511149344071E-3</c:v>
                </c:pt>
                <c:pt idx="114">
                  <c:v>-3.2314633633035448E-3</c:v>
                </c:pt>
                <c:pt idx="115">
                  <c:v>-3.6760112592098882E-3</c:v>
                </c:pt>
                <c:pt idx="116">
                  <c:v>-3.5834137430826338E-3</c:v>
                </c:pt>
                <c:pt idx="117">
                  <c:v>-5.2791336464677197E-3</c:v>
                </c:pt>
                <c:pt idx="118">
                  <c:v>-7.9237805745799761E-4</c:v>
                </c:pt>
                <c:pt idx="119">
                  <c:v>-1.0415934129813582E-2</c:v>
                </c:pt>
                <c:pt idx="120">
                  <c:v>3.7790215716570043E-3</c:v>
                </c:pt>
                <c:pt idx="121">
                  <c:v>5.5098968324938007E-3</c:v>
                </c:pt>
                <c:pt idx="122">
                  <c:v>2.3277765059320625E-3</c:v>
                </c:pt>
                <c:pt idx="123">
                  <c:v>1.9560204725731792E-2</c:v>
                </c:pt>
                <c:pt idx="124">
                  <c:v>2.107113218374098E-2</c:v>
                </c:pt>
                <c:pt idx="125">
                  <c:v>1.6984665185463512E-2</c:v>
                </c:pt>
                <c:pt idx="126">
                  <c:v>-5.3891487244724151E-3</c:v>
                </c:pt>
                <c:pt idx="127">
                  <c:v>2.1104859943269143E-2</c:v>
                </c:pt>
                <c:pt idx="128">
                  <c:v>2.3867059561962951E-2</c:v>
                </c:pt>
                <c:pt idx="129">
                  <c:v>-4.0138430544814589E-3</c:v>
                </c:pt>
                <c:pt idx="130">
                  <c:v>-3.4226346109975381E-2</c:v>
                </c:pt>
                <c:pt idx="131">
                  <c:v>-3.6293980942022304E-2</c:v>
                </c:pt>
                <c:pt idx="132">
                  <c:v>-3.9376824148374706E-2</c:v>
                </c:pt>
                <c:pt idx="133">
                  <c:v>-4.0618222423429995E-2</c:v>
                </c:pt>
                <c:pt idx="134">
                  <c:v>-2.1097844612027562E-2</c:v>
                </c:pt>
                <c:pt idx="135">
                  <c:v>-1.0814876265253095E-2</c:v>
                </c:pt>
                <c:pt idx="136">
                  <c:v>-1.2243816380583823E-2</c:v>
                </c:pt>
                <c:pt idx="137">
                  <c:v>-1.3741158463184397E-2</c:v>
                </c:pt>
                <c:pt idx="138">
                  <c:v>-3.0270368415913924E-2</c:v>
                </c:pt>
                <c:pt idx="139">
                  <c:v>-2.9857524501710215E-2</c:v>
                </c:pt>
                <c:pt idx="140">
                  <c:v>-4.8649155146214776E-2</c:v>
                </c:pt>
                <c:pt idx="141">
                  <c:v>-4.145006190474692E-2</c:v>
                </c:pt>
                <c:pt idx="142">
                  <c:v>-4.2920002980314766E-2</c:v>
                </c:pt>
                <c:pt idx="143">
                  <c:v>-3.4930427535025753E-2</c:v>
                </c:pt>
                <c:pt idx="144">
                  <c:v>-5.5077968180557581E-2</c:v>
                </c:pt>
                <c:pt idx="145">
                  <c:v>-5.1481169184038118E-2</c:v>
                </c:pt>
                <c:pt idx="146">
                  <c:v>-4.4890702632972748E-2</c:v>
                </c:pt>
                <c:pt idx="147">
                  <c:v>-3.0450687252494717E-2</c:v>
                </c:pt>
                <c:pt idx="148">
                  <c:v>-3.3034489817334145E-2</c:v>
                </c:pt>
                <c:pt idx="149">
                  <c:v>-3.1544498154847535E-2</c:v>
                </c:pt>
                <c:pt idx="150">
                  <c:v>-2.1083634787636512E-2</c:v>
                </c:pt>
                <c:pt idx="151">
                  <c:v>-2.2212596352252225E-2</c:v>
                </c:pt>
                <c:pt idx="152">
                  <c:v>-2.8113592504982698E-2</c:v>
                </c:pt>
                <c:pt idx="153">
                  <c:v>-2.7726406149005317E-2</c:v>
                </c:pt>
                <c:pt idx="154">
                  <c:v>-2.3760789368415535E-2</c:v>
                </c:pt>
                <c:pt idx="155">
                  <c:v>-2.9403745142664792E-2</c:v>
                </c:pt>
                <c:pt idx="156">
                  <c:v>-3.1069364132602542E-2</c:v>
                </c:pt>
                <c:pt idx="157">
                  <c:v>-3.3282776353645703E-2</c:v>
                </c:pt>
                <c:pt idx="158">
                  <c:v>-2.4529588733476416E-2</c:v>
                </c:pt>
                <c:pt idx="159">
                  <c:v>-2.3227279160943928E-2</c:v>
                </c:pt>
                <c:pt idx="160">
                  <c:v>-1.9404724569317619E-2</c:v>
                </c:pt>
                <c:pt idx="161">
                  <c:v>-1.6948741432638324E-2</c:v>
                </c:pt>
                <c:pt idx="162">
                  <c:v>-1.6728494783686317E-2</c:v>
                </c:pt>
                <c:pt idx="163">
                  <c:v>-1.5722760503648684E-2</c:v>
                </c:pt>
                <c:pt idx="164">
                  <c:v>-3.1054712707964827E-2</c:v>
                </c:pt>
                <c:pt idx="165">
                  <c:v>-3.1706750881272436E-2</c:v>
                </c:pt>
                <c:pt idx="166">
                  <c:v>-3.1407628003967784E-2</c:v>
                </c:pt>
                <c:pt idx="167">
                  <c:v>-1.7906516537179423E-2</c:v>
                </c:pt>
                <c:pt idx="168">
                  <c:v>-1.9449206194219811E-2</c:v>
                </c:pt>
                <c:pt idx="169">
                  <c:v>-1.596465857174954E-2</c:v>
                </c:pt>
                <c:pt idx="170">
                  <c:v>-1.7760861700000984E-2</c:v>
                </c:pt>
                <c:pt idx="171">
                  <c:v>-5.4064211483853007E-2</c:v>
                </c:pt>
                <c:pt idx="172">
                  <c:v>-6.3922766678367354E-2</c:v>
                </c:pt>
                <c:pt idx="173">
                  <c:v>-5.3861462588155426E-2</c:v>
                </c:pt>
                <c:pt idx="174">
                  <c:v>-5.5159057430158663E-2</c:v>
                </c:pt>
                <c:pt idx="175">
                  <c:v>-8.5362618183798505E-2</c:v>
                </c:pt>
                <c:pt idx="176">
                  <c:v>-6.1141184443474043E-2</c:v>
                </c:pt>
                <c:pt idx="177">
                  <c:v>-6.4446406300784409E-2</c:v>
                </c:pt>
                <c:pt idx="178">
                  <c:v>-6.5227467534521133E-2</c:v>
                </c:pt>
                <c:pt idx="179">
                  <c:v>-6.6538107535199828E-2</c:v>
                </c:pt>
                <c:pt idx="180">
                  <c:v>-6.6755459931842981E-2</c:v>
                </c:pt>
                <c:pt idx="181">
                  <c:v>-6.7066103564057997E-2</c:v>
                </c:pt>
                <c:pt idx="182">
                  <c:v>-6.2922695949822346E-2</c:v>
                </c:pt>
                <c:pt idx="183">
                  <c:v>-6.6295442042069497E-2</c:v>
                </c:pt>
                <c:pt idx="184">
                  <c:v>-5.4708166344847618E-2</c:v>
                </c:pt>
                <c:pt idx="185">
                  <c:v>-8.9726252137090665E-2</c:v>
                </c:pt>
                <c:pt idx="186">
                  <c:v>-9.1427377355250125E-2</c:v>
                </c:pt>
                <c:pt idx="187">
                  <c:v>-9.3364538152073212E-2</c:v>
                </c:pt>
                <c:pt idx="188">
                  <c:v>-9.3956842441351066E-2</c:v>
                </c:pt>
                <c:pt idx="189">
                  <c:v>-8.2290244809875124E-2</c:v>
                </c:pt>
                <c:pt idx="190">
                  <c:v>-8.3025349041025959E-2</c:v>
                </c:pt>
                <c:pt idx="191">
                  <c:v>-7.7930595445654505E-2</c:v>
                </c:pt>
                <c:pt idx="192">
                  <c:v>-8.1501013130500483E-2</c:v>
                </c:pt>
                <c:pt idx="193">
                  <c:v>-8.1683531537668511E-2</c:v>
                </c:pt>
                <c:pt idx="194">
                  <c:v>-7.879209563670915E-2</c:v>
                </c:pt>
                <c:pt idx="195">
                  <c:v>-8.0423981196227678E-2</c:v>
                </c:pt>
                <c:pt idx="196">
                  <c:v>-7.9605750881420856E-2</c:v>
                </c:pt>
                <c:pt idx="197">
                  <c:v>-7.840418466301359E-2</c:v>
                </c:pt>
                <c:pt idx="198">
                  <c:v>-7.8142214168330101E-2</c:v>
                </c:pt>
                <c:pt idx="199">
                  <c:v>-7.3934291446575914E-2</c:v>
                </c:pt>
                <c:pt idx="200">
                  <c:v>-6.6749208356082265E-2</c:v>
                </c:pt>
                <c:pt idx="201">
                  <c:v>-5.1412030122492139E-2</c:v>
                </c:pt>
                <c:pt idx="202">
                  <c:v>-5.1440363795070811E-2</c:v>
                </c:pt>
                <c:pt idx="203">
                  <c:v>-5.1647096344386682E-2</c:v>
                </c:pt>
                <c:pt idx="204">
                  <c:v>-5.1552019843162239E-2</c:v>
                </c:pt>
                <c:pt idx="205">
                  <c:v>-4.0115248149431307E-2</c:v>
                </c:pt>
                <c:pt idx="206">
                  <c:v>-4.1536847149981709E-2</c:v>
                </c:pt>
                <c:pt idx="207">
                  <c:v>-4.548490487201181E-2</c:v>
                </c:pt>
                <c:pt idx="208">
                  <c:v>-4.0922538210243345E-2</c:v>
                </c:pt>
                <c:pt idx="209">
                  <c:v>-4.2060100930705224E-2</c:v>
                </c:pt>
                <c:pt idx="210">
                  <c:v>-4.8965982014097902E-2</c:v>
                </c:pt>
                <c:pt idx="211">
                  <c:v>-5.204422048961297E-2</c:v>
                </c:pt>
                <c:pt idx="212">
                  <c:v>-6.0068081275358357E-2</c:v>
                </c:pt>
                <c:pt idx="213">
                  <c:v>-5.7050125270528565E-2</c:v>
                </c:pt>
                <c:pt idx="214">
                  <c:v>-5.580550890456399E-2</c:v>
                </c:pt>
                <c:pt idx="215">
                  <c:v>-6.5664047392669414E-2</c:v>
                </c:pt>
                <c:pt idx="216">
                  <c:v>-6.6230064039355788E-2</c:v>
                </c:pt>
                <c:pt idx="217">
                  <c:v>-6.7112413825821671E-2</c:v>
                </c:pt>
                <c:pt idx="218">
                  <c:v>-6.9237637706199506E-2</c:v>
                </c:pt>
                <c:pt idx="219">
                  <c:v>-6.9047945595585719E-2</c:v>
                </c:pt>
                <c:pt idx="220">
                  <c:v>-6.8887476514401691E-2</c:v>
                </c:pt>
                <c:pt idx="221">
                  <c:v>-7.0212751552847633E-2</c:v>
                </c:pt>
                <c:pt idx="222">
                  <c:v>-7.0866742547835287E-2</c:v>
                </c:pt>
                <c:pt idx="223">
                  <c:v>-7.0974769158151901E-2</c:v>
                </c:pt>
                <c:pt idx="224">
                  <c:v>-7.2171475380846645E-2</c:v>
                </c:pt>
                <c:pt idx="225">
                  <c:v>-6.5479329344601239E-2</c:v>
                </c:pt>
                <c:pt idx="226">
                  <c:v>-6.0463516257028609E-2</c:v>
                </c:pt>
                <c:pt idx="227">
                  <c:v>-5.9502968339716113E-2</c:v>
                </c:pt>
                <c:pt idx="228">
                  <c:v>-6.0819504923940393E-2</c:v>
                </c:pt>
                <c:pt idx="229">
                  <c:v>-6.0954860907604193E-2</c:v>
                </c:pt>
                <c:pt idx="230">
                  <c:v>-6.4328459469887828E-2</c:v>
                </c:pt>
                <c:pt idx="231">
                  <c:v>-6.6495029048940932E-2</c:v>
                </c:pt>
                <c:pt idx="232">
                  <c:v>-6.6686969606345431E-2</c:v>
                </c:pt>
                <c:pt idx="233">
                  <c:v>-7.3258522163324485E-2</c:v>
                </c:pt>
                <c:pt idx="234">
                  <c:v>-7.3372774525827134E-2</c:v>
                </c:pt>
                <c:pt idx="235">
                  <c:v>-6.9341112603484897E-2</c:v>
                </c:pt>
                <c:pt idx="236">
                  <c:v>-6.9617439416201451E-2</c:v>
                </c:pt>
                <c:pt idx="237">
                  <c:v>-7.1203346141656715E-2</c:v>
                </c:pt>
                <c:pt idx="238">
                  <c:v>-6.8794995961390853E-2</c:v>
                </c:pt>
                <c:pt idx="239">
                  <c:v>-6.9242052106403149E-2</c:v>
                </c:pt>
                <c:pt idx="240">
                  <c:v>-6.8704075772794998E-2</c:v>
                </c:pt>
                <c:pt idx="241">
                  <c:v>-7.0204268395738567E-2</c:v>
                </c:pt>
                <c:pt idx="242">
                  <c:v>-6.7598555342021069E-2</c:v>
                </c:pt>
                <c:pt idx="243">
                  <c:v>-6.6881662540142453E-2</c:v>
                </c:pt>
                <c:pt idx="244">
                  <c:v>-6.1744874305279897E-2</c:v>
                </c:pt>
                <c:pt idx="245">
                  <c:v>-5.5356373897216982E-2</c:v>
                </c:pt>
                <c:pt idx="246">
                  <c:v>-5.4481064441824302E-2</c:v>
                </c:pt>
                <c:pt idx="247">
                  <c:v>-5.4668198793724053E-2</c:v>
                </c:pt>
                <c:pt idx="248">
                  <c:v>-5.4846492024162884E-2</c:v>
                </c:pt>
                <c:pt idx="249">
                  <c:v>-5.4812231172532477E-2</c:v>
                </c:pt>
                <c:pt idx="250">
                  <c:v>-5.4714404619948372E-2</c:v>
                </c:pt>
                <c:pt idx="251">
                  <c:v>-5.2771154228028576E-2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1C-4CEE-BD7F-DD3B1D79C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WMT!$H$1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WMT!$A$1:$A$255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WMT!$H$2:$H$255</c:f>
              <c:numCache>
                <c:formatCode>General</c:formatCode>
                <c:ptCount val="254"/>
                <c:pt idx="1">
                  <c:v>-1.0808320192483819E-2</c:v>
                </c:pt>
                <c:pt idx="2">
                  <c:v>-5.6329149346043324E-3</c:v>
                </c:pt>
                <c:pt idx="3">
                  <c:v>8.0534843143277354E-3</c:v>
                </c:pt>
                <c:pt idx="4">
                  <c:v>2.7081857615896369E-3</c:v>
                </c:pt>
                <c:pt idx="5">
                  <c:v>-2.1607354568014782E-3</c:v>
                </c:pt>
                <c:pt idx="6">
                  <c:v>5.2780994964345355E-3</c:v>
                </c:pt>
                <c:pt idx="7">
                  <c:v>4.6446297840164654E-3</c:v>
                </c:pt>
                <c:pt idx="8">
                  <c:v>-1.3266180108161272E-2</c:v>
                </c:pt>
                <c:pt idx="9">
                  <c:v>1.2901419936442407E-3</c:v>
                </c:pt>
                <c:pt idx="10">
                  <c:v>-7.0530191219875501E-3</c:v>
                </c:pt>
                <c:pt idx="11">
                  <c:v>-3.6196388074361679E-3</c:v>
                </c:pt>
                <c:pt idx="12">
                  <c:v>-5.689287316753504E-3</c:v>
                </c:pt>
                <c:pt idx="13">
                  <c:v>-5.2389948197675631E-3</c:v>
                </c:pt>
                <c:pt idx="14">
                  <c:v>1.7324656944502051E-3</c:v>
                </c:pt>
                <c:pt idx="15">
                  <c:v>3.3204832213392195E-3</c:v>
                </c:pt>
                <c:pt idx="16">
                  <c:v>-2.0683646362011309E-3</c:v>
                </c:pt>
                <c:pt idx="17">
                  <c:v>-1.3749795889895694E-2</c:v>
                </c:pt>
                <c:pt idx="18">
                  <c:v>1.9616635436977134E-3</c:v>
                </c:pt>
                <c:pt idx="19">
                  <c:v>-2.3073986767624989E-3</c:v>
                </c:pt>
                <c:pt idx="20">
                  <c:v>5.6072152116790931E-4</c:v>
                </c:pt>
                <c:pt idx="21">
                  <c:v>2.8015881235639415E-3</c:v>
                </c:pt>
                <c:pt idx="22">
                  <c:v>-6.4259444449340283E-3</c:v>
                </c:pt>
                <c:pt idx="23">
                  <c:v>-1.2302151844881155E-2</c:v>
                </c:pt>
                <c:pt idx="24">
                  <c:v>-4.271232852997985E-4</c:v>
                </c:pt>
                <c:pt idx="25">
                  <c:v>-7.5477524555668009E-3</c:v>
                </c:pt>
                <c:pt idx="26">
                  <c:v>-1.6716855623712154E-2</c:v>
                </c:pt>
                <c:pt idx="27">
                  <c:v>-9.6314134484815177E-3</c:v>
                </c:pt>
                <c:pt idx="28">
                  <c:v>6.5570567277266206E-3</c:v>
                </c:pt>
                <c:pt idx="29">
                  <c:v>7.3195396686065632E-3</c:v>
                </c:pt>
                <c:pt idx="30">
                  <c:v>1.1771601914091845E-2</c:v>
                </c:pt>
                <c:pt idx="31">
                  <c:v>3.0163496055948744E-3</c:v>
                </c:pt>
                <c:pt idx="32">
                  <c:v>-9.3075625915657828E-4</c:v>
                </c:pt>
                <c:pt idx="33">
                  <c:v>-1.0751768910278068E-3</c:v>
                </c:pt>
                <c:pt idx="34">
                  <c:v>-7.2464491233011812E-3</c:v>
                </c:pt>
                <c:pt idx="35">
                  <c:v>1.0840511660461049E-2</c:v>
                </c:pt>
                <c:pt idx="36">
                  <c:v>4.8617069292995491E-3</c:v>
                </c:pt>
                <c:pt idx="37">
                  <c:v>8.0398452855228175E-3</c:v>
                </c:pt>
                <c:pt idx="38">
                  <c:v>2.1245075338124544E-2</c:v>
                </c:pt>
                <c:pt idx="39">
                  <c:v>9.0537423864424631E-3</c:v>
                </c:pt>
                <c:pt idx="40">
                  <c:v>5.5480180193765083E-3</c:v>
                </c:pt>
                <c:pt idx="41">
                  <c:v>1.0421732518957422E-2</c:v>
                </c:pt>
                <c:pt idx="42">
                  <c:v>1.1594870883324273E-2</c:v>
                </c:pt>
                <c:pt idx="43">
                  <c:v>-8.7298498939454676E-3</c:v>
                </c:pt>
                <c:pt idx="44">
                  <c:v>-8.2016313214460946E-3</c:v>
                </c:pt>
                <c:pt idx="45">
                  <c:v>6.236029600832001E-3</c:v>
                </c:pt>
                <c:pt idx="46">
                  <c:v>6.5341783595268908E-3</c:v>
                </c:pt>
                <c:pt idx="47">
                  <c:v>2.4763517845659182E-3</c:v>
                </c:pt>
                <c:pt idx="48">
                  <c:v>-4.6748998641257859E-4</c:v>
                </c:pt>
                <c:pt idx="49">
                  <c:v>3.0724611127793365E-3</c:v>
                </c:pt>
                <c:pt idx="50">
                  <c:v>7.3245600955941835E-3</c:v>
                </c:pt>
                <c:pt idx="51">
                  <c:v>-6.9408190796866427E-3</c:v>
                </c:pt>
                <c:pt idx="52">
                  <c:v>-6.3900904942205778E-3</c:v>
                </c:pt>
                <c:pt idx="53">
                  <c:v>3.4836497440131672E-3</c:v>
                </c:pt>
                <c:pt idx="54">
                  <c:v>-9.0127137009633745E-3</c:v>
                </c:pt>
                <c:pt idx="55">
                  <c:v>4.0427666078195711E-4</c:v>
                </c:pt>
                <c:pt idx="56">
                  <c:v>-4.9833797147635101E-3</c:v>
                </c:pt>
                <c:pt idx="57">
                  <c:v>-5.7524176980970447E-3</c:v>
                </c:pt>
                <c:pt idx="58">
                  <c:v>-2.5457792694200811E-2</c:v>
                </c:pt>
                <c:pt idx="59">
                  <c:v>-8.591135596792733E-3</c:v>
                </c:pt>
                <c:pt idx="60">
                  <c:v>8.595135672837215E-3</c:v>
                </c:pt>
                <c:pt idx="61">
                  <c:v>-5.3784857956549774E-3</c:v>
                </c:pt>
                <c:pt idx="62">
                  <c:v>1.67848207925081E-2</c:v>
                </c:pt>
                <c:pt idx="63">
                  <c:v>7.1141960840672364E-3</c:v>
                </c:pt>
                <c:pt idx="64">
                  <c:v>5.0065304570643355E-3</c:v>
                </c:pt>
                <c:pt idx="65">
                  <c:v>-1.1191624240325396E-2</c:v>
                </c:pt>
                <c:pt idx="66">
                  <c:v>-1.5665766247910436E-2</c:v>
                </c:pt>
                <c:pt idx="67">
                  <c:v>-1.4022239131063466E-2</c:v>
                </c:pt>
                <c:pt idx="68">
                  <c:v>-2.4817176735872838E-2</c:v>
                </c:pt>
                <c:pt idx="69">
                  <c:v>-1.217713243539327E-2</c:v>
                </c:pt>
                <c:pt idx="70">
                  <c:v>1.5058596415015715E-2</c:v>
                </c:pt>
                <c:pt idx="71">
                  <c:v>1.0835591905829986E-2</c:v>
                </c:pt>
                <c:pt idx="72">
                  <c:v>-3.2374790571289436E-3</c:v>
                </c:pt>
                <c:pt idx="73">
                  <c:v>-1.0104499840383878E-2</c:v>
                </c:pt>
                <c:pt idx="74">
                  <c:v>1.3909161755880053E-2</c:v>
                </c:pt>
                <c:pt idx="75">
                  <c:v>1.8267099791076324E-2</c:v>
                </c:pt>
                <c:pt idx="76">
                  <c:v>1.8010454038037818E-2</c:v>
                </c:pt>
                <c:pt idx="77">
                  <c:v>9.5423793491792169E-3</c:v>
                </c:pt>
                <c:pt idx="78">
                  <c:v>5.7265114701695648E-3</c:v>
                </c:pt>
                <c:pt idx="79">
                  <c:v>-1.6670310643114829E-2</c:v>
                </c:pt>
                <c:pt idx="80">
                  <c:v>-3.2021626609654144E-2</c:v>
                </c:pt>
                <c:pt idx="81">
                  <c:v>3.2432145994672895E-3</c:v>
                </c:pt>
                <c:pt idx="82">
                  <c:v>3.0172060943733409E-3</c:v>
                </c:pt>
                <c:pt idx="83">
                  <c:v>1.2893559240929181E-3</c:v>
                </c:pt>
                <c:pt idx="84">
                  <c:v>-2.2175476284050782E-3</c:v>
                </c:pt>
                <c:pt idx="85">
                  <c:v>9.1045377762137142E-3</c:v>
                </c:pt>
                <c:pt idx="86">
                  <c:v>1.4350636520858124E-2</c:v>
                </c:pt>
                <c:pt idx="87">
                  <c:v>-4.900984041592845E-4</c:v>
                </c:pt>
                <c:pt idx="88">
                  <c:v>3.2232256432663938E-3</c:v>
                </c:pt>
                <c:pt idx="89">
                  <c:v>1.0616878288942089E-2</c:v>
                </c:pt>
                <c:pt idx="90">
                  <c:v>-2.7649912744648233E-4</c:v>
                </c:pt>
                <c:pt idx="91">
                  <c:v>-1.8320160420004408E-2</c:v>
                </c:pt>
                <c:pt idx="92">
                  <c:v>1.35211488293595E-2</c:v>
                </c:pt>
                <c:pt idx="93">
                  <c:v>-2.7792152897275495E-3</c:v>
                </c:pt>
                <c:pt idx="94">
                  <c:v>9.5455977434867369E-3</c:v>
                </c:pt>
                <c:pt idx="95">
                  <c:v>-1.9324802087921846E-3</c:v>
                </c:pt>
                <c:pt idx="96">
                  <c:v>-2.8352503215305835E-3</c:v>
                </c:pt>
                <c:pt idx="97">
                  <c:v>-5.2704164401809576E-3</c:v>
                </c:pt>
                <c:pt idx="98">
                  <c:v>1.4152266690036866E-2</c:v>
                </c:pt>
                <c:pt idx="99">
                  <c:v>-2.8184886545157264E-3</c:v>
                </c:pt>
                <c:pt idx="100">
                  <c:v>-1.7509878243298825E-2</c:v>
                </c:pt>
                <c:pt idx="101">
                  <c:v>9.9633690125304018E-3</c:v>
                </c:pt>
                <c:pt idx="102">
                  <c:v>-1.8896677015057296E-2</c:v>
                </c:pt>
                <c:pt idx="103">
                  <c:v>-7.2935880293847266E-3</c:v>
                </c:pt>
                <c:pt idx="104">
                  <c:v>7.1257025172521727E-5</c:v>
                </c:pt>
                <c:pt idx="105">
                  <c:v>-2.1754608377800046E-2</c:v>
                </c:pt>
                <c:pt idx="106">
                  <c:v>-1.0207805006953017E-2</c:v>
                </c:pt>
                <c:pt idx="107">
                  <c:v>6.6300440913137041E-4</c:v>
                </c:pt>
                <c:pt idx="108">
                  <c:v>1.2367465185869227E-2</c:v>
                </c:pt>
                <c:pt idx="109">
                  <c:v>1.6652027455346011E-2</c:v>
                </c:pt>
                <c:pt idx="110">
                  <c:v>7.8679883851485808E-3</c:v>
                </c:pt>
                <c:pt idx="111">
                  <c:v>-4.2580997142624487E-4</c:v>
                </c:pt>
                <c:pt idx="112">
                  <c:v>9.9395110943934807E-4</c:v>
                </c:pt>
                <c:pt idx="113">
                  <c:v>-1.1773893124986883E-2</c:v>
                </c:pt>
                <c:pt idx="114">
                  <c:v>-9.8327672366183855E-3</c:v>
                </c:pt>
                <c:pt idx="115">
                  <c:v>2.1746120787795751E-4</c:v>
                </c:pt>
                <c:pt idx="116">
                  <c:v>-2.1740146238734413E-3</c:v>
                </c:pt>
                <c:pt idx="117">
                  <c:v>-1.1692976442407599E-2</c:v>
                </c:pt>
                <c:pt idx="118">
                  <c:v>-5.511489221966823E-3</c:v>
                </c:pt>
                <c:pt idx="119">
                  <c:v>-1.0197333740099016E-2</c:v>
                </c:pt>
                <c:pt idx="120">
                  <c:v>3.1355824585965991E-3</c:v>
                </c:pt>
                <c:pt idx="121">
                  <c:v>-6.2514421353542585E-3</c:v>
                </c:pt>
                <c:pt idx="122">
                  <c:v>4.0065815556332013E-2</c:v>
                </c:pt>
                <c:pt idx="123">
                  <c:v>-6.4083121210766958E-3</c:v>
                </c:pt>
                <c:pt idx="124">
                  <c:v>-1.1160217463207762E-2</c:v>
                </c:pt>
                <c:pt idx="125">
                  <c:v>-1.0260171315412337E-2</c:v>
                </c:pt>
                <c:pt idx="126">
                  <c:v>-3.8504525026849955E-3</c:v>
                </c:pt>
                <c:pt idx="127">
                  <c:v>1.3751553049463223E-2</c:v>
                </c:pt>
                <c:pt idx="128">
                  <c:v>-8.9455547584031004E-3</c:v>
                </c:pt>
                <c:pt idx="129">
                  <c:v>6.1408745073489477E-3</c:v>
                </c:pt>
                <c:pt idx="130">
                  <c:v>1.2501959128146394E-3</c:v>
                </c:pt>
                <c:pt idx="131">
                  <c:v>2.2987496313025255E-2</c:v>
                </c:pt>
                <c:pt idx="132">
                  <c:v>2.5342876151134966E-2</c:v>
                </c:pt>
                <c:pt idx="133">
                  <c:v>-8.0521235876040674E-3</c:v>
                </c:pt>
                <c:pt idx="134">
                  <c:v>-2.0681818017861002E-2</c:v>
                </c:pt>
                <c:pt idx="135">
                  <c:v>5.1894718044755766E-3</c:v>
                </c:pt>
                <c:pt idx="136">
                  <c:v>2.2730639949170944E-2</c:v>
                </c:pt>
                <c:pt idx="137">
                  <c:v>-3.926194008733141E-3</c:v>
                </c:pt>
                <c:pt idx="138">
                  <c:v>1.3936710959575568E-2</c:v>
                </c:pt>
                <c:pt idx="139">
                  <c:v>1.2009562045438592E-2</c:v>
                </c:pt>
                <c:pt idx="140">
                  <c:v>-2.9494406970257164E-3</c:v>
                </c:pt>
                <c:pt idx="141">
                  <c:v>1.5192909664527565E-3</c:v>
                </c:pt>
                <c:pt idx="142">
                  <c:v>2.9653493447971296E-3</c:v>
                </c:pt>
                <c:pt idx="143">
                  <c:v>-8.31961215387759E-3</c:v>
                </c:pt>
                <c:pt idx="144">
                  <c:v>-2.9812741994749859E-3</c:v>
                </c:pt>
                <c:pt idx="145">
                  <c:v>-1.2865128525705009E-2</c:v>
                </c:pt>
                <c:pt idx="146">
                  <c:v>6.1995104463757975E-3</c:v>
                </c:pt>
                <c:pt idx="147">
                  <c:v>4.3406569527824259E-3</c:v>
                </c:pt>
                <c:pt idx="148">
                  <c:v>1.777627977171686E-2</c:v>
                </c:pt>
                <c:pt idx="149">
                  <c:v>8.4246517725910779E-3</c:v>
                </c:pt>
                <c:pt idx="150">
                  <c:v>1.7931141722111327E-2</c:v>
                </c:pt>
                <c:pt idx="151">
                  <c:v>-6.3388557919337729E-3</c:v>
                </c:pt>
                <c:pt idx="152">
                  <c:v>1.4034344887770457E-2</c:v>
                </c:pt>
                <c:pt idx="153">
                  <c:v>1.9871757012016782E-4</c:v>
                </c:pt>
                <c:pt idx="154">
                  <c:v>2.846962919434203E-3</c:v>
                </c:pt>
                <c:pt idx="155">
                  <c:v>2.3238873096847312E-2</c:v>
                </c:pt>
                <c:pt idx="156">
                  <c:v>1.0000546114363016E-2</c:v>
                </c:pt>
                <c:pt idx="157">
                  <c:v>5.5578330243344388E-3</c:v>
                </c:pt>
                <c:pt idx="158">
                  <c:v>-1.982091548663063E-2</c:v>
                </c:pt>
                <c:pt idx="159">
                  <c:v>-6.8701402859029804E-3</c:v>
                </c:pt>
                <c:pt idx="160">
                  <c:v>2.6039308418290743E-2</c:v>
                </c:pt>
                <c:pt idx="161">
                  <c:v>-8.9045229334430319E-4</c:v>
                </c:pt>
                <c:pt idx="162">
                  <c:v>-7.6394632995896022E-3</c:v>
                </c:pt>
                <c:pt idx="163">
                  <c:v>1.1354850010705641E-2</c:v>
                </c:pt>
                <c:pt idx="164">
                  <c:v>1.2559499450481687E-2</c:v>
                </c:pt>
                <c:pt idx="165">
                  <c:v>1.5034084659318657E-3</c:v>
                </c:pt>
                <c:pt idx="166">
                  <c:v>-1.8827740072390218E-2</c:v>
                </c:pt>
                <c:pt idx="167">
                  <c:v>5.0998575315946548E-4</c:v>
                </c:pt>
                <c:pt idx="168">
                  <c:v>-1.0449716106346076E-2</c:v>
                </c:pt>
                <c:pt idx="169">
                  <c:v>-6.8255564791318817E-3</c:v>
                </c:pt>
                <c:pt idx="170">
                  <c:v>1.2772351703708188E-2</c:v>
                </c:pt>
                <c:pt idx="171">
                  <c:v>-2.0613291675198028E-2</c:v>
                </c:pt>
                <c:pt idx="172">
                  <c:v>-6.601770034415806E-3</c:v>
                </c:pt>
                <c:pt idx="173">
                  <c:v>3.487277446687944E-3</c:v>
                </c:pt>
                <c:pt idx="174">
                  <c:v>1.3835088582978381E-2</c:v>
                </c:pt>
                <c:pt idx="175">
                  <c:v>-8.5680513963391804E-3</c:v>
                </c:pt>
                <c:pt idx="176">
                  <c:v>-2.0819717072592892E-2</c:v>
                </c:pt>
                <c:pt idx="177">
                  <c:v>1.1701027455557884E-2</c:v>
                </c:pt>
                <c:pt idx="178">
                  <c:v>-1.4077129249982169E-2</c:v>
                </c:pt>
                <c:pt idx="179">
                  <c:v>-1.0457184572521084E-2</c:v>
                </c:pt>
                <c:pt idx="180">
                  <c:v>-9.4835443370746902E-4</c:v>
                </c:pt>
                <c:pt idx="181">
                  <c:v>3.8649835693455171E-3</c:v>
                </c:pt>
                <c:pt idx="182">
                  <c:v>1.0807893370511816E-3</c:v>
                </c:pt>
                <c:pt idx="183">
                  <c:v>-0.11375754315037299</c:v>
                </c:pt>
                <c:pt idx="184">
                  <c:v>-6.7910200873638416E-2</c:v>
                </c:pt>
                <c:pt idx="185">
                  <c:v>-2.7444238493604625E-2</c:v>
                </c:pt>
                <c:pt idx="186">
                  <c:v>1.0917586669794213E-3</c:v>
                </c:pt>
                <c:pt idx="187">
                  <c:v>2.8523470126603136E-2</c:v>
                </c:pt>
                <c:pt idx="188">
                  <c:v>1.2479638560554437E-2</c:v>
                </c:pt>
                <c:pt idx="189">
                  <c:v>-6.1225618594797871E-3</c:v>
                </c:pt>
                <c:pt idx="190">
                  <c:v>2.1317949773773777E-2</c:v>
                </c:pt>
                <c:pt idx="191">
                  <c:v>1.9682476921092651E-2</c:v>
                </c:pt>
                <c:pt idx="192">
                  <c:v>1.1675864749081692E-3</c:v>
                </c:pt>
                <c:pt idx="193">
                  <c:v>-2.4722160668410299E-2</c:v>
                </c:pt>
                <c:pt idx="194">
                  <c:v>1.6420980840327632E-2</c:v>
                </c:pt>
                <c:pt idx="195">
                  <c:v>-1.7175182758815372E-2</c:v>
                </c:pt>
                <c:pt idx="196">
                  <c:v>-3.5907704015511687E-3</c:v>
                </c:pt>
                <c:pt idx="197">
                  <c:v>-1.2012464846964105E-2</c:v>
                </c:pt>
                <c:pt idx="198">
                  <c:v>-8.6731040811404529E-3</c:v>
                </c:pt>
                <c:pt idx="199">
                  <c:v>-1.0466153110755279E-2</c:v>
                </c:pt>
                <c:pt idx="200">
                  <c:v>5.6189370981546303E-3</c:v>
                </c:pt>
                <c:pt idx="201">
                  <c:v>-1.8816740108115852E-2</c:v>
                </c:pt>
                <c:pt idx="202">
                  <c:v>4.1870704096762609E-4</c:v>
                </c:pt>
                <c:pt idx="203">
                  <c:v>-6.6972150068001315E-4</c:v>
                </c:pt>
                <c:pt idx="204">
                  <c:v>1.0387093235265809E-2</c:v>
                </c:pt>
                <c:pt idx="205">
                  <c:v>-1.9316892916368136E-2</c:v>
                </c:pt>
                <c:pt idx="206">
                  <c:v>3.2800735532067103E-2</c:v>
                </c:pt>
                <c:pt idx="207">
                  <c:v>-1.2114240693465214E-2</c:v>
                </c:pt>
                <c:pt idx="208">
                  <c:v>2.4277035469300587E-2</c:v>
                </c:pt>
                <c:pt idx="209">
                  <c:v>8.0896826026990748E-4</c:v>
                </c:pt>
                <c:pt idx="210">
                  <c:v>3.2330788431016665E-3</c:v>
                </c:pt>
                <c:pt idx="211">
                  <c:v>-1.4099239489784908E-2</c:v>
                </c:pt>
                <c:pt idx="212">
                  <c:v>-3.6773911892497881E-3</c:v>
                </c:pt>
                <c:pt idx="213">
                  <c:v>-2.7887003972738387E-3</c:v>
                </c:pt>
                <c:pt idx="214">
                  <c:v>8.6362323187467536E-3</c:v>
                </c:pt>
                <c:pt idx="215">
                  <c:v>1.3210486560050656E-2</c:v>
                </c:pt>
                <c:pt idx="216">
                  <c:v>7.0824789072259052E-3</c:v>
                </c:pt>
                <c:pt idx="217">
                  <c:v>1.5184442386611395E-3</c:v>
                </c:pt>
                <c:pt idx="218">
                  <c:v>6.3840513129680859E-4</c:v>
                </c:pt>
                <c:pt idx="219">
                  <c:v>3.9865053102998953E-4</c:v>
                </c:pt>
                <c:pt idx="220">
                  <c:v>-3.0290699090367145E-3</c:v>
                </c:pt>
                <c:pt idx="221">
                  <c:v>2.3987122731274715E-3</c:v>
                </c:pt>
                <c:pt idx="222">
                  <c:v>1.9542099102389066E-2</c:v>
                </c:pt>
                <c:pt idx="223">
                  <c:v>9.7794674078936251E-3</c:v>
                </c:pt>
                <c:pt idx="224">
                  <c:v>-2.3243737282877372E-3</c:v>
                </c:pt>
                <c:pt idx="225">
                  <c:v>6.1349748757930263E-3</c:v>
                </c:pt>
                <c:pt idx="226">
                  <c:v>8.335915798628463E-3</c:v>
                </c:pt>
                <c:pt idx="227">
                  <c:v>1.4620333663346873E-2</c:v>
                </c:pt>
                <c:pt idx="228">
                  <c:v>-2.5650042485248058E-3</c:v>
                </c:pt>
                <c:pt idx="229">
                  <c:v>-1.4371219856516633E-3</c:v>
                </c:pt>
                <c:pt idx="230">
                  <c:v>-7.6049115416969668E-2</c:v>
                </c:pt>
                <c:pt idx="231">
                  <c:v>3.7792976968491897E-2</c:v>
                </c:pt>
                <c:pt idx="232">
                  <c:v>2.4962572908982513E-2</c:v>
                </c:pt>
                <c:pt idx="233">
                  <c:v>1.7726370032028524E-2</c:v>
                </c:pt>
                <c:pt idx="234">
                  <c:v>3.7106761462386783E-3</c:v>
                </c:pt>
                <c:pt idx="235">
                  <c:v>1.0562552919231574E-3</c:v>
                </c:pt>
                <c:pt idx="236">
                  <c:v>-1.6430398794834267E-2</c:v>
                </c:pt>
                <c:pt idx="237">
                  <c:v>-3.7777846684496165E-2</c:v>
                </c:pt>
                <c:pt idx="238">
                  <c:v>8.0433443160011168E-3</c:v>
                </c:pt>
                <c:pt idx="239">
                  <c:v>8.1371658210883935E-3</c:v>
                </c:pt>
                <c:pt idx="240">
                  <c:v>9.8737932163656048E-3</c:v>
                </c:pt>
                <c:pt idx="241">
                  <c:v>2.095141021703148E-3</c:v>
                </c:pt>
                <c:pt idx="242">
                  <c:v>9.64384026063397E-3</c:v>
                </c:pt>
                <c:pt idx="243">
                  <c:v>1.8487088819830307E-2</c:v>
                </c:pt>
                <c:pt idx="244">
                  <c:v>2.8740356763422748E-3</c:v>
                </c:pt>
                <c:pt idx="245">
                  <c:v>5.1055721671686656E-2</c:v>
                </c:pt>
                <c:pt idx="246">
                  <c:v>1.0763364094259413E-3</c:v>
                </c:pt>
                <c:pt idx="247">
                  <c:v>-3.2253224419345359E-3</c:v>
                </c:pt>
                <c:pt idx="248">
                  <c:v>-1.4740798855356381E-2</c:v>
                </c:pt>
                <c:pt idx="249">
                  <c:v>-1.7880578955464022E-2</c:v>
                </c:pt>
                <c:pt idx="250">
                  <c:v>-4.2357655521263662E-3</c:v>
                </c:pt>
                <c:pt idx="251">
                  <c:v>7.2388134328357934E-3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54-4416-94E7-5393A0E01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WMT!$I$1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WMT!$A$1:$A$255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WMT!$I$2:$I$255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-0.31575163623724389</c:v>
                </c:pt>
                <c:pt idx="4">
                  <c:v>-0.2702880865902218</c:v>
                </c:pt>
                <c:pt idx="5">
                  <c:v>-0.17926510417848091</c:v>
                </c:pt>
                <c:pt idx="6">
                  <c:v>-0.42629796913761459</c:v>
                </c:pt>
                <c:pt idx="7">
                  <c:v>-0.43898945874236328</c:v>
                </c:pt>
                <c:pt idx="8">
                  <c:v>-0.23058757364192398</c:v>
                </c:pt>
                <c:pt idx="9">
                  <c:v>-0.18105761671579335</c:v>
                </c:pt>
                <c:pt idx="10">
                  <c:v>-0.10895347854372758</c:v>
                </c:pt>
                <c:pt idx="11">
                  <c:v>-7.8858100221208469E-2</c:v>
                </c:pt>
                <c:pt idx="12">
                  <c:v>-7.4648487075979791E-2</c:v>
                </c:pt>
                <c:pt idx="13">
                  <c:v>-8.7802557906999368E-2</c:v>
                </c:pt>
                <c:pt idx="14">
                  <c:v>-8.547691637836799E-2</c:v>
                </c:pt>
                <c:pt idx="15">
                  <c:v>-3.272131840361537E-2</c:v>
                </c:pt>
                <c:pt idx="16">
                  <c:v>-3.4760541696329361E-2</c:v>
                </c:pt>
                <c:pt idx="17">
                  <c:v>0.1816432787051655</c:v>
                </c:pt>
                <c:pt idx="18">
                  <c:v>0.10960163170360301</c:v>
                </c:pt>
                <c:pt idx="19">
                  <c:v>0.10752386986879536</c:v>
                </c:pt>
                <c:pt idx="20">
                  <c:v>0.13086792027256919</c:v>
                </c:pt>
                <c:pt idx="21">
                  <c:v>0.14149667790874904</c:v>
                </c:pt>
                <c:pt idx="22">
                  <c:v>0.16335192981249214</c:v>
                </c:pt>
                <c:pt idx="23">
                  <c:v>6.588261772765823E-2</c:v>
                </c:pt>
                <c:pt idx="24">
                  <c:v>4.3000453823849615E-2</c:v>
                </c:pt>
                <c:pt idx="25">
                  <c:v>2.7369265278993839E-2</c:v>
                </c:pt>
                <c:pt idx="26">
                  <c:v>-3.6469605471758156E-2</c:v>
                </c:pt>
                <c:pt idx="27">
                  <c:v>-1.0838993728989676E-2</c:v>
                </c:pt>
                <c:pt idx="28">
                  <c:v>-3.0301989310261311E-2</c:v>
                </c:pt>
                <c:pt idx="29">
                  <c:v>-9.8338903457867877E-4</c:v>
                </c:pt>
                <c:pt idx="30">
                  <c:v>-9.1120595530795271E-3</c:v>
                </c:pt>
                <c:pt idx="31">
                  <c:v>-1.2725450841975641E-2</c:v>
                </c:pt>
                <c:pt idx="32">
                  <c:v>-9.1173376725156886E-3</c:v>
                </c:pt>
                <c:pt idx="33">
                  <c:v>-3.6788978850969189E-3</c:v>
                </c:pt>
                <c:pt idx="34">
                  <c:v>-1.4159931936930525E-2</c:v>
                </c:pt>
                <c:pt idx="35">
                  <c:v>-1.6006408282537431E-2</c:v>
                </c:pt>
                <c:pt idx="36">
                  <c:v>4.994205730004574E-3</c:v>
                </c:pt>
                <c:pt idx="37">
                  <c:v>6.024716422686488E-2</c:v>
                </c:pt>
                <c:pt idx="38">
                  <c:v>2.961379071447183E-2</c:v>
                </c:pt>
                <c:pt idx="39">
                  <c:v>6.3396464800181606E-3</c:v>
                </c:pt>
                <c:pt idx="40">
                  <c:v>9.563274250136588E-4</c:v>
                </c:pt>
                <c:pt idx="41">
                  <c:v>-2.1863464473100492E-2</c:v>
                </c:pt>
                <c:pt idx="42">
                  <c:v>-3.2486063440964483E-2</c:v>
                </c:pt>
                <c:pt idx="43">
                  <c:v>-2.8506597684777642E-2</c:v>
                </c:pt>
                <c:pt idx="44">
                  <c:v>-4.9404930087714863E-2</c:v>
                </c:pt>
                <c:pt idx="45">
                  <c:v>-6.9942502847260876E-2</c:v>
                </c:pt>
                <c:pt idx="46">
                  <c:v>-8.8772205994471526E-2</c:v>
                </c:pt>
                <c:pt idx="47">
                  <c:v>-8.7443111056817568E-2</c:v>
                </c:pt>
                <c:pt idx="48">
                  <c:v>-8.815365453337809E-2</c:v>
                </c:pt>
                <c:pt idx="49">
                  <c:v>-8.3270367307072629E-2</c:v>
                </c:pt>
                <c:pt idx="50">
                  <c:v>-8.270315131330494E-2</c:v>
                </c:pt>
                <c:pt idx="51">
                  <c:v>-8.6911619576756458E-2</c:v>
                </c:pt>
                <c:pt idx="52">
                  <c:v>-9.7372486655334906E-2</c:v>
                </c:pt>
                <c:pt idx="53">
                  <c:v>-0.10018304197395705</c:v>
                </c:pt>
                <c:pt idx="54">
                  <c:v>-7.4307289138740851E-2</c:v>
                </c:pt>
                <c:pt idx="55">
                  <c:v>-7.4287218197656102E-2</c:v>
                </c:pt>
                <c:pt idx="56">
                  <c:v>-6.5321320827403814E-2</c:v>
                </c:pt>
                <c:pt idx="57">
                  <c:v>-5.5555299681028916E-2</c:v>
                </c:pt>
                <c:pt idx="58">
                  <c:v>-3.5976239442692688E-2</c:v>
                </c:pt>
                <c:pt idx="59">
                  <c:v>-2.6690456619394818E-2</c:v>
                </c:pt>
                <c:pt idx="60">
                  <c:v>-2.6539907491161797E-2</c:v>
                </c:pt>
                <c:pt idx="61">
                  <c:v>-1.8470999828518058E-2</c:v>
                </c:pt>
                <c:pt idx="62">
                  <c:v>4.1899423438552234E-2</c:v>
                </c:pt>
                <c:pt idx="63">
                  <c:v>3.1522780837057625E-2</c:v>
                </c:pt>
                <c:pt idx="64">
                  <c:v>2.5685681935892365E-2</c:v>
                </c:pt>
                <c:pt idx="65">
                  <c:v>8.1873160055321997E-2</c:v>
                </c:pt>
                <c:pt idx="66">
                  <c:v>5.481896221972906E-2</c:v>
                </c:pt>
                <c:pt idx="67">
                  <c:v>5.7940674287558606E-2</c:v>
                </c:pt>
                <c:pt idx="68">
                  <c:v>1.8949772314401054E-2</c:v>
                </c:pt>
                <c:pt idx="69">
                  <c:v>-2.4786785667076278E-2</c:v>
                </c:pt>
                <c:pt idx="70">
                  <c:v>-4.4420232122861232E-2</c:v>
                </c:pt>
                <c:pt idx="71">
                  <c:v>-4.2677536013815812E-2</c:v>
                </c:pt>
                <c:pt idx="72">
                  <c:v>-4.5395121364718974E-2</c:v>
                </c:pt>
                <c:pt idx="73">
                  <c:v>-5.0323055957595335E-2</c:v>
                </c:pt>
                <c:pt idx="74">
                  <c:v>-3.8542229702365871E-2</c:v>
                </c:pt>
                <c:pt idx="75">
                  <c:v>-3.8600731469893242E-2</c:v>
                </c:pt>
                <c:pt idx="76">
                  <c:v>-8.7074342305822616E-2</c:v>
                </c:pt>
                <c:pt idx="77">
                  <c:v>-5.5764522453163448E-2</c:v>
                </c:pt>
                <c:pt idx="78">
                  <c:v>-5.699854384210036E-2</c:v>
                </c:pt>
                <c:pt idx="79">
                  <c:v>-6.8128976321246662E-2</c:v>
                </c:pt>
                <c:pt idx="80">
                  <c:v>-0.15430312637707394</c:v>
                </c:pt>
                <c:pt idx="81">
                  <c:v>-0.1597150363592737</c:v>
                </c:pt>
                <c:pt idx="82">
                  <c:v>-0.15347070317046618</c:v>
                </c:pt>
                <c:pt idx="83">
                  <c:v>-0.15118423212484022</c:v>
                </c:pt>
                <c:pt idx="84">
                  <c:v>-0.15191006637962939</c:v>
                </c:pt>
                <c:pt idx="85">
                  <c:v>-0.14571666295593247</c:v>
                </c:pt>
                <c:pt idx="86">
                  <c:v>-0.12739183155178688</c:v>
                </c:pt>
                <c:pt idx="87">
                  <c:v>-0.12737638713659535</c:v>
                </c:pt>
                <c:pt idx="88">
                  <c:v>-0.13109821226289456</c:v>
                </c:pt>
                <c:pt idx="89">
                  <c:v>-0.1174989362147837</c:v>
                </c:pt>
                <c:pt idx="90">
                  <c:v>-0.11748425420774139</c:v>
                </c:pt>
                <c:pt idx="91">
                  <c:v>-9.894283413648379E-2</c:v>
                </c:pt>
                <c:pt idx="92">
                  <c:v>-9.5667220853521182E-2</c:v>
                </c:pt>
                <c:pt idx="93">
                  <c:v>-9.5600318674295512E-2</c:v>
                </c:pt>
                <c:pt idx="94">
                  <c:v>-9.4664703634481873E-2</c:v>
                </c:pt>
                <c:pt idx="95">
                  <c:v>-9.5181790739344449E-2</c:v>
                </c:pt>
                <c:pt idx="96">
                  <c:v>-9.2233853880306277E-2</c:v>
                </c:pt>
                <c:pt idx="97">
                  <c:v>-9.47060620796773E-2</c:v>
                </c:pt>
                <c:pt idx="98">
                  <c:v>-6.0924704098539971E-2</c:v>
                </c:pt>
                <c:pt idx="99">
                  <c:v>-6.0627887560935706E-2</c:v>
                </c:pt>
                <c:pt idx="100">
                  <c:v>-5.1241663927495892E-2</c:v>
                </c:pt>
                <c:pt idx="101">
                  <c:v>-4.5880922784647615E-2</c:v>
                </c:pt>
                <c:pt idx="102">
                  <c:v>-1.236894432794514E-2</c:v>
                </c:pt>
                <c:pt idx="103">
                  <c:v>-5.6979830063938579E-3</c:v>
                </c:pt>
                <c:pt idx="104">
                  <c:v>-6.1026091896763173E-3</c:v>
                </c:pt>
                <c:pt idx="105">
                  <c:v>3.6886476178393794E-2</c:v>
                </c:pt>
                <c:pt idx="106">
                  <c:v>5.0989945992309167E-2</c:v>
                </c:pt>
                <c:pt idx="107">
                  <c:v>5.163050220949051E-2</c:v>
                </c:pt>
                <c:pt idx="108">
                  <c:v>4.9479031744523241E-2</c:v>
                </c:pt>
                <c:pt idx="109">
                  <c:v>2.7424227719058149E-2</c:v>
                </c:pt>
                <c:pt idx="110">
                  <c:v>3.1077154516000471E-2</c:v>
                </c:pt>
                <c:pt idx="111">
                  <c:v>3.067486250192716E-2</c:v>
                </c:pt>
                <c:pt idx="112">
                  <c:v>3.1851977808854848E-2</c:v>
                </c:pt>
                <c:pt idx="113">
                  <c:v>2.5992000099021022E-2</c:v>
                </c:pt>
                <c:pt idx="114">
                  <c:v>4.1874402335760778E-2</c:v>
                </c:pt>
                <c:pt idx="115">
                  <c:v>4.204875906866299E-2</c:v>
                </c:pt>
                <c:pt idx="116">
                  <c:v>3.7648417894855457E-2</c:v>
                </c:pt>
                <c:pt idx="117">
                  <c:v>2.7394769112062473E-2</c:v>
                </c:pt>
                <c:pt idx="118">
                  <c:v>2.89197272707238E-2</c:v>
                </c:pt>
                <c:pt idx="119">
                  <c:v>1.7448512216331351E-2</c:v>
                </c:pt>
                <c:pt idx="120">
                  <c:v>1.05927025643535E-2</c:v>
                </c:pt>
                <c:pt idx="121">
                  <c:v>1.674793694221236E-3</c:v>
                </c:pt>
                <c:pt idx="122">
                  <c:v>3.3052306331708185E-2</c:v>
                </c:pt>
                <c:pt idx="123">
                  <c:v>4.1946859414560632E-2</c:v>
                </c:pt>
                <c:pt idx="124">
                  <c:v>4.9324288558485835E-2</c:v>
                </c:pt>
                <c:pt idx="125">
                  <c:v>5.326658671133435E-2</c:v>
                </c:pt>
                <c:pt idx="126">
                  <c:v>4.9913209208514248E-2</c:v>
                </c:pt>
                <c:pt idx="127">
                  <c:v>1.9699084473057404E-2</c:v>
                </c:pt>
                <c:pt idx="128">
                  <c:v>1.8384128879322146E-2</c:v>
                </c:pt>
                <c:pt idx="129">
                  <c:v>2.9774571094748112E-2</c:v>
                </c:pt>
                <c:pt idx="130">
                  <c:v>3.1801236136137466E-2</c:v>
                </c:pt>
                <c:pt idx="131">
                  <c:v>2.2691733806395283E-2</c:v>
                </c:pt>
                <c:pt idx="132">
                  <c:v>2.6684192691924291E-2</c:v>
                </c:pt>
                <c:pt idx="133">
                  <c:v>2.4196875108428481E-2</c:v>
                </c:pt>
                <c:pt idx="134">
                  <c:v>3.018920305275416E-2</c:v>
                </c:pt>
                <c:pt idx="135">
                  <c:v>2.1661401728883093E-2</c:v>
                </c:pt>
                <c:pt idx="136">
                  <c:v>5.1849033651504346E-2</c:v>
                </c:pt>
                <c:pt idx="137">
                  <c:v>4.8502618907494216E-2</c:v>
                </c:pt>
                <c:pt idx="138">
                  <c:v>3.7941666543010774E-2</c:v>
                </c:pt>
                <c:pt idx="139">
                  <c:v>3.617659035259245E-2</c:v>
                </c:pt>
                <c:pt idx="140">
                  <c:v>3.79465302454896E-2</c:v>
                </c:pt>
                <c:pt idx="141">
                  <c:v>3.8335787729844147E-2</c:v>
                </c:pt>
                <c:pt idx="142">
                  <c:v>3.9809853107552966E-2</c:v>
                </c:pt>
                <c:pt idx="143">
                  <c:v>2.9201081623695842E-2</c:v>
                </c:pt>
                <c:pt idx="144">
                  <c:v>2.4855065600046241E-2</c:v>
                </c:pt>
                <c:pt idx="145">
                  <c:v>2.1193135721731367E-2</c:v>
                </c:pt>
                <c:pt idx="146">
                  <c:v>1.6463956356068503E-2</c:v>
                </c:pt>
                <c:pt idx="147">
                  <c:v>1.9913583710523791E-2</c:v>
                </c:pt>
                <c:pt idx="148">
                  <c:v>1.0735745320396822E-2</c:v>
                </c:pt>
                <c:pt idx="149">
                  <c:v>1.2936815214724003E-2</c:v>
                </c:pt>
                <c:pt idx="150">
                  <c:v>2.1112584362688255E-2</c:v>
                </c:pt>
                <c:pt idx="151">
                  <c:v>2.3516083686562338E-2</c:v>
                </c:pt>
                <c:pt idx="152">
                  <c:v>3.4343572079407921E-2</c:v>
                </c:pt>
                <c:pt idx="153">
                  <c:v>3.4342807486825742E-2</c:v>
                </c:pt>
                <c:pt idx="154">
                  <c:v>3.3303620972063845E-2</c:v>
                </c:pt>
                <c:pt idx="155">
                  <c:v>1.2153955984691527E-2</c:v>
                </c:pt>
                <c:pt idx="156">
                  <c:v>1.0661286484528312E-2</c:v>
                </c:pt>
                <c:pt idx="157">
                  <c:v>9.5902607467547463E-3</c:v>
                </c:pt>
                <c:pt idx="158">
                  <c:v>2.3375075945569632E-2</c:v>
                </c:pt>
                <c:pt idx="159">
                  <c:v>2.5294045594238288E-2</c:v>
                </c:pt>
                <c:pt idx="160">
                  <c:v>8.4343866109107771E-3</c:v>
                </c:pt>
                <c:pt idx="161">
                  <c:v>8.0529060500232896E-3</c:v>
                </c:pt>
                <c:pt idx="162">
                  <c:v>8.4788724822855502E-3</c:v>
                </c:pt>
                <c:pt idx="163">
                  <c:v>1.4204522056033293E-2</c:v>
                </c:pt>
                <c:pt idx="164">
                  <c:v>3.3127027626364508E-3</c:v>
                </c:pt>
                <c:pt idx="165">
                  <c:v>2.6874897847313033E-3</c:v>
                </c:pt>
                <c:pt idx="166">
                  <c:v>4.4745104183202301E-3</c:v>
                </c:pt>
                <c:pt idx="167">
                  <c:v>4.4028917030602428E-3</c:v>
                </c:pt>
                <c:pt idx="168">
                  <c:v>5.991723603605126E-3</c:v>
                </c:pt>
                <c:pt idx="169">
                  <c:v>7.2987269814111192E-3</c:v>
                </c:pt>
                <c:pt idx="170">
                  <c:v>1.079897790952385E-2</c:v>
                </c:pt>
                <c:pt idx="171">
                  <c:v>3.7283984648547722E-2</c:v>
                </c:pt>
                <c:pt idx="172">
                  <c:v>3.3644002761320714E-2</c:v>
                </c:pt>
                <c:pt idx="173">
                  <c:v>3.050452708199149E-2</c:v>
                </c:pt>
                <c:pt idx="174">
                  <c:v>3.570727779039877E-2</c:v>
                </c:pt>
                <c:pt idx="175">
                  <c:v>4.3730726808103387E-2</c:v>
                </c:pt>
                <c:pt idx="176">
                  <c:v>6.4498376103656108E-2</c:v>
                </c:pt>
                <c:pt idx="177">
                  <c:v>5.8314460302752356E-2</c:v>
                </c:pt>
                <c:pt idx="178">
                  <c:v>5.6944071388801989E-2</c:v>
                </c:pt>
                <c:pt idx="179">
                  <c:v>5.4821221489014797E-2</c:v>
                </c:pt>
                <c:pt idx="180">
                  <c:v>5.4768832646303479E-2</c:v>
                </c:pt>
                <c:pt idx="181">
                  <c:v>5.5831815562739293E-2</c:v>
                </c:pt>
                <c:pt idx="182">
                  <c:v>5.6165112788504057E-2</c:v>
                </c:pt>
                <c:pt idx="183">
                  <c:v>-3.8773221727612897E-2</c:v>
                </c:pt>
                <c:pt idx="184">
                  <c:v>1.7100611178891355E-2</c:v>
                </c:pt>
                <c:pt idx="185">
                  <c:v>-9.2853412794997707E-4</c:v>
                </c:pt>
                <c:pt idx="186">
                  <c:v>-5.7311834632801581E-4</c:v>
                </c:pt>
                <c:pt idx="187">
                  <c:v>-3.5557567699473743E-3</c:v>
                </c:pt>
                <c:pt idx="188">
                  <c:v>-4.2362867135918598E-3</c:v>
                </c:pt>
                <c:pt idx="189">
                  <c:v>-5.8068195966095859E-3</c:v>
                </c:pt>
                <c:pt idx="190">
                  <c:v>8.6589204304802602E-4</c:v>
                </c:pt>
                <c:pt idx="191">
                  <c:v>5.354703879300724E-3</c:v>
                </c:pt>
                <c:pt idx="192">
                  <c:v>4.9760976243858335E-3</c:v>
                </c:pt>
                <c:pt idx="193">
                  <c:v>1.1788131681411816E-2</c:v>
                </c:pt>
                <c:pt idx="194">
                  <c:v>8.811637172267496E-3</c:v>
                </c:pt>
                <c:pt idx="195">
                  <c:v>1.4860411231230067E-2</c:v>
                </c:pt>
                <c:pt idx="196">
                  <c:v>1.54070589765446E-2</c:v>
                </c:pt>
                <c:pt idx="197">
                  <c:v>2.0226372771684133E-2</c:v>
                </c:pt>
                <c:pt idx="198">
                  <c:v>1.9732740424018569E-2</c:v>
                </c:pt>
                <c:pt idx="199">
                  <c:v>2.180965266995431E-2</c:v>
                </c:pt>
                <c:pt idx="200">
                  <c:v>1.9355111486560432E-2</c:v>
                </c:pt>
                <c:pt idx="201">
                  <c:v>2.9366201901581748E-2</c:v>
                </c:pt>
                <c:pt idx="202">
                  <c:v>2.9354409776713237E-2</c:v>
                </c:pt>
                <c:pt idx="203">
                  <c:v>2.9282556471706425E-2</c:v>
                </c:pt>
                <c:pt idx="204">
                  <c:v>3.0823244673281656E-2</c:v>
                </c:pt>
                <c:pt idx="205">
                  <c:v>4.0579303735825238E-2</c:v>
                </c:pt>
                <c:pt idx="206">
                  <c:v>5.137067971098784E-2</c:v>
                </c:pt>
                <c:pt idx="207">
                  <c:v>5.3011705306360006E-2</c:v>
                </c:pt>
                <c:pt idx="208">
                  <c:v>5.8571450588771584E-2</c:v>
                </c:pt>
                <c:pt idx="209">
                  <c:v>5.6989394414893445E-2</c:v>
                </c:pt>
                <c:pt idx="210">
                  <c:v>5.5547335569078114E-2</c:v>
                </c:pt>
                <c:pt idx="211">
                  <c:v>4.4359126563466945E-2</c:v>
                </c:pt>
                <c:pt idx="212">
                  <c:v>4.3072269248870004E-2</c:v>
                </c:pt>
                <c:pt idx="213">
                  <c:v>4.2850532923404842E-2</c:v>
                </c:pt>
                <c:pt idx="214">
                  <c:v>4.0493807922266638E-2</c:v>
                </c:pt>
                <c:pt idx="215">
                  <c:v>3.5433884032453331E-2</c:v>
                </c:pt>
                <c:pt idx="216">
                  <c:v>3.6626293995737379E-2</c:v>
                </c:pt>
                <c:pt idx="217">
                  <c:v>3.7035221487835994E-2</c:v>
                </c:pt>
                <c:pt idx="218">
                  <c:v>3.6492863685908886E-2</c:v>
                </c:pt>
                <c:pt idx="219">
                  <c:v>3.6633020577437281E-2</c:v>
                </c:pt>
                <c:pt idx="220">
                  <c:v>3.7121085406457872E-2</c:v>
                </c:pt>
                <c:pt idx="221">
                  <c:v>3.7556415416205476E-2</c:v>
                </c:pt>
                <c:pt idx="222">
                  <c:v>3.4758601902009599E-2</c:v>
                </c:pt>
                <c:pt idx="223">
                  <c:v>3.6746451341870524E-2</c:v>
                </c:pt>
                <c:pt idx="224">
                  <c:v>3.6945998015400133E-2</c:v>
                </c:pt>
                <c:pt idx="225">
                  <c:v>3.3650655484573917E-2</c:v>
                </c:pt>
                <c:pt idx="226">
                  <c:v>3.5670340149077356E-2</c:v>
                </c:pt>
                <c:pt idx="227">
                  <c:v>3.4238646683399578E-2</c:v>
                </c:pt>
                <c:pt idx="228">
                  <c:v>3.3667498882304261E-2</c:v>
                </c:pt>
                <c:pt idx="229">
                  <c:v>3.3740313058948292E-2</c:v>
                </c:pt>
                <c:pt idx="230">
                  <c:v>1.7569005759119603E-2</c:v>
                </c:pt>
                <c:pt idx="231">
                  <c:v>1.4145588380131151E-2</c:v>
                </c:pt>
                <c:pt idx="232">
                  <c:v>1.3362361666459963E-2</c:v>
                </c:pt>
                <c:pt idx="233">
                  <c:v>7.6308576221027638E-3</c:v>
                </c:pt>
                <c:pt idx="234">
                  <c:v>8.0970280006386029E-3</c:v>
                </c:pt>
                <c:pt idx="235">
                  <c:v>9.0312942325116493E-3</c:v>
                </c:pt>
                <c:pt idx="236">
                  <c:v>8.5790600732369784E-3</c:v>
                </c:pt>
                <c:pt idx="237">
                  <c:v>2.4503104342200262E-2</c:v>
                </c:pt>
                <c:pt idx="238">
                  <c:v>2.2101021291604565E-2</c:v>
                </c:pt>
                <c:pt idx="239">
                  <c:v>2.2619345003698638E-2</c:v>
                </c:pt>
                <c:pt idx="240">
                  <c:v>2.2259002123847044E-2</c:v>
                </c:pt>
                <c:pt idx="241">
                  <c:v>2.1991082374178881E-2</c:v>
                </c:pt>
                <c:pt idx="242">
                  <c:v>2.5721294834730211E-2</c:v>
                </c:pt>
                <c:pt idx="243">
                  <c:v>2.4583824706024899E-2</c:v>
                </c:pt>
                <c:pt idx="244">
                  <c:v>2.5567536048726056E-2</c:v>
                </c:pt>
                <c:pt idx="245">
                  <c:v>4.3934515910201685E-2</c:v>
                </c:pt>
                <c:pt idx="246">
                  <c:v>4.412303488996764E-2</c:v>
                </c:pt>
                <c:pt idx="247">
                  <c:v>4.4453301526089069E-2</c:v>
                </c:pt>
                <c:pt idx="248">
                  <c:v>4.2974839982314952E-2</c:v>
                </c:pt>
                <c:pt idx="249">
                  <c:v>4.3416478708269819E-2</c:v>
                </c:pt>
                <c:pt idx="250">
                  <c:v>4.3397436529491143E-2</c:v>
                </c:pt>
                <c:pt idx="251">
                  <c:v>4.2316087179110222E-2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1-4958-AE0A-E8B50136C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AAPL!$H$1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AAPL!$A$1:$A$255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AAPL!$H$2:$H$255</c:f>
              <c:numCache>
                <c:formatCode>General</c:formatCode>
                <c:ptCount val="254"/>
                <c:pt idx="1">
                  <c:v>-5.5269835085818442E-3</c:v>
                </c:pt>
                <c:pt idx="2">
                  <c:v>7.1843807160089654E-3</c:v>
                </c:pt>
                <c:pt idx="3">
                  <c:v>3.0417222235598663E-2</c:v>
                </c:pt>
                <c:pt idx="4">
                  <c:v>-8.4246295813201824E-3</c:v>
                </c:pt>
                <c:pt idx="5">
                  <c:v>4.4785749861395024E-3</c:v>
                </c:pt>
                <c:pt idx="6">
                  <c:v>7.474949452115901E-3</c:v>
                </c:pt>
                <c:pt idx="7">
                  <c:v>4.2304921152301481E-3</c:v>
                </c:pt>
                <c:pt idx="8">
                  <c:v>1.5489278458387826E-2</c:v>
                </c:pt>
                <c:pt idx="9">
                  <c:v>-1.0083612315197329E-2</c:v>
                </c:pt>
                <c:pt idx="10">
                  <c:v>-6.7048554396484349E-3</c:v>
                </c:pt>
                <c:pt idx="11">
                  <c:v>-3.3101819578319307E-2</c:v>
                </c:pt>
                <c:pt idx="12">
                  <c:v>3.8933938044569197E-3</c:v>
                </c:pt>
                <c:pt idx="13">
                  <c:v>-9.5621960348429048E-3</c:v>
                </c:pt>
                <c:pt idx="14">
                  <c:v>6.1437207851256243E-3</c:v>
                </c:pt>
                <c:pt idx="15">
                  <c:v>-1.6104097047417905E-3</c:v>
                </c:pt>
                <c:pt idx="16">
                  <c:v>-1.8347976707250531E-2</c:v>
                </c:pt>
                <c:pt idx="17">
                  <c:v>-2.1361088578283265E-2</c:v>
                </c:pt>
                <c:pt idx="18">
                  <c:v>3.4279374052814163E-3</c:v>
                </c:pt>
                <c:pt idx="19">
                  <c:v>1.6872406191391211E-2</c:v>
                </c:pt>
                <c:pt idx="20">
                  <c:v>6.7191898535161288E-3</c:v>
                </c:pt>
                <c:pt idx="21">
                  <c:v>6.1291617438345909E-4</c:v>
                </c:pt>
                <c:pt idx="22">
                  <c:v>-1.0549981200373077E-2</c:v>
                </c:pt>
                <c:pt idx="23">
                  <c:v>-2.3801234777793105E-2</c:v>
                </c:pt>
                <c:pt idx="24">
                  <c:v>6.4829647032091037E-3</c:v>
                </c:pt>
                <c:pt idx="25">
                  <c:v>-9.3117495873508722E-3</c:v>
                </c:pt>
                <c:pt idx="26">
                  <c:v>8.1270533100713509E-3</c:v>
                </c:pt>
                <c:pt idx="27">
                  <c:v>-2.460561742139003E-2</c:v>
                </c:pt>
                <c:pt idx="28">
                  <c:v>1.415834123244839E-2</c:v>
                </c:pt>
                <c:pt idx="29">
                  <c:v>6.3072467125983691E-3</c:v>
                </c:pt>
                <c:pt idx="30">
                  <c:v>9.0844669831840925E-3</c:v>
                </c:pt>
                <c:pt idx="31">
                  <c:v>-2.7219021178179316E-3</c:v>
                </c:pt>
                <c:pt idx="32">
                  <c:v>-6.2955440781923644E-4</c:v>
                </c:pt>
                <c:pt idx="33">
                  <c:v>-9.1031024280307134E-3</c:v>
                </c:pt>
                <c:pt idx="34">
                  <c:v>-4.2399292770226877E-3</c:v>
                </c:pt>
                <c:pt idx="35">
                  <c:v>2.022558433302921E-2</c:v>
                </c:pt>
                <c:pt idx="36">
                  <c:v>7.5125783697227218E-3</c:v>
                </c:pt>
                <c:pt idx="37">
                  <c:v>1.1806226380309412E-2</c:v>
                </c:pt>
                <c:pt idx="38">
                  <c:v>1.5080127523012323E-2</c:v>
                </c:pt>
                <c:pt idx="39">
                  <c:v>3.3610723578870504E-3</c:v>
                </c:pt>
                <c:pt idx="40">
                  <c:v>1.4738836674964638E-3</c:v>
                </c:pt>
                <c:pt idx="41">
                  <c:v>-5.2848952236746287E-3</c:v>
                </c:pt>
                <c:pt idx="42">
                  <c:v>-3.3631484068354236E-4</c:v>
                </c:pt>
                <c:pt idx="43">
                  <c:v>4.5750025157004093E-3</c:v>
                </c:pt>
                <c:pt idx="44">
                  <c:v>-3.1476760597447897E-3</c:v>
                </c:pt>
                <c:pt idx="45">
                  <c:v>2.4991452370379749E-2</c:v>
                </c:pt>
                <c:pt idx="46">
                  <c:v>-1.8155485791579332E-2</c:v>
                </c:pt>
                <c:pt idx="47">
                  <c:v>-5.6073270930376588E-3</c:v>
                </c:pt>
                <c:pt idx="48">
                  <c:v>7.1157914332718886E-3</c:v>
                </c:pt>
                <c:pt idx="49">
                  <c:v>9.7987897310943487E-3</c:v>
                </c:pt>
                <c:pt idx="50">
                  <c:v>-3.4985296210498693E-3</c:v>
                </c:pt>
                <c:pt idx="51">
                  <c:v>3.5822690319575177E-3</c:v>
                </c:pt>
                <c:pt idx="52">
                  <c:v>-5.5527808123835513E-3</c:v>
                </c:pt>
                <c:pt idx="53">
                  <c:v>2.4595110361182843E-3</c:v>
                </c:pt>
                <c:pt idx="54">
                  <c:v>-1.9163230645870905E-2</c:v>
                </c:pt>
                <c:pt idx="55">
                  <c:v>-3.379937643239304E-4</c:v>
                </c:pt>
                <c:pt idx="56">
                  <c:v>1.4337044078722588E-2</c:v>
                </c:pt>
                <c:pt idx="57">
                  <c:v>6.6605565483165505E-5</c:v>
                </c:pt>
                <c:pt idx="58">
                  <c:v>6.6666733162919472E-3</c:v>
                </c:pt>
                <c:pt idx="59">
                  <c:v>1.6490154383297553E-2</c:v>
                </c:pt>
                <c:pt idx="60">
                  <c:v>2.8535979491432613E-2</c:v>
                </c:pt>
                <c:pt idx="61">
                  <c:v>1.6976026136109455E-2</c:v>
                </c:pt>
                <c:pt idx="62">
                  <c:v>2.9274359659227822E-3</c:v>
                </c:pt>
                <c:pt idx="63">
                  <c:v>2.4219918320088642E-3</c:v>
                </c:pt>
                <c:pt idx="64">
                  <c:v>3.2835706744082493E-3</c:v>
                </c:pt>
                <c:pt idx="65">
                  <c:v>-3.1678379378464225E-2</c:v>
                </c:pt>
                <c:pt idx="66">
                  <c:v>2.1873688156181202E-2</c:v>
                </c:pt>
                <c:pt idx="67">
                  <c:v>3.1577575804676808E-2</c:v>
                </c:pt>
                <c:pt idx="68">
                  <c:v>-3.2062983326844028E-3</c:v>
                </c:pt>
                <c:pt idx="69">
                  <c:v>-6.1297942821820061E-3</c:v>
                </c:pt>
                <c:pt idx="70">
                  <c:v>-1.1724421692266498E-2</c:v>
                </c:pt>
                <c:pt idx="71">
                  <c:v>2.1502680984567757E-2</c:v>
                </c:pt>
                <c:pt idx="72">
                  <c:v>3.5446376592898246E-2</c:v>
                </c:pt>
                <c:pt idx="73">
                  <c:v>2.278311150278127E-2</c:v>
                </c:pt>
                <c:pt idx="74">
                  <c:v>-2.970133289454514E-3</c:v>
                </c:pt>
                <c:pt idx="75">
                  <c:v>2.8013260213720935E-2</c:v>
                </c:pt>
                <c:pt idx="76">
                  <c:v>-2.0674232423302644E-2</c:v>
                </c:pt>
                <c:pt idx="77">
                  <c:v>-8.0232194836742082E-3</c:v>
                </c:pt>
                <c:pt idx="78">
                  <c:v>2.8509174168719655E-2</c:v>
                </c:pt>
                <c:pt idx="79">
                  <c:v>-3.9263958208683031E-2</c:v>
                </c:pt>
                <c:pt idx="80">
                  <c:v>-6.5017276731907832E-3</c:v>
                </c:pt>
                <c:pt idx="81">
                  <c:v>-8.1219482487730997E-3</c:v>
                </c:pt>
                <c:pt idx="82">
                  <c:v>1.9086839402348493E-2</c:v>
                </c:pt>
                <c:pt idx="83">
                  <c:v>1.5318826472003531E-2</c:v>
                </c:pt>
                <c:pt idx="84">
                  <c:v>3.6438023576126233E-3</c:v>
                </c:pt>
                <c:pt idx="85">
                  <c:v>2.297489945845194E-2</c:v>
                </c:pt>
                <c:pt idx="86">
                  <c:v>-5.7673259271942652E-3</c:v>
                </c:pt>
                <c:pt idx="87">
                  <c:v>5.0207466620831121E-4</c:v>
                </c:pt>
                <c:pt idx="88">
                  <c:v>-6.5782348977456023E-3</c:v>
                </c:pt>
                <c:pt idx="89">
                  <c:v>-3.5352196098672787E-3</c:v>
                </c:pt>
                <c:pt idx="90">
                  <c:v>2.5003984290571244E-2</c:v>
                </c:pt>
                <c:pt idx="91">
                  <c:v>-1.2691586895675431E-2</c:v>
                </c:pt>
                <c:pt idx="92">
                  <c:v>-2.6599792370832182E-2</c:v>
                </c:pt>
                <c:pt idx="93">
                  <c:v>-1.6693392972657317E-2</c:v>
                </c:pt>
                <c:pt idx="94">
                  <c:v>9.8844550568618142E-4</c:v>
                </c:pt>
                <c:pt idx="95">
                  <c:v>1.1613753943730601E-4</c:v>
                </c:pt>
                <c:pt idx="96">
                  <c:v>1.6783824073943167E-2</c:v>
                </c:pt>
                <c:pt idx="97">
                  <c:v>2.5701069185009857E-3</c:v>
                </c:pt>
                <c:pt idx="98">
                  <c:v>-1.9027980203839445E-2</c:v>
                </c:pt>
                <c:pt idx="99">
                  <c:v>5.1107179544382202E-3</c:v>
                </c:pt>
                <c:pt idx="100">
                  <c:v>-1.8894120078676781E-2</c:v>
                </c:pt>
                <c:pt idx="101">
                  <c:v>-2.10247924743063E-2</c:v>
                </c:pt>
                <c:pt idx="102">
                  <c:v>-1.0347073793266876E-2</c:v>
                </c:pt>
                <c:pt idx="103">
                  <c:v>-1.2765236391885376E-2</c:v>
                </c:pt>
                <c:pt idx="104">
                  <c:v>-4.8642238221449901E-3</c:v>
                </c:pt>
                <c:pt idx="105">
                  <c:v>-1.1384696309809461E-2</c:v>
                </c:pt>
                <c:pt idx="106">
                  <c:v>-5.6338062866566373E-4</c:v>
                </c:pt>
                <c:pt idx="107">
                  <c:v>-2.9432018503255616E-3</c:v>
                </c:pt>
                <c:pt idx="108">
                  <c:v>6.9777818137266107E-2</c:v>
                </c:pt>
                <c:pt idx="109">
                  <c:v>2.6125632900806984E-2</c:v>
                </c:pt>
                <c:pt idx="110">
                  <c:v>-9.7254549807587493E-4</c:v>
                </c:pt>
                <c:pt idx="111">
                  <c:v>7.044170949890299E-3</c:v>
                </c:pt>
                <c:pt idx="112">
                  <c:v>-1.6719761572480247E-2</c:v>
                </c:pt>
                <c:pt idx="113">
                  <c:v>-1.6792975800114488E-3</c:v>
                </c:pt>
                <c:pt idx="114">
                  <c:v>-4.2345964822283642E-3</c:v>
                </c:pt>
                <c:pt idx="115">
                  <c:v>1.8466774000258489E-2</c:v>
                </c:pt>
                <c:pt idx="116">
                  <c:v>8.2936655803064769E-3</c:v>
                </c:pt>
                <c:pt idx="117">
                  <c:v>-2.3598804955404763E-2</c:v>
                </c:pt>
                <c:pt idx="118">
                  <c:v>-2.0218380948673141E-2</c:v>
                </c:pt>
                <c:pt idx="119">
                  <c:v>1.4231708259562275E-3</c:v>
                </c:pt>
                <c:pt idx="120">
                  <c:v>2.3152450364843542E-2</c:v>
                </c:pt>
                <c:pt idx="121">
                  <c:v>-1.3889027135182647E-3</c:v>
                </c:pt>
                <c:pt idx="122">
                  <c:v>-2.1269182231667925E-2</c:v>
                </c:pt>
                <c:pt idx="123">
                  <c:v>-9.3557993754700731E-3</c:v>
                </c:pt>
                <c:pt idx="124">
                  <c:v>-1.7812286244035073E-2</c:v>
                </c:pt>
                <c:pt idx="125">
                  <c:v>-2.5864116553363032E-2</c:v>
                </c:pt>
                <c:pt idx="126">
                  <c:v>1.6680196853568714E-2</c:v>
                </c:pt>
                <c:pt idx="127">
                  <c:v>1.2965416763682503E-2</c:v>
                </c:pt>
                <c:pt idx="128">
                  <c:v>1.6378287597853909E-3</c:v>
                </c:pt>
                <c:pt idx="129">
                  <c:v>-1.162798098899423E-2</c:v>
                </c:pt>
                <c:pt idx="130">
                  <c:v>2.0588343301143196E-2</c:v>
                </c:pt>
                <c:pt idx="131">
                  <c:v>-1.9813415238729643E-3</c:v>
                </c:pt>
                <c:pt idx="132">
                  <c:v>-1.8408216300025666E-2</c:v>
                </c:pt>
                <c:pt idx="133">
                  <c:v>-2.3717509409152852E-2</c:v>
                </c:pt>
                <c:pt idx="134">
                  <c:v>-1.1676145480011429E-2</c:v>
                </c:pt>
                <c:pt idx="135">
                  <c:v>3.4997411825364373E-2</c:v>
                </c:pt>
                <c:pt idx="136">
                  <c:v>-2.7186120407289554E-2</c:v>
                </c:pt>
                <c:pt idx="137">
                  <c:v>-2.3908746397734392E-2</c:v>
                </c:pt>
                <c:pt idx="138">
                  <c:v>-2.656242812782866E-2</c:v>
                </c:pt>
                <c:pt idx="139">
                  <c:v>2.9677296482846418E-2</c:v>
                </c:pt>
                <c:pt idx="140">
                  <c:v>2.9015424250498113E-2</c:v>
                </c:pt>
                <c:pt idx="141">
                  <c:v>6.4540812506446695E-3</c:v>
                </c:pt>
                <c:pt idx="142">
                  <c:v>2.0918854099364968E-2</c:v>
                </c:pt>
                <c:pt idx="143">
                  <c:v>8.5377500355738028E-3</c:v>
                </c:pt>
                <c:pt idx="144">
                  <c:v>2.0800595191352137E-2</c:v>
                </c:pt>
                <c:pt idx="145">
                  <c:v>8.2336007019570643E-3</c:v>
                </c:pt>
                <c:pt idx="146">
                  <c:v>2.2677917752762306E-2</c:v>
                </c:pt>
                <c:pt idx="147">
                  <c:v>3.734048576023699E-3</c:v>
                </c:pt>
                <c:pt idx="148">
                  <c:v>5.0367042757667041E-3</c:v>
                </c:pt>
                <c:pt idx="149">
                  <c:v>1.9134317183816186E-2</c:v>
                </c:pt>
                <c:pt idx="150">
                  <c:v>-6.649497670406259E-3</c:v>
                </c:pt>
                <c:pt idx="151">
                  <c:v>-1.7775771217192114E-2</c:v>
                </c:pt>
                <c:pt idx="152">
                  <c:v>-1.7181356109295866E-3</c:v>
                </c:pt>
                <c:pt idx="153">
                  <c:v>2.3693445747585612E-2</c:v>
                </c:pt>
                <c:pt idx="154">
                  <c:v>-1.894195415380567E-2</c:v>
                </c:pt>
                <c:pt idx="155">
                  <c:v>-1.8450768233919557E-2</c:v>
                </c:pt>
                <c:pt idx="156">
                  <c:v>1.8039987412155904E-3</c:v>
                </c:pt>
                <c:pt idx="157">
                  <c:v>-1.1908853518223126E-2</c:v>
                </c:pt>
                <c:pt idx="158">
                  <c:v>-2.5515905869544709E-2</c:v>
                </c:pt>
                <c:pt idx="159">
                  <c:v>1.1523400691584498E-2</c:v>
                </c:pt>
                <c:pt idx="160">
                  <c:v>1.6342555644571117E-2</c:v>
                </c:pt>
                <c:pt idx="161">
                  <c:v>-2.9988278893062978E-2</c:v>
                </c:pt>
                <c:pt idx="162">
                  <c:v>-1.3309241547908226E-3</c:v>
                </c:pt>
                <c:pt idx="163">
                  <c:v>1.4115099237087946E-2</c:v>
                </c:pt>
                <c:pt idx="164">
                  <c:v>-1.0155010170556453E-3</c:v>
                </c:pt>
                <c:pt idx="165">
                  <c:v>-4.8436483798395503E-3</c:v>
                </c:pt>
                <c:pt idx="166">
                  <c:v>-2.7821156857154652E-2</c:v>
                </c:pt>
                <c:pt idx="167">
                  <c:v>6.7371775645618621E-3</c:v>
                </c:pt>
                <c:pt idx="168">
                  <c:v>-3.7328059138418419E-2</c:v>
                </c:pt>
                <c:pt idx="169">
                  <c:v>-1.4668047194272313E-3</c:v>
                </c:pt>
                <c:pt idx="170">
                  <c:v>4.5155422013365157E-2</c:v>
                </c:pt>
                <c:pt idx="171">
                  <c:v>-3.6604746718800686E-2</c:v>
                </c:pt>
                <c:pt idx="172">
                  <c:v>1.96635697015123E-3</c:v>
                </c:pt>
                <c:pt idx="173">
                  <c:v>9.6227299617432354E-3</c:v>
                </c:pt>
                <c:pt idx="174">
                  <c:v>4.1008379989952708E-2</c:v>
                </c:pt>
                <c:pt idx="175">
                  <c:v>-5.5716178441084882E-2</c:v>
                </c:pt>
                <c:pt idx="176">
                  <c:v>4.727094452893643E-3</c:v>
                </c:pt>
                <c:pt idx="177">
                  <c:v>-3.318918436891493E-2</c:v>
                </c:pt>
                <c:pt idx="178">
                  <c:v>1.611201780452072E-2</c:v>
                </c:pt>
                <c:pt idx="179">
                  <c:v>-5.1841292759544036E-2</c:v>
                </c:pt>
                <c:pt idx="180">
                  <c:v>-2.6894227742519813E-2</c:v>
                </c:pt>
                <c:pt idx="181">
                  <c:v>3.1916474988972487E-2</c:v>
                </c:pt>
                <c:pt idx="182">
                  <c:v>-1.0672304650434665E-2</c:v>
                </c:pt>
                <c:pt idx="183">
                  <c:v>2.5422580118691564E-2</c:v>
                </c:pt>
                <c:pt idx="184">
                  <c:v>-5.6419119015192538E-2</c:v>
                </c:pt>
                <c:pt idx="185">
                  <c:v>-2.4641442739638749E-2</c:v>
                </c:pt>
                <c:pt idx="186">
                  <c:v>1.7472652365237563E-3</c:v>
                </c:pt>
                <c:pt idx="187">
                  <c:v>4.0119210645126469E-2</c:v>
                </c:pt>
                <c:pt idx="188">
                  <c:v>-1.9215992467057401E-2</c:v>
                </c:pt>
                <c:pt idx="189">
                  <c:v>1.1400182661473329E-3</c:v>
                </c:pt>
                <c:pt idx="190">
                  <c:v>2.3199429433463769E-2</c:v>
                </c:pt>
                <c:pt idx="191">
                  <c:v>4.0756794421272183E-2</c:v>
                </c:pt>
                <c:pt idx="192">
                  <c:v>-5.3461553065514717E-3</c:v>
                </c:pt>
                <c:pt idx="193">
                  <c:v>-8.734367467316353E-4</c:v>
                </c:pt>
                <c:pt idx="194">
                  <c:v>1.6811268765295477E-2</c:v>
                </c:pt>
                <c:pt idx="195">
                  <c:v>-3.8555655722418279E-2</c:v>
                </c:pt>
                <c:pt idx="196">
                  <c:v>5.2276460377061948E-3</c:v>
                </c:pt>
                <c:pt idx="197">
                  <c:v>1.7585889599180348E-2</c:v>
                </c:pt>
                <c:pt idx="198">
                  <c:v>-5.0432877026255788E-3</c:v>
                </c:pt>
                <c:pt idx="199">
                  <c:v>-3.595577174439353E-2</c:v>
                </c:pt>
                <c:pt idx="200">
                  <c:v>-3.8628667321543152E-2</c:v>
                </c:pt>
                <c:pt idx="201">
                  <c:v>-3.8284869856196335E-2</c:v>
                </c:pt>
                <c:pt idx="202">
                  <c:v>6.6726542968493403E-3</c:v>
                </c:pt>
                <c:pt idx="203">
                  <c:v>2.0111553360297057E-2</c:v>
                </c:pt>
                <c:pt idx="204">
                  <c:v>-3.9651464556070111E-2</c:v>
                </c:pt>
                <c:pt idx="205">
                  <c:v>1.1533058930974574E-2</c:v>
                </c:pt>
                <c:pt idx="206">
                  <c:v>3.2760799486049041E-2</c:v>
                </c:pt>
                <c:pt idx="207">
                  <c:v>-3.8271383340934282E-3</c:v>
                </c:pt>
                <c:pt idx="208">
                  <c:v>2.1573617937823569E-2</c:v>
                </c:pt>
                <c:pt idx="209">
                  <c:v>2.4517266125157589E-2</c:v>
                </c:pt>
                <c:pt idx="210">
                  <c:v>0</c:v>
                </c:pt>
                <c:pt idx="211">
                  <c:v>-2.978960629569043E-2</c:v>
                </c:pt>
                <c:pt idx="212">
                  <c:v>1.302378395807304E-2</c:v>
                </c:pt>
                <c:pt idx="213">
                  <c:v>-1.8027700782810425E-2</c:v>
                </c:pt>
                <c:pt idx="214">
                  <c:v>1.6164347341085811E-2</c:v>
                </c:pt>
                <c:pt idx="215">
                  <c:v>1.8930442586034824E-2</c:v>
                </c:pt>
                <c:pt idx="216">
                  <c:v>9.6073083351452346E-3</c:v>
                </c:pt>
                <c:pt idx="217">
                  <c:v>2.3999473493025218E-2</c:v>
                </c:pt>
                <c:pt idx="218">
                  <c:v>4.714609166497818E-3</c:v>
                </c:pt>
                <c:pt idx="219">
                  <c:v>-1.4757903865678589E-2</c:v>
                </c:pt>
                <c:pt idx="220">
                  <c:v>6.8337497815790082E-3</c:v>
                </c:pt>
                <c:pt idx="221">
                  <c:v>-2.5366051958444543E-3</c:v>
                </c:pt>
                <c:pt idx="222">
                  <c:v>2.0482462742171918E-2</c:v>
                </c:pt>
                <c:pt idx="223">
                  <c:v>1.1450159129266606E-2</c:v>
                </c:pt>
                <c:pt idx="224">
                  <c:v>-2.0643290920281741E-2</c:v>
                </c:pt>
                <c:pt idx="225">
                  <c:v>2.6721951167498769E-2</c:v>
                </c:pt>
                <c:pt idx="226">
                  <c:v>1.3509932118222922E-2</c:v>
                </c:pt>
                <c:pt idx="227">
                  <c:v>1.5094173397726746E-2</c:v>
                </c:pt>
                <c:pt idx="228">
                  <c:v>-8.1108317600053059E-3</c:v>
                </c:pt>
                <c:pt idx="229">
                  <c:v>-7.3982306730360119E-3</c:v>
                </c:pt>
                <c:pt idx="230">
                  <c:v>-8.826326264836112E-3</c:v>
                </c:pt>
                <c:pt idx="231">
                  <c:v>3.4234721015577479E-2</c:v>
                </c:pt>
                <c:pt idx="232">
                  <c:v>3.571725330327805E-3</c:v>
                </c:pt>
                <c:pt idx="233">
                  <c:v>3.2793068216693311E-2</c:v>
                </c:pt>
                <c:pt idx="234">
                  <c:v>-6.1534560129730548E-3</c:v>
                </c:pt>
                <c:pt idx="235">
                  <c:v>-9.2873859173053849E-3</c:v>
                </c:pt>
                <c:pt idx="236">
                  <c:v>3.8247712407011157E-2</c:v>
                </c:pt>
                <c:pt idx="237">
                  <c:v>-1.9262557810050404E-3</c:v>
                </c:pt>
                <c:pt idx="238">
                  <c:v>-1.3890324750690597E-3</c:v>
                </c:pt>
                <c:pt idx="239">
                  <c:v>-2.9029995922710689E-3</c:v>
                </c:pt>
                <c:pt idx="240">
                  <c:v>3.0328744778577689E-4</c:v>
                </c:pt>
                <c:pt idx="241">
                  <c:v>2.6194561316936253E-2</c:v>
                </c:pt>
                <c:pt idx="242">
                  <c:v>-4.4315763285400515E-3</c:v>
                </c:pt>
                <c:pt idx="243">
                  <c:v>2.1425609192664046E-2</c:v>
                </c:pt>
                <c:pt idx="244">
                  <c:v>6.3335035560660299E-3</c:v>
                </c:pt>
                <c:pt idx="245">
                  <c:v>-9.238581797579113E-4</c:v>
                </c:pt>
                <c:pt idx="246">
                  <c:v>8.7846269940740161E-3</c:v>
                </c:pt>
                <c:pt idx="247">
                  <c:v>-2.2916585111717896E-3</c:v>
                </c:pt>
                <c:pt idx="248">
                  <c:v>-1.5101866727598006E-2</c:v>
                </c:pt>
                <c:pt idx="249">
                  <c:v>-2.30293663006211E-2</c:v>
                </c:pt>
                <c:pt idx="250">
                  <c:v>-2.0290683642449456E-3</c:v>
                </c:pt>
                <c:pt idx="251">
                  <c:v>-0.19290794577307771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F0-4A09-BE16-7137E71A5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AAPL!$I$1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AAPL!$A$1:$A$255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AAPL!$I$2:$I$255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-0.3974010381183784</c:v>
                </c:pt>
                <c:pt idx="4">
                  <c:v>-0.37802151433309189</c:v>
                </c:pt>
                <c:pt idx="5">
                  <c:v>-0.23225727007570013</c:v>
                </c:pt>
                <c:pt idx="6">
                  <c:v>-0.14815924201109248</c:v>
                </c:pt>
                <c:pt idx="7">
                  <c:v>-0.14099968200304391</c:v>
                </c:pt>
                <c:pt idx="8">
                  <c:v>-0.18538855520627195</c:v>
                </c:pt>
                <c:pt idx="9">
                  <c:v>-0.2945571142957415</c:v>
                </c:pt>
                <c:pt idx="10">
                  <c:v>-0.20379316712984338</c:v>
                </c:pt>
                <c:pt idx="11">
                  <c:v>6.0375547447023253E-2</c:v>
                </c:pt>
                <c:pt idx="12">
                  <c:v>5.9055764507700823E-2</c:v>
                </c:pt>
                <c:pt idx="13">
                  <c:v>3.7141667105383955E-2</c:v>
                </c:pt>
                <c:pt idx="14">
                  <c:v>3.7508653383412173E-2</c:v>
                </c:pt>
                <c:pt idx="15">
                  <c:v>2.8622446115754506E-2</c:v>
                </c:pt>
                <c:pt idx="16">
                  <c:v>-4.7705754448065546E-2</c:v>
                </c:pt>
                <c:pt idx="17">
                  <c:v>0.11730009531135278</c:v>
                </c:pt>
                <c:pt idx="18">
                  <c:v>7.7440084408847865E-2</c:v>
                </c:pt>
                <c:pt idx="19">
                  <c:v>0.12321574171067499</c:v>
                </c:pt>
                <c:pt idx="20">
                  <c:v>0.14945142766724415</c:v>
                </c:pt>
                <c:pt idx="21">
                  <c:v>0.15020903252782991</c:v>
                </c:pt>
                <c:pt idx="22">
                  <c:v>0.17100182971153816</c:v>
                </c:pt>
                <c:pt idx="23">
                  <c:v>7.5950580008393165E-2</c:v>
                </c:pt>
                <c:pt idx="24">
                  <c:v>3.8134032873337602E-2</c:v>
                </c:pt>
                <c:pt idx="25">
                  <c:v>2.7900169245266095E-2</c:v>
                </c:pt>
                <c:pt idx="26">
                  <c:v>4.7696701084049407E-2</c:v>
                </c:pt>
                <c:pt idx="27">
                  <c:v>8.5508095638587661E-2</c:v>
                </c:pt>
                <c:pt idx="28">
                  <c:v>6.7961117767601803E-2</c:v>
                </c:pt>
                <c:pt idx="29">
                  <c:v>7.7651339843831962E-2</c:v>
                </c:pt>
                <c:pt idx="30">
                  <c:v>7.3845863351863092E-2</c:v>
                </c:pt>
                <c:pt idx="31">
                  <c:v>7.4406738766757047E-2</c:v>
                </c:pt>
                <c:pt idx="32">
                  <c:v>7.4616427077863479E-2</c:v>
                </c:pt>
                <c:pt idx="33">
                  <c:v>4.9541070385146775E-2</c:v>
                </c:pt>
                <c:pt idx="34">
                  <c:v>4.6328794678713731E-2</c:v>
                </c:pt>
                <c:pt idx="35">
                  <c:v>4.2375946499811905E-2</c:v>
                </c:pt>
                <c:pt idx="36">
                  <c:v>5.5520921054171175E-2</c:v>
                </c:pt>
                <c:pt idx="37">
                  <c:v>9.1477466198981922E-2</c:v>
                </c:pt>
                <c:pt idx="38">
                  <c:v>8.0156860683499712E-2</c:v>
                </c:pt>
                <c:pt idx="39">
                  <c:v>7.5104204761595114E-2</c:v>
                </c:pt>
                <c:pt idx="40">
                  <c:v>7.4356609691960451E-2</c:v>
                </c:pt>
                <c:pt idx="41">
                  <c:v>8.1069612980649075E-2</c:v>
                </c:pt>
                <c:pt idx="42">
                  <c:v>8.1252984197874745E-2</c:v>
                </c:pt>
                <c:pt idx="43">
                  <c:v>7.9987102673748922E-2</c:v>
                </c:pt>
                <c:pt idx="44">
                  <c:v>7.3327339791375609E-2</c:v>
                </c:pt>
                <c:pt idx="45">
                  <c:v>1.6134239250051322E-2</c:v>
                </c:pt>
                <c:pt idx="46">
                  <c:v>5.1685907290225853E-2</c:v>
                </c:pt>
                <c:pt idx="47">
                  <c:v>4.9690189497616909E-2</c:v>
                </c:pt>
                <c:pt idx="48">
                  <c:v>5.9337711809826534E-2</c:v>
                </c:pt>
                <c:pt idx="49">
                  <c:v>6.7636507650017122E-2</c:v>
                </c:pt>
                <c:pt idx="50">
                  <c:v>6.7611310427868387E-2</c:v>
                </c:pt>
                <c:pt idx="51">
                  <c:v>6.8864469051345342E-2</c:v>
                </c:pt>
                <c:pt idx="52">
                  <c:v>6.1780104314241191E-2</c:v>
                </c:pt>
                <c:pt idx="53">
                  <c:v>6.0484283152254764E-2</c:v>
                </c:pt>
                <c:pt idx="54">
                  <c:v>8.9728472331374251E-2</c:v>
                </c:pt>
                <c:pt idx="55">
                  <c:v>8.9717756555753925E-2</c:v>
                </c:pt>
                <c:pt idx="56">
                  <c:v>7.3407511783647336E-2</c:v>
                </c:pt>
                <c:pt idx="57">
                  <c:v>7.3316354718073976E-2</c:v>
                </c:pt>
                <c:pt idx="58">
                  <c:v>7.0560539290559998E-2</c:v>
                </c:pt>
                <c:pt idx="59">
                  <c:v>5.7260854118128347E-2</c:v>
                </c:pt>
                <c:pt idx="60">
                  <c:v>5.4666162988360342E-2</c:v>
                </c:pt>
                <c:pt idx="61">
                  <c:v>3.6842562551368571E-2</c:v>
                </c:pt>
                <c:pt idx="62">
                  <c:v>3.9338669557401944E-2</c:v>
                </c:pt>
                <c:pt idx="63">
                  <c:v>3.8299411791865995E-2</c:v>
                </c:pt>
                <c:pt idx="64">
                  <c:v>3.6873189792398342E-2</c:v>
                </c:pt>
                <c:pt idx="65">
                  <c:v>0.14649069219932062</c:v>
                </c:pt>
                <c:pt idx="66">
                  <c:v>0.16464745330722894</c:v>
                </c:pt>
                <c:pt idx="67">
                  <c:v>0.15247432111132991</c:v>
                </c:pt>
                <c:pt idx="68">
                  <c:v>0.14645862004340282</c:v>
                </c:pt>
                <c:pt idx="69">
                  <c:v>0.11916296593076392</c:v>
                </c:pt>
                <c:pt idx="70">
                  <c:v>0.12910123351972477</c:v>
                </c:pt>
                <c:pt idx="71">
                  <c:v>0.12849497928956788</c:v>
                </c:pt>
                <c:pt idx="72">
                  <c:v>0.15106913977290265</c:v>
                </c:pt>
                <c:pt idx="73">
                  <c:v>0.15648690514520047</c:v>
                </c:pt>
                <c:pt idx="74">
                  <c:v>0.15350614165363474</c:v>
                </c:pt>
                <c:pt idx="75">
                  <c:v>0.1491699108005955</c:v>
                </c:pt>
                <c:pt idx="76">
                  <c:v>0.18512102974816363</c:v>
                </c:pt>
                <c:pt idx="77">
                  <c:v>0.15917330504641997</c:v>
                </c:pt>
                <c:pt idx="78">
                  <c:v>0.1517876189715246</c:v>
                </c:pt>
                <c:pt idx="79">
                  <c:v>0.12411896458374562</c:v>
                </c:pt>
                <c:pt idx="80">
                  <c:v>0.10221090670289473</c:v>
                </c:pt>
                <c:pt idx="81">
                  <c:v>0.11453005234622152</c:v>
                </c:pt>
                <c:pt idx="82">
                  <c:v>0.12810143951300279</c:v>
                </c:pt>
                <c:pt idx="83">
                  <c:v>0.13494996028634268</c:v>
                </c:pt>
                <c:pt idx="84">
                  <c:v>0.13534612239508947</c:v>
                </c:pt>
                <c:pt idx="85">
                  <c:v>0.14101513485529718</c:v>
                </c:pt>
                <c:pt idx="86">
                  <c:v>0.13421192494681949</c:v>
                </c:pt>
                <c:pt idx="87">
                  <c:v>0.13431885332453997</c:v>
                </c:pt>
                <c:pt idx="88">
                  <c:v>0.14098869258592636</c:v>
                </c:pt>
                <c:pt idx="89">
                  <c:v>0.13583146249432165</c:v>
                </c:pt>
                <c:pt idx="90">
                  <c:v>0.13731144927361186</c:v>
                </c:pt>
                <c:pt idx="91">
                  <c:v>0.1451163706357721</c:v>
                </c:pt>
                <c:pt idx="92">
                  <c:v>0.13910237287515212</c:v>
                </c:pt>
                <c:pt idx="93">
                  <c:v>0.13815685965215938</c:v>
                </c:pt>
                <c:pt idx="94">
                  <c:v>0.13813110594741473</c:v>
                </c:pt>
                <c:pt idx="95">
                  <c:v>0.13768624237734006</c:v>
                </c:pt>
                <c:pt idx="96">
                  <c:v>0.12677349213314346</c:v>
                </c:pt>
                <c:pt idx="97">
                  <c:v>0.12685014757675722</c:v>
                </c:pt>
                <c:pt idx="98">
                  <c:v>9.3161810644447465E-2</c:v>
                </c:pt>
                <c:pt idx="99">
                  <c:v>9.289628402448892E-2</c:v>
                </c:pt>
                <c:pt idx="100">
                  <c:v>9.8623351514146473E-2</c:v>
                </c:pt>
                <c:pt idx="101">
                  <c:v>9.0088315216498974E-2</c:v>
                </c:pt>
                <c:pt idx="102">
                  <c:v>0.10189333750881641</c:v>
                </c:pt>
                <c:pt idx="103">
                  <c:v>0.10998272728272815</c:v>
                </c:pt>
                <c:pt idx="104">
                  <c:v>0.11251143615286045</c:v>
                </c:pt>
                <c:pt idx="105">
                  <c:v>0.12661713788973969</c:v>
                </c:pt>
                <c:pt idx="106">
                  <c:v>0.1263787556941626</c:v>
                </c:pt>
                <c:pt idx="107">
                  <c:v>0.12488578443521249</c:v>
                </c:pt>
                <c:pt idx="108">
                  <c:v>0.10810127854382899</c:v>
                </c:pt>
                <c:pt idx="109">
                  <c:v>8.6984208717536912E-2</c:v>
                </c:pt>
                <c:pt idx="110">
                  <c:v>8.6116811745995669E-2</c:v>
                </c:pt>
                <c:pt idx="111">
                  <c:v>9.0000339359717157E-2</c:v>
                </c:pt>
                <c:pt idx="112">
                  <c:v>7.7881461576341543E-2</c:v>
                </c:pt>
                <c:pt idx="113">
                  <c:v>7.6746605729922021E-2</c:v>
                </c:pt>
                <c:pt idx="114">
                  <c:v>8.1698288543911979E-2</c:v>
                </c:pt>
                <c:pt idx="115">
                  <c:v>8.3827691349894651E-2</c:v>
                </c:pt>
                <c:pt idx="116">
                  <c:v>9.0403481341342865E-2</c:v>
                </c:pt>
                <c:pt idx="117">
                  <c:v>7.4832457300318012E-2</c:v>
                </c:pt>
                <c:pt idx="118">
                  <c:v>7.8629894057428512E-2</c:v>
                </c:pt>
                <c:pt idx="119">
                  <c:v>7.8099707152528494E-2</c:v>
                </c:pt>
                <c:pt idx="120">
                  <c:v>5.3425574923490149E-2</c:v>
                </c:pt>
                <c:pt idx="121">
                  <c:v>4.9768995122057916E-2</c:v>
                </c:pt>
                <c:pt idx="122">
                  <c:v>3.760803208195259E-2</c:v>
                </c:pt>
                <c:pt idx="123">
                  <c:v>4.8114351443185661E-2</c:v>
                </c:pt>
                <c:pt idx="124">
                  <c:v>5.6732821413874542E-2</c:v>
                </c:pt>
                <c:pt idx="125">
                  <c:v>6.364256962937348E-2</c:v>
                </c:pt>
                <c:pt idx="126">
                  <c:v>7.2857104848775681E-2</c:v>
                </c:pt>
                <c:pt idx="127">
                  <c:v>5.5056728504803587E-2</c:v>
                </c:pt>
                <c:pt idx="128">
                  <c:v>5.5112673073477919E-2</c:v>
                </c:pt>
                <c:pt idx="129">
                  <c:v>3.9366847628567132E-2</c:v>
                </c:pt>
                <c:pt idx="130">
                  <c:v>5.5106171253049625E-2</c:v>
                </c:pt>
                <c:pt idx="131">
                  <c:v>5.576908556495494E-2</c:v>
                </c:pt>
                <c:pt idx="132">
                  <c:v>5.3162238328833586E-2</c:v>
                </c:pt>
                <c:pt idx="133">
                  <c:v>4.7556775141401907E-2</c:v>
                </c:pt>
                <c:pt idx="134">
                  <c:v>5.0020965219160309E-2</c:v>
                </c:pt>
                <c:pt idx="135">
                  <c:v>1.5675986013236186E-2</c:v>
                </c:pt>
                <c:pt idx="136">
                  <c:v>-9.8862961819945784E-3</c:v>
                </c:pt>
                <c:pt idx="137">
                  <c:v>-2.3190551127195223E-2</c:v>
                </c:pt>
                <c:pt idx="138">
                  <c:v>-1.0119464996056789E-2</c:v>
                </c:pt>
                <c:pt idx="139">
                  <c:v>-1.2555218840640456E-2</c:v>
                </c:pt>
                <c:pt idx="140">
                  <c:v>-2.4779380768285647E-2</c:v>
                </c:pt>
                <c:pt idx="141">
                  <c:v>-2.3782038697093923E-2</c:v>
                </c:pt>
                <c:pt idx="142">
                  <c:v>-1.6808352365761742E-2</c:v>
                </c:pt>
                <c:pt idx="143">
                  <c:v>-1.052037474068762E-2</c:v>
                </c:pt>
                <c:pt idx="144">
                  <c:v>7.1104420784940982E-3</c:v>
                </c:pt>
                <c:pt idx="145">
                  <c:v>8.3965226501850655E-3</c:v>
                </c:pt>
                <c:pt idx="146">
                  <c:v>-1.7313603266919104E-3</c:v>
                </c:pt>
                <c:pt idx="147">
                  <c:v>-4.5784010333254011E-4</c:v>
                </c:pt>
                <c:pt idx="148">
                  <c:v>-1.6880874695883409E-3</c:v>
                </c:pt>
                <c:pt idx="149">
                  <c:v>1.3947076719418891E-3</c:v>
                </c:pt>
                <c:pt idx="150">
                  <c:v>-1.0774403935663577E-3</c:v>
                </c:pt>
                <c:pt idx="151">
                  <c:v>3.6810109069214387E-3</c:v>
                </c:pt>
                <c:pt idx="152">
                  <c:v>2.1065517380725531E-3</c:v>
                </c:pt>
                <c:pt idx="153">
                  <c:v>2.7496637449799461E-3</c:v>
                </c:pt>
                <c:pt idx="154">
                  <c:v>7.6882603984439442E-3</c:v>
                </c:pt>
                <c:pt idx="155">
                  <c:v>1.9117788443295196E-2</c:v>
                </c:pt>
                <c:pt idx="156">
                  <c:v>1.9043404009898748E-2</c:v>
                </c:pt>
                <c:pt idx="157">
                  <c:v>2.0773954528629877E-2</c:v>
                </c:pt>
                <c:pt idx="158">
                  <c:v>3.258092135233942E-2</c:v>
                </c:pt>
                <c:pt idx="159">
                  <c:v>3.0587663527171158E-2</c:v>
                </c:pt>
                <c:pt idx="160">
                  <c:v>2.3814483081460468E-2</c:v>
                </c:pt>
                <c:pt idx="161">
                  <c:v>1.7786348180271284E-2</c:v>
                </c:pt>
                <c:pt idx="162">
                  <c:v>1.7863018079193511E-2</c:v>
                </c:pt>
                <c:pt idx="163">
                  <c:v>2.2443525769361483E-2</c:v>
                </c:pt>
                <c:pt idx="164">
                  <c:v>2.3394201192966538E-2</c:v>
                </c:pt>
                <c:pt idx="165">
                  <c:v>2.5700965556308356E-2</c:v>
                </c:pt>
                <c:pt idx="166">
                  <c:v>2.7264170715530615E-2</c:v>
                </c:pt>
                <c:pt idx="167">
                  <c:v>2.4675628590177429E-2</c:v>
                </c:pt>
                <c:pt idx="168">
                  <c:v>2.799651458097227E-2</c:v>
                </c:pt>
                <c:pt idx="169">
                  <c:v>2.8222168321339561E-2</c:v>
                </c:pt>
                <c:pt idx="170">
                  <c:v>3.5865244512488695E-2</c:v>
                </c:pt>
                <c:pt idx="171">
                  <c:v>6.5589401883085999E-2</c:v>
                </c:pt>
                <c:pt idx="172">
                  <c:v>6.5880367939004952E-2</c:v>
                </c:pt>
                <c:pt idx="173">
                  <c:v>6.0130608982798983E-2</c:v>
                </c:pt>
                <c:pt idx="174">
                  <c:v>6.9358861060612703E-2</c:v>
                </c:pt>
                <c:pt idx="175">
                  <c:v>0.10016198022613418</c:v>
                </c:pt>
                <c:pt idx="176">
                  <c:v>9.6202134270485712E-2</c:v>
                </c:pt>
                <c:pt idx="177">
                  <c:v>0.10557566489575092</c:v>
                </c:pt>
                <c:pt idx="178">
                  <c:v>0.106105287598661</c:v>
                </c:pt>
                <c:pt idx="179">
                  <c:v>9.7713280156766613E-2</c:v>
                </c:pt>
                <c:pt idx="180">
                  <c:v>9.6330101525334055E-2</c:v>
                </c:pt>
                <c:pt idx="181">
                  <c:v>0.10123491493761919</c:v>
                </c:pt>
                <c:pt idx="182">
                  <c:v>9.3119860451674599E-2</c:v>
                </c:pt>
                <c:pt idx="183">
                  <c:v>0.10570027157676047</c:v>
                </c:pt>
                <c:pt idx="184">
                  <c:v>0.1366659579104513</c:v>
                </c:pt>
                <c:pt idx="185">
                  <c:v>0.12195858091105839</c:v>
                </c:pt>
                <c:pt idx="186">
                  <c:v>0.12214160412897744</c:v>
                </c:pt>
                <c:pt idx="187">
                  <c:v>0.11747029167702244</c:v>
                </c:pt>
                <c:pt idx="188">
                  <c:v>0.11792359022552371</c:v>
                </c:pt>
                <c:pt idx="189">
                  <c:v>0.11798865508437187</c:v>
                </c:pt>
                <c:pt idx="190">
                  <c:v>0.12276254762888839</c:v>
                </c:pt>
                <c:pt idx="191">
                  <c:v>0.12817864807268936</c:v>
                </c:pt>
                <c:pt idx="192">
                  <c:v>0.12894731569493273</c:v>
                </c:pt>
                <c:pt idx="193">
                  <c:v>0.12896287517651961</c:v>
                </c:pt>
                <c:pt idx="194">
                  <c:v>0.12640728157683223</c:v>
                </c:pt>
                <c:pt idx="195">
                  <c:v>0.1358689646102644</c:v>
                </c:pt>
                <c:pt idx="196">
                  <c:v>0.13495462905916839</c:v>
                </c:pt>
                <c:pt idx="197">
                  <c:v>0.12820729866394215</c:v>
                </c:pt>
                <c:pt idx="198">
                  <c:v>0.12792471268695016</c:v>
                </c:pt>
                <c:pt idx="199">
                  <c:v>0.13279591612733979</c:v>
                </c:pt>
                <c:pt idx="200">
                  <c:v>0.14192611581540365</c:v>
                </c:pt>
                <c:pt idx="201">
                  <c:v>0.15604161290444149</c:v>
                </c:pt>
                <c:pt idx="202">
                  <c:v>0.15594713714734418</c:v>
                </c:pt>
                <c:pt idx="203">
                  <c:v>0.1524500584278082</c:v>
                </c:pt>
                <c:pt idx="204">
                  <c:v>0.14670665648957817</c:v>
                </c:pt>
                <c:pt idx="205">
                  <c:v>0.1406526289345055</c:v>
                </c:pt>
                <c:pt idx="206">
                  <c:v>0.147806102273425</c:v>
                </c:pt>
                <c:pt idx="207">
                  <c:v>0.1481346773016195</c:v>
                </c:pt>
                <c:pt idx="208">
                  <c:v>0.1514614903793034</c:v>
                </c:pt>
                <c:pt idx="209">
                  <c:v>0.13725186565229208</c:v>
                </c:pt>
                <c:pt idx="210">
                  <c:v>0.13690483264051809</c:v>
                </c:pt>
                <c:pt idx="211">
                  <c:v>0.11692393026058218</c:v>
                </c:pt>
                <c:pt idx="212">
                  <c:v>0.12023289451988664</c:v>
                </c:pt>
                <c:pt idx="213">
                  <c:v>0.11856448026388848</c:v>
                </c:pt>
                <c:pt idx="214">
                  <c:v>0.11526145446381138</c:v>
                </c:pt>
                <c:pt idx="215">
                  <c:v>0.1096830758771201</c:v>
                </c:pt>
                <c:pt idx="216">
                  <c:v>0.11071095442601653</c:v>
                </c:pt>
                <c:pt idx="217">
                  <c:v>0.11396096481000401</c:v>
                </c:pt>
                <c:pt idx="218">
                  <c:v>0.11244376050424328</c:v>
                </c:pt>
                <c:pt idx="219">
                  <c:v>0.11044887631307584</c:v>
                </c:pt>
                <c:pt idx="220">
                  <c:v>0.10917241356757254</c:v>
                </c:pt>
                <c:pt idx="221">
                  <c:v>0.10880409349488289</c:v>
                </c:pt>
                <c:pt idx="222">
                  <c:v>0.10650311159157881</c:v>
                </c:pt>
                <c:pt idx="223">
                  <c:v>0.10801018265755312</c:v>
                </c:pt>
                <c:pt idx="224">
                  <c:v>0.10950866817580711</c:v>
                </c:pt>
                <c:pt idx="225">
                  <c:v>9.9248281984792908E-2</c:v>
                </c:pt>
                <c:pt idx="226">
                  <c:v>0.10136270981799893</c:v>
                </c:pt>
                <c:pt idx="227">
                  <c:v>0.1002322503864799</c:v>
                </c:pt>
                <c:pt idx="228">
                  <c:v>9.8547042744415864E-2</c:v>
                </c:pt>
                <c:pt idx="229">
                  <c:v>9.8919747763816901E-2</c:v>
                </c:pt>
                <c:pt idx="230">
                  <c:v>9.740632327130018E-2</c:v>
                </c:pt>
                <c:pt idx="231">
                  <c:v>9.4517122638940312E-2</c:v>
                </c:pt>
                <c:pt idx="232">
                  <c:v>9.4441143854653464E-2</c:v>
                </c:pt>
                <c:pt idx="233">
                  <c:v>8.5591482745246097E-2</c:v>
                </c:pt>
                <c:pt idx="234">
                  <c:v>8.4912247247329056E-2</c:v>
                </c:pt>
                <c:pt idx="235">
                  <c:v>7.7282965692877958E-2</c:v>
                </c:pt>
                <c:pt idx="236">
                  <c:v>7.7475039346715166E-2</c:v>
                </c:pt>
                <c:pt idx="237">
                  <c:v>7.7954101589904082E-2</c:v>
                </c:pt>
                <c:pt idx="238">
                  <c:v>7.8234369284969962E-2</c:v>
                </c:pt>
                <c:pt idx="239">
                  <c:v>7.8042618172079345E-2</c:v>
                </c:pt>
                <c:pt idx="240">
                  <c:v>7.8049357304109682E-2</c:v>
                </c:pt>
                <c:pt idx="241">
                  <c:v>7.5642313132584918E-2</c:v>
                </c:pt>
                <c:pt idx="242">
                  <c:v>7.3716673959586518E-2</c:v>
                </c:pt>
                <c:pt idx="243">
                  <c:v>7.2607907649380687E-2</c:v>
                </c:pt>
                <c:pt idx="244">
                  <c:v>7.3839413638947665E-2</c:v>
                </c:pt>
                <c:pt idx="245">
                  <c:v>7.2986558165356527E-2</c:v>
                </c:pt>
                <c:pt idx="246">
                  <c:v>7.4292870786126591E-2</c:v>
                </c:pt>
                <c:pt idx="247">
                  <c:v>7.4548712799512196E-2</c:v>
                </c:pt>
                <c:pt idx="248">
                  <c:v>7.3184989449428514E-2</c:v>
                </c:pt>
                <c:pt idx="249">
                  <c:v>7.3565854354139218E-2</c:v>
                </c:pt>
                <c:pt idx="250">
                  <c:v>7.3555433376063156E-2</c:v>
                </c:pt>
                <c:pt idx="251">
                  <c:v>8.0633627427726867E-2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D-4D40-94CB-6D4D26EE0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MET!$H$1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MET!$A$1:$A$255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MET!$H$2:$H$255</c:f>
              <c:numCache>
                <c:formatCode>General</c:formatCode>
                <c:ptCount val="254"/>
                <c:pt idx="1">
                  <c:v>-1.0885316645592086E-2</c:v>
                </c:pt>
                <c:pt idx="2">
                  <c:v>1.5860216936378096E-2</c:v>
                </c:pt>
                <c:pt idx="3">
                  <c:v>-1.4338178695116407E-2</c:v>
                </c:pt>
                <c:pt idx="4">
                  <c:v>2.1011957523256407E-3</c:v>
                </c:pt>
                <c:pt idx="5">
                  <c:v>-1.1128965238836558E-2</c:v>
                </c:pt>
                <c:pt idx="6">
                  <c:v>5.7086702069369952E-3</c:v>
                </c:pt>
                <c:pt idx="7">
                  <c:v>-7.1359124543146158E-3</c:v>
                </c:pt>
                <c:pt idx="8">
                  <c:v>-5.5536786544825439E-3</c:v>
                </c:pt>
                <c:pt idx="9">
                  <c:v>1.6425083524171287E-3</c:v>
                </c:pt>
                <c:pt idx="10">
                  <c:v>8.1991591937712527E-4</c:v>
                </c:pt>
                <c:pt idx="11">
                  <c:v>-4.2601644221622239E-3</c:v>
                </c:pt>
                <c:pt idx="12">
                  <c:v>1.6784613783592306E-2</c:v>
                </c:pt>
                <c:pt idx="13">
                  <c:v>-1.6345730888838839E-2</c:v>
                </c:pt>
                <c:pt idx="14">
                  <c:v>2.1224123819642206E-2</c:v>
                </c:pt>
                <c:pt idx="15">
                  <c:v>2.4166687263714685E-3</c:v>
                </c:pt>
                <c:pt idx="16">
                  <c:v>-8.0359706155673991E-3</c:v>
                </c:pt>
                <c:pt idx="17">
                  <c:v>-3.9047376212874463E-2</c:v>
                </c:pt>
                <c:pt idx="18">
                  <c:v>-1.4162846617568255E-2</c:v>
                </c:pt>
                <c:pt idx="19">
                  <c:v>1.6760638606246766E-2</c:v>
                </c:pt>
                <c:pt idx="20">
                  <c:v>3.0445856987069454E-2</c:v>
                </c:pt>
                <c:pt idx="21">
                  <c:v>1.6323197734165054E-3</c:v>
                </c:pt>
                <c:pt idx="22">
                  <c:v>3.6668895282584248E-2</c:v>
                </c:pt>
                <c:pt idx="23">
                  <c:v>-1.2891133487483868E-2</c:v>
                </c:pt>
                <c:pt idx="24">
                  <c:v>-3.3444058165011791E-3</c:v>
                </c:pt>
                <c:pt idx="25">
                  <c:v>-1.3582643332946738E-2</c:v>
                </c:pt>
                <c:pt idx="26">
                  <c:v>1.2797733523619499E-2</c:v>
                </c:pt>
                <c:pt idx="27">
                  <c:v>-2.3993235730529867E-3</c:v>
                </c:pt>
                <c:pt idx="28">
                  <c:v>3.0463358801374983E-2</c:v>
                </c:pt>
                <c:pt idx="29">
                  <c:v>-4.5122591097478395E-3</c:v>
                </c:pt>
                <c:pt idx="30">
                  <c:v>8.9091844342601093E-3</c:v>
                </c:pt>
                <c:pt idx="31">
                  <c:v>6.8163785902555195E-3</c:v>
                </c:pt>
                <c:pt idx="32">
                  <c:v>2.0003860658388186E-3</c:v>
                </c:pt>
                <c:pt idx="33">
                  <c:v>-5.2211979453100294E-3</c:v>
                </c:pt>
                <c:pt idx="34">
                  <c:v>-9.725209370783432E-3</c:v>
                </c:pt>
                <c:pt idx="35">
                  <c:v>2.1356204366361431E-2</c:v>
                </c:pt>
                <c:pt idx="36">
                  <c:v>7.6310239595942387E-4</c:v>
                </c:pt>
                <c:pt idx="37">
                  <c:v>-5.6429535048218588E-3</c:v>
                </c:pt>
                <c:pt idx="38">
                  <c:v>7.5154940328505879E-3</c:v>
                </c:pt>
                <c:pt idx="39">
                  <c:v>1.385286022768575E-2</c:v>
                </c:pt>
                <c:pt idx="40">
                  <c:v>-1.1861799743681649E-2</c:v>
                </c:pt>
                <c:pt idx="41">
                  <c:v>9.117283507609305E-4</c:v>
                </c:pt>
                <c:pt idx="42">
                  <c:v>-3.4918038040977874E-3</c:v>
                </c:pt>
                <c:pt idx="43">
                  <c:v>-2.7421591675707659E-3</c:v>
                </c:pt>
                <c:pt idx="44">
                  <c:v>-1.7873517516186332E-2</c:v>
                </c:pt>
                <c:pt idx="45">
                  <c:v>1.5243343184195016E-2</c:v>
                </c:pt>
                <c:pt idx="46">
                  <c:v>-3.7842823255567808E-2</c:v>
                </c:pt>
                <c:pt idx="47">
                  <c:v>2.1496930745457776E-2</c:v>
                </c:pt>
                <c:pt idx="48">
                  <c:v>-7.1708050331207454E-3</c:v>
                </c:pt>
                <c:pt idx="49">
                  <c:v>2.4964677997510561E-2</c:v>
                </c:pt>
                <c:pt idx="50">
                  <c:v>-2.0986482316327302E-2</c:v>
                </c:pt>
                <c:pt idx="51">
                  <c:v>1.2517994375092797E-3</c:v>
                </c:pt>
                <c:pt idx="52">
                  <c:v>3.6214257792316074E-3</c:v>
                </c:pt>
                <c:pt idx="53">
                  <c:v>-1.2080199553135603E-2</c:v>
                </c:pt>
                <c:pt idx="54">
                  <c:v>6.0345064177234247E-3</c:v>
                </c:pt>
                <c:pt idx="55">
                  <c:v>4.4199795232586414E-3</c:v>
                </c:pt>
                <c:pt idx="56">
                  <c:v>8.8008656966481937E-3</c:v>
                </c:pt>
                <c:pt idx="57">
                  <c:v>-6.2314673745181878E-4</c:v>
                </c:pt>
                <c:pt idx="58">
                  <c:v>-1.1535482594891256E-2</c:v>
                </c:pt>
                <c:pt idx="59">
                  <c:v>-4.4157485937719428E-3</c:v>
                </c:pt>
                <c:pt idx="60">
                  <c:v>-7.4449160234471515E-3</c:v>
                </c:pt>
                <c:pt idx="61">
                  <c:v>-2.409834489248704E-2</c:v>
                </c:pt>
                <c:pt idx="62">
                  <c:v>2.22403433294096E-2</c:v>
                </c:pt>
                <c:pt idx="63">
                  <c:v>1.3597884926502397E-2</c:v>
                </c:pt>
                <c:pt idx="64">
                  <c:v>-1.1521404398716937E-2</c:v>
                </c:pt>
                <c:pt idx="65">
                  <c:v>-4.0396007582576464E-2</c:v>
                </c:pt>
                <c:pt idx="66">
                  <c:v>-3.4942600909999909E-3</c:v>
                </c:pt>
                <c:pt idx="67">
                  <c:v>-2.0537597332984211E-2</c:v>
                </c:pt>
                <c:pt idx="68">
                  <c:v>-2.6423406185289312E-2</c:v>
                </c:pt>
                <c:pt idx="69">
                  <c:v>3.8872325328367159E-2</c:v>
                </c:pt>
                <c:pt idx="70">
                  <c:v>1.5168967081054181E-3</c:v>
                </c:pt>
                <c:pt idx="71">
                  <c:v>4.2073328671712856E-3</c:v>
                </c:pt>
                <c:pt idx="72">
                  <c:v>1.441261324861432E-2</c:v>
                </c:pt>
                <c:pt idx="73">
                  <c:v>1.486892043052083E-3</c:v>
                </c:pt>
                <c:pt idx="74">
                  <c:v>4.2890416324839484E-3</c:v>
                </c:pt>
                <c:pt idx="75">
                  <c:v>-4.1064340348057355E-3</c:v>
                </c:pt>
                <c:pt idx="76">
                  <c:v>-1.253508367882223E-2</c:v>
                </c:pt>
                <c:pt idx="77">
                  <c:v>1.5533643123375102E-2</c:v>
                </c:pt>
                <c:pt idx="78">
                  <c:v>3.289456477948845E-4</c:v>
                </c:pt>
                <c:pt idx="79">
                  <c:v>9.3719353807286618E-3</c:v>
                </c:pt>
                <c:pt idx="80">
                  <c:v>-1.8569785491443874E-2</c:v>
                </c:pt>
                <c:pt idx="81">
                  <c:v>-2.7551908953994914E-2</c:v>
                </c:pt>
                <c:pt idx="82">
                  <c:v>2.9527226066428377E-2</c:v>
                </c:pt>
                <c:pt idx="83">
                  <c:v>9.2838728703951816E-3</c:v>
                </c:pt>
                <c:pt idx="84">
                  <c:v>1.4783135650292668E-2</c:v>
                </c:pt>
                <c:pt idx="85">
                  <c:v>1.1492398457879123E-2</c:v>
                </c:pt>
                <c:pt idx="86">
                  <c:v>1.9202971934333159E-3</c:v>
                </c:pt>
                <c:pt idx="87">
                  <c:v>1.1180590853598898E-3</c:v>
                </c:pt>
                <c:pt idx="88">
                  <c:v>-1.5954621099039407E-3</c:v>
                </c:pt>
                <c:pt idx="89">
                  <c:v>-1.4381190019821064E-3</c:v>
                </c:pt>
                <c:pt idx="90">
                  <c:v>1.1841865421086367E-2</c:v>
                </c:pt>
                <c:pt idx="91">
                  <c:v>2.7044129343423151E-2</c:v>
                </c:pt>
                <c:pt idx="92">
                  <c:v>-4.7736910563027073E-3</c:v>
                </c:pt>
                <c:pt idx="93">
                  <c:v>2.8160278401303335E-2</c:v>
                </c:pt>
                <c:pt idx="94">
                  <c:v>1.2189784433297119E-2</c:v>
                </c:pt>
                <c:pt idx="95">
                  <c:v>3.5681020784184168E-3</c:v>
                </c:pt>
                <c:pt idx="96">
                  <c:v>7.4073994398698439E-3</c:v>
                </c:pt>
                <c:pt idx="97">
                  <c:v>-5.5880109735783803E-3</c:v>
                </c:pt>
                <c:pt idx="98">
                  <c:v>3.9927287854328542E-3</c:v>
                </c:pt>
                <c:pt idx="99">
                  <c:v>7.0703142433683657E-3</c:v>
                </c:pt>
                <c:pt idx="100">
                  <c:v>-2.632659967282062E-3</c:v>
                </c:pt>
                <c:pt idx="101">
                  <c:v>-2.0970854841636213E-2</c:v>
                </c:pt>
                <c:pt idx="102">
                  <c:v>-4.4937309441148128E-3</c:v>
                </c:pt>
                <c:pt idx="103">
                  <c:v>-1.2789688116046345E-2</c:v>
                </c:pt>
                <c:pt idx="104">
                  <c:v>-3.0482374980624022E-3</c:v>
                </c:pt>
                <c:pt idx="105">
                  <c:v>3.0563695060999737E-4</c:v>
                </c:pt>
                <c:pt idx="106">
                  <c:v>9.62862328367926E-3</c:v>
                </c:pt>
                <c:pt idx="107">
                  <c:v>-1.1353302556438828E-2</c:v>
                </c:pt>
                <c:pt idx="108">
                  <c:v>1.1483680252810387E-2</c:v>
                </c:pt>
                <c:pt idx="109">
                  <c:v>1.513776770147441E-2</c:v>
                </c:pt>
                <c:pt idx="110">
                  <c:v>1.5359345305542702E-2</c:v>
                </c:pt>
                <c:pt idx="111">
                  <c:v>6.4622123152354456E-3</c:v>
                </c:pt>
                <c:pt idx="112">
                  <c:v>-1.1673850987421606E-2</c:v>
                </c:pt>
                <c:pt idx="113">
                  <c:v>1.8603195636021776E-2</c:v>
                </c:pt>
                <c:pt idx="114">
                  <c:v>5.2547467550459349E-3</c:v>
                </c:pt>
                <c:pt idx="115">
                  <c:v>2.1199470959846912E-2</c:v>
                </c:pt>
                <c:pt idx="116">
                  <c:v>1.2796078889732755E-3</c:v>
                </c:pt>
                <c:pt idx="117">
                  <c:v>1.136047732895297E-3</c:v>
                </c:pt>
                <c:pt idx="118">
                  <c:v>7.5177018581070402E-3</c:v>
                </c:pt>
                <c:pt idx="119">
                  <c:v>-1.2670746864730614E-2</c:v>
                </c:pt>
                <c:pt idx="120">
                  <c:v>2.0533347821013941E-2</c:v>
                </c:pt>
                <c:pt idx="121">
                  <c:v>-5.5879034765903956E-4</c:v>
                </c:pt>
                <c:pt idx="122">
                  <c:v>-2.404603294133623E-2</c:v>
                </c:pt>
                <c:pt idx="123">
                  <c:v>-3.7242684467498847E-3</c:v>
                </c:pt>
                <c:pt idx="124">
                  <c:v>-8.4831436706027472E-3</c:v>
                </c:pt>
                <c:pt idx="125">
                  <c:v>-1.3196004471466729E-2</c:v>
                </c:pt>
                <c:pt idx="126">
                  <c:v>-2.6892056620680574E-2</c:v>
                </c:pt>
                <c:pt idx="127">
                  <c:v>3.5336735777181334E-2</c:v>
                </c:pt>
                <c:pt idx="128">
                  <c:v>-1.4731546401574123E-2</c:v>
                </c:pt>
                <c:pt idx="129">
                  <c:v>-4.6039939471718298E-2</c:v>
                </c:pt>
                <c:pt idx="130">
                  <c:v>3.0571096174621303E-2</c:v>
                </c:pt>
                <c:pt idx="131">
                  <c:v>2.2585660135702344E-3</c:v>
                </c:pt>
                <c:pt idx="132">
                  <c:v>-3.8761975574332891E-2</c:v>
                </c:pt>
                <c:pt idx="133">
                  <c:v>-3.141608773919586E-2</c:v>
                </c:pt>
                <c:pt idx="134">
                  <c:v>-1.6134274922150615E-4</c:v>
                </c:pt>
                <c:pt idx="135">
                  <c:v>4.0025883251536103E-2</c:v>
                </c:pt>
                <c:pt idx="136">
                  <c:v>-2.4830076618891773E-3</c:v>
                </c:pt>
                <c:pt idx="137">
                  <c:v>-1.2445625722983941E-3</c:v>
                </c:pt>
                <c:pt idx="138">
                  <c:v>7.6324823768849177E-3</c:v>
                </c:pt>
                <c:pt idx="139">
                  <c:v>9.7387433395568577E-3</c:v>
                </c:pt>
                <c:pt idx="140">
                  <c:v>3.3680240577189088E-2</c:v>
                </c:pt>
                <c:pt idx="141">
                  <c:v>9.6267660404728735E-3</c:v>
                </c:pt>
                <c:pt idx="142">
                  <c:v>4.1074110008316282E-3</c:v>
                </c:pt>
                <c:pt idx="143">
                  <c:v>4.6749734514072152E-3</c:v>
                </c:pt>
                <c:pt idx="144">
                  <c:v>2.2538813624168576E-2</c:v>
                </c:pt>
                <c:pt idx="145">
                  <c:v>-1.2798564789026492E-2</c:v>
                </c:pt>
                <c:pt idx="146">
                  <c:v>1.1092013213636604E-2</c:v>
                </c:pt>
                <c:pt idx="147">
                  <c:v>1.5671699758526041E-2</c:v>
                </c:pt>
                <c:pt idx="148">
                  <c:v>-1.404065051072624E-4</c:v>
                </c:pt>
                <c:pt idx="149">
                  <c:v>3.2268256167459464E-3</c:v>
                </c:pt>
                <c:pt idx="150">
                  <c:v>1.6779905181693519E-3</c:v>
                </c:pt>
                <c:pt idx="151">
                  <c:v>-1.8846762676895851E-2</c:v>
                </c:pt>
                <c:pt idx="152">
                  <c:v>3.1303148127603707E-3</c:v>
                </c:pt>
                <c:pt idx="153">
                  <c:v>-1.2198629667476191E-2</c:v>
                </c:pt>
                <c:pt idx="154">
                  <c:v>5.3131125968224023E-3</c:v>
                </c:pt>
                <c:pt idx="155">
                  <c:v>8.569711620400102E-4</c:v>
                </c:pt>
                <c:pt idx="156">
                  <c:v>-7.4211008590894037E-3</c:v>
                </c:pt>
                <c:pt idx="157">
                  <c:v>1.5240790084109012E-2</c:v>
                </c:pt>
                <c:pt idx="158">
                  <c:v>-4.2484459433244444E-4</c:v>
                </c:pt>
                <c:pt idx="159">
                  <c:v>-5.9505824978432825E-3</c:v>
                </c:pt>
                <c:pt idx="160">
                  <c:v>4.1332582048508714E-3</c:v>
                </c:pt>
                <c:pt idx="161">
                  <c:v>2.6969374568034965E-3</c:v>
                </c:pt>
                <c:pt idx="162">
                  <c:v>8.35224635001699E-3</c:v>
                </c:pt>
                <c:pt idx="163">
                  <c:v>8.5637858268874587E-3</c:v>
                </c:pt>
                <c:pt idx="164">
                  <c:v>8.3519647088112769E-3</c:v>
                </c:pt>
                <c:pt idx="165">
                  <c:v>-1.1871828116525523E-2</c:v>
                </c:pt>
                <c:pt idx="166">
                  <c:v>-2.8220336131297003E-2</c:v>
                </c:pt>
                <c:pt idx="167">
                  <c:v>-6.9004572051623416E-3</c:v>
                </c:pt>
                <c:pt idx="168">
                  <c:v>-3.416332503932077E-2</c:v>
                </c:pt>
                <c:pt idx="169">
                  <c:v>2.6979303229837728E-3</c:v>
                </c:pt>
                <c:pt idx="170">
                  <c:v>1.3004313176311793E-2</c:v>
                </c:pt>
                <c:pt idx="171">
                  <c:v>-3.0839529276631937E-2</c:v>
                </c:pt>
                <c:pt idx="172">
                  <c:v>7.0036539014865125E-3</c:v>
                </c:pt>
                <c:pt idx="173">
                  <c:v>7.5597176052164591E-3</c:v>
                </c:pt>
                <c:pt idx="174">
                  <c:v>2.5059956562349744E-2</c:v>
                </c:pt>
                <c:pt idx="175">
                  <c:v>-1.1857607210127328E-2</c:v>
                </c:pt>
                <c:pt idx="176">
                  <c:v>5.9260367845137031E-4</c:v>
                </c:pt>
                <c:pt idx="177">
                  <c:v>-2.0883015994777265E-2</c:v>
                </c:pt>
                <c:pt idx="178">
                  <c:v>-1.2644790652233062E-2</c:v>
                </c:pt>
                <c:pt idx="179">
                  <c:v>-1.0646415484333449E-2</c:v>
                </c:pt>
                <c:pt idx="180">
                  <c:v>-1.8870938601755562E-2</c:v>
                </c:pt>
                <c:pt idx="181">
                  <c:v>8.1067940211636685E-3</c:v>
                </c:pt>
                <c:pt idx="182">
                  <c:v>3.1536075909090423E-3</c:v>
                </c:pt>
                <c:pt idx="183">
                  <c:v>2.1534131736640712E-2</c:v>
                </c:pt>
                <c:pt idx="184">
                  <c:v>-2.5696293110991735E-2</c:v>
                </c:pt>
                <c:pt idx="185">
                  <c:v>-1.4687285990192572E-2</c:v>
                </c:pt>
                <c:pt idx="186">
                  <c:v>-5.4496011854496757E-3</c:v>
                </c:pt>
                <c:pt idx="187">
                  <c:v>3.0620513768099815E-2</c:v>
                </c:pt>
                <c:pt idx="188">
                  <c:v>-1.0946511514643082E-3</c:v>
                </c:pt>
                <c:pt idx="189">
                  <c:v>1.1271073233124249E-2</c:v>
                </c:pt>
                <c:pt idx="190">
                  <c:v>3.5758678274330047E-2</c:v>
                </c:pt>
                <c:pt idx="191">
                  <c:v>1.2105723503386687E-2</c:v>
                </c:pt>
                <c:pt idx="192">
                  <c:v>-4.8729860281944886E-3</c:v>
                </c:pt>
                <c:pt idx="193">
                  <c:v>-1.0832380301702534E-2</c:v>
                </c:pt>
                <c:pt idx="194">
                  <c:v>5.5503666381087101E-3</c:v>
                </c:pt>
                <c:pt idx="195">
                  <c:v>-1.2531613655914424E-2</c:v>
                </c:pt>
                <c:pt idx="196">
                  <c:v>1.0424508135152862E-2</c:v>
                </c:pt>
                <c:pt idx="197">
                  <c:v>1.2111275542912319E-2</c:v>
                </c:pt>
                <c:pt idx="198">
                  <c:v>-6.6480057494173348E-3</c:v>
                </c:pt>
                <c:pt idx="199">
                  <c:v>-1.8292557701240282E-2</c:v>
                </c:pt>
                <c:pt idx="200">
                  <c:v>-3.8479123435861441E-2</c:v>
                </c:pt>
                <c:pt idx="201">
                  <c:v>-3.8285777028946671E-2</c:v>
                </c:pt>
                <c:pt idx="202">
                  <c:v>1.3433798364122992E-2</c:v>
                </c:pt>
                <c:pt idx="203">
                  <c:v>7.2744987826246828E-3</c:v>
                </c:pt>
                <c:pt idx="204">
                  <c:v>-1.6369777634676286E-2</c:v>
                </c:pt>
                <c:pt idx="205">
                  <c:v>-6.8526927610517603E-3</c:v>
                </c:pt>
                <c:pt idx="206">
                  <c:v>2.7271253198047227E-2</c:v>
                </c:pt>
                <c:pt idx="207">
                  <c:v>-1.2473998398641608E-2</c:v>
                </c:pt>
                <c:pt idx="208">
                  <c:v>-6.8015626916708982E-3</c:v>
                </c:pt>
                <c:pt idx="209">
                  <c:v>4.7122053232276605E-2</c:v>
                </c:pt>
                <c:pt idx="210">
                  <c:v>-9.9656844109059541E-3</c:v>
                </c:pt>
                <c:pt idx="211">
                  <c:v>2.5164640747655522E-3</c:v>
                </c:pt>
                <c:pt idx="212">
                  <c:v>-1.2707845462604886E-2</c:v>
                </c:pt>
                <c:pt idx="213">
                  <c:v>-2.2247395548944805E-3</c:v>
                </c:pt>
                <c:pt idx="214">
                  <c:v>1.4174279849518159E-2</c:v>
                </c:pt>
                <c:pt idx="215">
                  <c:v>-2.1042752234428662E-2</c:v>
                </c:pt>
                <c:pt idx="216">
                  <c:v>-6.5768292581969883E-3</c:v>
                </c:pt>
                <c:pt idx="217">
                  <c:v>1.7762001658083174E-2</c:v>
                </c:pt>
                <c:pt idx="218">
                  <c:v>-6.3461610578305055E-3</c:v>
                </c:pt>
                <c:pt idx="219">
                  <c:v>-8.30272056642321E-3</c:v>
                </c:pt>
                <c:pt idx="220">
                  <c:v>-5.1521919945866678E-3</c:v>
                </c:pt>
                <c:pt idx="221">
                  <c:v>-2.9778279897195382E-2</c:v>
                </c:pt>
                <c:pt idx="222">
                  <c:v>-3.4028368499317146E-2</c:v>
                </c:pt>
                <c:pt idx="223">
                  <c:v>1.9340333843342324E-2</c:v>
                </c:pt>
                <c:pt idx="224">
                  <c:v>1.1858363934755625E-3</c:v>
                </c:pt>
                <c:pt idx="225">
                  <c:v>2.8764824691823284E-2</c:v>
                </c:pt>
                <c:pt idx="226">
                  <c:v>7.8947279421658027E-3</c:v>
                </c:pt>
                <c:pt idx="227">
                  <c:v>-2.774131884693097E-3</c:v>
                </c:pt>
                <c:pt idx="228">
                  <c:v>-4.2546179691326661E-3</c:v>
                </c:pt>
                <c:pt idx="229">
                  <c:v>1.2818391265210454E-2</c:v>
                </c:pt>
                <c:pt idx="230">
                  <c:v>-6.1658377272811975E-3</c:v>
                </c:pt>
                <c:pt idx="231">
                  <c:v>1.6326578168225837E-2</c:v>
                </c:pt>
                <c:pt idx="232">
                  <c:v>-6.4257438964030527E-3</c:v>
                </c:pt>
                <c:pt idx="233">
                  <c:v>2.2635431683219201E-2</c:v>
                </c:pt>
                <c:pt idx="234">
                  <c:v>-5.691740882531833E-3</c:v>
                </c:pt>
                <c:pt idx="235">
                  <c:v>-1.3992654139860472E-2</c:v>
                </c:pt>
                <c:pt idx="236">
                  <c:v>2.5640996465697018E-2</c:v>
                </c:pt>
                <c:pt idx="237">
                  <c:v>3.1446664478522596E-3</c:v>
                </c:pt>
                <c:pt idx="238">
                  <c:v>-7.8370134023052849E-3</c:v>
                </c:pt>
                <c:pt idx="239">
                  <c:v>2.2292993985557319E-3</c:v>
                </c:pt>
                <c:pt idx="240">
                  <c:v>1.5252669451106924E-2</c:v>
                </c:pt>
                <c:pt idx="241">
                  <c:v>3.1768355813197098E-2</c:v>
                </c:pt>
                <c:pt idx="242">
                  <c:v>1.1527407856817837E-2</c:v>
                </c:pt>
                <c:pt idx="243">
                  <c:v>1.6794061574626824E-2</c:v>
                </c:pt>
                <c:pt idx="244">
                  <c:v>-6.9311608002111114E-3</c:v>
                </c:pt>
                <c:pt idx="245">
                  <c:v>4.7521238344000113E-3</c:v>
                </c:pt>
                <c:pt idx="246">
                  <c:v>-2.80820261258046E-3</c:v>
                </c:pt>
                <c:pt idx="247">
                  <c:v>8.003571839283118E-3</c:v>
                </c:pt>
                <c:pt idx="248">
                  <c:v>-9.1163502685972127E-3</c:v>
                </c:pt>
                <c:pt idx="249">
                  <c:v>-2.1961641518944114E-2</c:v>
                </c:pt>
                <c:pt idx="250">
                  <c:v>-3.6414198973496337E-3</c:v>
                </c:pt>
                <c:pt idx="251">
                  <c:v>1.055276459731276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4-4672-8BC8-AA00A115D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MET!$I$1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MET!$A$1:$A$255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MET!$I$2:$I$255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-0.7771056318767251</c:v>
                </c:pt>
                <c:pt idx="4">
                  <c:v>-0.74458461273591348</c:v>
                </c:pt>
                <c:pt idx="5">
                  <c:v>-0.64773435458644146</c:v>
                </c:pt>
                <c:pt idx="6">
                  <c:v>-0.55146250419607257</c:v>
                </c:pt>
                <c:pt idx="7">
                  <c:v>-0.51958193841318068</c:v>
                </c:pt>
                <c:pt idx="8">
                  <c:v>-0.49120292513050134</c:v>
                </c:pt>
                <c:pt idx="9">
                  <c:v>-0.41087386864654846</c:v>
                </c:pt>
                <c:pt idx="10">
                  <c:v>-0.42435254068067058</c:v>
                </c:pt>
                <c:pt idx="11">
                  <c:v>-0.38447256317200273</c:v>
                </c:pt>
                <c:pt idx="12">
                  <c:v>-0.33077133271853287</c:v>
                </c:pt>
                <c:pt idx="13">
                  <c:v>-0.34449204633355668</c:v>
                </c:pt>
                <c:pt idx="14">
                  <c:v>-0.29072166263536209</c:v>
                </c:pt>
                <c:pt idx="15">
                  <c:v>-0.26974704392489013</c:v>
                </c:pt>
                <c:pt idx="16">
                  <c:v>-0.29844971936646875</c:v>
                </c:pt>
                <c:pt idx="17">
                  <c:v>0.10373054410466699</c:v>
                </c:pt>
                <c:pt idx="18">
                  <c:v>0.16140355193947473</c:v>
                </c:pt>
                <c:pt idx="19">
                  <c:v>0.20593921386361019</c:v>
                </c:pt>
                <c:pt idx="20">
                  <c:v>0.30107453568345088</c:v>
                </c:pt>
                <c:pt idx="21">
                  <c:v>0.30264505689236071</c:v>
                </c:pt>
                <c:pt idx="22">
                  <c:v>0.19191023666326071</c:v>
                </c:pt>
                <c:pt idx="23">
                  <c:v>0.14249707191125416</c:v>
                </c:pt>
                <c:pt idx="24">
                  <c:v>0.14939834889471712</c:v>
                </c:pt>
                <c:pt idx="25">
                  <c:v>0.13209800890467685</c:v>
                </c:pt>
                <c:pt idx="26">
                  <c:v>0.15178586494794219</c:v>
                </c:pt>
                <c:pt idx="27">
                  <c:v>0.15440436399918925</c:v>
                </c:pt>
                <c:pt idx="28">
                  <c:v>0.12058726448054663</c:v>
                </c:pt>
                <c:pt idx="29">
                  <c:v>0.11344988945928969</c:v>
                </c:pt>
                <c:pt idx="30">
                  <c:v>0.11097711090107476</c:v>
                </c:pt>
                <c:pt idx="31">
                  <c:v>0.10895633793839918</c:v>
                </c:pt>
                <c:pt idx="32">
                  <c:v>0.1089420359059237</c:v>
                </c:pt>
                <c:pt idx="33">
                  <c:v>8.9643403001809202E-2</c:v>
                </c:pt>
                <c:pt idx="34">
                  <c:v>7.8940799540074783E-2</c:v>
                </c:pt>
                <c:pt idx="35">
                  <c:v>7.5158006211573869E-2</c:v>
                </c:pt>
                <c:pt idx="36">
                  <c:v>7.345557546658231E-2</c:v>
                </c:pt>
                <c:pt idx="37">
                  <c:v>5.1526195112208406E-2</c:v>
                </c:pt>
                <c:pt idx="38">
                  <c:v>4.7841782743308123E-2</c:v>
                </c:pt>
                <c:pt idx="39">
                  <c:v>3.1800339885639815E-2</c:v>
                </c:pt>
                <c:pt idx="40">
                  <c:v>3.7864038235045201E-2</c:v>
                </c:pt>
                <c:pt idx="41">
                  <c:v>3.8214725392185678E-2</c:v>
                </c:pt>
                <c:pt idx="42">
                  <c:v>4.0736863214610036E-2</c:v>
                </c:pt>
                <c:pt idx="43">
                  <c:v>4.158838071632371E-2</c:v>
                </c:pt>
                <c:pt idx="44">
                  <c:v>1.2268606815021271E-2</c:v>
                </c:pt>
                <c:pt idx="45">
                  <c:v>-1.5487127703886381E-2</c:v>
                </c:pt>
                <c:pt idx="46">
                  <c:v>4.8817427855232895E-2</c:v>
                </c:pt>
                <c:pt idx="47">
                  <c:v>5.3391560625382861E-2</c:v>
                </c:pt>
                <c:pt idx="48">
                  <c:v>4.3193887947255843E-2</c:v>
                </c:pt>
                <c:pt idx="49">
                  <c:v>6.0500049517175587E-2</c:v>
                </c:pt>
                <c:pt idx="50">
                  <c:v>5.9513072544889849E-2</c:v>
                </c:pt>
                <c:pt idx="51">
                  <c:v>5.9697374929574235E-2</c:v>
                </c:pt>
                <c:pt idx="52">
                  <c:v>6.203514560248239E-2</c:v>
                </c:pt>
                <c:pt idx="53">
                  <c:v>6.7367980033745362E-2</c:v>
                </c:pt>
                <c:pt idx="54">
                  <c:v>5.9246359064704095E-2</c:v>
                </c:pt>
                <c:pt idx="55">
                  <c:v>5.9290335343064937E-2</c:v>
                </c:pt>
                <c:pt idx="56">
                  <c:v>5.1864688085866535E-2</c:v>
                </c:pt>
                <c:pt idx="57">
                  <c:v>5.2752882336215716E-2</c:v>
                </c:pt>
                <c:pt idx="58">
                  <c:v>5.639275665358786E-2</c:v>
                </c:pt>
                <c:pt idx="59">
                  <c:v>5.9260228338875752E-2</c:v>
                </c:pt>
                <c:pt idx="60">
                  <c:v>5.9184459733161193E-2</c:v>
                </c:pt>
                <c:pt idx="61">
                  <c:v>7.968156773750143E-2</c:v>
                </c:pt>
                <c:pt idx="62">
                  <c:v>0.11860620475208512</c:v>
                </c:pt>
                <c:pt idx="63">
                  <c:v>0.10754976972439455</c:v>
                </c:pt>
                <c:pt idx="64">
                  <c:v>0.11386527637467682</c:v>
                </c:pt>
                <c:pt idx="65">
                  <c:v>0.21626568439458135</c:v>
                </c:pt>
                <c:pt idx="66">
                  <c:v>0.21206410174240956</c:v>
                </c:pt>
                <c:pt idx="67">
                  <c:v>0.2128186604745704</c:v>
                </c:pt>
                <c:pt idx="68">
                  <c:v>0.18558450349160524</c:v>
                </c:pt>
                <c:pt idx="69">
                  <c:v>0.25537612903049245</c:v>
                </c:pt>
                <c:pt idx="70">
                  <c:v>0.25275320781211763</c:v>
                </c:pt>
                <c:pt idx="71">
                  <c:v>0.25287229490055241</c:v>
                </c:pt>
                <c:pt idx="72">
                  <c:v>0.26092492215244978</c:v>
                </c:pt>
                <c:pt idx="73">
                  <c:v>0.26119244269778513</c:v>
                </c:pt>
                <c:pt idx="74">
                  <c:v>0.26249305003778239</c:v>
                </c:pt>
                <c:pt idx="75">
                  <c:v>0.26251871328478799</c:v>
                </c:pt>
                <c:pt idx="76">
                  <c:v>0.27494854141796143</c:v>
                </c:pt>
                <c:pt idx="77">
                  <c:v>0.29256013217582877</c:v>
                </c:pt>
                <c:pt idx="78">
                  <c:v>0.29243673358196853</c:v>
                </c:pt>
                <c:pt idx="79">
                  <c:v>0.29554991266456748</c:v>
                </c:pt>
                <c:pt idx="80">
                  <c:v>0.24627563939993022</c:v>
                </c:pt>
                <c:pt idx="81">
                  <c:v>0.27472451255813479</c:v>
                </c:pt>
                <c:pt idx="82">
                  <c:v>0.29186155991096296</c:v>
                </c:pt>
                <c:pt idx="83">
                  <c:v>0.29554790784466928</c:v>
                </c:pt>
                <c:pt idx="84">
                  <c:v>0.29972130012156983</c:v>
                </c:pt>
                <c:pt idx="85">
                  <c:v>0.3022621338183975</c:v>
                </c:pt>
                <c:pt idx="86">
                  <c:v>0.30187628742763734</c:v>
                </c:pt>
                <c:pt idx="87">
                  <c:v>0.30180104846945777</c:v>
                </c:pt>
                <c:pt idx="88">
                  <c:v>0.30093492313625397</c:v>
                </c:pt>
                <c:pt idx="89">
                  <c:v>0.29810550319376827</c:v>
                </c:pt>
                <c:pt idx="90">
                  <c:v>0.29872380914083274</c:v>
                </c:pt>
                <c:pt idx="91">
                  <c:v>0.27774020388956383</c:v>
                </c:pt>
                <c:pt idx="92">
                  <c:v>0.27696273654890419</c:v>
                </c:pt>
                <c:pt idx="93">
                  <c:v>0.27220960376622982</c:v>
                </c:pt>
                <c:pt idx="94">
                  <c:v>0.27180368572815067</c:v>
                </c:pt>
                <c:pt idx="95">
                  <c:v>0.27217095014305642</c:v>
                </c:pt>
                <c:pt idx="96">
                  <c:v>0.26684939564682242</c:v>
                </c:pt>
                <c:pt idx="97">
                  <c:v>0.26390947716105068</c:v>
                </c:pt>
                <c:pt idx="98">
                  <c:v>0.26198001348318484</c:v>
                </c:pt>
                <c:pt idx="99">
                  <c:v>0.26137130167053896</c:v>
                </c:pt>
                <c:pt idx="100">
                  <c:v>0.26216825031546509</c:v>
                </c:pt>
                <c:pt idx="101">
                  <c:v>0.25221499416480836</c:v>
                </c:pt>
                <c:pt idx="102">
                  <c:v>0.25414304640827368</c:v>
                </c:pt>
                <c:pt idx="103">
                  <c:v>0.26054672281169405</c:v>
                </c:pt>
                <c:pt idx="104">
                  <c:v>0.26152433150952953</c:v>
                </c:pt>
                <c:pt idx="105">
                  <c:v>0.25600093876516772</c:v>
                </c:pt>
                <c:pt idx="106">
                  <c:v>0.24266210338023461</c:v>
                </c:pt>
                <c:pt idx="107">
                  <c:v>0.23759745347936234</c:v>
                </c:pt>
                <c:pt idx="108">
                  <c:v>0.23602268302422033</c:v>
                </c:pt>
                <c:pt idx="109">
                  <c:v>0.22102925097564305</c:v>
                </c:pt>
                <c:pt idx="110">
                  <c:v>0.22431090981657667</c:v>
                </c:pt>
                <c:pt idx="111">
                  <c:v>0.22681754544145866</c:v>
                </c:pt>
                <c:pt idx="112">
                  <c:v>0.21664504634386794</c:v>
                </c:pt>
                <c:pt idx="113">
                  <c:v>0.2209776685287704</c:v>
                </c:pt>
                <c:pt idx="114">
                  <c:v>0.21168083704863713</c:v>
                </c:pt>
                <c:pt idx="115">
                  <c:v>0.21318540303811526</c:v>
                </c:pt>
                <c:pt idx="116">
                  <c:v>0.20764756541862783</c:v>
                </c:pt>
                <c:pt idx="117">
                  <c:v>0.20656547478691464</c:v>
                </c:pt>
                <c:pt idx="118">
                  <c:v>0.20489689659068236</c:v>
                </c:pt>
                <c:pt idx="119">
                  <c:v>0.19122624456748014</c:v>
                </c:pt>
                <c:pt idx="120">
                  <c:v>0.1649543287347118</c:v>
                </c:pt>
                <c:pt idx="121">
                  <c:v>0.1602646672427861</c:v>
                </c:pt>
                <c:pt idx="122">
                  <c:v>0.14377307138172471</c:v>
                </c:pt>
                <c:pt idx="123">
                  <c:v>0.14666999670944939</c:v>
                </c:pt>
                <c:pt idx="124">
                  <c:v>0.15084911409942137</c:v>
                </c:pt>
                <c:pt idx="125">
                  <c:v>0.15449540485750499</c:v>
                </c:pt>
                <c:pt idx="126">
                  <c:v>0.13280692862815127</c:v>
                </c:pt>
                <c:pt idx="127">
                  <c:v>7.9016224840506508E-2</c:v>
                </c:pt>
                <c:pt idx="128">
                  <c:v>7.7024530585288575E-2</c:v>
                </c:pt>
                <c:pt idx="129">
                  <c:v>1.8031537874196247E-2</c:v>
                </c:pt>
                <c:pt idx="130">
                  <c:v>4.3009469312637764E-2</c:v>
                </c:pt>
                <c:pt idx="131">
                  <c:v>4.2589472563358599E-2</c:v>
                </c:pt>
                <c:pt idx="132">
                  <c:v>3.698154813545626E-2</c:v>
                </c:pt>
                <c:pt idx="133">
                  <c:v>2.9879322147272225E-2</c:v>
                </c:pt>
                <c:pt idx="134">
                  <c:v>2.9927780163174329E-2</c:v>
                </c:pt>
                <c:pt idx="135">
                  <c:v>-8.6045381574406301E-3</c:v>
                </c:pt>
                <c:pt idx="136">
                  <c:v>-1.1122922625374471E-2</c:v>
                </c:pt>
                <c:pt idx="137">
                  <c:v>-1.1994172052808382E-2</c:v>
                </c:pt>
                <c:pt idx="138">
                  <c:v>-1.537831086009598E-2</c:v>
                </c:pt>
                <c:pt idx="139">
                  <c:v>-1.6179971514636529E-2</c:v>
                </c:pt>
                <c:pt idx="140">
                  <c:v>-3.0577257227636091E-2</c:v>
                </c:pt>
                <c:pt idx="141">
                  <c:v>-2.9010297616628433E-2</c:v>
                </c:pt>
                <c:pt idx="142">
                  <c:v>-2.7818201813234092E-2</c:v>
                </c:pt>
                <c:pt idx="143">
                  <c:v>-2.4383958322417493E-2</c:v>
                </c:pt>
                <c:pt idx="144">
                  <c:v>-4.442225953265975E-3</c:v>
                </c:pt>
                <c:pt idx="145">
                  <c:v>-6.9860491874649787E-3</c:v>
                </c:pt>
                <c:pt idx="146">
                  <c:v>-1.178934196637115E-2</c:v>
                </c:pt>
                <c:pt idx="147">
                  <c:v>-4.0490087266774081E-3</c:v>
                </c:pt>
                <c:pt idx="148">
                  <c:v>-3.6138236482712843E-3</c:v>
                </c:pt>
                <c:pt idx="149">
                  <c:v>-3.2383279133027976E-3</c:v>
                </c:pt>
                <c:pt idx="150">
                  <c:v>-3.0615503496531919E-3</c:v>
                </c:pt>
                <c:pt idx="151">
                  <c:v>2.0624155152088154E-3</c:v>
                </c:pt>
                <c:pt idx="152">
                  <c:v>3.1973901434418027E-3</c:v>
                </c:pt>
                <c:pt idx="153">
                  <c:v>2.7922212325166146E-3</c:v>
                </c:pt>
                <c:pt idx="154">
                  <c:v>1.6800357786242736E-3</c:v>
                </c:pt>
                <c:pt idx="155">
                  <c:v>1.732812085208861E-3</c:v>
                </c:pt>
                <c:pt idx="156">
                  <c:v>2.6054863946623091E-3</c:v>
                </c:pt>
                <c:pt idx="157">
                  <c:v>5.6485099961309476E-4</c:v>
                </c:pt>
                <c:pt idx="158">
                  <c:v>1.2419722418641787E-3</c:v>
                </c:pt>
                <c:pt idx="159">
                  <c:v>2.5571707425422465E-3</c:v>
                </c:pt>
                <c:pt idx="160">
                  <c:v>1.119195626555344E-3</c:v>
                </c:pt>
                <c:pt idx="161">
                  <c:v>1.4595287939518789E-3</c:v>
                </c:pt>
                <c:pt idx="162">
                  <c:v>1.1751979565864351E-3</c:v>
                </c:pt>
                <c:pt idx="163">
                  <c:v>3.9845078053430943E-3</c:v>
                </c:pt>
                <c:pt idx="164">
                  <c:v>-6.3651680548652075E-4</c:v>
                </c:pt>
                <c:pt idx="165">
                  <c:v>5.1664163235713018E-3</c:v>
                </c:pt>
                <c:pt idx="166">
                  <c:v>7.0507282969156084E-3</c:v>
                </c:pt>
                <c:pt idx="167">
                  <c:v>1.0371611850672912E-2</c:v>
                </c:pt>
                <c:pt idx="168">
                  <c:v>1.3826288704330756E-2</c:v>
                </c:pt>
                <c:pt idx="169">
                  <c:v>1.3552112532036361E-2</c:v>
                </c:pt>
                <c:pt idx="170">
                  <c:v>1.5981290801648184E-2</c:v>
                </c:pt>
                <c:pt idx="171">
                  <c:v>4.37042654969058E-2</c:v>
                </c:pt>
                <c:pt idx="172">
                  <c:v>4.5879303135751413E-2</c:v>
                </c:pt>
                <c:pt idx="173">
                  <c:v>4.1173126620565395E-2</c:v>
                </c:pt>
                <c:pt idx="174">
                  <c:v>4.7606743269456971E-2</c:v>
                </c:pt>
                <c:pt idx="175">
                  <c:v>5.5406455720852239E-2</c:v>
                </c:pt>
                <c:pt idx="176">
                  <c:v>5.4788066278395352E-2</c:v>
                </c:pt>
                <c:pt idx="177">
                  <c:v>6.1986906839943651E-2</c:v>
                </c:pt>
                <c:pt idx="178">
                  <c:v>6.1145274798012891E-2</c:v>
                </c:pt>
                <c:pt idx="179">
                  <c:v>5.9584833150454347E-2</c:v>
                </c:pt>
                <c:pt idx="180">
                  <c:v>5.8685281504089332E-2</c:v>
                </c:pt>
                <c:pt idx="181">
                  <c:v>6.0236018645904395E-2</c:v>
                </c:pt>
                <c:pt idx="182">
                  <c:v>6.1545471519053589E-2</c:v>
                </c:pt>
                <c:pt idx="183">
                  <c:v>7.4244688402763784E-2</c:v>
                </c:pt>
                <c:pt idx="184">
                  <c:v>9.1853600370229785E-2</c:v>
                </c:pt>
                <c:pt idx="185">
                  <c:v>8.1472398879604821E-2</c:v>
                </c:pt>
                <c:pt idx="186">
                  <c:v>8.0514795561098695E-2</c:v>
                </c:pt>
                <c:pt idx="187">
                  <c:v>7.6861478389140814E-2</c:v>
                </c:pt>
                <c:pt idx="188">
                  <c:v>7.6926005844776435E-2</c:v>
                </c:pt>
                <c:pt idx="189">
                  <c:v>7.9702797650902879E-2</c:v>
                </c:pt>
                <c:pt idx="190">
                  <c:v>8.8338098840776189E-2</c:v>
                </c:pt>
                <c:pt idx="191">
                  <c:v>9.0482763055287865E-2</c:v>
                </c:pt>
                <c:pt idx="192">
                  <c:v>9.1455257707955623E-2</c:v>
                </c:pt>
                <c:pt idx="193">
                  <c:v>9.4215717258001652E-2</c:v>
                </c:pt>
                <c:pt idx="194">
                  <c:v>9.3336083848169285E-2</c:v>
                </c:pt>
                <c:pt idx="195">
                  <c:v>9.7438087142377547E-2</c:v>
                </c:pt>
                <c:pt idx="196">
                  <c:v>9.5458986195198076E-2</c:v>
                </c:pt>
                <c:pt idx="197">
                  <c:v>9.023948423724526E-2</c:v>
                </c:pt>
                <c:pt idx="198">
                  <c:v>8.9770620595946371E-2</c:v>
                </c:pt>
                <c:pt idx="199">
                  <c:v>9.324168155525106E-2</c:v>
                </c:pt>
                <c:pt idx="200">
                  <c:v>0.10477834248094578</c:v>
                </c:pt>
                <c:pt idx="201">
                  <c:v>0.12258959256066185</c:v>
                </c:pt>
                <c:pt idx="202">
                  <c:v>0.12228827604782286</c:v>
                </c:pt>
                <c:pt idx="203">
                  <c:v>0.12090478277454329</c:v>
                </c:pt>
                <c:pt idx="204">
                  <c:v>0.11841486168405681</c:v>
                </c:pt>
                <c:pt idx="205">
                  <c:v>0.121046835048376</c:v>
                </c:pt>
                <c:pt idx="206">
                  <c:v>0.12833046799653203</c:v>
                </c:pt>
                <c:pt idx="207">
                  <c:v>0.12986535091298515</c:v>
                </c:pt>
                <c:pt idx="208">
                  <c:v>0.128097608622431</c:v>
                </c:pt>
                <c:pt idx="209">
                  <c:v>9.6769692217468423E-2</c:v>
                </c:pt>
                <c:pt idx="210">
                  <c:v>9.9489092833060469E-2</c:v>
                </c:pt>
                <c:pt idx="211">
                  <c:v>9.9607933503049487E-2</c:v>
                </c:pt>
                <c:pt idx="212">
                  <c:v>9.4549981719278767E-2</c:v>
                </c:pt>
                <c:pt idx="213">
                  <c:v>9.4285986577955019E-2</c:v>
                </c:pt>
                <c:pt idx="214">
                  <c:v>9.0984424352929041E-2</c:v>
                </c:pt>
                <c:pt idx="215">
                  <c:v>9.708638074218251E-2</c:v>
                </c:pt>
                <c:pt idx="216">
                  <c:v>9.6010159986573418E-2</c:v>
                </c:pt>
                <c:pt idx="217">
                  <c:v>9.8945770519154055E-2</c:v>
                </c:pt>
                <c:pt idx="218">
                  <c:v>0.10068110794411751</c:v>
                </c:pt>
                <c:pt idx="219">
                  <c:v>9.9336322855962778E-2</c:v>
                </c:pt>
                <c:pt idx="220">
                  <c:v>0.10026317131297778</c:v>
                </c:pt>
                <c:pt idx="221">
                  <c:v>9.5399316779079493E-2</c:v>
                </c:pt>
                <c:pt idx="222">
                  <c:v>9.8388965386335875E-2</c:v>
                </c:pt>
                <c:pt idx="223">
                  <c:v>0.10143585599427635</c:v>
                </c:pt>
                <c:pt idx="224">
                  <c:v>0.10127899969122055</c:v>
                </c:pt>
                <c:pt idx="225">
                  <c:v>8.826966444238421E-2</c:v>
                </c:pt>
                <c:pt idx="226">
                  <c:v>8.9736945711404642E-2</c:v>
                </c:pt>
                <c:pt idx="227">
                  <c:v>8.9943770593291769E-2</c:v>
                </c:pt>
                <c:pt idx="228">
                  <c:v>8.8890485457200477E-2</c:v>
                </c:pt>
                <c:pt idx="229">
                  <c:v>8.7955968346109734E-2</c:v>
                </c:pt>
                <c:pt idx="230">
                  <c:v>8.6724678832398108E-2</c:v>
                </c:pt>
                <c:pt idx="231">
                  <c:v>8.5264709050425769E-2</c:v>
                </c:pt>
                <c:pt idx="232">
                  <c:v>8.5406165758489902E-2</c:v>
                </c:pt>
                <c:pt idx="233">
                  <c:v>7.8205995388095403E-2</c:v>
                </c:pt>
                <c:pt idx="234">
                  <c:v>7.7497969582281459E-2</c:v>
                </c:pt>
                <c:pt idx="235">
                  <c:v>6.5555780320851714E-2</c:v>
                </c:pt>
                <c:pt idx="236">
                  <c:v>6.5865840429575995E-2</c:v>
                </c:pt>
                <c:pt idx="237">
                  <c:v>6.4339952176857243E-2</c:v>
                </c:pt>
                <c:pt idx="238">
                  <c:v>6.6281233598304609E-2</c:v>
                </c:pt>
                <c:pt idx="239">
                  <c:v>6.6386825066912111E-2</c:v>
                </c:pt>
                <c:pt idx="240">
                  <c:v>6.5801929198347778E-2</c:v>
                </c:pt>
                <c:pt idx="241">
                  <c:v>6.2224959293376549E-2</c:v>
                </c:pt>
                <c:pt idx="242">
                  <c:v>6.5893004739791164E-2</c:v>
                </c:pt>
                <c:pt idx="243">
                  <c:v>6.4890401270403131E-2</c:v>
                </c:pt>
                <c:pt idx="244">
                  <c:v>6.2245096562811818E-2</c:v>
                </c:pt>
                <c:pt idx="245">
                  <c:v>6.3473880801075827E-2</c:v>
                </c:pt>
                <c:pt idx="246">
                  <c:v>6.2645178715897615E-2</c:v>
                </c:pt>
                <c:pt idx="247">
                  <c:v>6.1794377810781898E-2</c:v>
                </c:pt>
                <c:pt idx="248">
                  <c:v>6.0841059816002283E-2</c:v>
                </c:pt>
                <c:pt idx="249">
                  <c:v>6.12847272702624E-2</c:v>
                </c:pt>
                <c:pt idx="250">
                  <c:v>6.1263678690715966E-2</c:v>
                </c:pt>
                <c:pt idx="251">
                  <c:v>-1.9099638221839278E-2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4-464D-93D9-BE0B9D83A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TSLA!$H$1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TSLA!$A$1:$A$255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TSLA!$H$2:$H$255</c:f>
              <c:numCache>
                <c:formatCode>General</c:formatCode>
                <c:ptCount val="254"/>
                <c:pt idx="1">
                  <c:v>-1.4116978386155738E-2</c:v>
                </c:pt>
                <c:pt idx="2">
                  <c:v>1.5346012256777279E-2</c:v>
                </c:pt>
                <c:pt idx="3">
                  <c:v>2.6674353372897839E-2</c:v>
                </c:pt>
                <c:pt idx="4">
                  <c:v>6.5808319423241949E-3</c:v>
                </c:pt>
                <c:pt idx="5">
                  <c:v>-2.215519445940263E-3</c:v>
                </c:pt>
                <c:pt idx="6">
                  <c:v>-2.3157895760665985E-3</c:v>
                </c:pt>
                <c:pt idx="7">
                  <c:v>1.6111333795286729E-3</c:v>
                </c:pt>
                <c:pt idx="8">
                  <c:v>2.6377838767458944E-2</c:v>
                </c:pt>
                <c:pt idx="9">
                  <c:v>1.2617476228390309E-3</c:v>
                </c:pt>
                <c:pt idx="10">
                  <c:v>1.3132317608842428E-3</c:v>
                </c:pt>
                <c:pt idx="11">
                  <c:v>-2.4627037290895715E-2</c:v>
                </c:pt>
                <c:pt idx="12">
                  <c:v>9.1406628236744298E-3</c:v>
                </c:pt>
                <c:pt idx="13">
                  <c:v>2.0053485436263966E-3</c:v>
                </c:pt>
                <c:pt idx="14">
                  <c:v>1.5231899894315585E-2</c:v>
                </c:pt>
                <c:pt idx="15">
                  <c:v>1.5347618114548364E-3</c:v>
                </c:pt>
                <c:pt idx="16">
                  <c:v>3.3025323718738546E-3</c:v>
                </c:pt>
                <c:pt idx="17">
                  <c:v>-3.8604844548379154E-2</c:v>
                </c:pt>
                <c:pt idx="18">
                  <c:v>1.2613533886410844E-2</c:v>
                </c:pt>
                <c:pt idx="19">
                  <c:v>1.698717796433406E-2</c:v>
                </c:pt>
                <c:pt idx="20">
                  <c:v>2.2608160195483383E-3</c:v>
                </c:pt>
                <c:pt idx="21">
                  <c:v>2.753306091440607E-2</c:v>
                </c:pt>
                <c:pt idx="22">
                  <c:v>2.1914062257117308E-2</c:v>
                </c:pt>
                <c:pt idx="23">
                  <c:v>-1.7438355739278787E-2</c:v>
                </c:pt>
                <c:pt idx="24">
                  <c:v>4.8227787758657785E-3</c:v>
                </c:pt>
                <c:pt idx="25">
                  <c:v>-7.4618100255585702E-3</c:v>
                </c:pt>
                <c:pt idx="26">
                  <c:v>-3.3528909353332964E-4</c:v>
                </c:pt>
                <c:pt idx="27">
                  <c:v>8.1396232652301802E-3</c:v>
                </c:pt>
                <c:pt idx="28">
                  <c:v>-1.2028520516351804E-3</c:v>
                </c:pt>
                <c:pt idx="29">
                  <c:v>2.7671416452297124E-3</c:v>
                </c:pt>
                <c:pt idx="30">
                  <c:v>1.3874261825584626E-2</c:v>
                </c:pt>
                <c:pt idx="31">
                  <c:v>-1.0231832423149421E-2</c:v>
                </c:pt>
                <c:pt idx="32">
                  <c:v>8.2115269707437044E-3</c:v>
                </c:pt>
                <c:pt idx="33">
                  <c:v>1.7400268234703566E-2</c:v>
                </c:pt>
                <c:pt idx="34">
                  <c:v>6.6523767396803671E-3</c:v>
                </c:pt>
                <c:pt idx="35">
                  <c:v>8.9264726065139011E-3</c:v>
                </c:pt>
                <c:pt idx="36">
                  <c:v>3.0196000161980704E-2</c:v>
                </c:pt>
                <c:pt idx="37">
                  <c:v>3.2122243616873158E-2</c:v>
                </c:pt>
                <c:pt idx="38">
                  <c:v>-6.7118613637981136E-3</c:v>
                </c:pt>
                <c:pt idx="39">
                  <c:v>1.7703148567506056E-3</c:v>
                </c:pt>
                <c:pt idx="40">
                  <c:v>3.2571011103859758E-2</c:v>
                </c:pt>
                <c:pt idx="41">
                  <c:v>1.7539107382550323E-2</c:v>
                </c:pt>
                <c:pt idx="42">
                  <c:v>0.1266159834352821</c:v>
                </c:pt>
                <c:pt idx="43">
                  <c:v>-6.2740502059899063E-3</c:v>
                </c:pt>
                <c:pt idx="44">
                  <c:v>1.9078440074409453E-2</c:v>
                </c:pt>
                <c:pt idx="45">
                  <c:v>3.7750747074014948E-2</c:v>
                </c:pt>
                <c:pt idx="46">
                  <c:v>3.431629626148492E-2</c:v>
                </c:pt>
                <c:pt idx="47">
                  <c:v>8.4910225568108358E-2</c:v>
                </c:pt>
                <c:pt idx="48">
                  <c:v>-3.0274995832209523E-2</c:v>
                </c:pt>
                <c:pt idx="49">
                  <c:v>3.5716739029808646E-2</c:v>
                </c:pt>
                <c:pt idx="50">
                  <c:v>1.3222297627679045E-2</c:v>
                </c:pt>
                <c:pt idx="51">
                  <c:v>-6.3581700944992702E-3</c:v>
                </c:pt>
                <c:pt idx="52">
                  <c:v>-4.8400710047199119E-2</c:v>
                </c:pt>
                <c:pt idx="53">
                  <c:v>-0.11990303272748117</c:v>
                </c:pt>
                <c:pt idx="54">
                  <c:v>4.3429452261595038E-2</c:v>
                </c:pt>
                <c:pt idx="55">
                  <c:v>-4.1575288677064975E-3</c:v>
                </c:pt>
                <c:pt idx="56">
                  <c:v>-2.8293099850916586E-2</c:v>
                </c:pt>
                <c:pt idx="57">
                  <c:v>-1.9382246627814417E-2</c:v>
                </c:pt>
                <c:pt idx="58">
                  <c:v>4.0793769124911609E-2</c:v>
                </c:pt>
                <c:pt idx="59">
                  <c:v>3.2501207560251613E-2</c:v>
                </c:pt>
                <c:pt idx="60">
                  <c:v>6.7676101678472963E-3</c:v>
                </c:pt>
                <c:pt idx="61">
                  <c:v>3.7103919263216989E-2</c:v>
                </c:pt>
                <c:pt idx="62">
                  <c:v>1.7422123348750252E-2</c:v>
                </c:pt>
                <c:pt idx="63">
                  <c:v>-4.1352934561359238E-2</c:v>
                </c:pt>
                <c:pt idx="64">
                  <c:v>6.2847731915002406E-3</c:v>
                </c:pt>
                <c:pt idx="65">
                  <c:v>-3.053759408602149E-2</c:v>
                </c:pt>
                <c:pt idx="66">
                  <c:v>5.0900228029327192E-2</c:v>
                </c:pt>
                <c:pt idx="67">
                  <c:v>6.833822504732699E-3</c:v>
                </c:pt>
                <c:pt idx="68">
                  <c:v>-4.3467634757786547E-2</c:v>
                </c:pt>
                <c:pt idx="69">
                  <c:v>-9.497739726027422E-3</c:v>
                </c:pt>
                <c:pt idx="70">
                  <c:v>-6.419875954726996E-2</c:v>
                </c:pt>
                <c:pt idx="71">
                  <c:v>-5.8720868481390706E-3</c:v>
                </c:pt>
                <c:pt idx="72">
                  <c:v>4.2358372638939379E-2</c:v>
                </c:pt>
                <c:pt idx="73">
                  <c:v>1.6363193226886341E-2</c:v>
                </c:pt>
                <c:pt idx="74">
                  <c:v>-6.0956445255121387E-2</c:v>
                </c:pt>
                <c:pt idx="75">
                  <c:v>1.3179928036223689E-2</c:v>
                </c:pt>
                <c:pt idx="76">
                  <c:v>-4.9772430023526472E-2</c:v>
                </c:pt>
                <c:pt idx="77">
                  <c:v>-8.1745803670689211E-3</c:v>
                </c:pt>
                <c:pt idx="78">
                  <c:v>1.8236620798119645E-2</c:v>
                </c:pt>
                <c:pt idx="79">
                  <c:v>-5.0277132922272039E-2</c:v>
                </c:pt>
                <c:pt idx="80">
                  <c:v>6.0954484718499661E-3</c:v>
                </c:pt>
                <c:pt idx="81">
                  <c:v>-3.4989271373466024E-2</c:v>
                </c:pt>
                <c:pt idx="82">
                  <c:v>4.2880563798632594E-2</c:v>
                </c:pt>
                <c:pt idx="83">
                  <c:v>7.4947055846226254E-2</c:v>
                </c:pt>
                <c:pt idx="84">
                  <c:v>5.7618860154718399E-2</c:v>
                </c:pt>
                <c:pt idx="85">
                  <c:v>2.5248391572585287E-2</c:v>
                </c:pt>
                <c:pt idx="86">
                  <c:v>-5.0002733193773878E-3</c:v>
                </c:pt>
                <c:pt idx="87">
                  <c:v>-2.0947109206597104E-3</c:v>
                </c:pt>
                <c:pt idx="88">
                  <c:v>-1.4592267843179961E-2</c:v>
                </c:pt>
                <c:pt idx="89">
                  <c:v>-1.2668840777702769E-2</c:v>
                </c:pt>
                <c:pt idx="90">
                  <c:v>0.13531668269696576</c:v>
                </c:pt>
                <c:pt idx="91">
                  <c:v>-4.1832696897485679E-2</c:v>
                </c:pt>
                <c:pt idx="92">
                  <c:v>-5.3471213103360817E-2</c:v>
                </c:pt>
                <c:pt idx="93">
                  <c:v>-2.1523373440077244E-2</c:v>
                </c:pt>
                <c:pt idx="94">
                  <c:v>-3.5446568646603067E-2</c:v>
                </c:pt>
                <c:pt idx="95">
                  <c:v>3.0341954275550163E-2</c:v>
                </c:pt>
                <c:pt idx="96">
                  <c:v>5.9350253559852578E-3</c:v>
                </c:pt>
                <c:pt idx="97">
                  <c:v>3.9289747664816702E-2</c:v>
                </c:pt>
                <c:pt idx="98">
                  <c:v>-6.7491071418643689E-2</c:v>
                </c:pt>
                <c:pt idx="99">
                  <c:v>1.749775681249539E-2</c:v>
                </c:pt>
                <c:pt idx="100">
                  <c:v>-1.8197242092737907E-2</c:v>
                </c:pt>
                <c:pt idx="101">
                  <c:v>-3.3827896618386796E-2</c:v>
                </c:pt>
                <c:pt idx="102">
                  <c:v>6.2270376573985505E-4</c:v>
                </c:pt>
                <c:pt idx="103">
                  <c:v>-5.256606706093004E-2</c:v>
                </c:pt>
                <c:pt idx="104">
                  <c:v>-1.4726128936415825E-2</c:v>
                </c:pt>
                <c:pt idx="105">
                  <c:v>-1.2473125806451619E-2</c:v>
                </c:pt>
                <c:pt idx="106">
                  <c:v>2.0699052858115689E-2</c:v>
                </c:pt>
                <c:pt idx="107">
                  <c:v>-0.11554175403865416</c:v>
                </c:pt>
                <c:pt idx="108">
                  <c:v>2.0805692744373598E-2</c:v>
                </c:pt>
                <c:pt idx="109">
                  <c:v>0.10677611183619914</c:v>
                </c:pt>
                <c:pt idx="110">
                  <c:v>-5.8395274737229799E-3</c:v>
                </c:pt>
                <c:pt idx="111">
                  <c:v>-2.7479189132170723E-2</c:v>
                </c:pt>
                <c:pt idx="112">
                  <c:v>-1.6032497202973572E-2</c:v>
                </c:pt>
                <c:pt idx="113">
                  <c:v>3.6111111176570447E-2</c:v>
                </c:pt>
                <c:pt idx="114">
                  <c:v>-1.7307187478151478E-2</c:v>
                </c:pt>
                <c:pt idx="115">
                  <c:v>1.6157193075916114E-2</c:v>
                </c:pt>
                <c:pt idx="116">
                  <c:v>1.0845917194067878E-2</c:v>
                </c:pt>
                <c:pt idx="117">
                  <c:v>-2.9452768178635801E-2</c:v>
                </c:pt>
                <c:pt idx="118">
                  <c:v>-4.925103260379346E-2</c:v>
                </c:pt>
                <c:pt idx="119">
                  <c:v>1.8325664635373547E-2</c:v>
                </c:pt>
                <c:pt idx="120">
                  <c:v>5.3290765645451016E-2</c:v>
                </c:pt>
                <c:pt idx="121">
                  <c:v>1.0407521866683755E-3</c:v>
                </c:pt>
                <c:pt idx="122">
                  <c:v>-5.0942696873504979E-2</c:v>
                </c:pt>
                <c:pt idx="123">
                  <c:v>-2.2103035140387646E-2</c:v>
                </c:pt>
                <c:pt idx="124">
                  <c:v>-4.136624250694898E-2</c:v>
                </c:pt>
                <c:pt idx="125">
                  <c:v>-6.9979175647090733E-2</c:v>
                </c:pt>
                <c:pt idx="126">
                  <c:v>4.8073454281899561E-2</c:v>
                </c:pt>
                <c:pt idx="127">
                  <c:v>1.1364030586459734E-2</c:v>
                </c:pt>
                <c:pt idx="128">
                  <c:v>7.4777468450353074E-2</c:v>
                </c:pt>
                <c:pt idx="129">
                  <c:v>-6.9621415161137453E-3</c:v>
                </c:pt>
                <c:pt idx="130">
                  <c:v>1.7955294156992953E-2</c:v>
                </c:pt>
                <c:pt idx="131">
                  <c:v>-4.614210388163946E-2</c:v>
                </c:pt>
                <c:pt idx="132">
                  <c:v>-1.191517819189705E-3</c:v>
                </c:pt>
                <c:pt idx="133">
                  <c:v>-4.0212805645384021E-2</c:v>
                </c:pt>
                <c:pt idx="134">
                  <c:v>2.4633942330459603E-2</c:v>
                </c:pt>
                <c:pt idx="135">
                  <c:v>4.1933575339166335E-2</c:v>
                </c:pt>
                <c:pt idx="136">
                  <c:v>-2.4063756536168324E-2</c:v>
                </c:pt>
                <c:pt idx="137">
                  <c:v>-5.1234584519965501E-2</c:v>
                </c:pt>
                <c:pt idx="138">
                  <c:v>-3.643680360211532E-2</c:v>
                </c:pt>
                <c:pt idx="139">
                  <c:v>4.634835423064803E-2</c:v>
                </c:pt>
                <c:pt idx="140">
                  <c:v>4.7812041318391306E-2</c:v>
                </c:pt>
                <c:pt idx="141">
                  <c:v>3.7335010350380449E-2</c:v>
                </c:pt>
                <c:pt idx="142">
                  <c:v>3.8767793677368961E-2</c:v>
                </c:pt>
                <c:pt idx="143">
                  <c:v>1.7417966065568922E-2</c:v>
                </c:pt>
                <c:pt idx="144">
                  <c:v>7.9052436312003135E-2</c:v>
                </c:pt>
                <c:pt idx="145">
                  <c:v>5.1611361428023353E-3</c:v>
                </c:pt>
                <c:pt idx="146">
                  <c:v>1.4823129903750351E-2</c:v>
                </c:pt>
                <c:pt idx="147">
                  <c:v>-3.2349387049856139E-3</c:v>
                </c:pt>
                <c:pt idx="148">
                  <c:v>8.0345077173695836E-2</c:v>
                </c:pt>
                <c:pt idx="149">
                  <c:v>7.0798589974675891E-3</c:v>
                </c:pt>
                <c:pt idx="150">
                  <c:v>-5.0747545014500385E-3</c:v>
                </c:pt>
                <c:pt idx="151">
                  <c:v>-1.4981813499042963E-2</c:v>
                </c:pt>
                <c:pt idx="152">
                  <c:v>6.4866005628083333E-3</c:v>
                </c:pt>
                <c:pt idx="153">
                  <c:v>5.6113412596778843E-2</c:v>
                </c:pt>
                <c:pt idx="154">
                  <c:v>-4.7308972862817378E-2</c:v>
                </c:pt>
                <c:pt idx="155">
                  <c:v>-4.1694892983603918E-2</c:v>
                </c:pt>
                <c:pt idx="156">
                  <c:v>1.0996814651575622E-2</c:v>
                </c:pt>
                <c:pt idx="157">
                  <c:v>-3.004944557447697E-2</c:v>
                </c:pt>
                <c:pt idx="158">
                  <c:v>-4.8328085973335065E-2</c:v>
                </c:pt>
                <c:pt idx="159">
                  <c:v>1.1291810957497834E-2</c:v>
                </c:pt>
                <c:pt idx="160">
                  <c:v>3.5888358686081388E-2</c:v>
                </c:pt>
                <c:pt idx="161">
                  <c:v>-3.6552318644998735E-2</c:v>
                </c:pt>
                <c:pt idx="162">
                  <c:v>1.9583731343472594E-2</c:v>
                </c:pt>
                <c:pt idx="163">
                  <c:v>2.3758094584169245E-2</c:v>
                </c:pt>
                <c:pt idx="164">
                  <c:v>-4.9555038429338179E-2</c:v>
                </c:pt>
                <c:pt idx="165">
                  <c:v>3.2316842657096584E-2</c:v>
                </c:pt>
                <c:pt idx="166">
                  <c:v>-3.697576170297587E-3</c:v>
                </c:pt>
                <c:pt idx="167">
                  <c:v>-6.9946461140650727E-3</c:v>
                </c:pt>
                <c:pt idx="168">
                  <c:v>-0.12184121817516243</c:v>
                </c:pt>
                <c:pt idx="169">
                  <c:v>5.8076775275034513E-3</c:v>
                </c:pt>
                <c:pt idx="170">
                  <c:v>-4.5377045690043073E-3</c:v>
                </c:pt>
                <c:pt idx="171">
                  <c:v>-7.6922202245317374E-3</c:v>
                </c:pt>
                <c:pt idx="172">
                  <c:v>3.6956286247689631E-2</c:v>
                </c:pt>
                <c:pt idx="173">
                  <c:v>6.9882813579936398E-3</c:v>
                </c:pt>
                <c:pt idx="174">
                  <c:v>4.7698645558034977E-2</c:v>
                </c:pt>
                <c:pt idx="175">
                  <c:v>-8.3286153714255268E-2</c:v>
                </c:pt>
                <c:pt idx="176">
                  <c:v>-8.7371808249961588E-3</c:v>
                </c:pt>
                <c:pt idx="177">
                  <c:v>-9.0729489131013127E-2</c:v>
                </c:pt>
                <c:pt idx="178">
                  <c:v>1.6427175676090578E-2</c:v>
                </c:pt>
                <c:pt idx="179">
                  <c:v>-8.2545828625396792E-2</c:v>
                </c:pt>
                <c:pt idx="180">
                  <c:v>-8.1743867427926595E-3</c:v>
                </c:pt>
                <c:pt idx="181">
                  <c:v>5.7129093524635181E-2</c:v>
                </c:pt>
                <c:pt idx="182">
                  <c:v>-5.8758562580433292E-2</c:v>
                </c:pt>
                <c:pt idx="183">
                  <c:v>5.1410177474289241E-2</c:v>
                </c:pt>
                <c:pt idx="184">
                  <c:v>-6.8013795801272217E-2</c:v>
                </c:pt>
                <c:pt idx="185">
                  <c:v>-5.4946394182867585E-4</c:v>
                </c:pt>
                <c:pt idx="186">
                  <c:v>-6.4165058817965318E-2</c:v>
                </c:pt>
                <c:pt idx="187">
                  <c:v>1.6568716449588058E-2</c:v>
                </c:pt>
                <c:pt idx="188">
                  <c:v>-6.9254648666606813E-2</c:v>
                </c:pt>
                <c:pt idx="189">
                  <c:v>4.8777378491514624E-2</c:v>
                </c:pt>
                <c:pt idx="190">
                  <c:v>7.427139141334986E-2</c:v>
                </c:pt>
                <c:pt idx="191">
                  <c:v>7.3333062212995445E-2</c:v>
                </c:pt>
                <c:pt idx="192">
                  <c:v>-1.8035661600056875E-3</c:v>
                </c:pt>
                <c:pt idx="193">
                  <c:v>-2.359348972523502E-2</c:v>
                </c:pt>
                <c:pt idx="194">
                  <c:v>4.6773983254661387E-2</c:v>
                </c:pt>
                <c:pt idx="195">
                  <c:v>-9.2193600064264317E-2</c:v>
                </c:pt>
                <c:pt idx="196">
                  <c:v>1.6047200876297688E-2</c:v>
                </c:pt>
                <c:pt idx="197">
                  <c:v>2.5460550719575846E-3</c:v>
                </c:pt>
                <c:pt idx="198">
                  <c:v>1.247451757176927E-2</c:v>
                </c:pt>
                <c:pt idx="199">
                  <c:v>-8.9305566944406674E-3</c:v>
                </c:pt>
                <c:pt idx="200">
                  <c:v>-3.1190909939863322E-2</c:v>
                </c:pt>
                <c:pt idx="201">
                  <c:v>-7.1021540214813633E-2</c:v>
                </c:pt>
                <c:pt idx="202">
                  <c:v>2.388715438744338E-2</c:v>
                </c:pt>
                <c:pt idx="203">
                  <c:v>5.4823672664329234E-2</c:v>
                </c:pt>
                <c:pt idx="204">
                  <c:v>-8.5407699570815412E-2</c:v>
                </c:pt>
                <c:pt idx="205">
                  <c:v>1.7174983092210685E-2</c:v>
                </c:pt>
                <c:pt idx="206">
                  <c:v>9.3544346132689249E-2</c:v>
                </c:pt>
                <c:pt idx="207">
                  <c:v>-4.0078061003110382E-3</c:v>
                </c:pt>
                <c:pt idx="208">
                  <c:v>-4.3063125927439872E-3</c:v>
                </c:pt>
                <c:pt idx="209">
                  <c:v>4.5248894726071895E-2</c:v>
                </c:pt>
                <c:pt idx="210">
                  <c:v>-3.201651041903948E-3</c:v>
                </c:pt>
                <c:pt idx="211">
                  <c:v>-5.004355748851505E-2</c:v>
                </c:pt>
                <c:pt idx="212">
                  <c:v>-1.7937184170793076E-2</c:v>
                </c:pt>
                <c:pt idx="213">
                  <c:v>-1.7579224089036137E-2</c:v>
                </c:pt>
                <c:pt idx="214">
                  <c:v>1.2429129219307517E-2</c:v>
                </c:pt>
                <c:pt idx="215">
                  <c:v>2.5535707176277601E-2</c:v>
                </c:pt>
                <c:pt idx="216">
                  <c:v>-5.7208052223134817E-3</c:v>
                </c:pt>
                <c:pt idx="217">
                  <c:v>5.5279046881372994E-2</c:v>
                </c:pt>
                <c:pt idx="218">
                  <c:v>2.5435168781026054E-2</c:v>
                </c:pt>
                <c:pt idx="219">
                  <c:v>-6.548005885517498E-2</c:v>
                </c:pt>
                <c:pt idx="220">
                  <c:v>-5.4336129666292653E-3</c:v>
                </c:pt>
                <c:pt idx="221">
                  <c:v>1.7033448666777643E-2</c:v>
                </c:pt>
                <c:pt idx="222">
                  <c:v>5.3718614478697E-3</c:v>
                </c:pt>
                <c:pt idx="223">
                  <c:v>7.3572339985550888E-3</c:v>
                </c:pt>
                <c:pt idx="224">
                  <c:v>1.9994237767270964E-3</c:v>
                </c:pt>
                <c:pt idx="225">
                  <c:v>2.0716720736356442E-2</c:v>
                </c:pt>
                <c:pt idx="226">
                  <c:v>8.0234635605565905E-3</c:v>
                </c:pt>
                <c:pt idx="227">
                  <c:v>9.7804707070707014E-2</c:v>
                </c:pt>
                <c:pt idx="228">
                  <c:v>1.9752257457506302E-3</c:v>
                </c:pt>
                <c:pt idx="229">
                  <c:v>-1.3994935200381756E-2</c:v>
                </c:pt>
                <c:pt idx="230">
                  <c:v>-3.5663732191159134E-2</c:v>
                </c:pt>
                <c:pt idx="231">
                  <c:v>6.1655037181586721E-2</c:v>
                </c:pt>
                <c:pt idx="232">
                  <c:v>2.2123523925243249E-2</c:v>
                </c:pt>
                <c:pt idx="233">
                  <c:v>5.7849769836591736E-2</c:v>
                </c:pt>
                <c:pt idx="234">
                  <c:v>4.2630995308055338E-4</c:v>
                </c:pt>
                <c:pt idx="235">
                  <c:v>1.1134402096643518E-2</c:v>
                </c:pt>
                <c:pt idx="236">
                  <c:v>2.2655685297022495E-2</c:v>
                </c:pt>
                <c:pt idx="237">
                  <c:v>4.0230234506739753E-3</c:v>
                </c:pt>
                <c:pt idx="238">
                  <c:v>-6.6303007305455339E-2</c:v>
                </c:pt>
                <c:pt idx="239">
                  <c:v>7.8194360910134424E-3</c:v>
                </c:pt>
                <c:pt idx="240">
                  <c:v>-2.441262468780913E-2</c:v>
                </c:pt>
                <c:pt idx="241">
                  <c:v>3.8905816182369157E-2</c:v>
                </c:pt>
                <c:pt idx="242">
                  <c:v>-2.6249292359307546E-2</c:v>
                </c:pt>
                <c:pt idx="243">
                  <c:v>4.6750143970447175E-2</c:v>
                </c:pt>
                <c:pt idx="244">
                  <c:v>3.0963597076837643E-2</c:v>
                </c:pt>
                <c:pt idx="245">
                  <c:v>-8.9120746722340296E-3</c:v>
                </c:pt>
                <c:pt idx="246">
                  <c:v>-8.3723322363246488E-3</c:v>
                </c:pt>
                <c:pt idx="247">
                  <c:v>-3.7062214700413708E-3</c:v>
                </c:pt>
                <c:pt idx="248">
                  <c:v>-2.0481853938684246E-2</c:v>
                </c:pt>
                <c:pt idx="249">
                  <c:v>-2.276402104320081E-2</c:v>
                </c:pt>
                <c:pt idx="250">
                  <c:v>2.2558497051515553E-2</c:v>
                </c:pt>
                <c:pt idx="251">
                  <c:v>-0.54471755502811192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F-461A-94E2-B20F4EE9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TSLA!$I$1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TSLA!$A$1:$A$255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TSLA!$I$2:$I$255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-0.73614079071923033</c:v>
                </c:pt>
                <c:pt idx="4">
                  <c:v>-0.7378597061402804</c:v>
                </c:pt>
                <c:pt idx="5">
                  <c:v>-0.6287672258148157</c:v>
                </c:pt>
                <c:pt idx="6">
                  <c:v>-3.4784725085901531E-2</c:v>
                </c:pt>
                <c:pt idx="7">
                  <c:v>-2.3214331016493103E-2</c:v>
                </c:pt>
                <c:pt idx="8">
                  <c:v>-0.11722469390827338</c:v>
                </c:pt>
                <c:pt idx="9">
                  <c:v>-0.15479891099243112</c:v>
                </c:pt>
                <c:pt idx="10">
                  <c:v>-0.11927795155376297</c:v>
                </c:pt>
                <c:pt idx="11">
                  <c:v>8.5594790995889E-2</c:v>
                </c:pt>
                <c:pt idx="12">
                  <c:v>8.2863466075982675E-2</c:v>
                </c:pt>
                <c:pt idx="13">
                  <c:v>7.8629340441036644E-2</c:v>
                </c:pt>
                <c:pt idx="14">
                  <c:v>7.7862320572237589E-2</c:v>
                </c:pt>
                <c:pt idx="15">
                  <c:v>6.3952379018573424E-2</c:v>
                </c:pt>
                <c:pt idx="16">
                  <c:v>5.8057269677511188E-2</c:v>
                </c:pt>
                <c:pt idx="17">
                  <c:v>0.33705574346128042</c:v>
                </c:pt>
                <c:pt idx="18">
                  <c:v>0.25441438904131319</c:v>
                </c:pt>
                <c:pt idx="19">
                  <c:v>0.28133608812153599</c:v>
                </c:pt>
                <c:pt idx="20">
                  <c:v>0.26768008780900376</c:v>
                </c:pt>
                <c:pt idx="21">
                  <c:v>0.27621616746702893</c:v>
                </c:pt>
                <c:pt idx="22">
                  <c:v>0.22867006219588784</c:v>
                </c:pt>
                <c:pt idx="23">
                  <c:v>0.14414450405694482</c:v>
                </c:pt>
                <c:pt idx="24">
                  <c:v>0.13526201501007434</c:v>
                </c:pt>
                <c:pt idx="25">
                  <c:v>0.12064616620178747</c:v>
                </c:pt>
                <c:pt idx="26">
                  <c:v>0.11212645649040383</c:v>
                </c:pt>
                <c:pt idx="27">
                  <c:v>0.10334695909455409</c:v>
                </c:pt>
                <c:pt idx="28">
                  <c:v>0.10715833984465317</c:v>
                </c:pt>
                <c:pt idx="29">
                  <c:v>0.10579218236436343</c:v>
                </c:pt>
                <c:pt idx="30">
                  <c:v>0.10195708409792957</c:v>
                </c:pt>
                <c:pt idx="31">
                  <c:v>0.10522860949889995</c:v>
                </c:pt>
                <c:pt idx="32">
                  <c:v>0.11168382266743029</c:v>
                </c:pt>
                <c:pt idx="33">
                  <c:v>0.14444649040200916</c:v>
                </c:pt>
                <c:pt idx="34">
                  <c:v>0.14658034462427907</c:v>
                </c:pt>
                <c:pt idx="35">
                  <c:v>0.14582137955291935</c:v>
                </c:pt>
                <c:pt idx="36">
                  <c:v>0.17776770562189109</c:v>
                </c:pt>
                <c:pt idx="37">
                  <c:v>0.23970866836267557</c:v>
                </c:pt>
                <c:pt idx="38">
                  <c:v>0.24418657339653774</c:v>
                </c:pt>
                <c:pt idx="39">
                  <c:v>0.24675241018799196</c:v>
                </c:pt>
                <c:pt idx="40">
                  <c:v>0.22344719719961148</c:v>
                </c:pt>
                <c:pt idx="41">
                  <c:v>0.20722065035185486</c:v>
                </c:pt>
                <c:pt idx="42">
                  <c:v>8.9774493945498413E-2</c:v>
                </c:pt>
                <c:pt idx="43">
                  <c:v>9.1397582061026925E-2</c:v>
                </c:pt>
                <c:pt idx="44">
                  <c:v>9.9816727108960765E-2</c:v>
                </c:pt>
                <c:pt idx="45">
                  <c:v>6.269917402415201E-2</c:v>
                </c:pt>
                <c:pt idx="46">
                  <c:v>3.4670229320550465E-2</c:v>
                </c:pt>
                <c:pt idx="47">
                  <c:v>4.3276941712004822E-2</c:v>
                </c:pt>
                <c:pt idx="48">
                  <c:v>1.1404164636206134E-2</c:v>
                </c:pt>
                <c:pt idx="49">
                  <c:v>2.2634127714819537E-2</c:v>
                </c:pt>
                <c:pt idx="50">
                  <c:v>2.2622864221076781E-2</c:v>
                </c:pt>
                <c:pt idx="51">
                  <c:v>1.8823207109999844E-2</c:v>
                </c:pt>
                <c:pt idx="52">
                  <c:v>-1.2363166466906612E-2</c:v>
                </c:pt>
                <c:pt idx="53">
                  <c:v>1.8512177799467767E-2</c:v>
                </c:pt>
                <c:pt idx="54">
                  <c:v>-4.4102152322376452E-3</c:v>
                </c:pt>
                <c:pt idx="55">
                  <c:v>-4.5235882502140988E-3</c:v>
                </c:pt>
                <c:pt idx="56">
                  <c:v>1.0189984908018201E-2</c:v>
                </c:pt>
                <c:pt idx="57">
                  <c:v>2.04722868648207E-2</c:v>
                </c:pt>
                <c:pt idx="58">
                  <c:v>1.5037319602530285E-2</c:v>
                </c:pt>
                <c:pt idx="59">
                  <c:v>7.5556119114833327E-3</c:v>
                </c:pt>
                <c:pt idx="60">
                  <c:v>7.5592839399331799E-3</c:v>
                </c:pt>
                <c:pt idx="61">
                  <c:v>-5.2589319130775178E-3</c:v>
                </c:pt>
                <c:pt idx="62">
                  <c:v>3.3577545517134385E-3</c:v>
                </c:pt>
                <c:pt idx="63">
                  <c:v>2.0843952252749744E-2</c:v>
                </c:pt>
                <c:pt idx="64">
                  <c:v>2.1156801856538468E-2</c:v>
                </c:pt>
                <c:pt idx="65">
                  <c:v>7.3899288452950698E-2</c:v>
                </c:pt>
                <c:pt idx="66">
                  <c:v>9.1547128706739103E-2</c:v>
                </c:pt>
                <c:pt idx="67">
                  <c:v>9.1592200223622855E-2</c:v>
                </c:pt>
                <c:pt idx="68">
                  <c:v>6.756736487571835E-2</c:v>
                </c:pt>
                <c:pt idx="69">
                  <c:v>4.6106787742861532E-2</c:v>
                </c:pt>
                <c:pt idx="70">
                  <c:v>6.9343064096146073E-2</c:v>
                </c:pt>
                <c:pt idx="71">
                  <c:v>6.8939126233138567E-2</c:v>
                </c:pt>
                <c:pt idx="72">
                  <c:v>8.1476235882393999E-2</c:v>
                </c:pt>
                <c:pt idx="73">
                  <c:v>8.3061029976843045E-2</c:v>
                </c:pt>
                <c:pt idx="74">
                  <c:v>6.6795917622102158E-2</c:v>
                </c:pt>
                <c:pt idx="75">
                  <c:v>6.6633513501852204E-2</c:v>
                </c:pt>
                <c:pt idx="76">
                  <c:v>0.10748591955913062</c:v>
                </c:pt>
                <c:pt idx="77">
                  <c:v>9.3491491595208004E-2</c:v>
                </c:pt>
                <c:pt idx="78">
                  <c:v>9.2420506986766821E-2</c:v>
                </c:pt>
                <c:pt idx="79">
                  <c:v>7.8490129259637234E-2</c:v>
                </c:pt>
                <c:pt idx="80">
                  <c:v>7.7573210991545044E-2</c:v>
                </c:pt>
                <c:pt idx="81">
                  <c:v>0.1014569668922814</c:v>
                </c:pt>
                <c:pt idx="82">
                  <c:v>0.11589517531519192</c:v>
                </c:pt>
                <c:pt idx="83">
                  <c:v>0.13125066995961923</c:v>
                </c:pt>
                <c:pt idx="84">
                  <c:v>0.1396144769669363</c:v>
                </c:pt>
                <c:pt idx="85">
                  <c:v>0.14229472263842893</c:v>
                </c:pt>
                <c:pt idx="86">
                  <c:v>0.13809602217205544</c:v>
                </c:pt>
                <c:pt idx="87">
                  <c:v>0.13828043650644548</c:v>
                </c:pt>
                <c:pt idx="88">
                  <c:v>0.14496990107818494</c:v>
                </c:pt>
                <c:pt idx="89">
                  <c:v>0.13800489861698167</c:v>
                </c:pt>
                <c:pt idx="90">
                  <c:v>0.13522687302252501</c:v>
                </c:pt>
                <c:pt idx="91">
                  <c:v>0.14548195644284484</c:v>
                </c:pt>
                <c:pt idx="92">
                  <c:v>0.1406338525573908</c:v>
                </c:pt>
                <c:pt idx="93">
                  <c:v>0.14032534765952545</c:v>
                </c:pt>
                <c:pt idx="94">
                  <c:v>0.13886983135838932</c:v>
                </c:pt>
                <c:pt idx="95">
                  <c:v>0.14084846391515304</c:v>
                </c:pt>
                <c:pt idx="96">
                  <c:v>0.13993232472573536</c:v>
                </c:pt>
                <c:pt idx="97">
                  <c:v>0.14426764405411385</c:v>
                </c:pt>
                <c:pt idx="98">
                  <c:v>9.5618576037892006E-2</c:v>
                </c:pt>
                <c:pt idx="99">
                  <c:v>9.5185268825875372E-2</c:v>
                </c:pt>
                <c:pt idx="100">
                  <c:v>9.7970145305859055E-2</c:v>
                </c:pt>
                <c:pt idx="101">
                  <c:v>9.211086267173843E-2</c:v>
                </c:pt>
                <c:pt idx="102">
                  <c:v>9.2281462397273917E-2</c:v>
                </c:pt>
                <c:pt idx="103">
                  <c:v>0.10596886938931824</c:v>
                </c:pt>
                <c:pt idx="104">
                  <c:v>0.10929341792488911</c:v>
                </c:pt>
                <c:pt idx="105">
                  <c:v>0.11573246556255257</c:v>
                </c:pt>
                <c:pt idx="106">
                  <c:v>0.10618083997512932</c:v>
                </c:pt>
                <c:pt idx="107">
                  <c:v>8.4913121492330032E-2</c:v>
                </c:pt>
                <c:pt idx="108">
                  <c:v>8.4120447025748002E-2</c:v>
                </c:pt>
                <c:pt idx="109">
                  <c:v>4.6420746409546493E-2</c:v>
                </c:pt>
                <c:pt idx="110">
                  <c:v>4.5246477190004575E-2</c:v>
                </c:pt>
                <c:pt idx="111">
                  <c:v>3.2608995835302974E-2</c:v>
                </c:pt>
                <c:pt idx="112">
                  <c:v>2.7540401968546263E-2</c:v>
                </c:pt>
                <c:pt idx="113">
                  <c:v>3.1864961507465026E-2</c:v>
                </c:pt>
                <c:pt idx="114">
                  <c:v>4.0913494457899893E-2</c:v>
                </c:pt>
                <c:pt idx="115">
                  <c:v>4.1725483292197878E-2</c:v>
                </c:pt>
                <c:pt idx="116">
                  <c:v>4.502794022718689E-2</c:v>
                </c:pt>
                <c:pt idx="117">
                  <c:v>3.6851394538092101E-2</c:v>
                </c:pt>
                <c:pt idx="118">
                  <c:v>4.1070062401268412E-2</c:v>
                </c:pt>
                <c:pt idx="119">
                  <c:v>4.5751184598519685E-2</c:v>
                </c:pt>
                <c:pt idx="120">
                  <c:v>2.2064398610939177E-2</c:v>
                </c:pt>
                <c:pt idx="121">
                  <c:v>2.0932987737142719E-2</c:v>
                </c:pt>
                <c:pt idx="122">
                  <c:v>8.951313249237829E-3</c:v>
                </c:pt>
                <c:pt idx="123">
                  <c:v>1.9939136836882566E-2</c:v>
                </c:pt>
                <c:pt idx="124">
                  <c:v>2.867565076145525E-2</c:v>
                </c:pt>
                <c:pt idx="125">
                  <c:v>3.6904267007103968E-2</c:v>
                </c:pt>
                <c:pt idx="126">
                  <c:v>4.8772574897835118E-2</c:v>
                </c:pt>
                <c:pt idx="127">
                  <c:v>4.2050480750248531E-2</c:v>
                </c:pt>
                <c:pt idx="128">
                  <c:v>4.4508164354429919E-2</c:v>
                </c:pt>
                <c:pt idx="129">
                  <c:v>3.9058058428534652E-2</c:v>
                </c:pt>
                <c:pt idx="130">
                  <c:v>4.4113048450016179E-2</c:v>
                </c:pt>
                <c:pt idx="131">
                  <c:v>4.868678769276729E-2</c:v>
                </c:pt>
                <c:pt idx="132">
                  <c:v>4.8515533087623165E-2</c:v>
                </c:pt>
                <c:pt idx="133">
                  <c:v>4.4538861010428137E-2</c:v>
                </c:pt>
                <c:pt idx="134">
                  <c:v>4.2385852470309293E-2</c:v>
                </c:pt>
                <c:pt idx="135">
                  <c:v>2.5106613210327929E-2</c:v>
                </c:pt>
                <c:pt idx="136">
                  <c:v>1.4484827833876186E-2</c:v>
                </c:pt>
                <c:pt idx="137">
                  <c:v>1.6567685318158493E-3</c:v>
                </c:pt>
                <c:pt idx="138">
                  <c:v>9.4754684522372346E-3</c:v>
                </c:pt>
                <c:pt idx="139">
                  <c:v>7.7079030744591215E-3</c:v>
                </c:pt>
                <c:pt idx="140">
                  <c:v>-1.2389147841041334E-3</c:v>
                </c:pt>
                <c:pt idx="141">
                  <c:v>1.3974544908718729E-3</c:v>
                </c:pt>
                <c:pt idx="142">
                  <c:v>6.8316599615917866E-3</c:v>
                </c:pt>
                <c:pt idx="143">
                  <c:v>1.1972965136080647E-2</c:v>
                </c:pt>
                <c:pt idx="144">
                  <c:v>4.0960734070115273E-2</c:v>
                </c:pt>
                <c:pt idx="145">
                  <c:v>4.1098875387748666E-2</c:v>
                </c:pt>
                <c:pt idx="146">
                  <c:v>3.8492152181219971E-2</c:v>
                </c:pt>
                <c:pt idx="147">
                  <c:v>3.6845581838635066E-2</c:v>
                </c:pt>
                <c:pt idx="148">
                  <c:v>2.529074921495976E-2</c:v>
                </c:pt>
                <c:pt idx="149">
                  <c:v>2.5533295350337694E-2</c:v>
                </c:pt>
                <c:pt idx="150">
                  <c:v>2.4312658268031157E-2</c:v>
                </c:pt>
                <c:pt idx="151">
                  <c:v>2.6282406968935818E-2</c:v>
                </c:pt>
                <c:pt idx="152">
                  <c:v>2.6820625108796927E-2</c:v>
                </c:pt>
                <c:pt idx="153">
                  <c:v>2.7325158510736084E-2</c:v>
                </c:pt>
                <c:pt idx="154">
                  <c:v>3.2590448857319855E-2</c:v>
                </c:pt>
                <c:pt idx="155">
                  <c:v>4.3772359127026109E-2</c:v>
                </c:pt>
                <c:pt idx="156">
                  <c:v>4.3416077237038914E-2</c:v>
                </c:pt>
                <c:pt idx="157">
                  <c:v>4.5278720294683862E-2</c:v>
                </c:pt>
                <c:pt idx="158">
                  <c:v>5.5045542666574555E-2</c:v>
                </c:pt>
                <c:pt idx="159">
                  <c:v>5.4318013788181553E-2</c:v>
                </c:pt>
                <c:pt idx="160">
                  <c:v>4.7783166697011374E-2</c:v>
                </c:pt>
                <c:pt idx="161">
                  <c:v>4.4341622067562363E-2</c:v>
                </c:pt>
                <c:pt idx="162">
                  <c:v>4.404455926309539E-2</c:v>
                </c:pt>
                <c:pt idx="163">
                  <c:v>4.7121512661656477E-2</c:v>
                </c:pt>
                <c:pt idx="164">
                  <c:v>6.0146734902353186E-2</c:v>
                </c:pt>
                <c:pt idx="165">
                  <c:v>5.4314718776141878E-2</c:v>
                </c:pt>
                <c:pt idx="166">
                  <c:v>5.4485726771874597E-2</c:v>
                </c:pt>
                <c:pt idx="167">
                  <c:v>5.6030780109772464E-2</c:v>
                </c:pt>
                <c:pt idx="168">
                  <c:v>5.9558988057560575E-2</c:v>
                </c:pt>
                <c:pt idx="169">
                  <c:v>5.9335205372495071E-2</c:v>
                </c:pt>
                <c:pt idx="170">
                  <c:v>5.8742429319703637E-2</c:v>
                </c:pt>
                <c:pt idx="171">
                  <c:v>6.1287437182294749E-2</c:v>
                </c:pt>
                <c:pt idx="172">
                  <c:v>6.6162769301858992E-2</c:v>
                </c:pt>
                <c:pt idx="173">
                  <c:v>6.4370803452121858E-2</c:v>
                </c:pt>
                <c:pt idx="174">
                  <c:v>6.9259744037898002E-2</c:v>
                </c:pt>
                <c:pt idx="175">
                  <c:v>9.1048313354132895E-2</c:v>
                </c:pt>
                <c:pt idx="176">
                  <c:v>9.3133975778782352E-2</c:v>
                </c:pt>
                <c:pt idx="177">
                  <c:v>0.10477009941094988</c:v>
                </c:pt>
                <c:pt idx="178">
                  <c:v>0.10505523464318776</c:v>
                </c:pt>
                <c:pt idx="179">
                  <c:v>9.9254034348737516E-2</c:v>
                </c:pt>
                <c:pt idx="180">
                  <c:v>9.9110487358182439E-2</c:v>
                </c:pt>
                <c:pt idx="181">
                  <c:v>0.1032353928309383</c:v>
                </c:pt>
                <c:pt idx="182">
                  <c:v>8.381979498322023E-2</c:v>
                </c:pt>
                <c:pt idx="183">
                  <c:v>9.5621584416281491E-2</c:v>
                </c:pt>
                <c:pt idx="184">
                  <c:v>0.1138345890900251</c:v>
                </c:pt>
                <c:pt idx="185">
                  <c:v>0.1124536922579286</c:v>
                </c:pt>
                <c:pt idx="186">
                  <c:v>0.10757758319909309</c:v>
                </c:pt>
                <c:pt idx="187">
                  <c:v>0.10689687424594328</c:v>
                </c:pt>
                <c:pt idx="188">
                  <c:v>0.10737157274166099</c:v>
                </c:pt>
                <c:pt idx="189">
                  <c:v>0.1121032612398125</c:v>
                </c:pt>
                <c:pt idx="190">
                  <c:v>0.11908044029373806</c:v>
                </c:pt>
                <c:pt idx="191">
                  <c:v>0.12385496178024917</c:v>
                </c:pt>
                <c:pt idx="192">
                  <c:v>0.12396589418123533</c:v>
                </c:pt>
                <c:pt idx="193">
                  <c:v>0.12623256737764402</c:v>
                </c:pt>
                <c:pt idx="194">
                  <c:v>0.12284124367272016</c:v>
                </c:pt>
                <c:pt idx="195">
                  <c:v>0.13347081957564008</c:v>
                </c:pt>
                <c:pt idx="196">
                  <c:v>0.13222311994461577</c:v>
                </c:pt>
                <c:pt idx="197">
                  <c:v>0.13139925866618921</c:v>
                </c:pt>
                <c:pt idx="198">
                  <c:v>0.13161971389771887</c:v>
                </c:pt>
                <c:pt idx="199">
                  <c:v>0.13225545501336169</c:v>
                </c:pt>
                <c:pt idx="200">
                  <c:v>0.1359707356306421</c:v>
                </c:pt>
                <c:pt idx="201">
                  <c:v>0.14885858940852906</c:v>
                </c:pt>
                <c:pt idx="202">
                  <c:v>0.14866458432573293</c:v>
                </c:pt>
                <c:pt idx="203">
                  <c:v>0.14413044362090019</c:v>
                </c:pt>
                <c:pt idx="204">
                  <c:v>0.13813247685696675</c:v>
                </c:pt>
                <c:pt idx="205">
                  <c:v>0.13381039927179508</c:v>
                </c:pt>
                <c:pt idx="206">
                  <c:v>0.14318958196089818</c:v>
                </c:pt>
                <c:pt idx="207">
                  <c:v>0.14337698302095125</c:v>
                </c:pt>
                <c:pt idx="208">
                  <c:v>0.14273246965346964</c:v>
                </c:pt>
                <c:pt idx="209">
                  <c:v>0.13043242813906936</c:v>
                </c:pt>
                <c:pt idx="210">
                  <c:v>0.13060232478762743</c:v>
                </c:pt>
                <c:pt idx="211">
                  <c:v>0.11404906729606316</c:v>
                </c:pt>
                <c:pt idx="212">
                  <c:v>0.11096948413964745</c:v>
                </c:pt>
                <c:pt idx="213">
                  <c:v>0.1102026965020802</c:v>
                </c:pt>
                <c:pt idx="214">
                  <c:v>0.10900088268459647</c:v>
                </c:pt>
                <c:pt idx="215">
                  <c:v>0.10544100343106981</c:v>
                </c:pt>
                <c:pt idx="216">
                  <c:v>0.104995424320401</c:v>
                </c:pt>
                <c:pt idx="217">
                  <c:v>0.10856104050061498</c:v>
                </c:pt>
                <c:pt idx="218">
                  <c:v>0.10511952142849761</c:v>
                </c:pt>
                <c:pt idx="219">
                  <c:v>0.10062116946056993</c:v>
                </c:pt>
                <c:pt idx="220">
                  <c:v>0.10099356369418448</c:v>
                </c:pt>
                <c:pt idx="221">
                  <c:v>0.1017887919276035</c:v>
                </c:pt>
                <c:pt idx="222">
                  <c:v>0.10153123473084918</c:v>
                </c:pt>
                <c:pt idx="223">
                  <c:v>0.10189704415402435</c:v>
                </c:pt>
                <c:pt idx="224">
                  <c:v>0.10181771585812686</c:v>
                </c:pt>
                <c:pt idx="225">
                  <c:v>9.7891725508855637E-2</c:v>
                </c:pt>
                <c:pt idx="226">
                  <c:v>9.8357197696650189E-2</c:v>
                </c:pt>
                <c:pt idx="227">
                  <c:v>9.4024809696900288E-2</c:v>
                </c:pt>
                <c:pt idx="228">
                  <c:v>9.3942425582848987E-2</c:v>
                </c:pt>
                <c:pt idx="229">
                  <c:v>9.429981993498561E-2</c:v>
                </c:pt>
                <c:pt idx="230">
                  <c:v>9.1392295843155766E-2</c:v>
                </c:pt>
                <c:pt idx="231">
                  <c:v>8.9033666226320363E-2</c:v>
                </c:pt>
                <c:pt idx="232">
                  <c:v>8.8764826329068888E-2</c:v>
                </c:pt>
                <c:pt idx="233">
                  <c:v>8.1445640835290559E-2</c:v>
                </c:pt>
                <c:pt idx="234">
                  <c:v>8.1353209382660732E-2</c:v>
                </c:pt>
                <c:pt idx="235">
                  <c:v>8.2711846498248837E-2</c:v>
                </c:pt>
                <c:pt idx="236">
                  <c:v>8.2877751862770119E-2</c:v>
                </c:pt>
                <c:pt idx="237">
                  <c:v>8.2078098187535711E-2</c:v>
                </c:pt>
                <c:pt idx="238">
                  <c:v>8.8568160263797116E-2</c:v>
                </c:pt>
                <c:pt idx="239">
                  <c:v>8.8701358796112337E-2</c:v>
                </c:pt>
                <c:pt idx="240">
                  <c:v>8.8951948449682808E-2</c:v>
                </c:pt>
                <c:pt idx="241">
                  <c:v>8.7286848045625184E-2</c:v>
                </c:pt>
                <c:pt idx="242">
                  <c:v>8.2708644790791222E-2</c:v>
                </c:pt>
                <c:pt idx="243">
                  <c:v>8.1513143339211891E-2</c:v>
                </c:pt>
                <c:pt idx="244">
                  <c:v>8.4934437683134273E-2</c:v>
                </c:pt>
                <c:pt idx="245">
                  <c:v>8.2982417971308162E-2</c:v>
                </c:pt>
                <c:pt idx="246">
                  <c:v>8.1953255716312456E-2</c:v>
                </c:pt>
                <c:pt idx="247">
                  <c:v>8.2160873502332671E-2</c:v>
                </c:pt>
                <c:pt idx="248">
                  <c:v>8.12546850891641E-2</c:v>
                </c:pt>
                <c:pt idx="249">
                  <c:v>8.1491798397836365E-2</c:v>
                </c:pt>
                <c:pt idx="250">
                  <c:v>8.1474739657253714E-2</c:v>
                </c:pt>
                <c:pt idx="251">
                  <c:v>8.4285459210013181E-2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FA-4A18-823B-56B335ECD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F!$A$1:$A$255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F!$H$2:$H$255</c:f>
              <c:numCache>
                <c:formatCode>General</c:formatCode>
                <c:ptCount val="254"/>
                <c:pt idx="1">
                  <c:v>-2.0501234701727801E-2</c:v>
                </c:pt>
                <c:pt idx="2">
                  <c:v>3.1783156259979572E-2</c:v>
                </c:pt>
                <c:pt idx="3">
                  <c:v>-1.9534236827185927E-2</c:v>
                </c:pt>
                <c:pt idx="4">
                  <c:v>-1.5326499134510577E-3</c:v>
                </c:pt>
                <c:pt idx="5">
                  <c:v>6.1396948471082848E-3</c:v>
                </c:pt>
                <c:pt idx="6">
                  <c:v>-7.627707936595533E-3</c:v>
                </c:pt>
                <c:pt idx="7">
                  <c:v>-9.2236202739179492E-3</c:v>
                </c:pt>
                <c:pt idx="8">
                  <c:v>4.6547038859185144E-3</c:v>
                </c:pt>
                <c:pt idx="9">
                  <c:v>6.1775437706547724E-3</c:v>
                </c:pt>
                <c:pt idx="10">
                  <c:v>-2.072135187422593E-2</c:v>
                </c:pt>
                <c:pt idx="11">
                  <c:v>-6.2696096344579243E-3</c:v>
                </c:pt>
                <c:pt idx="12">
                  <c:v>2.4447895357208406E-2</c:v>
                </c:pt>
                <c:pt idx="13">
                  <c:v>-1.0007607720563449E-2</c:v>
                </c:pt>
                <c:pt idx="14">
                  <c:v>2.799377530976694E-2</c:v>
                </c:pt>
                <c:pt idx="15">
                  <c:v>1.3615615379511723E-2</c:v>
                </c:pt>
                <c:pt idx="16">
                  <c:v>1.1194176566292909E-2</c:v>
                </c:pt>
                <c:pt idx="17">
                  <c:v>-5.3874570015649305E-2</c:v>
                </c:pt>
                <c:pt idx="18">
                  <c:v>-3.9002868013458033E-3</c:v>
                </c:pt>
                <c:pt idx="19">
                  <c:v>3.6021948811575291E-2</c:v>
                </c:pt>
                <c:pt idx="20">
                  <c:v>3.6281204311379323E-2</c:v>
                </c:pt>
                <c:pt idx="21">
                  <c:v>5.1058140176005185E-3</c:v>
                </c:pt>
                <c:pt idx="22">
                  <c:v>2.7576198901978616E-2</c:v>
                </c:pt>
                <c:pt idx="23">
                  <c:v>1.059328580300372E-2</c:v>
                </c:pt>
                <c:pt idx="24">
                  <c:v>-6.988497866989759E-4</c:v>
                </c:pt>
                <c:pt idx="25">
                  <c:v>-9.7902365102971387E-3</c:v>
                </c:pt>
                <c:pt idx="26">
                  <c:v>0</c:v>
                </c:pt>
                <c:pt idx="27">
                  <c:v>1.3418079813178345E-2</c:v>
                </c:pt>
                <c:pt idx="28">
                  <c:v>-4.1811961904226706E-3</c:v>
                </c:pt>
                <c:pt idx="29">
                  <c:v>-1.1896499925970755E-2</c:v>
                </c:pt>
                <c:pt idx="30">
                  <c:v>5.4532696232347959E-2</c:v>
                </c:pt>
                <c:pt idx="31">
                  <c:v>1.544654708234983E-2</c:v>
                </c:pt>
                <c:pt idx="32">
                  <c:v>-1.984098546165007E-3</c:v>
                </c:pt>
                <c:pt idx="33">
                  <c:v>3.6447977170141324E-2</c:v>
                </c:pt>
                <c:pt idx="34">
                  <c:v>-8.3120105511981703E-3</c:v>
                </c:pt>
                <c:pt idx="35">
                  <c:v>-3.8685488041734183E-3</c:v>
                </c:pt>
                <c:pt idx="36">
                  <c:v>1.6181308728066845E-2</c:v>
                </c:pt>
                <c:pt idx="37">
                  <c:v>-8.9171565345957955E-3</c:v>
                </c:pt>
                <c:pt idx="38">
                  <c:v>-8.9975196622722343E-3</c:v>
                </c:pt>
                <c:pt idx="39">
                  <c:v>4.0207635176570493E-2</c:v>
                </c:pt>
                <c:pt idx="40">
                  <c:v>3.1795436651549956E-2</c:v>
                </c:pt>
                <c:pt idx="41">
                  <c:v>-1.6314275478201485E-2</c:v>
                </c:pt>
                <c:pt idx="42">
                  <c:v>-1.7198939850836946E-2</c:v>
                </c:pt>
                <c:pt idx="43">
                  <c:v>-3.7500103508990496E-3</c:v>
                </c:pt>
                <c:pt idx="44">
                  <c:v>-2.6976138693337582E-2</c:v>
                </c:pt>
                <c:pt idx="45">
                  <c:v>8.7040427725615099E-2</c:v>
                </c:pt>
                <c:pt idx="46">
                  <c:v>1.304879581371261E-2</c:v>
                </c:pt>
                <c:pt idx="47">
                  <c:v>5.093675871454649E-2</c:v>
                </c:pt>
                <c:pt idx="48">
                  <c:v>3.3425704422774703E-3</c:v>
                </c:pt>
                <c:pt idx="49">
                  <c:v>3.442530238996145E-2</c:v>
                </c:pt>
                <c:pt idx="50">
                  <c:v>4.2404761264207509E-2</c:v>
                </c:pt>
                <c:pt idx="51">
                  <c:v>-6.6940163093002075E-3</c:v>
                </c:pt>
                <c:pt idx="52">
                  <c:v>4.4582645472513692E-2</c:v>
                </c:pt>
                <c:pt idx="53">
                  <c:v>-1.4888123213657944E-3</c:v>
                </c:pt>
                <c:pt idx="54">
                  <c:v>-3.7773410989451854E-2</c:v>
                </c:pt>
                <c:pt idx="55">
                  <c:v>9.8139440329696719E-3</c:v>
                </c:pt>
                <c:pt idx="56">
                  <c:v>-2.5573682060171525E-3</c:v>
                </c:pt>
                <c:pt idx="57">
                  <c:v>1.8461535382366584E-2</c:v>
                </c:pt>
                <c:pt idx="58">
                  <c:v>-3.5248631910501224E-3</c:v>
                </c:pt>
                <c:pt idx="59">
                  <c:v>8.5901958629009106E-3</c:v>
                </c:pt>
                <c:pt idx="60">
                  <c:v>-1.5105692611473973E-2</c:v>
                </c:pt>
                <c:pt idx="61">
                  <c:v>-8.6912867283991252E-3</c:v>
                </c:pt>
                <c:pt idx="62">
                  <c:v>5.6214586225766236E-2</c:v>
                </c:pt>
                <c:pt idx="63">
                  <c:v>-1.3671828512568389E-2</c:v>
                </c:pt>
                <c:pt idx="64">
                  <c:v>2.4752733207040203E-3</c:v>
                </c:pt>
                <c:pt idx="65">
                  <c:v>-2.4691362385881738E-2</c:v>
                </c:pt>
                <c:pt idx="66">
                  <c:v>-4.0506853877650233E-3</c:v>
                </c:pt>
                <c:pt idx="67">
                  <c:v>-2.4402545418310325E-2</c:v>
                </c:pt>
                <c:pt idx="68">
                  <c:v>2.0323061019347059E-2</c:v>
                </c:pt>
                <c:pt idx="69">
                  <c:v>1.481111227209434E-2</c:v>
                </c:pt>
                <c:pt idx="70">
                  <c:v>-3.673893362440149E-2</c:v>
                </c:pt>
                <c:pt idx="71">
                  <c:v>4.1796758184425983E-3</c:v>
                </c:pt>
                <c:pt idx="72">
                  <c:v>3.8501677448937816E-2</c:v>
                </c:pt>
                <c:pt idx="73">
                  <c:v>-7.5151080120142329E-3</c:v>
                </c:pt>
                <c:pt idx="74">
                  <c:v>-1.2114993027366346E-2</c:v>
                </c:pt>
                <c:pt idx="75">
                  <c:v>9.6065418775062819E-2</c:v>
                </c:pt>
                <c:pt idx="76">
                  <c:v>-4.7552357932233537E-2</c:v>
                </c:pt>
                <c:pt idx="77">
                  <c:v>-1.8600298442719723E-2</c:v>
                </c:pt>
                <c:pt idx="78">
                  <c:v>6.982647179604091E-3</c:v>
                </c:pt>
                <c:pt idx="79">
                  <c:v>7.9247162083243561E-3</c:v>
                </c:pt>
                <c:pt idx="80">
                  <c:v>-2.850118186214462E-2</c:v>
                </c:pt>
                <c:pt idx="81">
                  <c:v>-1.7703721898743339E-2</c:v>
                </c:pt>
                <c:pt idx="82">
                  <c:v>9.7838091077944722E-3</c:v>
                </c:pt>
                <c:pt idx="83">
                  <c:v>2.7026952379815741E-2</c:v>
                </c:pt>
                <c:pt idx="84">
                  <c:v>5.4617941055692988E-3</c:v>
                </c:pt>
                <c:pt idx="85">
                  <c:v>2.7160473391868355E-2</c:v>
                </c:pt>
                <c:pt idx="86">
                  <c:v>-1.9231264317941252E-3</c:v>
                </c:pt>
                <c:pt idx="87">
                  <c:v>-9.6338645137289177E-3</c:v>
                </c:pt>
                <c:pt idx="88">
                  <c:v>-4.3774576290732106E-3</c:v>
                </c:pt>
                <c:pt idx="89">
                  <c:v>1.4655646766792669E-2</c:v>
                </c:pt>
                <c:pt idx="90">
                  <c:v>4.8146373240545312E-2</c:v>
                </c:pt>
                <c:pt idx="91">
                  <c:v>0.1166742946895348</c:v>
                </c:pt>
                <c:pt idx="92">
                  <c:v>-2.6737951953852118E-2</c:v>
                </c:pt>
                <c:pt idx="93">
                  <c:v>3.3812347346326363E-2</c:v>
                </c:pt>
                <c:pt idx="94">
                  <c:v>-8.1766162478899356E-4</c:v>
                </c:pt>
                <c:pt idx="95">
                  <c:v>-2.414069418163535E-2</c:v>
                </c:pt>
                <c:pt idx="96">
                  <c:v>2.0964362832694476E-2</c:v>
                </c:pt>
                <c:pt idx="97">
                  <c:v>4.9280479979385223E-3</c:v>
                </c:pt>
                <c:pt idx="98">
                  <c:v>2.2476568706250484E-2</c:v>
                </c:pt>
                <c:pt idx="99">
                  <c:v>6.7945039148697012E-3</c:v>
                </c:pt>
                <c:pt idx="100">
                  <c:v>-3.2155643462975447E-2</c:v>
                </c:pt>
                <c:pt idx="101">
                  <c:v>-7.9163076532029586E-2</c:v>
                </c:pt>
                <c:pt idx="102">
                  <c:v>-3.5634881245815861E-2</c:v>
                </c:pt>
                <c:pt idx="103">
                  <c:v>-4.6189478477932491E-2</c:v>
                </c:pt>
                <c:pt idx="104">
                  <c:v>-1.2590802458468418E-2</c:v>
                </c:pt>
                <c:pt idx="105">
                  <c:v>-2.0107776273492702E-2</c:v>
                </c:pt>
                <c:pt idx="106">
                  <c:v>-3.5036319089972109E-3</c:v>
                </c:pt>
                <c:pt idx="107">
                  <c:v>-1.8081217271020768E-2</c:v>
                </c:pt>
                <c:pt idx="108">
                  <c:v>4.6272865793897293E-3</c:v>
                </c:pt>
                <c:pt idx="109">
                  <c:v>3.8894441503804396E-2</c:v>
                </c:pt>
                <c:pt idx="110">
                  <c:v>1.7734134427475588E-2</c:v>
                </c:pt>
                <c:pt idx="111">
                  <c:v>-1.4521585387650838E-3</c:v>
                </c:pt>
                <c:pt idx="112">
                  <c:v>-3.5870096876613231E-2</c:v>
                </c:pt>
                <c:pt idx="113">
                  <c:v>-9.7033724922910847E-2</c:v>
                </c:pt>
                <c:pt idx="114">
                  <c:v>-3.8975691805652312E-3</c:v>
                </c:pt>
                <c:pt idx="115">
                  <c:v>-9.502586401589198E-3</c:v>
                </c:pt>
                <c:pt idx="116">
                  <c:v>3.5553167206110875E-2</c:v>
                </c:pt>
                <c:pt idx="117">
                  <c:v>-1.4713849355438685E-2</c:v>
                </c:pt>
                <c:pt idx="118">
                  <c:v>-2.9314220252616697E-2</c:v>
                </c:pt>
                <c:pt idx="119">
                  <c:v>-5.1281887886260764E-3</c:v>
                </c:pt>
                <c:pt idx="120">
                  <c:v>3.5509784565281872E-2</c:v>
                </c:pt>
                <c:pt idx="121">
                  <c:v>-3.8717000773315822E-3</c:v>
                </c:pt>
                <c:pt idx="122">
                  <c:v>-2.6096610234458854E-2</c:v>
                </c:pt>
                <c:pt idx="123">
                  <c:v>2.8506301584569148E-2</c:v>
                </c:pt>
                <c:pt idx="124">
                  <c:v>-4.1574294030912541E-2</c:v>
                </c:pt>
                <c:pt idx="125">
                  <c:v>-1.9664397188893519E-2</c:v>
                </c:pt>
                <c:pt idx="126">
                  <c:v>1.1799156654690163E-2</c:v>
                </c:pt>
                <c:pt idx="127">
                  <c:v>3.9650264648503956E-2</c:v>
                </c:pt>
                <c:pt idx="128">
                  <c:v>-1.514308201930635E-2</c:v>
                </c:pt>
                <c:pt idx="129">
                  <c:v>-4.8974908695916745E-2</c:v>
                </c:pt>
                <c:pt idx="130">
                  <c:v>8.3832375429826744E-2</c:v>
                </c:pt>
                <c:pt idx="131">
                  <c:v>-2.7624281461989031E-2</c:v>
                </c:pt>
                <c:pt idx="132">
                  <c:v>-4.2613707587291334E-2</c:v>
                </c:pt>
                <c:pt idx="133">
                  <c:v>-5.2225505071729961E-2</c:v>
                </c:pt>
                <c:pt idx="134">
                  <c:v>3.7570535074702245E-3</c:v>
                </c:pt>
                <c:pt idx="135">
                  <c:v>2.1210260570896932E-2</c:v>
                </c:pt>
                <c:pt idx="136">
                  <c:v>-2.4436035006287597E-3</c:v>
                </c:pt>
                <c:pt idx="137">
                  <c:v>-1.7758573157954968E-2</c:v>
                </c:pt>
                <c:pt idx="138">
                  <c:v>-1.8703348748529466E-2</c:v>
                </c:pt>
                <c:pt idx="139">
                  <c:v>2.033031029681499E-2</c:v>
                </c:pt>
                <c:pt idx="140">
                  <c:v>3.2378766457404548E-2</c:v>
                </c:pt>
                <c:pt idx="141">
                  <c:v>0</c:v>
                </c:pt>
                <c:pt idx="142">
                  <c:v>1.6887651251482956E-2</c:v>
                </c:pt>
                <c:pt idx="143">
                  <c:v>-2.2538508008177492E-2</c:v>
                </c:pt>
                <c:pt idx="144">
                  <c:v>3.7014601514897473E-2</c:v>
                </c:pt>
                <c:pt idx="145">
                  <c:v>-2.3990685211291499E-2</c:v>
                </c:pt>
                <c:pt idx="146">
                  <c:v>8.9927972044595399E-3</c:v>
                </c:pt>
                <c:pt idx="147">
                  <c:v>-2.1390426664979992E-2</c:v>
                </c:pt>
                <c:pt idx="148">
                  <c:v>1.214346522751786E-2</c:v>
                </c:pt>
                <c:pt idx="149">
                  <c:v>6.4786888453343364E-2</c:v>
                </c:pt>
                <c:pt idx="150">
                  <c:v>-2.7042148548210864E-2</c:v>
                </c:pt>
                <c:pt idx="151">
                  <c:v>-2.0845504803712913E-2</c:v>
                </c:pt>
                <c:pt idx="152">
                  <c:v>-1.5375575542438182E-2</c:v>
                </c:pt>
                <c:pt idx="153">
                  <c:v>6.0061229969234531E-4</c:v>
                </c:pt>
                <c:pt idx="154">
                  <c:v>-5.0420112169457992E-2</c:v>
                </c:pt>
                <c:pt idx="155">
                  <c:v>-2.7180668691055752E-2</c:v>
                </c:pt>
                <c:pt idx="156">
                  <c:v>-2.7940231396432903E-2</c:v>
                </c:pt>
                <c:pt idx="157">
                  <c:v>6.0160229740012757E-3</c:v>
                </c:pt>
                <c:pt idx="158">
                  <c:v>1.5282349518952116E-2</c:v>
                </c:pt>
                <c:pt idx="159">
                  <c:v>5.2355038556157439E-3</c:v>
                </c:pt>
                <c:pt idx="160">
                  <c:v>9.765748849501741E-3</c:v>
                </c:pt>
                <c:pt idx="161">
                  <c:v>-1.934273380057507E-3</c:v>
                </c:pt>
                <c:pt idx="162">
                  <c:v>1.2273876903812118E-2</c:v>
                </c:pt>
                <c:pt idx="163">
                  <c:v>3.0631790782064086E-2</c:v>
                </c:pt>
                <c:pt idx="164">
                  <c:v>-6.1920075704923125E-3</c:v>
                </c:pt>
                <c:pt idx="165">
                  <c:v>-2.1806770898097433E-2</c:v>
                </c:pt>
                <c:pt idx="166">
                  <c:v>-3.6305787878570035E-2</c:v>
                </c:pt>
                <c:pt idx="167">
                  <c:v>1.0645375736002178E-2</c:v>
                </c:pt>
                <c:pt idx="168">
                  <c:v>-3.1599736143599511E-2</c:v>
                </c:pt>
                <c:pt idx="169">
                  <c:v>9.5174379712537442E-3</c:v>
                </c:pt>
                <c:pt idx="170">
                  <c:v>-1.5488298659394632E-2</c:v>
                </c:pt>
                <c:pt idx="171">
                  <c:v>-3.1463712662414434E-2</c:v>
                </c:pt>
                <c:pt idx="172">
                  <c:v>7.7683788592878365E-3</c:v>
                </c:pt>
                <c:pt idx="173">
                  <c:v>2.0322405874124157E-2</c:v>
                </c:pt>
                <c:pt idx="174">
                  <c:v>2.8846045794799775E-2</c:v>
                </c:pt>
                <c:pt idx="175">
                  <c:v>-3.004003553650254E-2</c:v>
                </c:pt>
                <c:pt idx="176">
                  <c:v>-2.2023398714226601E-2</c:v>
                </c:pt>
                <c:pt idx="177">
                  <c:v>-5.9113297341509774E-2</c:v>
                </c:pt>
                <c:pt idx="178">
                  <c:v>-1.4958484577545974E-3</c:v>
                </c:pt>
                <c:pt idx="179">
                  <c:v>-3.8951382831360265E-2</c:v>
                </c:pt>
                <c:pt idx="180">
                  <c:v>-3.0397524927373198E-2</c:v>
                </c:pt>
                <c:pt idx="181">
                  <c:v>8.5209124996803207E-2</c:v>
                </c:pt>
                <c:pt idx="182">
                  <c:v>-3.3333385702323075E-2</c:v>
                </c:pt>
                <c:pt idx="183">
                  <c:v>3.6781607060434061E-2</c:v>
                </c:pt>
                <c:pt idx="184">
                  <c:v>-5.5432388063890663E-2</c:v>
                </c:pt>
                <c:pt idx="185">
                  <c:v>5.477327834694414E-3</c:v>
                </c:pt>
                <c:pt idx="186">
                  <c:v>-2.7237372129307703E-2</c:v>
                </c:pt>
                <c:pt idx="187">
                  <c:v>2.639997873399896E-2</c:v>
                </c:pt>
                <c:pt idx="188">
                  <c:v>-3.1956253270802537E-2</c:v>
                </c:pt>
                <c:pt idx="189">
                  <c:v>2.3349413215233154E-2</c:v>
                </c:pt>
                <c:pt idx="190">
                  <c:v>3.225796198336197E-2</c:v>
                </c:pt>
                <c:pt idx="191">
                  <c:v>3.8871970464433928E-2</c:v>
                </c:pt>
                <c:pt idx="192">
                  <c:v>3.6684340831886313E-3</c:v>
                </c:pt>
                <c:pt idx="193">
                  <c:v>-9.5029048179054634E-3</c:v>
                </c:pt>
                <c:pt idx="194">
                  <c:v>2.5092211316248714E-2</c:v>
                </c:pt>
                <c:pt idx="195">
                  <c:v>-2.8077697714297085E-2</c:v>
                </c:pt>
                <c:pt idx="196">
                  <c:v>-2.9629626304614322E-3</c:v>
                </c:pt>
                <c:pt idx="197">
                  <c:v>2.0802300038027823E-2</c:v>
                </c:pt>
                <c:pt idx="198">
                  <c:v>-1.5283823856513699E-2</c:v>
                </c:pt>
                <c:pt idx="199">
                  <c:v>-1.8477437805642025E-2</c:v>
                </c:pt>
                <c:pt idx="200">
                  <c:v>-3.9909616505946759E-2</c:v>
                </c:pt>
                <c:pt idx="201">
                  <c:v>-7.3725522502801233E-2</c:v>
                </c:pt>
                <c:pt idx="202">
                  <c:v>3.3022881242946299E-2</c:v>
                </c:pt>
                <c:pt idx="203">
                  <c:v>5.7377251392149416E-3</c:v>
                </c:pt>
                <c:pt idx="204">
                  <c:v>-8.3129699267460597E-2</c:v>
                </c:pt>
                <c:pt idx="205">
                  <c:v>-1.7777329299664005E-3</c:v>
                </c:pt>
                <c:pt idx="206">
                  <c:v>2.0480876876410193E-2</c:v>
                </c:pt>
                <c:pt idx="207">
                  <c:v>1.7451565560187869E-3</c:v>
                </c:pt>
                <c:pt idx="208">
                  <c:v>6.9688170685519553E-3</c:v>
                </c:pt>
                <c:pt idx="209">
                  <c:v>3.8927219628219635E-2</c:v>
                </c:pt>
                <c:pt idx="210">
                  <c:v>2.4978551730066288E-3</c:v>
                </c:pt>
                <c:pt idx="211">
                  <c:v>-1.9102927119591748E-2</c:v>
                </c:pt>
                <c:pt idx="212">
                  <c:v>-2.4555438518744439E-2</c:v>
                </c:pt>
                <c:pt idx="213">
                  <c:v>-3.3854185616453279E-2</c:v>
                </c:pt>
                <c:pt idx="214">
                  <c:v>1.7071000859157998E-2</c:v>
                </c:pt>
                <c:pt idx="215">
                  <c:v>-1.060079498824797E-2</c:v>
                </c:pt>
                <c:pt idx="216">
                  <c:v>-1.2499864735693452E-2</c:v>
                </c:pt>
                <c:pt idx="217">
                  <c:v>5.334531299311536E-2</c:v>
                </c:pt>
                <c:pt idx="218">
                  <c:v>-2.5751288019539749E-3</c:v>
                </c:pt>
                <c:pt idx="219">
                  <c:v>-2.8399288568447836E-2</c:v>
                </c:pt>
                <c:pt idx="220">
                  <c:v>2.391507921626787E-2</c:v>
                </c:pt>
                <c:pt idx="221">
                  <c:v>-4.3254116536767633E-3</c:v>
                </c:pt>
                <c:pt idx="222">
                  <c:v>-1.0425628791842596E-2</c:v>
                </c:pt>
                <c:pt idx="223">
                  <c:v>4.3020166215548154E-2</c:v>
                </c:pt>
                <c:pt idx="224">
                  <c:v>6.7340061615178519E-3</c:v>
                </c:pt>
                <c:pt idx="225">
                  <c:v>5.2675517501589247E-2</c:v>
                </c:pt>
                <c:pt idx="226">
                  <c:v>1.1119976344640429E-2</c:v>
                </c:pt>
                <c:pt idx="227">
                  <c:v>2.1209759342293879E-2</c:v>
                </c:pt>
                <c:pt idx="228">
                  <c:v>-1.38461916155736E-2</c:v>
                </c:pt>
                <c:pt idx="229">
                  <c:v>1.560101731584475E-3</c:v>
                </c:pt>
                <c:pt idx="230">
                  <c:v>-2.3364523472678631E-2</c:v>
                </c:pt>
                <c:pt idx="231">
                  <c:v>5.1834189099245316E-2</c:v>
                </c:pt>
                <c:pt idx="232">
                  <c:v>6.14101341909302E-2</c:v>
                </c:pt>
                <c:pt idx="233">
                  <c:v>4.9285692694956008E-2</c:v>
                </c:pt>
                <c:pt idx="234">
                  <c:v>4.4247836893346486E-2</c:v>
                </c:pt>
                <c:pt idx="235">
                  <c:v>-1.1734060443944478E-2</c:v>
                </c:pt>
                <c:pt idx="236">
                  <c:v>3.4960403179257735E-2</c:v>
                </c:pt>
                <c:pt idx="237">
                  <c:v>-2.0395155165779135E-2</c:v>
                </c:pt>
                <c:pt idx="238">
                  <c:v>-4.5543428135034767E-3</c:v>
                </c:pt>
                <c:pt idx="239">
                  <c:v>3.1372547984135919E-2</c:v>
                </c:pt>
                <c:pt idx="240">
                  <c:v>-3.7389114931075128E-2</c:v>
                </c:pt>
                <c:pt idx="241">
                  <c:v>3.0585174905929189E-2</c:v>
                </c:pt>
                <c:pt idx="242">
                  <c:v>2.1290322580645164E-2</c:v>
                </c:pt>
                <c:pt idx="243">
                  <c:v>2.2109917877447861E-2</c:v>
                </c:pt>
                <c:pt idx="244">
                  <c:v>8.6526576019777864E-3</c:v>
                </c:pt>
                <c:pt idx="245">
                  <c:v>6.7401960784313373E-3</c:v>
                </c:pt>
                <c:pt idx="246">
                  <c:v>-2.4345648204504022E-2</c:v>
                </c:pt>
                <c:pt idx="247">
                  <c:v>7.485900967816532E-3</c:v>
                </c:pt>
                <c:pt idx="248">
                  <c:v>-1.6718266253869834E-2</c:v>
                </c:pt>
                <c:pt idx="249">
                  <c:v>-5.0377833753148658E-2</c:v>
                </c:pt>
                <c:pt idx="250">
                  <c:v>1.5915119363395239E-2</c:v>
                </c:pt>
                <c:pt idx="251">
                  <c:v>7.8100522845953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D-4906-BE8D-A1D019590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F!$I$1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F!$A$1:$A$255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F!$I$2:$I$255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-0.84728912176192639</c:v>
                </c:pt>
                <c:pt idx="4">
                  <c:v>-0.84204418320428165</c:v>
                </c:pt>
                <c:pt idx="5">
                  <c:v>-0.27864087825269651</c:v>
                </c:pt>
                <c:pt idx="6">
                  <c:v>1.4252118585335193E-2</c:v>
                </c:pt>
                <c:pt idx="7">
                  <c:v>3.1952138998082573E-2</c:v>
                </c:pt>
                <c:pt idx="8">
                  <c:v>1.7117937895190912E-3</c:v>
                </c:pt>
                <c:pt idx="9">
                  <c:v>5.3620307858667532E-2</c:v>
                </c:pt>
                <c:pt idx="10">
                  <c:v>0.13774829267124306</c:v>
                </c:pt>
                <c:pt idx="11">
                  <c:v>0.14991659811026786</c:v>
                </c:pt>
                <c:pt idx="12">
                  <c:v>0.12274861021520544</c:v>
                </c:pt>
                <c:pt idx="13">
                  <c:v>0.10398069076220083</c:v>
                </c:pt>
                <c:pt idx="14">
                  <c:v>9.5157903600532653E-2</c:v>
                </c:pt>
                <c:pt idx="15">
                  <c:v>0.1336131678975398</c:v>
                </c:pt>
                <c:pt idx="16">
                  <c:v>0.16235769510256701</c:v>
                </c:pt>
                <c:pt idx="17">
                  <c:v>0.40967351207542319</c:v>
                </c:pt>
                <c:pt idx="18">
                  <c:v>0.39325249070887619</c:v>
                </c:pt>
                <c:pt idx="19">
                  <c:v>0.42396532199081594</c:v>
                </c:pt>
                <c:pt idx="20">
                  <c:v>0.47758079821064586</c:v>
                </c:pt>
                <c:pt idx="21">
                  <c:v>0.47816976869608407</c:v>
                </c:pt>
                <c:pt idx="22">
                  <c:v>0.42052081744736081</c:v>
                </c:pt>
                <c:pt idx="23">
                  <c:v>0.42348265512121747</c:v>
                </c:pt>
                <c:pt idx="24">
                  <c:v>0.41797440813681214</c:v>
                </c:pt>
                <c:pt idx="25">
                  <c:v>0.40172562348895302</c:v>
                </c:pt>
                <c:pt idx="26">
                  <c:v>0.39306439554141542</c:v>
                </c:pt>
                <c:pt idx="27">
                  <c:v>0.37504315354298923</c:v>
                </c:pt>
                <c:pt idx="28">
                  <c:v>0.37819854143102288</c:v>
                </c:pt>
                <c:pt idx="29">
                  <c:v>0.35866600685070338</c:v>
                </c:pt>
                <c:pt idx="30">
                  <c:v>0.31255683119779198</c:v>
                </c:pt>
                <c:pt idx="31">
                  <c:v>0.30844126397538207</c:v>
                </c:pt>
                <c:pt idx="32">
                  <c:v>0.29860310224542141</c:v>
                </c:pt>
                <c:pt idx="33">
                  <c:v>0.33841012994374831</c:v>
                </c:pt>
                <c:pt idx="34">
                  <c:v>0.32632035905577217</c:v>
                </c:pt>
                <c:pt idx="35">
                  <c:v>0.32606019756842347</c:v>
                </c:pt>
                <c:pt idx="36">
                  <c:v>0.33395731774280013</c:v>
                </c:pt>
                <c:pt idx="37">
                  <c:v>0.29295628918277217</c:v>
                </c:pt>
                <c:pt idx="38">
                  <c:v>0.29647724931139652</c:v>
                </c:pt>
                <c:pt idx="39">
                  <c:v>0.25176477587499413</c:v>
                </c:pt>
                <c:pt idx="40">
                  <c:v>0.23767611566713007</c:v>
                </c:pt>
                <c:pt idx="41">
                  <c:v>0.25100471315859574</c:v>
                </c:pt>
                <c:pt idx="42">
                  <c:v>0.25561272636127869</c:v>
                </c:pt>
                <c:pt idx="43">
                  <c:v>0.25637608636209169</c:v>
                </c:pt>
                <c:pt idx="44">
                  <c:v>0.21542776806971645</c:v>
                </c:pt>
                <c:pt idx="45">
                  <c:v>8.8737507067669461E-2</c:v>
                </c:pt>
                <c:pt idx="46">
                  <c:v>7.9828358269034769E-2</c:v>
                </c:pt>
                <c:pt idx="47">
                  <c:v>8.4373406506526374E-2</c:v>
                </c:pt>
                <c:pt idx="48">
                  <c:v>8.0873779223951767E-2</c:v>
                </c:pt>
                <c:pt idx="49">
                  <c:v>9.293733346781248E-2</c:v>
                </c:pt>
                <c:pt idx="50">
                  <c:v>9.0882903173931467E-2</c:v>
                </c:pt>
                <c:pt idx="51">
                  <c:v>8.7287248356488129E-2</c:v>
                </c:pt>
                <c:pt idx="52">
                  <c:v>0.10509971874128775</c:v>
                </c:pt>
                <c:pt idx="53">
                  <c:v>0.10766028673526457</c:v>
                </c:pt>
                <c:pt idx="54">
                  <c:v>0.13960478703367268</c:v>
                </c:pt>
                <c:pt idx="55">
                  <c:v>0.13962233747785868</c:v>
                </c:pt>
                <c:pt idx="56">
                  <c:v>0.14398976526489332</c:v>
                </c:pt>
                <c:pt idx="57">
                  <c:v>0.13750519178600654</c:v>
                </c:pt>
                <c:pt idx="58">
                  <c:v>0.1393644937802733</c:v>
                </c:pt>
                <c:pt idx="59">
                  <c:v>0.13853045246535928</c:v>
                </c:pt>
                <c:pt idx="60">
                  <c:v>0.13765054786151087</c:v>
                </c:pt>
                <c:pt idx="61">
                  <c:v>0.14521703135915112</c:v>
                </c:pt>
                <c:pt idx="62">
                  <c:v>0.19408598423310161</c:v>
                </c:pt>
                <c:pt idx="63">
                  <c:v>0.20174837395315556</c:v>
                </c:pt>
                <c:pt idx="64">
                  <c:v>0.20289240198126876</c:v>
                </c:pt>
                <c:pt idx="65">
                  <c:v>0.24457819141734005</c:v>
                </c:pt>
                <c:pt idx="66">
                  <c:v>0.23666457090649448</c:v>
                </c:pt>
                <c:pt idx="67">
                  <c:v>0.23715930046813646</c:v>
                </c:pt>
                <c:pt idx="68">
                  <c:v>0.24298494373277402</c:v>
                </c:pt>
                <c:pt idx="69">
                  <c:v>0.24454192713872311</c:v>
                </c:pt>
                <c:pt idx="70">
                  <c:v>0.25808701539565182</c:v>
                </c:pt>
                <c:pt idx="71">
                  <c:v>0.2580113607746079</c:v>
                </c:pt>
                <c:pt idx="72">
                  <c:v>0.26928089957451301</c:v>
                </c:pt>
                <c:pt idx="73">
                  <c:v>0.26545080848660735</c:v>
                </c:pt>
                <c:pt idx="74">
                  <c:v>0.25903867382754697</c:v>
                </c:pt>
                <c:pt idx="75">
                  <c:v>0.23611346204937009</c:v>
                </c:pt>
                <c:pt idx="76">
                  <c:v>0.27664293132264739</c:v>
                </c:pt>
                <c:pt idx="77">
                  <c:v>0.24158741426065267</c:v>
                </c:pt>
                <c:pt idx="78">
                  <c:v>0.24144664162077764</c:v>
                </c:pt>
                <c:pt idx="79">
                  <c:v>0.24148375349026938</c:v>
                </c:pt>
                <c:pt idx="80">
                  <c:v>0.19091320576357007</c:v>
                </c:pt>
                <c:pt idx="81">
                  <c:v>0.20542594841718842</c:v>
                </c:pt>
                <c:pt idx="82">
                  <c:v>0.20617809769040688</c:v>
                </c:pt>
                <c:pt idx="83">
                  <c:v>0.21201722703531803</c:v>
                </c:pt>
                <c:pt idx="84">
                  <c:v>0.21159148792701854</c:v>
                </c:pt>
                <c:pt idx="85">
                  <c:v>0.21489364579245054</c:v>
                </c:pt>
                <c:pt idx="86">
                  <c:v>0.21053011441046549</c:v>
                </c:pt>
                <c:pt idx="87">
                  <c:v>0.2107004187425657</c:v>
                </c:pt>
                <c:pt idx="88">
                  <c:v>0.21398746709448807</c:v>
                </c:pt>
                <c:pt idx="89">
                  <c:v>0.21663565273033883</c:v>
                </c:pt>
                <c:pt idx="90">
                  <c:v>0.21685118247912488</c:v>
                </c:pt>
                <c:pt idx="91">
                  <c:v>0.16192539310415907</c:v>
                </c:pt>
                <c:pt idx="92">
                  <c:v>0.15867626543136149</c:v>
                </c:pt>
                <c:pt idx="93">
                  <c:v>0.15776621701409455</c:v>
                </c:pt>
                <c:pt idx="94">
                  <c:v>0.15756690570145199</c:v>
                </c:pt>
                <c:pt idx="95">
                  <c:v>0.15271752900075677</c:v>
                </c:pt>
                <c:pt idx="96">
                  <c:v>0.14699432701685686</c:v>
                </c:pt>
                <c:pt idx="97">
                  <c:v>0.14640749370744094</c:v>
                </c:pt>
                <c:pt idx="98">
                  <c:v>0.15482874207689851</c:v>
                </c:pt>
                <c:pt idx="99">
                  <c:v>0.15482817866072512</c:v>
                </c:pt>
                <c:pt idx="100">
                  <c:v>0.15999796179947445</c:v>
                </c:pt>
                <c:pt idx="101">
                  <c:v>0.13818529864973456</c:v>
                </c:pt>
                <c:pt idx="102">
                  <c:v>0.15955825982687866</c:v>
                </c:pt>
                <c:pt idx="103">
                  <c:v>0.17349709341954722</c:v>
                </c:pt>
                <c:pt idx="104">
                  <c:v>0.17715011339629982</c:v>
                </c:pt>
                <c:pt idx="105">
                  <c:v>0.19001967146744442</c:v>
                </c:pt>
                <c:pt idx="106">
                  <c:v>0.19171057855597912</c:v>
                </c:pt>
                <c:pt idx="107">
                  <c:v>0.18701619704304653</c:v>
                </c:pt>
                <c:pt idx="108">
                  <c:v>0.18697479347949533</c:v>
                </c:pt>
                <c:pt idx="109">
                  <c:v>0.16911015097645857</c:v>
                </c:pt>
                <c:pt idx="110">
                  <c:v>0.17088051651769068</c:v>
                </c:pt>
                <c:pt idx="111">
                  <c:v>0.16558753884528754</c:v>
                </c:pt>
                <c:pt idx="112">
                  <c:v>0.14959792393834692</c:v>
                </c:pt>
                <c:pt idx="113">
                  <c:v>0.12487522991565951</c:v>
                </c:pt>
                <c:pt idx="114">
                  <c:v>0.1267918688670697</c:v>
                </c:pt>
                <c:pt idx="115">
                  <c:v>0.12563190299627733</c:v>
                </c:pt>
                <c:pt idx="116">
                  <c:v>0.14438382058084714</c:v>
                </c:pt>
                <c:pt idx="117">
                  <c:v>0.13800704321410193</c:v>
                </c:pt>
                <c:pt idx="118">
                  <c:v>0.14080259620671123</c:v>
                </c:pt>
                <c:pt idx="119">
                  <c:v>0.13634932740969605</c:v>
                </c:pt>
                <c:pt idx="120">
                  <c:v>0.11512007411010806</c:v>
                </c:pt>
                <c:pt idx="121">
                  <c:v>0.10949039019558597</c:v>
                </c:pt>
                <c:pt idx="122">
                  <c:v>0.10055468475992314</c:v>
                </c:pt>
                <c:pt idx="123">
                  <c:v>8.3662287945575217E-2</c:v>
                </c:pt>
                <c:pt idx="124">
                  <c:v>9.4109958105304176E-2</c:v>
                </c:pt>
                <c:pt idx="125">
                  <c:v>9.7220446865536922E-2</c:v>
                </c:pt>
                <c:pt idx="126">
                  <c:v>9.9685986893727832E-2</c:v>
                </c:pt>
                <c:pt idx="127">
                  <c:v>7.0334547002083969E-2</c:v>
                </c:pt>
                <c:pt idx="128">
                  <c:v>6.9245738732803097E-2</c:v>
                </c:pt>
                <c:pt idx="129">
                  <c:v>3.5206866211769439E-2</c:v>
                </c:pt>
                <c:pt idx="130">
                  <c:v>6.9543664269123798E-2</c:v>
                </c:pt>
                <c:pt idx="131">
                  <c:v>7.3054053690166043E-2</c:v>
                </c:pt>
                <c:pt idx="132">
                  <c:v>6.9649076601901019E-2</c:v>
                </c:pt>
                <c:pt idx="133">
                  <c:v>6.2881609510544056E-2</c:v>
                </c:pt>
                <c:pt idx="134">
                  <c:v>6.2639061366525986E-2</c:v>
                </c:pt>
                <c:pt idx="135">
                  <c:v>5.184914994397688E-2</c:v>
                </c:pt>
                <c:pt idx="136">
                  <c:v>4.8852707114064316E-2</c:v>
                </c:pt>
                <c:pt idx="137">
                  <c:v>4.2636681067109973E-2</c:v>
                </c:pt>
                <c:pt idx="138">
                  <c:v>4.7684916591343343E-2</c:v>
                </c:pt>
                <c:pt idx="139">
                  <c:v>4.6735770058381657E-2</c:v>
                </c:pt>
                <c:pt idx="140">
                  <c:v>3.9096443683253462E-2</c:v>
                </c:pt>
                <c:pt idx="141">
                  <c:v>3.8870372033229982E-2</c:v>
                </c:pt>
                <c:pt idx="142">
                  <c:v>4.149894399488694E-2</c:v>
                </c:pt>
                <c:pt idx="143">
                  <c:v>3.0018326573273552E-2</c:v>
                </c:pt>
                <c:pt idx="144">
                  <c:v>4.6353035307737815E-2</c:v>
                </c:pt>
                <c:pt idx="145">
                  <c:v>4.3574557285487182E-2</c:v>
                </c:pt>
                <c:pt idx="146">
                  <c:v>4.1600913507113105E-2</c:v>
                </c:pt>
                <c:pt idx="147">
                  <c:v>3.4616935801744908E-2</c:v>
                </c:pt>
                <c:pt idx="148">
                  <c:v>3.2694510869131221E-2</c:v>
                </c:pt>
                <c:pt idx="149">
                  <c:v>3.814038301297993E-2</c:v>
                </c:pt>
                <c:pt idx="150">
                  <c:v>3.2989790178436271E-2</c:v>
                </c:pt>
                <c:pt idx="151">
                  <c:v>3.6043534080056859E-2</c:v>
                </c:pt>
                <c:pt idx="152">
                  <c:v>3.0732687677615941E-2</c:v>
                </c:pt>
                <c:pt idx="153">
                  <c:v>3.0708322670165246E-2</c:v>
                </c:pt>
                <c:pt idx="154">
                  <c:v>3.7403284789864454E-2</c:v>
                </c:pt>
                <c:pt idx="155">
                  <c:v>4.6315862973728292E-2</c:v>
                </c:pt>
                <c:pt idx="156">
                  <c:v>4.7785748644082672E-2</c:v>
                </c:pt>
                <c:pt idx="157">
                  <c:v>4.7412459091601675E-2</c:v>
                </c:pt>
                <c:pt idx="158">
                  <c:v>4.3663028840653859E-2</c:v>
                </c:pt>
                <c:pt idx="159">
                  <c:v>4.3250772580036047E-2</c:v>
                </c:pt>
                <c:pt idx="160">
                  <c:v>4.1104754185658815E-2</c:v>
                </c:pt>
                <c:pt idx="161">
                  <c:v>4.0709311773878591E-2</c:v>
                </c:pt>
                <c:pt idx="162">
                  <c:v>4.047351935242096E-2</c:v>
                </c:pt>
                <c:pt idx="163">
                  <c:v>4.5954602278129975E-2</c:v>
                </c:pt>
                <c:pt idx="164">
                  <c:v>4.8211651168754525E-2</c:v>
                </c:pt>
                <c:pt idx="165">
                  <c:v>5.3460086251035432E-2</c:v>
                </c:pt>
                <c:pt idx="166">
                  <c:v>5.4525896071215448E-2</c:v>
                </c:pt>
                <c:pt idx="167">
                  <c:v>5.2164127920308431E-2</c:v>
                </c:pt>
                <c:pt idx="168">
                  <c:v>5.3785279585722677E-2</c:v>
                </c:pt>
                <c:pt idx="169">
                  <c:v>5.3181314148121168E-2</c:v>
                </c:pt>
                <c:pt idx="170">
                  <c:v>5.1299808358117156E-2</c:v>
                </c:pt>
                <c:pt idx="171">
                  <c:v>6.5971863298824401E-2</c:v>
                </c:pt>
                <c:pt idx="172">
                  <c:v>6.7091013483210379E-2</c:v>
                </c:pt>
                <c:pt idx="173">
                  <c:v>6.0049472407160465E-2</c:v>
                </c:pt>
                <c:pt idx="174">
                  <c:v>6.3965068670074898E-2</c:v>
                </c:pt>
                <c:pt idx="175">
                  <c:v>7.4394140085978486E-2</c:v>
                </c:pt>
                <c:pt idx="176">
                  <c:v>8.2473453803889998E-2</c:v>
                </c:pt>
                <c:pt idx="177">
                  <c:v>9.2735678319340001E-2</c:v>
                </c:pt>
                <c:pt idx="178">
                  <c:v>9.2665934807125705E-2</c:v>
                </c:pt>
                <c:pt idx="179">
                  <c:v>8.9392091707379481E-2</c:v>
                </c:pt>
                <c:pt idx="180">
                  <c:v>8.8559712803576829E-2</c:v>
                </c:pt>
                <c:pt idx="181">
                  <c:v>9.5962161121476958E-2</c:v>
                </c:pt>
                <c:pt idx="182">
                  <c:v>8.1457324956308488E-2</c:v>
                </c:pt>
                <c:pt idx="183">
                  <c:v>9.2563143496319111E-2</c:v>
                </c:pt>
                <c:pt idx="184">
                  <c:v>0.11198549497144226</c:v>
                </c:pt>
                <c:pt idx="185">
                  <c:v>0.11260515330718313</c:v>
                </c:pt>
                <c:pt idx="186">
                  <c:v>0.11004342951442324</c:v>
                </c:pt>
                <c:pt idx="187">
                  <c:v>0.10850493511549855</c:v>
                </c:pt>
                <c:pt idx="188">
                  <c:v>0.10899279644834872</c:v>
                </c:pt>
                <c:pt idx="189">
                  <c:v>0.11198413700901491</c:v>
                </c:pt>
                <c:pt idx="190">
                  <c:v>0.11614259801864438</c:v>
                </c:pt>
                <c:pt idx="191">
                  <c:v>0.11969917669739995</c:v>
                </c:pt>
                <c:pt idx="192">
                  <c:v>0.11927521209363966</c:v>
                </c:pt>
                <c:pt idx="193">
                  <c:v>0.12047083325115142</c:v>
                </c:pt>
                <c:pt idx="194">
                  <c:v>0.11812317286169192</c:v>
                </c:pt>
                <c:pt idx="195">
                  <c:v>0.12278213067170531</c:v>
                </c:pt>
                <c:pt idx="196">
                  <c:v>0.12302546080078453</c:v>
                </c:pt>
                <c:pt idx="197">
                  <c:v>0.11802029740711815</c:v>
                </c:pt>
                <c:pt idx="198">
                  <c:v>0.11744424168276989</c:v>
                </c:pt>
                <c:pt idx="199">
                  <c:v>0.11928785579369504</c:v>
                </c:pt>
                <c:pt idx="200">
                  <c:v>0.12573305787452529</c:v>
                </c:pt>
                <c:pt idx="201">
                  <c:v>0.14358057728778206</c:v>
                </c:pt>
                <c:pt idx="202">
                  <c:v>0.14303150961913835</c:v>
                </c:pt>
                <c:pt idx="203">
                  <c:v>0.14238600543006649</c:v>
                </c:pt>
                <c:pt idx="204">
                  <c:v>0.13413584753060218</c:v>
                </c:pt>
                <c:pt idx="205">
                  <c:v>0.13363551586126168</c:v>
                </c:pt>
                <c:pt idx="206">
                  <c:v>0.13653884219400228</c:v>
                </c:pt>
                <c:pt idx="207">
                  <c:v>0.13632260121010067</c:v>
                </c:pt>
                <c:pt idx="208">
                  <c:v>0.13695040763464264</c:v>
                </c:pt>
                <c:pt idx="209">
                  <c:v>0.12268517393804085</c:v>
                </c:pt>
                <c:pt idx="210">
                  <c:v>0.12199306445812186</c:v>
                </c:pt>
                <c:pt idx="211">
                  <c:v>0.11292823881577296</c:v>
                </c:pt>
                <c:pt idx="212">
                  <c:v>0.10771725306072297</c:v>
                </c:pt>
                <c:pt idx="213">
                  <c:v>0.10567401440393941</c:v>
                </c:pt>
                <c:pt idx="214">
                  <c:v>0.10342735054196922</c:v>
                </c:pt>
                <c:pt idx="215">
                  <c:v>0.10487438658805903</c:v>
                </c:pt>
                <c:pt idx="216">
                  <c:v>0.10381523761715876</c:v>
                </c:pt>
                <c:pt idx="217">
                  <c:v>0.10837294047547343</c:v>
                </c:pt>
                <c:pt idx="218">
                  <c:v>0.10848991865005142</c:v>
                </c:pt>
                <c:pt idx="219">
                  <c:v>0.10603012551860568</c:v>
                </c:pt>
                <c:pt idx="220">
                  <c:v>0.10317938057216444</c:v>
                </c:pt>
                <c:pt idx="221">
                  <c:v>0.10280526997000922</c:v>
                </c:pt>
                <c:pt idx="222">
                  <c:v>0.10339018134734328</c:v>
                </c:pt>
                <c:pt idx="223">
                  <c:v>0.10699366533506559</c:v>
                </c:pt>
                <c:pt idx="224">
                  <c:v>0.10657624767938395</c:v>
                </c:pt>
                <c:pt idx="225">
                  <c:v>9.3546567638795569E-2</c:v>
                </c:pt>
                <c:pt idx="226">
                  <c:v>9.4626315298985811E-2</c:v>
                </c:pt>
                <c:pt idx="227">
                  <c:v>9.3615536606056593E-2</c:v>
                </c:pt>
                <c:pt idx="228">
                  <c:v>9.1812616843070391E-2</c:v>
                </c:pt>
                <c:pt idx="229">
                  <c:v>9.1760796388357366E-2</c:v>
                </c:pt>
                <c:pt idx="230">
                  <c:v>8.9262703289414491E-2</c:v>
                </c:pt>
                <c:pt idx="231">
                  <c:v>8.6506034357909489E-2</c:v>
                </c:pt>
                <c:pt idx="232">
                  <c:v>8.490747240467722E-2</c:v>
                </c:pt>
                <c:pt idx="233">
                  <c:v>7.652419813018993E-2</c:v>
                </c:pt>
                <c:pt idx="234">
                  <c:v>7.8713832649734625E-2</c:v>
                </c:pt>
                <c:pt idx="235">
                  <c:v>7.2224077704525227E-2</c:v>
                </c:pt>
                <c:pt idx="236">
                  <c:v>7.2495663165148452E-2</c:v>
                </c:pt>
                <c:pt idx="237">
                  <c:v>7.6800214386124249E-2</c:v>
                </c:pt>
                <c:pt idx="238">
                  <c:v>7.7428118150013645E-2</c:v>
                </c:pt>
                <c:pt idx="239">
                  <c:v>7.8217984377438224E-2</c:v>
                </c:pt>
                <c:pt idx="240">
                  <c:v>7.8602554519291712E-2</c:v>
                </c:pt>
                <c:pt idx="241">
                  <c:v>7.6883005559757855E-2</c:v>
                </c:pt>
                <c:pt idx="242">
                  <c:v>8.0385020139091254E-2</c:v>
                </c:pt>
                <c:pt idx="243">
                  <c:v>7.970623683055339E-2</c:v>
                </c:pt>
                <c:pt idx="244">
                  <c:v>8.0672327729902349E-2</c:v>
                </c:pt>
                <c:pt idx="245">
                  <c:v>8.1347147756197183E-2</c:v>
                </c:pt>
                <c:pt idx="246">
                  <c:v>7.8124845178178845E-2</c:v>
                </c:pt>
                <c:pt idx="247">
                  <c:v>7.7733618864666093E-2</c:v>
                </c:pt>
                <c:pt idx="248">
                  <c:v>7.6760507097389991E-2</c:v>
                </c:pt>
                <c:pt idx="249">
                  <c:v>7.7148190599020672E-2</c:v>
                </c:pt>
                <c:pt idx="250">
                  <c:v>7.7137229928283438E-2</c:v>
                </c:pt>
                <c:pt idx="251">
                  <c:v>-2.9852175478743609E-2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31-4727-8E12-17D5723BC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V!$A$1:$A$255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V!$H$2:$H$255</c:f>
              <c:numCache>
                <c:formatCode>General</c:formatCode>
                <c:ptCount val="254"/>
                <c:pt idx="1">
                  <c:v>-8.8997900488074072E-3</c:v>
                </c:pt>
                <c:pt idx="2">
                  <c:v>9.4134776308826707E-3</c:v>
                </c:pt>
                <c:pt idx="3">
                  <c:v>-6.2743621590055912E-3</c:v>
                </c:pt>
                <c:pt idx="4">
                  <c:v>-9.2115825965402021E-3</c:v>
                </c:pt>
                <c:pt idx="5">
                  <c:v>4.4521161044529696E-3</c:v>
                </c:pt>
                <c:pt idx="6">
                  <c:v>-2.5812665333278403E-2</c:v>
                </c:pt>
                <c:pt idx="7">
                  <c:v>4.1484823178276056E-3</c:v>
                </c:pt>
                <c:pt idx="8">
                  <c:v>5.1530509227539385E-3</c:v>
                </c:pt>
                <c:pt idx="9">
                  <c:v>1.246299181672589E-2</c:v>
                </c:pt>
                <c:pt idx="10">
                  <c:v>-6.9841751478998734E-3</c:v>
                </c:pt>
                <c:pt idx="11">
                  <c:v>-1.1341158920277917E-2</c:v>
                </c:pt>
                <c:pt idx="12">
                  <c:v>-1.2448772482926049E-3</c:v>
                </c:pt>
                <c:pt idx="13">
                  <c:v>-7.1229164772933203E-3</c:v>
                </c:pt>
                <c:pt idx="14">
                  <c:v>3.4972653177499091E-3</c:v>
                </c:pt>
                <c:pt idx="15">
                  <c:v>2.3234777137009391E-3</c:v>
                </c:pt>
                <c:pt idx="16">
                  <c:v>-1.1500914598363282E-2</c:v>
                </c:pt>
                <c:pt idx="17">
                  <c:v>-7.6662789218398262E-3</c:v>
                </c:pt>
                <c:pt idx="18">
                  <c:v>5.4532818889763124E-4</c:v>
                </c:pt>
                <c:pt idx="19">
                  <c:v>1.1718218417701201E-2</c:v>
                </c:pt>
                <c:pt idx="20">
                  <c:v>2.4960655897249794E-2</c:v>
                </c:pt>
                <c:pt idx="21">
                  <c:v>1.4366407039812581E-2</c:v>
                </c:pt>
                <c:pt idx="22">
                  <c:v>-8.5927122525799801E-3</c:v>
                </c:pt>
                <c:pt idx="23">
                  <c:v>-1.7595874325311928E-2</c:v>
                </c:pt>
                <c:pt idx="24">
                  <c:v>4.9654364950692878E-3</c:v>
                </c:pt>
                <c:pt idx="25">
                  <c:v>-1.7337151959694087E-2</c:v>
                </c:pt>
                <c:pt idx="26">
                  <c:v>3.4612814147835118E-2</c:v>
                </c:pt>
                <c:pt idx="27">
                  <c:v>-2.4863406107256777E-2</c:v>
                </c:pt>
                <c:pt idx="28">
                  <c:v>-2.0023616650004551E-3</c:v>
                </c:pt>
                <c:pt idx="29">
                  <c:v>9.9428753735237643E-3</c:v>
                </c:pt>
                <c:pt idx="30">
                  <c:v>1.7835843315172403E-2</c:v>
                </c:pt>
                <c:pt idx="31">
                  <c:v>-1.2144235894803435E-3</c:v>
                </c:pt>
                <c:pt idx="32">
                  <c:v>-2.2408479045097091E-2</c:v>
                </c:pt>
                <c:pt idx="33">
                  <c:v>-4.7087219668252526E-3</c:v>
                </c:pt>
                <c:pt idx="34">
                  <c:v>-7.0967703308160409E-3</c:v>
                </c:pt>
                <c:pt idx="35">
                  <c:v>1.2226888251208812E-2</c:v>
                </c:pt>
                <c:pt idx="36">
                  <c:v>2.580160867587377E-2</c:v>
                </c:pt>
                <c:pt idx="37">
                  <c:v>-1.4718977297793361E-3</c:v>
                </c:pt>
                <c:pt idx="38">
                  <c:v>1.2443052526070766E-2</c:v>
                </c:pt>
                <c:pt idx="39">
                  <c:v>-8.992734511545206E-3</c:v>
                </c:pt>
                <c:pt idx="40">
                  <c:v>-5.0989369368469534E-3</c:v>
                </c:pt>
                <c:pt idx="41">
                  <c:v>4.2999218580149143E-3</c:v>
                </c:pt>
                <c:pt idx="42">
                  <c:v>1.1460370669810271E-2</c:v>
                </c:pt>
                <c:pt idx="43">
                  <c:v>-8.8078661104211264E-3</c:v>
                </c:pt>
                <c:pt idx="44">
                  <c:v>-6.9191684529299594E-2</c:v>
                </c:pt>
                <c:pt idx="45">
                  <c:v>-2.7528087291841422E-2</c:v>
                </c:pt>
                <c:pt idx="46">
                  <c:v>9.1976042554253439E-3</c:v>
                </c:pt>
                <c:pt idx="47">
                  <c:v>3.2582076244307917E-3</c:v>
                </c:pt>
                <c:pt idx="48">
                  <c:v>-1.5626517210622179E-2</c:v>
                </c:pt>
                <c:pt idx="49">
                  <c:v>-4.972759119374795E-3</c:v>
                </c:pt>
                <c:pt idx="50">
                  <c:v>3.2676665202139854E-3</c:v>
                </c:pt>
                <c:pt idx="51">
                  <c:v>3.7791036832171887E-2</c:v>
                </c:pt>
                <c:pt idx="52">
                  <c:v>1.7630513802739074E-2</c:v>
                </c:pt>
                <c:pt idx="53">
                  <c:v>-3.2201137311921105E-2</c:v>
                </c:pt>
                <c:pt idx="54">
                  <c:v>1.1947597481672984E-2</c:v>
                </c:pt>
                <c:pt idx="55">
                  <c:v>-2.3844919653566103E-2</c:v>
                </c:pt>
                <c:pt idx="56">
                  <c:v>7.9365660269152573E-3</c:v>
                </c:pt>
                <c:pt idx="57">
                  <c:v>9.9008760092712312E-4</c:v>
                </c:pt>
                <c:pt idx="58">
                  <c:v>1.3565757359328572E-2</c:v>
                </c:pt>
                <c:pt idx="59">
                  <c:v>-4.703044177971643E-2</c:v>
                </c:pt>
                <c:pt idx="60">
                  <c:v>-8.4365086977264171E-3</c:v>
                </c:pt>
                <c:pt idx="61">
                  <c:v>-1.2147762404651595E-2</c:v>
                </c:pt>
                <c:pt idx="62">
                  <c:v>-2.6286978473694614E-2</c:v>
                </c:pt>
                <c:pt idx="63">
                  <c:v>1.487889849448458E-2</c:v>
                </c:pt>
                <c:pt idx="64">
                  <c:v>2.3980949365209999E-2</c:v>
                </c:pt>
                <c:pt idx="65">
                  <c:v>-2.7552247300755933E-2</c:v>
                </c:pt>
                <c:pt idx="66">
                  <c:v>-6.8808065537928247E-3</c:v>
                </c:pt>
                <c:pt idx="67">
                  <c:v>-1.2838132017958099E-2</c:v>
                </c:pt>
                <c:pt idx="68">
                  <c:v>-1.8630367063750358E-2</c:v>
                </c:pt>
                <c:pt idx="69">
                  <c:v>4.2753427772337552E-2</c:v>
                </c:pt>
                <c:pt idx="70">
                  <c:v>-9.9348624866267797E-3</c:v>
                </c:pt>
                <c:pt idx="71">
                  <c:v>3.2395983449870609E-2</c:v>
                </c:pt>
                <c:pt idx="72">
                  <c:v>2.3139994534739538E-2</c:v>
                </c:pt>
                <c:pt idx="73">
                  <c:v>7.812213554896575E-3</c:v>
                </c:pt>
                <c:pt idx="74">
                  <c:v>1.1483692638665837E-2</c:v>
                </c:pt>
                <c:pt idx="75">
                  <c:v>9.5084461501217382E-3</c:v>
                </c:pt>
                <c:pt idx="76">
                  <c:v>-1.1152715896459938E-2</c:v>
                </c:pt>
                <c:pt idx="77">
                  <c:v>-4.9285183682239537E-3</c:v>
                </c:pt>
                <c:pt idx="78">
                  <c:v>1.1096353400151297E-2</c:v>
                </c:pt>
                <c:pt idx="79">
                  <c:v>9.7027882304532003E-3</c:v>
                </c:pt>
                <c:pt idx="80">
                  <c:v>-1.1615325226545839E-2</c:v>
                </c:pt>
                <c:pt idx="81">
                  <c:v>-1.4819809418347768E-2</c:v>
                </c:pt>
                <c:pt idx="82">
                  <c:v>3.1810027465865635E-2</c:v>
                </c:pt>
                <c:pt idx="83">
                  <c:v>1.1978786637731933E-2</c:v>
                </c:pt>
                <c:pt idx="84">
                  <c:v>-6.1479335191141522E-3</c:v>
                </c:pt>
                <c:pt idx="85">
                  <c:v>4.6625944057731624E-3</c:v>
                </c:pt>
                <c:pt idx="86">
                  <c:v>1.9297722634526158E-3</c:v>
                </c:pt>
                <c:pt idx="87">
                  <c:v>5.503542385001404E-4</c:v>
                </c:pt>
                <c:pt idx="88">
                  <c:v>-1.3750873167037102E-3</c:v>
                </c:pt>
                <c:pt idx="89">
                  <c:v>-5.3243017096427613E-3</c:v>
                </c:pt>
                <c:pt idx="90">
                  <c:v>2.1780276035371138E-2</c:v>
                </c:pt>
                <c:pt idx="91">
                  <c:v>4.6515782850327135E-3</c:v>
                </c:pt>
                <c:pt idx="92">
                  <c:v>-1.1058179978664444E-2</c:v>
                </c:pt>
                <c:pt idx="93">
                  <c:v>-1.1363377297068647E-3</c:v>
                </c:pt>
                <c:pt idx="94">
                  <c:v>-1.26962234929648E-2</c:v>
                </c:pt>
                <c:pt idx="95">
                  <c:v>-2.2999638125585625E-2</c:v>
                </c:pt>
                <c:pt idx="96">
                  <c:v>1.1369581650656671E-2</c:v>
                </c:pt>
                <c:pt idx="97">
                  <c:v>6.2039448187970357E-3</c:v>
                </c:pt>
                <c:pt idx="98">
                  <c:v>-3.2914950399116662E-3</c:v>
                </c:pt>
                <c:pt idx="99">
                  <c:v>-1.5349185913615946E-3</c:v>
                </c:pt>
                <c:pt idx="100">
                  <c:v>4.8447195986732697E-3</c:v>
                </c:pt>
                <c:pt idx="101">
                  <c:v>-4.77499409852007E-3</c:v>
                </c:pt>
                <c:pt idx="102">
                  <c:v>-1.5371363237436984E-3</c:v>
                </c:pt>
                <c:pt idx="103">
                  <c:v>-3.9281588896546003E-2</c:v>
                </c:pt>
                <c:pt idx="104">
                  <c:v>-1.9812515354914111E-2</c:v>
                </c:pt>
                <c:pt idx="105">
                  <c:v>7.4309315334093555E-4</c:v>
                </c:pt>
                <c:pt idx="106">
                  <c:v>1.9158428488617048E-2</c:v>
                </c:pt>
                <c:pt idx="107">
                  <c:v>1.3600083410042387E-3</c:v>
                </c:pt>
                <c:pt idx="108">
                  <c:v>0.10599089676371705</c:v>
                </c:pt>
                <c:pt idx="109">
                  <c:v>-8.0263480631316969E-3</c:v>
                </c:pt>
                <c:pt idx="110">
                  <c:v>2.736878285394781E-2</c:v>
                </c:pt>
                <c:pt idx="111">
                  <c:v>1.3169190849408513E-2</c:v>
                </c:pt>
                <c:pt idx="112">
                  <c:v>-1.6481133671481595E-2</c:v>
                </c:pt>
                <c:pt idx="113">
                  <c:v>-1.3604596338559786E-2</c:v>
                </c:pt>
                <c:pt idx="114">
                  <c:v>-5.3854624453129815E-3</c:v>
                </c:pt>
                <c:pt idx="115">
                  <c:v>3.4337235100024887E-3</c:v>
                </c:pt>
                <c:pt idx="116">
                  <c:v>1.2854133829508705E-2</c:v>
                </c:pt>
                <c:pt idx="117">
                  <c:v>-2.1280285188801526E-2</c:v>
                </c:pt>
                <c:pt idx="118">
                  <c:v>-3.9894091282108293E-3</c:v>
                </c:pt>
                <c:pt idx="119">
                  <c:v>2.8927364852604476E-3</c:v>
                </c:pt>
                <c:pt idx="120">
                  <c:v>1.1005752492334717E-2</c:v>
                </c:pt>
                <c:pt idx="121">
                  <c:v>4.3893988090000537E-3</c:v>
                </c:pt>
                <c:pt idx="122">
                  <c:v>-1.839875656475284E-2</c:v>
                </c:pt>
                <c:pt idx="123">
                  <c:v>-8.5482044038094045E-3</c:v>
                </c:pt>
                <c:pt idx="124">
                  <c:v>-6.1520013522359859E-3</c:v>
                </c:pt>
                <c:pt idx="125">
                  <c:v>-2.4263617854396149E-2</c:v>
                </c:pt>
                <c:pt idx="126">
                  <c:v>6.2515302180719198E-3</c:v>
                </c:pt>
                <c:pt idx="127">
                  <c:v>9.0658111425917214E-3</c:v>
                </c:pt>
                <c:pt idx="128">
                  <c:v>-1.4365879895135436E-2</c:v>
                </c:pt>
                <c:pt idx="129">
                  <c:v>-3.308345558559108E-2</c:v>
                </c:pt>
                <c:pt idx="130">
                  <c:v>-2.3448522789653115E-3</c:v>
                </c:pt>
                <c:pt idx="131">
                  <c:v>-5.9957583353426611E-3</c:v>
                </c:pt>
                <c:pt idx="132">
                  <c:v>-3.3489419677269254E-2</c:v>
                </c:pt>
                <c:pt idx="133">
                  <c:v>-4.7880493017421921E-2</c:v>
                </c:pt>
                <c:pt idx="134">
                  <c:v>5.2963275980582878E-3</c:v>
                </c:pt>
                <c:pt idx="135">
                  <c:v>4.1990415224933783E-2</c:v>
                </c:pt>
                <c:pt idx="136">
                  <c:v>-8.9606927489041775E-3</c:v>
                </c:pt>
                <c:pt idx="137">
                  <c:v>-6.3646581890237832E-3</c:v>
                </c:pt>
                <c:pt idx="138">
                  <c:v>1.8402765048462041E-2</c:v>
                </c:pt>
                <c:pt idx="139">
                  <c:v>2.9002116710529942E-2</c:v>
                </c:pt>
                <c:pt idx="140">
                  <c:v>2.779658732670863E-2</c:v>
                </c:pt>
                <c:pt idx="141">
                  <c:v>7.4574229697821981E-3</c:v>
                </c:pt>
                <c:pt idx="142">
                  <c:v>2.6516813457740547E-2</c:v>
                </c:pt>
                <c:pt idx="143">
                  <c:v>-9.4474140625138391E-3</c:v>
                </c:pt>
                <c:pt idx="144">
                  <c:v>6.588760878721624E-3</c:v>
                </c:pt>
                <c:pt idx="145">
                  <c:v>-1.7348015049432015E-2</c:v>
                </c:pt>
                <c:pt idx="146">
                  <c:v>1.2250865573890098E-2</c:v>
                </c:pt>
                <c:pt idx="147">
                  <c:v>5.1539388982799108E-3</c:v>
                </c:pt>
                <c:pt idx="148">
                  <c:v>1.0712791077739115E-2</c:v>
                </c:pt>
                <c:pt idx="149">
                  <c:v>3.3292546442763457E-2</c:v>
                </c:pt>
                <c:pt idx="150">
                  <c:v>-1.8279861292316062E-2</c:v>
                </c:pt>
                <c:pt idx="151">
                  <c:v>-9.7343145153476404E-3</c:v>
                </c:pt>
                <c:pt idx="152">
                  <c:v>2.0697117701145473E-2</c:v>
                </c:pt>
                <c:pt idx="153">
                  <c:v>6.0965763800960139E-3</c:v>
                </c:pt>
                <c:pt idx="154">
                  <c:v>-7.2451435759666345E-3</c:v>
                </c:pt>
                <c:pt idx="155">
                  <c:v>-3.1315057033639918E-2</c:v>
                </c:pt>
                <c:pt idx="156">
                  <c:v>-1.3058774197185371E-2</c:v>
                </c:pt>
                <c:pt idx="157">
                  <c:v>3.8399861483636756E-3</c:v>
                </c:pt>
                <c:pt idx="158">
                  <c:v>-1.027746006410697E-2</c:v>
                </c:pt>
                <c:pt idx="159">
                  <c:v>-1.5599491413543241E-2</c:v>
                </c:pt>
                <c:pt idx="160">
                  <c:v>8.8457599140594773E-3</c:v>
                </c:pt>
                <c:pt idx="161">
                  <c:v>-2.2506826073495309E-3</c:v>
                </c:pt>
                <c:pt idx="162">
                  <c:v>1.7858499774891182E-3</c:v>
                </c:pt>
                <c:pt idx="163">
                  <c:v>1.1868435776713942E-2</c:v>
                </c:pt>
                <c:pt idx="164">
                  <c:v>9.6894220956408109E-3</c:v>
                </c:pt>
                <c:pt idx="165">
                  <c:v>-6.152725324958786E-3</c:v>
                </c:pt>
                <c:pt idx="166">
                  <c:v>-3.8253704778102804E-2</c:v>
                </c:pt>
                <c:pt idx="167">
                  <c:v>8.5507200866366158E-3</c:v>
                </c:pt>
                <c:pt idx="168">
                  <c:v>-4.2152789552632318E-2</c:v>
                </c:pt>
                <c:pt idx="169">
                  <c:v>6.4694067959645787E-2</c:v>
                </c:pt>
                <c:pt idx="170">
                  <c:v>3.0591826737923839E-2</c:v>
                </c:pt>
                <c:pt idx="171">
                  <c:v>-3.4124934359783581E-2</c:v>
                </c:pt>
                <c:pt idx="172">
                  <c:v>-7.5071059193932716E-3</c:v>
                </c:pt>
                <c:pt idx="173">
                  <c:v>-1.4040602335162194E-2</c:v>
                </c:pt>
                <c:pt idx="174">
                  <c:v>2.8576926726240622E-2</c:v>
                </c:pt>
                <c:pt idx="175">
                  <c:v>-4.3259403402045885E-2</c:v>
                </c:pt>
                <c:pt idx="176">
                  <c:v>-1.1791004056735811E-2</c:v>
                </c:pt>
                <c:pt idx="177">
                  <c:v>-4.8417311611349968E-2</c:v>
                </c:pt>
                <c:pt idx="178">
                  <c:v>3.0050779306601124E-3</c:v>
                </c:pt>
                <c:pt idx="179">
                  <c:v>1.6220714569659241E-2</c:v>
                </c:pt>
                <c:pt idx="180">
                  <c:v>-1.2096071523723674E-2</c:v>
                </c:pt>
                <c:pt idx="181">
                  <c:v>2.7117606427345876E-2</c:v>
                </c:pt>
                <c:pt idx="182">
                  <c:v>-7.1273987229954353E-3</c:v>
                </c:pt>
                <c:pt idx="183">
                  <c:v>3.1292609521755617E-2</c:v>
                </c:pt>
                <c:pt idx="184">
                  <c:v>-1.9656808604534948E-2</c:v>
                </c:pt>
                <c:pt idx="185">
                  <c:v>-1.3100676112124553E-2</c:v>
                </c:pt>
                <c:pt idx="186">
                  <c:v>8.4105686538801464E-3</c:v>
                </c:pt>
                <c:pt idx="187">
                  <c:v>4.2857883969809087E-2</c:v>
                </c:pt>
                <c:pt idx="188">
                  <c:v>-2.3752151037671983E-2</c:v>
                </c:pt>
                <c:pt idx="189">
                  <c:v>5.9714470054700024E-3</c:v>
                </c:pt>
                <c:pt idx="190">
                  <c:v>2.3106370481887937E-2</c:v>
                </c:pt>
                <c:pt idx="191">
                  <c:v>2.0762395757074635E-2</c:v>
                </c:pt>
                <c:pt idx="192">
                  <c:v>-3.3351903056558149E-3</c:v>
                </c:pt>
                <c:pt idx="193">
                  <c:v>-1.0557635020405302E-2</c:v>
                </c:pt>
                <c:pt idx="194">
                  <c:v>2.4389152061614704E-2</c:v>
                </c:pt>
                <c:pt idx="195">
                  <c:v>-1.1160247819692017E-2</c:v>
                </c:pt>
                <c:pt idx="196">
                  <c:v>1.3637561680476453E-3</c:v>
                </c:pt>
                <c:pt idx="197">
                  <c:v>7.3260505623856127E-3</c:v>
                </c:pt>
                <c:pt idx="198">
                  <c:v>-4.6619954521177559E-3</c:v>
                </c:pt>
                <c:pt idx="199">
                  <c:v>-3.461360030414052E-2</c:v>
                </c:pt>
                <c:pt idx="200">
                  <c:v>-3.2021745885294585E-2</c:v>
                </c:pt>
                <c:pt idx="201">
                  <c:v>-3.6339037346753512E-2</c:v>
                </c:pt>
                <c:pt idx="202">
                  <c:v>6.5536760891411064E-3</c:v>
                </c:pt>
                <c:pt idx="203">
                  <c:v>1.3641993210650438E-2</c:v>
                </c:pt>
                <c:pt idx="204">
                  <c:v>-3.6245914326495321E-2</c:v>
                </c:pt>
                <c:pt idx="205">
                  <c:v>5.0779172077515498E-3</c:v>
                </c:pt>
                <c:pt idx="206">
                  <c:v>2.305148323880829E-2</c:v>
                </c:pt>
                <c:pt idx="207">
                  <c:v>-2.9322124187777538E-3</c:v>
                </c:pt>
                <c:pt idx="208">
                  <c:v>1.4549524085057461E-2</c:v>
                </c:pt>
                <c:pt idx="209">
                  <c:v>4.5107769061661952E-2</c:v>
                </c:pt>
                <c:pt idx="210">
                  <c:v>-9.4885689010832143E-3</c:v>
                </c:pt>
                <c:pt idx="211">
                  <c:v>-2.6724274712300929E-2</c:v>
                </c:pt>
                <c:pt idx="212">
                  <c:v>6.9654952325005981E-3</c:v>
                </c:pt>
                <c:pt idx="213">
                  <c:v>-1.3082744721220806E-2</c:v>
                </c:pt>
                <c:pt idx="214">
                  <c:v>1.1630854156100037E-2</c:v>
                </c:pt>
                <c:pt idx="215">
                  <c:v>6.8279675227566408E-3</c:v>
                </c:pt>
                <c:pt idx="216">
                  <c:v>2.8922135565064432E-3</c:v>
                </c:pt>
                <c:pt idx="217">
                  <c:v>8.3532387544158187E-3</c:v>
                </c:pt>
                <c:pt idx="218">
                  <c:v>3.7968807739691638E-3</c:v>
                </c:pt>
                <c:pt idx="219">
                  <c:v>7.3192726366830534E-3</c:v>
                </c:pt>
                <c:pt idx="220">
                  <c:v>-1.1703273289214895E-3</c:v>
                </c:pt>
                <c:pt idx="221">
                  <c:v>-3.271202032966514E-3</c:v>
                </c:pt>
                <c:pt idx="222">
                  <c:v>8.6211551889733336E-3</c:v>
                </c:pt>
                <c:pt idx="223">
                  <c:v>2.005722380004735E-2</c:v>
                </c:pt>
                <c:pt idx="224">
                  <c:v>-1.3473556188962491E-2</c:v>
                </c:pt>
                <c:pt idx="225">
                  <c:v>3.1127855353040804E-2</c:v>
                </c:pt>
                <c:pt idx="226">
                  <c:v>-1.3573094378856009E-3</c:v>
                </c:pt>
                <c:pt idx="227">
                  <c:v>1.3216496681539704E-2</c:v>
                </c:pt>
                <c:pt idx="228">
                  <c:v>-1.1517708560725157E-2</c:v>
                </c:pt>
                <c:pt idx="229">
                  <c:v>2.6673272137658628E-3</c:v>
                </c:pt>
                <c:pt idx="230">
                  <c:v>-8.3072157274157975E-3</c:v>
                </c:pt>
                <c:pt idx="231">
                  <c:v>-9.5063549198675448E-3</c:v>
                </c:pt>
                <c:pt idx="232">
                  <c:v>4.1811415664656385E-3</c:v>
                </c:pt>
                <c:pt idx="233">
                  <c:v>3.5959056905405617E-3</c:v>
                </c:pt>
                <c:pt idx="234">
                  <c:v>-3.5359626563365976E-3</c:v>
                </c:pt>
                <c:pt idx="235">
                  <c:v>-2.4129476881953764E-2</c:v>
                </c:pt>
                <c:pt idx="236">
                  <c:v>1.076313982461837E-2</c:v>
                </c:pt>
                <c:pt idx="237">
                  <c:v>2.3935191744840104E-2</c:v>
                </c:pt>
                <c:pt idx="238">
                  <c:v>1.1242775587089261E-2</c:v>
                </c:pt>
                <c:pt idx="239">
                  <c:v>-1.1812639855893498E-2</c:v>
                </c:pt>
                <c:pt idx="240">
                  <c:v>-1.4344675715113501E-2</c:v>
                </c:pt>
                <c:pt idx="241">
                  <c:v>8.7511380163286211E-3</c:v>
                </c:pt>
                <c:pt idx="242">
                  <c:v>-3.0464233402831978E-3</c:v>
                </c:pt>
                <c:pt idx="243">
                  <c:v>1.184385056050928E-3</c:v>
                </c:pt>
                <c:pt idx="244">
                  <c:v>2.4085534244210081E-2</c:v>
                </c:pt>
                <c:pt idx="245">
                  <c:v>3.3268690816640537E-3</c:v>
                </c:pt>
                <c:pt idx="246">
                  <c:v>-1.2065925265109672E-2</c:v>
                </c:pt>
                <c:pt idx="247">
                  <c:v>3.402927402518601E-3</c:v>
                </c:pt>
                <c:pt idx="248">
                  <c:v>-1.1289166085946555E-2</c:v>
                </c:pt>
                <c:pt idx="249">
                  <c:v>-1.9782002920430281E-2</c:v>
                </c:pt>
                <c:pt idx="250">
                  <c:v>-8.6764680088372518E-3</c:v>
                </c:pt>
                <c:pt idx="251">
                  <c:v>-0.34734043016430716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7D-4EDF-9624-D36E51BAC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V!$I$1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V!$A$1:$A$255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V!$I$2:$I$255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-0.9034062493727294</c:v>
                </c:pt>
                <c:pt idx="4">
                  <c:v>-0.85479837046123597</c:v>
                </c:pt>
                <c:pt idx="5">
                  <c:v>-3.3716236101893629E-2</c:v>
                </c:pt>
                <c:pt idx="6">
                  <c:v>0.70295769385630424</c:v>
                </c:pt>
                <c:pt idx="7">
                  <c:v>0.62268152727831039</c:v>
                </c:pt>
                <c:pt idx="8">
                  <c:v>0.52902142316007295</c:v>
                </c:pt>
                <c:pt idx="9">
                  <c:v>0.58684218467756377</c:v>
                </c:pt>
                <c:pt idx="10">
                  <c:v>0.59893720701464093</c:v>
                </c:pt>
                <c:pt idx="11">
                  <c:v>0.62748037476854135</c:v>
                </c:pt>
                <c:pt idx="12">
                  <c:v>0.62578514133799645</c:v>
                </c:pt>
                <c:pt idx="13">
                  <c:v>0.60547906637480364</c:v>
                </c:pt>
                <c:pt idx="14">
                  <c:v>0.5968475013635558</c:v>
                </c:pt>
                <c:pt idx="15">
                  <c:v>0.60623390965323842</c:v>
                </c:pt>
                <c:pt idx="16">
                  <c:v>0.51963227572254267</c:v>
                </c:pt>
                <c:pt idx="17">
                  <c:v>0.51233620098897481</c:v>
                </c:pt>
                <c:pt idx="18">
                  <c:v>0.44305819563077442</c:v>
                </c:pt>
                <c:pt idx="19">
                  <c:v>0.46917604826246295</c:v>
                </c:pt>
                <c:pt idx="20">
                  <c:v>0.52637218524314244</c:v>
                </c:pt>
                <c:pt idx="21">
                  <c:v>0.52349042726208861</c:v>
                </c:pt>
                <c:pt idx="22">
                  <c:v>0.53542236325585135</c:v>
                </c:pt>
                <c:pt idx="23">
                  <c:v>0.41981067882778728</c:v>
                </c:pt>
                <c:pt idx="24">
                  <c:v>0.36800807079315523</c:v>
                </c:pt>
                <c:pt idx="25">
                  <c:v>0.32702364199929529</c:v>
                </c:pt>
                <c:pt idx="26">
                  <c:v>0.35083917116301028</c:v>
                </c:pt>
                <c:pt idx="27">
                  <c:v>0.37120390302426176</c:v>
                </c:pt>
                <c:pt idx="28">
                  <c:v>0.37105629794096773</c:v>
                </c:pt>
                <c:pt idx="29">
                  <c:v>0.37999581536517724</c:v>
                </c:pt>
                <c:pt idx="30">
                  <c:v>0.36263156865453033</c:v>
                </c:pt>
                <c:pt idx="31">
                  <c:v>0.36283236141146658</c:v>
                </c:pt>
                <c:pt idx="32">
                  <c:v>0.31039883452491546</c:v>
                </c:pt>
                <c:pt idx="33">
                  <c:v>0.29185678488237093</c:v>
                </c:pt>
                <c:pt idx="34">
                  <c:v>0.28389516707717377</c:v>
                </c:pt>
                <c:pt idx="35">
                  <c:v>0.27847222063224186</c:v>
                </c:pt>
                <c:pt idx="36">
                  <c:v>0.30385824595085942</c:v>
                </c:pt>
                <c:pt idx="37">
                  <c:v>0.28987662971706585</c:v>
                </c:pt>
                <c:pt idx="38">
                  <c:v>0.27864852583889893</c:v>
                </c:pt>
                <c:pt idx="39">
                  <c:v>0.28756098321899709</c:v>
                </c:pt>
                <c:pt idx="40">
                  <c:v>0.28940672270369899</c:v>
                </c:pt>
                <c:pt idx="41">
                  <c:v>0.28159738809261758</c:v>
                </c:pt>
                <c:pt idx="42">
                  <c:v>0.27199858898984774</c:v>
                </c:pt>
                <c:pt idx="43">
                  <c:v>0.27266173285117545</c:v>
                </c:pt>
                <c:pt idx="44">
                  <c:v>0.12277799738160461</c:v>
                </c:pt>
                <c:pt idx="45">
                  <c:v>0.1595042463281281</c:v>
                </c:pt>
                <c:pt idx="46">
                  <c:v>0.13960347328737135</c:v>
                </c:pt>
                <c:pt idx="47">
                  <c:v>0.1406663987930544</c:v>
                </c:pt>
                <c:pt idx="48">
                  <c:v>0.12273612120976794</c:v>
                </c:pt>
                <c:pt idx="49">
                  <c:v>0.12017466804079033</c:v>
                </c:pt>
                <c:pt idx="50">
                  <c:v>0.11999954305955665</c:v>
                </c:pt>
                <c:pt idx="51">
                  <c:v>0.12582622468589366</c:v>
                </c:pt>
                <c:pt idx="52">
                  <c:v>0.1387256987855664</c:v>
                </c:pt>
                <c:pt idx="53">
                  <c:v>0.14695998961190485</c:v>
                </c:pt>
                <c:pt idx="54">
                  <c:v>0.1291970124235064</c:v>
                </c:pt>
                <c:pt idx="55">
                  <c:v>0.12683539003628422</c:v>
                </c:pt>
                <c:pt idx="56">
                  <c:v>0.11882618079945095</c:v>
                </c:pt>
                <c:pt idx="57">
                  <c:v>0.11652090646060835</c:v>
                </c:pt>
                <c:pt idx="58">
                  <c:v>0.11145383694989219</c:v>
                </c:pt>
                <c:pt idx="59">
                  <c:v>0.12841279067010486</c:v>
                </c:pt>
                <c:pt idx="60">
                  <c:v>0.12831667294923069</c:v>
                </c:pt>
                <c:pt idx="61">
                  <c:v>0.13493228957771203</c:v>
                </c:pt>
                <c:pt idx="62">
                  <c:v>9.1219179646472526E-2</c:v>
                </c:pt>
                <c:pt idx="63">
                  <c:v>7.9352720219711279E-2</c:v>
                </c:pt>
                <c:pt idx="64">
                  <c:v>6.4864396925956441E-2</c:v>
                </c:pt>
                <c:pt idx="65">
                  <c:v>0.12242900501592045</c:v>
                </c:pt>
                <c:pt idx="66">
                  <c:v>0.11811747891863111</c:v>
                </c:pt>
                <c:pt idx="67">
                  <c:v>0.11933850173880169</c:v>
                </c:pt>
                <c:pt idx="68">
                  <c:v>0.10585497332470779</c:v>
                </c:pt>
                <c:pt idx="69">
                  <c:v>0.1828577590771315</c:v>
                </c:pt>
                <c:pt idx="70">
                  <c:v>0.18660999398040864</c:v>
                </c:pt>
                <c:pt idx="71">
                  <c:v>0.18389913292215679</c:v>
                </c:pt>
                <c:pt idx="72">
                  <c:v>0.19626267651760243</c:v>
                </c:pt>
                <c:pt idx="73">
                  <c:v>0.19833762263771523</c:v>
                </c:pt>
                <c:pt idx="74">
                  <c:v>0.20194880222093756</c:v>
                </c:pt>
                <c:pt idx="75">
                  <c:v>0.20120397458182246</c:v>
                </c:pt>
                <c:pt idx="76">
                  <c:v>0.20983209842461875</c:v>
                </c:pt>
                <c:pt idx="77">
                  <c:v>0.19783689535788593</c:v>
                </c:pt>
                <c:pt idx="78">
                  <c:v>0.19576321371483893</c:v>
                </c:pt>
                <c:pt idx="79">
                  <c:v>0.19916724021179288</c:v>
                </c:pt>
                <c:pt idx="80">
                  <c:v>0.17344746969204414</c:v>
                </c:pt>
                <c:pt idx="81">
                  <c:v>0.18610457728862814</c:v>
                </c:pt>
                <c:pt idx="82">
                  <c:v>0.20505026232919005</c:v>
                </c:pt>
                <c:pt idx="83">
                  <c:v>0.20995460966291291</c:v>
                </c:pt>
                <c:pt idx="84">
                  <c:v>0.20738917869667506</c:v>
                </c:pt>
                <c:pt idx="85">
                  <c:v>0.20859140929189324</c:v>
                </c:pt>
                <c:pt idx="86">
                  <c:v>0.20902307157538405</c:v>
                </c:pt>
                <c:pt idx="87">
                  <c:v>0.20894601409768929</c:v>
                </c:pt>
                <c:pt idx="88">
                  <c:v>0.20788816573536417</c:v>
                </c:pt>
                <c:pt idx="89">
                  <c:v>0.20372671998306829</c:v>
                </c:pt>
                <c:pt idx="90">
                  <c:v>0.20459205784593121</c:v>
                </c:pt>
                <c:pt idx="91">
                  <c:v>0.20120932294461361</c:v>
                </c:pt>
                <c:pt idx="92">
                  <c:v>0.19978615658066873</c:v>
                </c:pt>
                <c:pt idx="93">
                  <c:v>0.199790024205833</c:v>
                </c:pt>
                <c:pt idx="94">
                  <c:v>0.19894637551173391</c:v>
                </c:pt>
                <c:pt idx="95">
                  <c:v>0.19281928316223665</c:v>
                </c:pt>
                <c:pt idx="96">
                  <c:v>0.18487222791504426</c:v>
                </c:pt>
                <c:pt idx="97">
                  <c:v>0.18658966995734108</c:v>
                </c:pt>
                <c:pt idx="98">
                  <c:v>0.17906971678912398</c:v>
                </c:pt>
                <c:pt idx="99">
                  <c:v>0.17911107548147828</c:v>
                </c:pt>
                <c:pt idx="100">
                  <c:v>0.17724615617398781</c:v>
                </c:pt>
                <c:pt idx="101">
                  <c:v>0.17577447348158493</c:v>
                </c:pt>
                <c:pt idx="102">
                  <c:v>0.17391490449479083</c:v>
                </c:pt>
                <c:pt idx="103">
                  <c:v>0.19055735686820702</c:v>
                </c:pt>
                <c:pt idx="104">
                  <c:v>0.19702384327796529</c:v>
                </c:pt>
                <c:pt idx="105">
                  <c:v>0.1902094732443404</c:v>
                </c:pt>
                <c:pt idx="106">
                  <c:v>0.16773550468142567</c:v>
                </c:pt>
                <c:pt idx="107">
                  <c:v>0.16817591234881382</c:v>
                </c:pt>
                <c:pt idx="108">
                  <c:v>0.13707773229947837</c:v>
                </c:pt>
                <c:pt idx="109">
                  <c:v>0.14085696904465692</c:v>
                </c:pt>
                <c:pt idx="110">
                  <c:v>0.14586188958037444</c:v>
                </c:pt>
                <c:pt idx="111">
                  <c:v>0.15343810791663784</c:v>
                </c:pt>
                <c:pt idx="112">
                  <c:v>0.14390126661386615</c:v>
                </c:pt>
                <c:pt idx="113">
                  <c:v>0.13986876350477537</c:v>
                </c:pt>
                <c:pt idx="114">
                  <c:v>0.14213722688114186</c:v>
                </c:pt>
                <c:pt idx="115">
                  <c:v>0.14248958265689157</c:v>
                </c:pt>
                <c:pt idx="116">
                  <c:v>0.15220258159742364</c:v>
                </c:pt>
                <c:pt idx="117">
                  <c:v>0.1408733108088451</c:v>
                </c:pt>
                <c:pt idx="118">
                  <c:v>0.14142122862078116</c:v>
                </c:pt>
                <c:pt idx="119">
                  <c:v>0.14201306241864178</c:v>
                </c:pt>
                <c:pt idx="120">
                  <c:v>0.12990460167799692</c:v>
                </c:pt>
                <c:pt idx="121">
                  <c:v>0.13142297112307469</c:v>
                </c:pt>
                <c:pt idx="122">
                  <c:v>0.12256441524980295</c:v>
                </c:pt>
                <c:pt idx="123">
                  <c:v>0.12773843579269939</c:v>
                </c:pt>
                <c:pt idx="124">
                  <c:v>0.12962038481171484</c:v>
                </c:pt>
                <c:pt idx="125">
                  <c:v>0.13437759958970547</c:v>
                </c:pt>
                <c:pt idx="126">
                  <c:v>0.13691903237042438</c:v>
                </c:pt>
                <c:pt idx="127">
                  <c:v>0.12268840581797351</c:v>
                </c:pt>
                <c:pt idx="128">
                  <c:v>0.12122267492015459</c:v>
                </c:pt>
                <c:pt idx="129">
                  <c:v>8.6032484814989735E-2</c:v>
                </c:pt>
                <c:pt idx="130">
                  <c:v>8.3798327141560214E-2</c:v>
                </c:pt>
                <c:pt idx="131">
                  <c:v>8.4770544931846756E-2</c:v>
                </c:pt>
                <c:pt idx="132">
                  <c:v>8.0593809563038368E-2</c:v>
                </c:pt>
                <c:pt idx="133">
                  <c:v>7.0756030810252682E-2</c:v>
                </c:pt>
                <c:pt idx="134">
                  <c:v>6.9527833070751804E-2</c:v>
                </c:pt>
                <c:pt idx="135">
                  <c:v>3.3290301843978833E-2</c:v>
                </c:pt>
                <c:pt idx="136">
                  <c:v>2.6747871740173245E-2</c:v>
                </c:pt>
                <c:pt idx="137">
                  <c:v>2.4108229425124049E-2</c:v>
                </c:pt>
                <c:pt idx="138">
                  <c:v>1.6186545736061514E-2</c:v>
                </c:pt>
                <c:pt idx="139">
                  <c:v>1.3858888228909851E-2</c:v>
                </c:pt>
                <c:pt idx="140">
                  <c:v>3.2049108408361195E-3</c:v>
                </c:pt>
                <c:pt idx="141">
                  <c:v>4.3330199448129323E-3</c:v>
                </c:pt>
                <c:pt idx="142">
                  <c:v>1.1979275411984619E-2</c:v>
                </c:pt>
                <c:pt idx="143">
                  <c:v>5.62133878300374E-3</c:v>
                </c:pt>
                <c:pt idx="144">
                  <c:v>1.0645002830515095E-2</c:v>
                </c:pt>
                <c:pt idx="145">
                  <c:v>7.9814129464237538E-3</c:v>
                </c:pt>
                <c:pt idx="146">
                  <c:v>2.930219466115633E-3</c:v>
                </c:pt>
                <c:pt idx="147">
                  <c:v>5.2655074965287192E-3</c:v>
                </c:pt>
                <c:pt idx="148">
                  <c:v>2.2005524973712832E-3</c:v>
                </c:pt>
                <c:pt idx="149">
                  <c:v>7.0657593704310318E-3</c:v>
                </c:pt>
                <c:pt idx="150">
                  <c:v>2.2758310012852422E-3</c:v>
                </c:pt>
                <c:pt idx="151">
                  <c:v>4.3158463890400622E-3</c:v>
                </c:pt>
                <c:pt idx="152">
                  <c:v>1.352470660817613E-2</c:v>
                </c:pt>
                <c:pt idx="153">
                  <c:v>1.3670711522025595E-2</c:v>
                </c:pt>
                <c:pt idx="154">
                  <c:v>1.5173649459006462E-2</c:v>
                </c:pt>
                <c:pt idx="155">
                  <c:v>3.0557426485801988E-2</c:v>
                </c:pt>
                <c:pt idx="156">
                  <c:v>3.1606421277332493E-2</c:v>
                </c:pt>
                <c:pt idx="157">
                  <c:v>3.1113181053053125E-2</c:v>
                </c:pt>
                <c:pt idx="158">
                  <c:v>3.4862513296805085E-2</c:v>
                </c:pt>
                <c:pt idx="159">
                  <c:v>3.7141688434375202E-2</c:v>
                </c:pt>
                <c:pt idx="160">
                  <c:v>3.3584114385458906E-2</c:v>
                </c:pt>
                <c:pt idx="161">
                  <c:v>3.324756729695711E-2</c:v>
                </c:pt>
                <c:pt idx="162">
                  <c:v>3.3178406269039375E-2</c:v>
                </c:pt>
                <c:pt idx="163">
                  <c:v>3.6762569613806938E-2</c:v>
                </c:pt>
                <c:pt idx="164">
                  <c:v>3.1319278838218736E-2</c:v>
                </c:pt>
                <c:pt idx="165">
                  <c:v>3.3358098271956779E-2</c:v>
                </c:pt>
                <c:pt idx="166">
                  <c:v>3.502417218665025E-2</c:v>
                </c:pt>
                <c:pt idx="167">
                  <c:v>3.1682935661706449E-2</c:v>
                </c:pt>
                <c:pt idx="168">
                  <c:v>3.476157325899086E-2</c:v>
                </c:pt>
                <c:pt idx="169">
                  <c:v>2.7007327092472524E-2</c:v>
                </c:pt>
                <c:pt idx="170">
                  <c:v>3.1636103972302841E-2</c:v>
                </c:pt>
                <c:pt idx="171">
                  <c:v>5.4858819210975192E-2</c:v>
                </c:pt>
                <c:pt idx="172">
                  <c:v>5.2648028694848893E-2</c:v>
                </c:pt>
                <c:pt idx="173">
                  <c:v>5.8774482148347539E-2</c:v>
                </c:pt>
                <c:pt idx="174">
                  <c:v>6.4674490050978792E-2</c:v>
                </c:pt>
                <c:pt idx="175">
                  <c:v>8.5551669465312702E-2</c:v>
                </c:pt>
                <c:pt idx="176">
                  <c:v>9.0877357817518545E-2</c:v>
                </c:pt>
                <c:pt idx="177">
                  <c:v>0.10235926457279605</c:v>
                </c:pt>
                <c:pt idx="178">
                  <c:v>0.10250425324710739</c:v>
                </c:pt>
                <c:pt idx="179">
                  <c:v>0.10399446662366929</c:v>
                </c:pt>
                <c:pt idx="180">
                  <c:v>0.10360153954628219</c:v>
                </c:pt>
                <c:pt idx="181">
                  <c:v>0.10752180180515508</c:v>
                </c:pt>
                <c:pt idx="182">
                  <c:v>0.10249726044841609</c:v>
                </c:pt>
                <c:pt idx="183">
                  <c:v>0.11665251728859655</c:v>
                </c:pt>
                <c:pt idx="184">
                  <c:v>0.12575631437100798</c:v>
                </c:pt>
                <c:pt idx="185">
                  <c:v>0.11843782413171661</c:v>
                </c:pt>
                <c:pt idx="186">
                  <c:v>0.11940024536932051</c:v>
                </c:pt>
                <c:pt idx="187">
                  <c:v>0.11479920376804628</c:v>
                </c:pt>
                <c:pt idx="188">
                  <c:v>0.1152743949578819</c:v>
                </c:pt>
                <c:pt idx="189">
                  <c:v>0.11641110198076461</c:v>
                </c:pt>
                <c:pt idx="190">
                  <c:v>0.12088681130196739</c:v>
                </c:pt>
                <c:pt idx="191">
                  <c:v>0.12379762554614425</c:v>
                </c:pt>
                <c:pt idx="192">
                  <c:v>0.12414712746230713</c:v>
                </c:pt>
                <c:pt idx="193">
                  <c:v>0.12598153407774015</c:v>
                </c:pt>
                <c:pt idx="194">
                  <c:v>0.12236705678663563</c:v>
                </c:pt>
                <c:pt idx="195">
                  <c:v>0.12486725091141132</c:v>
                </c:pt>
                <c:pt idx="196">
                  <c:v>0.12453564709388242</c:v>
                </c:pt>
                <c:pt idx="197">
                  <c:v>0.12157710155143235</c:v>
                </c:pt>
                <c:pt idx="198">
                  <c:v>0.12135396105458038</c:v>
                </c:pt>
                <c:pt idx="199">
                  <c:v>0.12586141928927114</c:v>
                </c:pt>
                <c:pt idx="200">
                  <c:v>0.13312630604255835</c:v>
                </c:pt>
                <c:pt idx="201">
                  <c:v>0.14582668224055198</c:v>
                </c:pt>
                <c:pt idx="202">
                  <c:v>0.14573885090557903</c:v>
                </c:pt>
                <c:pt idx="203">
                  <c:v>0.14348999500689216</c:v>
                </c:pt>
                <c:pt idx="204">
                  <c:v>0.13879556868441481</c:v>
                </c:pt>
                <c:pt idx="205">
                  <c:v>0.13553407463350239</c:v>
                </c:pt>
                <c:pt idx="206">
                  <c:v>0.14055724667504968</c:v>
                </c:pt>
                <c:pt idx="207">
                  <c:v>0.14073186105850505</c:v>
                </c:pt>
                <c:pt idx="208">
                  <c:v>0.1429976515737259</c:v>
                </c:pt>
                <c:pt idx="209">
                  <c:v>0.11859362349614873</c:v>
                </c:pt>
                <c:pt idx="210">
                  <c:v>0.12038730821334873</c:v>
                </c:pt>
                <c:pt idx="211">
                  <c:v>0.10369722690170198</c:v>
                </c:pt>
                <c:pt idx="212">
                  <c:v>0.10537483264560005</c:v>
                </c:pt>
                <c:pt idx="213">
                  <c:v>0.10431845492135682</c:v>
                </c:pt>
                <c:pt idx="214">
                  <c:v>0.10199746203532489</c:v>
                </c:pt>
                <c:pt idx="215">
                  <c:v>9.9839942459482078E-2</c:v>
                </c:pt>
                <c:pt idx="216">
                  <c:v>0.10015677487509982</c:v>
                </c:pt>
                <c:pt idx="217">
                  <c:v>0.10132497177354452</c:v>
                </c:pt>
                <c:pt idx="218">
                  <c:v>9.9990215300876789E-2</c:v>
                </c:pt>
                <c:pt idx="219">
                  <c:v>0.1007767932208995</c:v>
                </c:pt>
                <c:pt idx="220">
                  <c:v>0.10079024305540756</c:v>
                </c:pt>
                <c:pt idx="221">
                  <c:v>0.10041133086504274</c:v>
                </c:pt>
                <c:pt idx="222">
                  <c:v>9.9482888873808795E-2</c:v>
                </c:pt>
                <c:pt idx="223">
                  <c:v>0.10210050087030501</c:v>
                </c:pt>
                <c:pt idx="224">
                  <c:v>0.10307183768523862</c:v>
                </c:pt>
                <c:pt idx="225">
                  <c:v>9.1503472003079248E-2</c:v>
                </c:pt>
                <c:pt idx="226">
                  <c:v>9.1170576311244478E-2</c:v>
                </c:pt>
                <c:pt idx="227">
                  <c:v>9.0209629405382435E-2</c:v>
                </c:pt>
                <c:pt idx="228">
                  <c:v>8.8084829498729519E-2</c:v>
                </c:pt>
                <c:pt idx="229">
                  <c:v>8.7924325824015132E-2</c:v>
                </c:pt>
                <c:pt idx="230">
                  <c:v>8.6634264404136935E-2</c:v>
                </c:pt>
                <c:pt idx="231">
                  <c:v>8.7171911704251315E-2</c:v>
                </c:pt>
                <c:pt idx="232">
                  <c:v>8.706784502666319E-2</c:v>
                </c:pt>
                <c:pt idx="233">
                  <c:v>8.5906305890213558E-2</c:v>
                </c:pt>
                <c:pt idx="234">
                  <c:v>8.5565759916556391E-2</c:v>
                </c:pt>
                <c:pt idx="235">
                  <c:v>6.9432800095401564E-2</c:v>
                </c:pt>
                <c:pt idx="236">
                  <c:v>6.9616038212638398E-2</c:v>
                </c:pt>
                <c:pt idx="237">
                  <c:v>6.0907149439654959E-2</c:v>
                </c:pt>
                <c:pt idx="238">
                  <c:v>5.8318266748319358E-2</c:v>
                </c:pt>
                <c:pt idx="239">
                  <c:v>5.7703595772426751E-2</c:v>
                </c:pt>
                <c:pt idx="240">
                  <c:v>5.8004808800999036E-2</c:v>
                </c:pt>
                <c:pt idx="241">
                  <c:v>5.7243776046759884E-2</c:v>
                </c:pt>
                <c:pt idx="242">
                  <c:v>5.6134266903081084E-2</c:v>
                </c:pt>
                <c:pt idx="243">
                  <c:v>5.6068796284661444E-2</c:v>
                </c:pt>
                <c:pt idx="244">
                  <c:v>6.2089258724003747E-2</c:v>
                </c:pt>
                <c:pt idx="245">
                  <c:v>6.2826372233259029E-2</c:v>
                </c:pt>
                <c:pt idx="246">
                  <c:v>6.0561545256187767E-2</c:v>
                </c:pt>
                <c:pt idx="247">
                  <c:v>6.0223046426643903E-2</c:v>
                </c:pt>
                <c:pt idx="248">
                  <c:v>5.9319267545255641E-2</c:v>
                </c:pt>
                <c:pt idx="249">
                  <c:v>5.9688397188204956E-2</c:v>
                </c:pt>
                <c:pt idx="250">
                  <c:v>5.9643940191817679E-2</c:v>
                </c:pt>
                <c:pt idx="251">
                  <c:v>6.5640812431523379E-2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E-4D3B-9392-D3186E80B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RACE!$H$1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RACE!$A$1:$A$255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RACE!$H$2:$H$255</c:f>
              <c:numCache>
                <c:formatCode>General</c:formatCode>
                <c:ptCount val="254"/>
                <c:pt idx="1">
                  <c:v>-1.532250923214073E-2</c:v>
                </c:pt>
                <c:pt idx="2">
                  <c:v>7.8271315153892271E-3</c:v>
                </c:pt>
                <c:pt idx="3">
                  <c:v>5.8708474160742829E-3</c:v>
                </c:pt>
                <c:pt idx="4">
                  <c:v>-8.7321026791369158E-4</c:v>
                </c:pt>
                <c:pt idx="5">
                  <c:v>3.2205820891058725E-4</c:v>
                </c:pt>
                <c:pt idx="6">
                  <c:v>9.4266074651914843E-3</c:v>
                </c:pt>
                <c:pt idx="7">
                  <c:v>-3.3710230640452365E-3</c:v>
                </c:pt>
                <c:pt idx="8">
                  <c:v>7.9989061784244142E-3</c:v>
                </c:pt>
                <c:pt idx="9">
                  <c:v>-5.396141014837705E-3</c:v>
                </c:pt>
                <c:pt idx="10">
                  <c:v>9.5742712793475627E-4</c:v>
                </c:pt>
                <c:pt idx="11">
                  <c:v>-2.0495964080003305E-3</c:v>
                </c:pt>
                <c:pt idx="12">
                  <c:v>8.6712327473680484E-4</c:v>
                </c:pt>
                <c:pt idx="13">
                  <c:v>6.7946491031939211E-3</c:v>
                </c:pt>
                <c:pt idx="14">
                  <c:v>3.170606742825626E-3</c:v>
                </c:pt>
                <c:pt idx="15">
                  <c:v>-1.1829482319929795E-2</c:v>
                </c:pt>
                <c:pt idx="16">
                  <c:v>-1.1285787469450833E-2</c:v>
                </c:pt>
                <c:pt idx="17">
                  <c:v>-1.4880540155734081E-2</c:v>
                </c:pt>
                <c:pt idx="18">
                  <c:v>7.224350477878983E-3</c:v>
                </c:pt>
                <c:pt idx="19">
                  <c:v>5.2628196434007998E-3</c:v>
                </c:pt>
                <c:pt idx="20">
                  <c:v>5.9303027430629811E-3</c:v>
                </c:pt>
                <c:pt idx="21">
                  <c:v>1.5660384213715863E-3</c:v>
                </c:pt>
                <c:pt idx="22">
                  <c:v>-4.1847170180631952E-3</c:v>
                </c:pt>
                <c:pt idx="23">
                  <c:v>-2.4197656876522332E-2</c:v>
                </c:pt>
                <c:pt idx="24">
                  <c:v>-9.1334430942802795E-3</c:v>
                </c:pt>
                <c:pt idx="25">
                  <c:v>-1.2418438144595515E-3</c:v>
                </c:pt>
                <c:pt idx="26">
                  <c:v>3.3480994102025059E-4</c:v>
                </c:pt>
                <c:pt idx="27">
                  <c:v>-9.3216841588887635E-3</c:v>
                </c:pt>
                <c:pt idx="28">
                  <c:v>1.1918589422882837E-2</c:v>
                </c:pt>
                <c:pt idx="29">
                  <c:v>-1.0156903535358161E-2</c:v>
                </c:pt>
                <c:pt idx="30">
                  <c:v>1.7535345056263456E-2</c:v>
                </c:pt>
                <c:pt idx="31">
                  <c:v>7.9537942438408331E-3</c:v>
                </c:pt>
                <c:pt idx="32">
                  <c:v>1.0615342908179186E-2</c:v>
                </c:pt>
                <c:pt idx="33">
                  <c:v>2.1378904031299981E-3</c:v>
                </c:pt>
                <c:pt idx="34">
                  <c:v>-7.2812517557958797E-3</c:v>
                </c:pt>
                <c:pt idx="35">
                  <c:v>4.3401045765402831E-2</c:v>
                </c:pt>
                <c:pt idx="36">
                  <c:v>4.835654437697165E-3</c:v>
                </c:pt>
                <c:pt idx="37">
                  <c:v>-9.0009961696468771E-3</c:v>
                </c:pt>
                <c:pt idx="38">
                  <c:v>1.0296791345996623E-2</c:v>
                </c:pt>
                <c:pt idx="39">
                  <c:v>-7.3434533153210807E-3</c:v>
                </c:pt>
                <c:pt idx="40">
                  <c:v>7.0390941169635908E-3</c:v>
                </c:pt>
                <c:pt idx="41">
                  <c:v>-7.1679802492736616E-3</c:v>
                </c:pt>
                <c:pt idx="42">
                  <c:v>3.5919276793737936E-2</c:v>
                </c:pt>
                <c:pt idx="43">
                  <c:v>-4.3720822944328776E-3</c:v>
                </c:pt>
                <c:pt idx="44">
                  <c:v>6.2608628041060238E-3</c:v>
                </c:pt>
                <c:pt idx="45">
                  <c:v>1.5641215538968415E-2</c:v>
                </c:pt>
                <c:pt idx="46">
                  <c:v>8.9763847168272022E-3</c:v>
                </c:pt>
                <c:pt idx="47">
                  <c:v>1.0836146289526326E-2</c:v>
                </c:pt>
                <c:pt idx="48">
                  <c:v>3.7832624659163573E-2</c:v>
                </c:pt>
                <c:pt idx="49">
                  <c:v>2.7611442478868969E-2</c:v>
                </c:pt>
                <c:pt idx="50">
                  <c:v>6.4533183179882013E-3</c:v>
                </c:pt>
                <c:pt idx="51">
                  <c:v>2.0168724746456791E-2</c:v>
                </c:pt>
                <c:pt idx="52">
                  <c:v>-6.8185327791189599E-3</c:v>
                </c:pt>
                <c:pt idx="53">
                  <c:v>-1.5571634352515471E-2</c:v>
                </c:pt>
                <c:pt idx="54">
                  <c:v>-1.4376449121710834E-2</c:v>
                </c:pt>
                <c:pt idx="55">
                  <c:v>2.0238821908389673E-2</c:v>
                </c:pt>
                <c:pt idx="56">
                  <c:v>1.8209573516590597E-3</c:v>
                </c:pt>
                <c:pt idx="57">
                  <c:v>1.0828882032366412E-3</c:v>
                </c:pt>
                <c:pt idx="58">
                  <c:v>-3.7087450662569919E-3</c:v>
                </c:pt>
                <c:pt idx="59">
                  <c:v>3.2533255227448793E-2</c:v>
                </c:pt>
                <c:pt idx="60">
                  <c:v>-1.8026319946179824E-3</c:v>
                </c:pt>
                <c:pt idx="61">
                  <c:v>2.07298923617181E-2</c:v>
                </c:pt>
                <c:pt idx="62">
                  <c:v>1.4706394080155925E-2</c:v>
                </c:pt>
                <c:pt idx="63">
                  <c:v>-3.0294283991051808E-2</c:v>
                </c:pt>
                <c:pt idx="64">
                  <c:v>5.1318444745860666E-3</c:v>
                </c:pt>
                <c:pt idx="65">
                  <c:v>-2.0944328211915254E-2</c:v>
                </c:pt>
                <c:pt idx="66">
                  <c:v>1.1647818002052319E-2</c:v>
                </c:pt>
                <c:pt idx="67">
                  <c:v>-1.9979697680362091E-2</c:v>
                </c:pt>
                <c:pt idx="68">
                  <c:v>-1.3821653452714402E-2</c:v>
                </c:pt>
                <c:pt idx="69">
                  <c:v>2.1879647950314492E-2</c:v>
                </c:pt>
                <c:pt idx="70">
                  <c:v>-1.3981971778664998E-2</c:v>
                </c:pt>
                <c:pt idx="71">
                  <c:v>-1.0818840100397429E-3</c:v>
                </c:pt>
                <c:pt idx="72">
                  <c:v>2.85072974150677E-2</c:v>
                </c:pt>
                <c:pt idx="73">
                  <c:v>4.4001341165178084E-3</c:v>
                </c:pt>
                <c:pt idx="74">
                  <c:v>-2.5536386888074795E-2</c:v>
                </c:pt>
                <c:pt idx="75">
                  <c:v>4.0345638103092395E-3</c:v>
                </c:pt>
                <c:pt idx="76">
                  <c:v>-1.1098343994575941E-2</c:v>
                </c:pt>
                <c:pt idx="77">
                  <c:v>-1.969814791302904E-2</c:v>
                </c:pt>
                <c:pt idx="78">
                  <c:v>2.8265785678879454E-2</c:v>
                </c:pt>
                <c:pt idx="79">
                  <c:v>-1.4934563611760637E-2</c:v>
                </c:pt>
                <c:pt idx="80">
                  <c:v>-1.5862467726321442E-2</c:v>
                </c:pt>
                <c:pt idx="81">
                  <c:v>-1.1524283374330431E-2</c:v>
                </c:pt>
                <c:pt idx="82">
                  <c:v>-2.3236777432459471E-3</c:v>
                </c:pt>
                <c:pt idx="83">
                  <c:v>6.7463825988289807E-3</c:v>
                </c:pt>
                <c:pt idx="84">
                  <c:v>1.1009216567655775E-2</c:v>
                </c:pt>
                <c:pt idx="85">
                  <c:v>1.846450619616187E-2</c:v>
                </c:pt>
                <c:pt idx="86">
                  <c:v>-2.4793594896078039E-3</c:v>
                </c:pt>
                <c:pt idx="87">
                  <c:v>1.1650002247986142E-3</c:v>
                </c:pt>
                <c:pt idx="88">
                  <c:v>-3.7625805800412127E-3</c:v>
                </c:pt>
                <c:pt idx="89">
                  <c:v>7.7483265669344046E-3</c:v>
                </c:pt>
                <c:pt idx="90">
                  <c:v>2.5886352522974578E-3</c:v>
                </c:pt>
                <c:pt idx="91">
                  <c:v>3.7381133694931491E-2</c:v>
                </c:pt>
                <c:pt idx="92">
                  <c:v>-2.3775022271503084E-2</c:v>
                </c:pt>
                <c:pt idx="93">
                  <c:v>-4.604536981630201E-3</c:v>
                </c:pt>
                <c:pt idx="94">
                  <c:v>-1.7432515686709824E-2</c:v>
                </c:pt>
                <c:pt idx="95">
                  <c:v>-1.0894074390464989E-2</c:v>
                </c:pt>
                <c:pt idx="96">
                  <c:v>4.7203786478490516E-4</c:v>
                </c:pt>
                <c:pt idx="97">
                  <c:v>1.6002228956698738E-2</c:v>
                </c:pt>
                <c:pt idx="98">
                  <c:v>-2.8636692124428528E-2</c:v>
                </c:pt>
                <c:pt idx="99">
                  <c:v>-2.2389571048406592E-2</c:v>
                </c:pt>
                <c:pt idx="100">
                  <c:v>-3.5616794889518133E-2</c:v>
                </c:pt>
                <c:pt idx="101">
                  <c:v>1.0268358952317815E-2</c:v>
                </c:pt>
                <c:pt idx="102">
                  <c:v>-1.0373063748910141E-2</c:v>
                </c:pt>
                <c:pt idx="103">
                  <c:v>-1.8131908485518388E-2</c:v>
                </c:pt>
                <c:pt idx="104">
                  <c:v>-2.539669453999336E-3</c:v>
                </c:pt>
                <c:pt idx="105">
                  <c:v>-2.1836705188537763E-2</c:v>
                </c:pt>
                <c:pt idx="106">
                  <c:v>-1.7647704432446167E-3</c:v>
                </c:pt>
                <c:pt idx="107">
                  <c:v>-2.2717238563954509E-2</c:v>
                </c:pt>
                <c:pt idx="108">
                  <c:v>2.650141614130749E-2</c:v>
                </c:pt>
                <c:pt idx="109">
                  <c:v>1.7534684184797131E-2</c:v>
                </c:pt>
                <c:pt idx="110">
                  <c:v>1.9613769471457102E-2</c:v>
                </c:pt>
                <c:pt idx="111">
                  <c:v>1.2399661538931515E-2</c:v>
                </c:pt>
                <c:pt idx="112">
                  <c:v>-3.7246787441585848E-2</c:v>
                </c:pt>
                <c:pt idx="113">
                  <c:v>2.6140649421030459E-3</c:v>
                </c:pt>
                <c:pt idx="114">
                  <c:v>-2.0032144100254605E-2</c:v>
                </c:pt>
                <c:pt idx="115">
                  <c:v>6.9616148801690623E-3</c:v>
                </c:pt>
                <c:pt idx="116">
                  <c:v>2.9547832577517037E-2</c:v>
                </c:pt>
                <c:pt idx="117">
                  <c:v>-3.9777628719916698E-2</c:v>
                </c:pt>
                <c:pt idx="118">
                  <c:v>-2.8195983747384197E-2</c:v>
                </c:pt>
                <c:pt idx="119">
                  <c:v>1.8334550422514592E-4</c:v>
                </c:pt>
                <c:pt idx="120">
                  <c:v>2.763397980079519E-2</c:v>
                </c:pt>
                <c:pt idx="121">
                  <c:v>-7.5812328273644535E-4</c:v>
                </c:pt>
                <c:pt idx="122">
                  <c:v>-1.3835022878014611E-2</c:v>
                </c:pt>
                <c:pt idx="123">
                  <c:v>-2.6700032033113697E-3</c:v>
                </c:pt>
                <c:pt idx="124">
                  <c:v>-1.7923615484891766E-2</c:v>
                </c:pt>
                <c:pt idx="125">
                  <c:v>-5.2210654083930689E-3</c:v>
                </c:pt>
                <c:pt idx="126">
                  <c:v>1.1611822873131867E-3</c:v>
                </c:pt>
                <c:pt idx="127">
                  <c:v>-9.8817180006408097E-3</c:v>
                </c:pt>
                <c:pt idx="128">
                  <c:v>8.8557887497604931E-3</c:v>
                </c:pt>
                <c:pt idx="129">
                  <c:v>-3.1721714091903379E-2</c:v>
                </c:pt>
                <c:pt idx="130">
                  <c:v>7.5786605584363554E-3</c:v>
                </c:pt>
                <c:pt idx="131">
                  <c:v>-3.0086630701108157E-2</c:v>
                </c:pt>
                <c:pt idx="132">
                  <c:v>-2.616081338193689E-2</c:v>
                </c:pt>
                <c:pt idx="133">
                  <c:v>-7.6407454501390346E-2</c:v>
                </c:pt>
                <c:pt idx="134">
                  <c:v>-9.6589469511367924E-3</c:v>
                </c:pt>
                <c:pt idx="135">
                  <c:v>8.9486525699232197E-2</c:v>
                </c:pt>
                <c:pt idx="136">
                  <c:v>-2.4074441393701084E-2</c:v>
                </c:pt>
                <c:pt idx="137">
                  <c:v>-1.30079181535713E-2</c:v>
                </c:pt>
                <c:pt idx="138">
                  <c:v>1.3021753884865442E-2</c:v>
                </c:pt>
                <c:pt idx="139">
                  <c:v>1.1765952122571222E-2</c:v>
                </c:pt>
                <c:pt idx="140">
                  <c:v>7.0184376032928555E-2</c:v>
                </c:pt>
                <c:pt idx="141">
                  <c:v>3.0158267909033399E-3</c:v>
                </c:pt>
                <c:pt idx="142">
                  <c:v>3.8181157252960686E-4</c:v>
                </c:pt>
                <c:pt idx="143">
                  <c:v>-9.8755053627707107E-3</c:v>
                </c:pt>
                <c:pt idx="144">
                  <c:v>2.336906444167083E-2</c:v>
                </c:pt>
                <c:pt idx="145">
                  <c:v>-2.1234502734084004E-2</c:v>
                </c:pt>
                <c:pt idx="146">
                  <c:v>2.5206788576039998E-2</c:v>
                </c:pt>
                <c:pt idx="147">
                  <c:v>1.0322901732268384E-3</c:v>
                </c:pt>
                <c:pt idx="148">
                  <c:v>5.1560669013349884E-3</c:v>
                </c:pt>
                <c:pt idx="149">
                  <c:v>3.9404972038863229E-2</c:v>
                </c:pt>
                <c:pt idx="150">
                  <c:v>-7.6270835255245056E-3</c:v>
                </c:pt>
                <c:pt idx="151">
                  <c:v>-1.4015094002996531E-2</c:v>
                </c:pt>
                <c:pt idx="152">
                  <c:v>1.370992609602234E-2</c:v>
                </c:pt>
                <c:pt idx="153">
                  <c:v>4.6815583384605196E-2</c:v>
                </c:pt>
                <c:pt idx="154">
                  <c:v>-2.441339216727335E-2</c:v>
                </c:pt>
                <c:pt idx="155">
                  <c:v>-2.4714282838999558E-2</c:v>
                </c:pt>
                <c:pt idx="156">
                  <c:v>5.4495708882558325E-3</c:v>
                </c:pt>
                <c:pt idx="157">
                  <c:v>-8.5365964505636268E-3</c:v>
                </c:pt>
                <c:pt idx="158">
                  <c:v>5.6944861835484138E-3</c:v>
                </c:pt>
                <c:pt idx="159">
                  <c:v>4.3033571078521741E-3</c:v>
                </c:pt>
                <c:pt idx="160">
                  <c:v>7.9382992937463339E-3</c:v>
                </c:pt>
                <c:pt idx="161">
                  <c:v>-1.5572565383189905E-2</c:v>
                </c:pt>
                <c:pt idx="162">
                  <c:v>2.3183086296922045E-3</c:v>
                </c:pt>
                <c:pt idx="163">
                  <c:v>1.7435887593010541E-2</c:v>
                </c:pt>
                <c:pt idx="164">
                  <c:v>-5.4296924721645226E-3</c:v>
                </c:pt>
                <c:pt idx="165">
                  <c:v>-2.1431149708676909E-2</c:v>
                </c:pt>
                <c:pt idx="166">
                  <c:v>-2.9646327768206589E-2</c:v>
                </c:pt>
                <c:pt idx="167">
                  <c:v>1.3826797981623172E-2</c:v>
                </c:pt>
                <c:pt idx="168">
                  <c:v>-3.5525154321721659E-2</c:v>
                </c:pt>
                <c:pt idx="169">
                  <c:v>1.0204606984946926E-2</c:v>
                </c:pt>
                <c:pt idx="170">
                  <c:v>2.9582923803852735E-2</c:v>
                </c:pt>
                <c:pt idx="171">
                  <c:v>-2.0089647452006844E-2</c:v>
                </c:pt>
                <c:pt idx="172">
                  <c:v>3.9095688969780036E-3</c:v>
                </c:pt>
                <c:pt idx="173">
                  <c:v>1.7429701913276009E-2</c:v>
                </c:pt>
                <c:pt idx="174">
                  <c:v>-1.1576324727187129E-2</c:v>
                </c:pt>
                <c:pt idx="175">
                  <c:v>-4.576152066115699E-2</c:v>
                </c:pt>
                <c:pt idx="176">
                  <c:v>-2.0785890535344832E-2</c:v>
                </c:pt>
                <c:pt idx="177">
                  <c:v>-3.6894789058451505E-2</c:v>
                </c:pt>
                <c:pt idx="178">
                  <c:v>7.8720088987397534E-4</c:v>
                </c:pt>
                <c:pt idx="179">
                  <c:v>-1.1588311671552665E-2</c:v>
                </c:pt>
                <c:pt idx="180">
                  <c:v>2.5994960212201404E-3</c:v>
                </c:pt>
                <c:pt idx="181">
                  <c:v>2.60331174656564E-2</c:v>
                </c:pt>
                <c:pt idx="182">
                  <c:v>-3.2489313960304883E-2</c:v>
                </c:pt>
                <c:pt idx="183">
                  <c:v>2.5371749771484608E-2</c:v>
                </c:pt>
                <c:pt idx="184">
                  <c:v>-4.782449050851198E-2</c:v>
                </c:pt>
                <c:pt idx="185">
                  <c:v>2.8771109120173711E-2</c:v>
                </c:pt>
                <c:pt idx="186">
                  <c:v>5.5189661906287135E-3</c:v>
                </c:pt>
                <c:pt idx="187">
                  <c:v>9.5001057525875517E-4</c:v>
                </c:pt>
                <c:pt idx="188">
                  <c:v>4.534429937057334E-3</c:v>
                </c:pt>
                <c:pt idx="189">
                  <c:v>2.7293144503608637E-3</c:v>
                </c:pt>
                <c:pt idx="190">
                  <c:v>3.1302403785159215E-2</c:v>
                </c:pt>
                <c:pt idx="191">
                  <c:v>2.456601817955506E-2</c:v>
                </c:pt>
                <c:pt idx="192">
                  <c:v>-3.4132566956640478E-2</c:v>
                </c:pt>
                <c:pt idx="193">
                  <c:v>-2.9748181618976369E-2</c:v>
                </c:pt>
                <c:pt idx="194">
                  <c:v>4.6043279019329579E-2</c:v>
                </c:pt>
                <c:pt idx="195">
                  <c:v>-4.1287637929865728E-2</c:v>
                </c:pt>
                <c:pt idx="196">
                  <c:v>1.876546765400736E-2</c:v>
                </c:pt>
                <c:pt idx="197">
                  <c:v>-1.0917369257155982E-2</c:v>
                </c:pt>
                <c:pt idx="198">
                  <c:v>3.7141189848479096E-3</c:v>
                </c:pt>
                <c:pt idx="199">
                  <c:v>-2.3036421093355387E-2</c:v>
                </c:pt>
                <c:pt idx="200">
                  <c:v>-3.0034623046699713E-2</c:v>
                </c:pt>
                <c:pt idx="201">
                  <c:v>-5.6704496771909155E-2</c:v>
                </c:pt>
                <c:pt idx="202">
                  <c:v>-1.6092327447155504E-2</c:v>
                </c:pt>
                <c:pt idx="203">
                  <c:v>4.8118488888888825E-2</c:v>
                </c:pt>
                <c:pt idx="204">
                  <c:v>-1.5887358395639584E-2</c:v>
                </c:pt>
                <c:pt idx="205">
                  <c:v>1.1317942218981275E-2</c:v>
                </c:pt>
                <c:pt idx="206">
                  <c:v>4.7719104969147857E-2</c:v>
                </c:pt>
                <c:pt idx="207">
                  <c:v>-3.6869979168735103E-3</c:v>
                </c:pt>
                <c:pt idx="208">
                  <c:v>1.0122454421768769E-2</c:v>
                </c:pt>
                <c:pt idx="209">
                  <c:v>3.4103771164787515E-2</c:v>
                </c:pt>
                <c:pt idx="210">
                  <c:v>-2.8550562378341554E-2</c:v>
                </c:pt>
                <c:pt idx="211">
                  <c:v>-7.4546816894626973E-3</c:v>
                </c:pt>
                <c:pt idx="212">
                  <c:v>-1.4589289986896696E-3</c:v>
                </c:pt>
                <c:pt idx="213">
                  <c:v>-7.1428949056889565E-3</c:v>
                </c:pt>
                <c:pt idx="214">
                  <c:v>2.4307859697141006E-2</c:v>
                </c:pt>
                <c:pt idx="215">
                  <c:v>1.0854496000271444E-2</c:v>
                </c:pt>
                <c:pt idx="216">
                  <c:v>-8.948205262621047E-4</c:v>
                </c:pt>
                <c:pt idx="217">
                  <c:v>1.454090421517204E-2</c:v>
                </c:pt>
                <c:pt idx="218">
                  <c:v>5.5044812871612309E-3</c:v>
                </c:pt>
                <c:pt idx="219">
                  <c:v>-1.5235304053212285E-2</c:v>
                </c:pt>
                <c:pt idx="220">
                  <c:v>-9.5447454731130855E-3</c:v>
                </c:pt>
                <c:pt idx="221">
                  <c:v>1.1966504225529351E-2</c:v>
                </c:pt>
                <c:pt idx="222">
                  <c:v>-1.2400560182099151E-2</c:v>
                </c:pt>
                <c:pt idx="223">
                  <c:v>2.5006627814569516E-2</c:v>
                </c:pt>
                <c:pt idx="224">
                  <c:v>8.3217087490479267E-3</c:v>
                </c:pt>
                <c:pt idx="225">
                  <c:v>1.9991767275048481E-2</c:v>
                </c:pt>
                <c:pt idx="226">
                  <c:v>-1.7036888471944619E-2</c:v>
                </c:pt>
                <c:pt idx="227">
                  <c:v>3.2977131407068469E-2</c:v>
                </c:pt>
                <c:pt idx="228">
                  <c:v>-7.9687193416207135E-3</c:v>
                </c:pt>
                <c:pt idx="229">
                  <c:v>5.8873823340402703E-3</c:v>
                </c:pt>
                <c:pt idx="230">
                  <c:v>-2.9562060267040117E-2</c:v>
                </c:pt>
                <c:pt idx="231">
                  <c:v>2.5964743960073967E-2</c:v>
                </c:pt>
                <c:pt idx="232">
                  <c:v>3.3677124170320795E-2</c:v>
                </c:pt>
                <c:pt idx="233">
                  <c:v>1.8024921248616304E-2</c:v>
                </c:pt>
                <c:pt idx="234">
                  <c:v>9.3737207664388277E-3</c:v>
                </c:pt>
                <c:pt idx="235">
                  <c:v>-1.0177824345739928E-2</c:v>
                </c:pt>
                <c:pt idx="236">
                  <c:v>2.2081141748331968E-2</c:v>
                </c:pt>
                <c:pt idx="237">
                  <c:v>1.3908345116945171E-3</c:v>
                </c:pt>
                <c:pt idx="238">
                  <c:v>-1.879628703703707E-2</c:v>
                </c:pt>
                <c:pt idx="239">
                  <c:v>7.6436537921709307E-3</c:v>
                </c:pt>
                <c:pt idx="240">
                  <c:v>-1.4468987773637322E-2</c:v>
                </c:pt>
                <c:pt idx="241">
                  <c:v>2.1523252617839841E-2</c:v>
                </c:pt>
                <c:pt idx="242">
                  <c:v>1.2558325581395356E-3</c:v>
                </c:pt>
                <c:pt idx="243">
                  <c:v>2.5084498070618664E-3</c:v>
                </c:pt>
                <c:pt idx="244">
                  <c:v>-5.3287336576501925E-3</c:v>
                </c:pt>
                <c:pt idx="245">
                  <c:v>-1.1646324202994053E-2</c:v>
                </c:pt>
                <c:pt idx="246">
                  <c:v>-3.6764658054963804E-3</c:v>
                </c:pt>
                <c:pt idx="247">
                  <c:v>4.6834609545968048E-3</c:v>
                </c:pt>
                <c:pt idx="248">
                  <c:v>-2.5097716840837045E-2</c:v>
                </c:pt>
                <c:pt idx="249">
                  <c:v>-3.1298276753709137E-2</c:v>
                </c:pt>
                <c:pt idx="250">
                  <c:v>6.6812725038020047E-3</c:v>
                </c:pt>
                <c:pt idx="251">
                  <c:v>-0.33150071812285442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C-4B69-B9A4-850EEE7EB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RACE!$I$1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RACE!$A$1:$A$255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RACE!$I$2:$I$255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-0.92306137503526353</c:v>
                </c:pt>
                <c:pt idx="4">
                  <c:v>-0.92108093039006655</c:v>
                </c:pt>
                <c:pt idx="5">
                  <c:v>-0.43901188429150018</c:v>
                </c:pt>
                <c:pt idx="6">
                  <c:v>-0.56878249342731313</c:v>
                </c:pt>
                <c:pt idx="7">
                  <c:v>-0.52919622695594415</c:v>
                </c:pt>
                <c:pt idx="8">
                  <c:v>-0.55168450400766234</c:v>
                </c:pt>
                <c:pt idx="9">
                  <c:v>-0.5905499347627865</c:v>
                </c:pt>
                <c:pt idx="10">
                  <c:v>-0.57629971286883386</c:v>
                </c:pt>
                <c:pt idx="11">
                  <c:v>-0.51250147169145488</c:v>
                </c:pt>
                <c:pt idx="12">
                  <c:v>-0.51264341867872343</c:v>
                </c:pt>
                <c:pt idx="13">
                  <c:v>-0.46538475184148098</c:v>
                </c:pt>
                <c:pt idx="14">
                  <c:v>-0.46311897460417106</c:v>
                </c:pt>
                <c:pt idx="15">
                  <c:v>-0.50042176842215358</c:v>
                </c:pt>
                <c:pt idx="16">
                  <c:v>-0.53786596269197795</c:v>
                </c:pt>
                <c:pt idx="17">
                  <c:v>-0.22518631762009042</c:v>
                </c:pt>
                <c:pt idx="18">
                  <c:v>-0.29164021892893793</c:v>
                </c:pt>
                <c:pt idx="19">
                  <c:v>-0.25285275171581684</c:v>
                </c:pt>
                <c:pt idx="20">
                  <c:v>-0.19018596372364027</c:v>
                </c:pt>
                <c:pt idx="21">
                  <c:v>-0.18584058723975289</c:v>
                </c:pt>
                <c:pt idx="22">
                  <c:v>-0.16434055097135281</c:v>
                </c:pt>
                <c:pt idx="23">
                  <c:v>-0.26707224564944565</c:v>
                </c:pt>
                <c:pt idx="24">
                  <c:v>-0.20069917525247746</c:v>
                </c:pt>
                <c:pt idx="25">
                  <c:v>-0.19911985597573095</c:v>
                </c:pt>
                <c:pt idx="26">
                  <c:v>-0.19034375262919961</c:v>
                </c:pt>
                <c:pt idx="27">
                  <c:v>-0.16297425760732009</c:v>
                </c:pt>
                <c:pt idx="28">
                  <c:v>-0.17619770963235221</c:v>
                </c:pt>
                <c:pt idx="29">
                  <c:v>-0.19078310871379084</c:v>
                </c:pt>
                <c:pt idx="30">
                  <c:v>-0.18504423494230829</c:v>
                </c:pt>
                <c:pt idx="31">
                  <c:v>-0.18704043945365864</c:v>
                </c:pt>
                <c:pt idx="32">
                  <c:v>-0.15450000253953261</c:v>
                </c:pt>
                <c:pt idx="33">
                  <c:v>-0.14008859401690044</c:v>
                </c:pt>
                <c:pt idx="34">
                  <c:v>-0.14898886266678782</c:v>
                </c:pt>
                <c:pt idx="35">
                  <c:v>-0.12012937185421149</c:v>
                </c:pt>
                <c:pt idx="36">
                  <c:v>-0.11100634420075405</c:v>
                </c:pt>
                <c:pt idx="37">
                  <c:v>-0.14206211449705403</c:v>
                </c:pt>
                <c:pt idx="38">
                  <c:v>-0.14767725984789704</c:v>
                </c:pt>
                <c:pt idx="39">
                  <c:v>-0.13233978538359006</c:v>
                </c:pt>
                <c:pt idx="40">
                  <c:v>-0.13568500217451249</c:v>
                </c:pt>
                <c:pt idx="41">
                  <c:v>-0.12182171118869289</c:v>
                </c:pt>
                <c:pt idx="42">
                  <c:v>-0.13155374712871584</c:v>
                </c:pt>
                <c:pt idx="43">
                  <c:v>-0.12963428005626343</c:v>
                </c:pt>
                <c:pt idx="44">
                  <c:v>-0.11928949602153251</c:v>
                </c:pt>
                <c:pt idx="45">
                  <c:v>-0.14772307078944891</c:v>
                </c:pt>
                <c:pt idx="46">
                  <c:v>-0.16006643672011522</c:v>
                </c:pt>
                <c:pt idx="47">
                  <c:v>-0.15600063111604234</c:v>
                </c:pt>
                <c:pt idx="48">
                  <c:v>-8.936276806226022E-2</c:v>
                </c:pt>
                <c:pt idx="49">
                  <c:v>-6.3533084408594884E-2</c:v>
                </c:pt>
                <c:pt idx="50">
                  <c:v>-6.3529163099200134E-2</c:v>
                </c:pt>
                <c:pt idx="51">
                  <c:v>-5.5680062151119952E-2</c:v>
                </c:pt>
                <c:pt idx="52">
                  <c:v>-6.5988648058154603E-2</c:v>
                </c:pt>
                <c:pt idx="53">
                  <c:v>-5.4423903340775556E-2</c:v>
                </c:pt>
                <c:pt idx="54">
                  <c:v>-2.6736875299054545E-2</c:v>
                </c:pt>
                <c:pt idx="55">
                  <c:v>-2.5927460186570987E-2</c:v>
                </c:pt>
                <c:pt idx="56">
                  <c:v>-2.4504161880767643E-2</c:v>
                </c:pt>
                <c:pt idx="57">
                  <c:v>-2.2459038150556665E-2</c:v>
                </c:pt>
                <c:pt idx="58">
                  <c:v>-1.9866206088356018E-2</c:v>
                </c:pt>
                <c:pt idx="59">
                  <c:v>-3.9160615906752481E-2</c:v>
                </c:pt>
                <c:pt idx="60">
                  <c:v>-3.9063010118208161E-2</c:v>
                </c:pt>
                <c:pt idx="61">
                  <c:v>-5.5696608090345275E-2</c:v>
                </c:pt>
                <c:pt idx="62">
                  <c:v>-3.0596474068619206E-2</c:v>
                </c:pt>
                <c:pt idx="63">
                  <c:v>-1.9891772002169311E-3</c:v>
                </c:pt>
                <c:pt idx="64">
                  <c:v>-3.1452538302874076E-3</c:v>
                </c:pt>
                <c:pt idx="65">
                  <c:v>7.3927816830031468E-2</c:v>
                </c:pt>
                <c:pt idx="66">
                  <c:v>8.1738523010297257E-2</c:v>
                </c:pt>
                <c:pt idx="67">
                  <c:v>8.4421296090516823E-2</c:v>
                </c:pt>
                <c:pt idx="68">
                  <c:v>6.7446253282437751E-2</c:v>
                </c:pt>
                <c:pt idx="69">
                  <c:v>0.11120135791230128</c:v>
                </c:pt>
                <c:pt idx="70">
                  <c:v>0.12295052709748988</c:v>
                </c:pt>
                <c:pt idx="71">
                  <c:v>0.12264861975477497</c:v>
                </c:pt>
                <c:pt idx="72">
                  <c:v>0.14041895206786609</c:v>
                </c:pt>
                <c:pt idx="73">
                  <c:v>0.14082746192862192</c:v>
                </c:pt>
                <c:pt idx="74">
                  <c:v>0.12402633242465816</c:v>
                </c:pt>
                <c:pt idx="75">
                  <c:v>0.12395819622690293</c:v>
                </c:pt>
                <c:pt idx="76">
                  <c:v>0.14443856344085226</c:v>
                </c:pt>
                <c:pt idx="77">
                  <c:v>9.6926972840417736E-2</c:v>
                </c:pt>
                <c:pt idx="78">
                  <c:v>9.1063582664449097E-2</c:v>
                </c:pt>
                <c:pt idx="79">
                  <c:v>8.1664609526602067E-2</c:v>
                </c:pt>
                <c:pt idx="80">
                  <c:v>4.1473111775703182E-2</c:v>
                </c:pt>
                <c:pt idx="81">
                  <c:v>6.0255760481536309E-2</c:v>
                </c:pt>
                <c:pt idx="82">
                  <c:v>5.6076297316263991E-2</c:v>
                </c:pt>
                <c:pt idx="83">
                  <c:v>5.8876717786819563E-2</c:v>
                </c:pt>
                <c:pt idx="84">
                  <c:v>6.2844107438118219E-2</c:v>
                </c:pt>
                <c:pt idx="85">
                  <c:v>6.8284165659237506E-2</c:v>
                </c:pt>
                <c:pt idx="86">
                  <c:v>6.4555100828556561E-2</c:v>
                </c:pt>
                <c:pt idx="87">
                  <c:v>6.4612147242821785E-2</c:v>
                </c:pt>
                <c:pt idx="88">
                  <c:v>6.9394135653070899E-2</c:v>
                </c:pt>
                <c:pt idx="89">
                  <c:v>7.3357392383597647E-2</c:v>
                </c:pt>
                <c:pt idx="90">
                  <c:v>7.3424077379193251E-2</c:v>
                </c:pt>
                <c:pt idx="91">
                  <c:v>4.9331176653714975E-2</c:v>
                </c:pt>
                <c:pt idx="92">
                  <c:v>4.5616468492903468E-2</c:v>
                </c:pt>
                <c:pt idx="93">
                  <c:v>4.5631501053326078E-2</c:v>
                </c:pt>
                <c:pt idx="94">
                  <c:v>4.4607956792119853E-2</c:v>
                </c:pt>
                <c:pt idx="95">
                  <c:v>4.1507449082086846E-2</c:v>
                </c:pt>
                <c:pt idx="96">
                  <c:v>4.2133097983096515E-2</c:v>
                </c:pt>
                <c:pt idx="97">
                  <c:v>4.7085050109847044E-2</c:v>
                </c:pt>
                <c:pt idx="98">
                  <c:v>1.9478037454476425E-3</c:v>
                </c:pt>
                <c:pt idx="99">
                  <c:v>3.528032263540465E-3</c:v>
                </c:pt>
                <c:pt idx="100">
                  <c:v>1.5056330850508984E-2</c:v>
                </c:pt>
                <c:pt idx="101">
                  <c:v>1.7973558925173033E-2</c:v>
                </c:pt>
                <c:pt idx="102">
                  <c:v>3.0578509213871133E-2</c:v>
                </c:pt>
                <c:pt idx="103">
                  <c:v>4.2207326729791786E-2</c:v>
                </c:pt>
                <c:pt idx="104">
                  <c:v>4.3666321456777332E-2</c:v>
                </c:pt>
                <c:pt idx="105">
                  <c:v>7.229787079873036E-2</c:v>
                </c:pt>
                <c:pt idx="106">
                  <c:v>7.3635831589066669E-2</c:v>
                </c:pt>
                <c:pt idx="107">
                  <c:v>6.5215788076166653E-2</c:v>
                </c:pt>
                <c:pt idx="108">
                  <c:v>6.2060512095129215E-2</c:v>
                </c:pt>
                <c:pt idx="109">
                  <c:v>4.7532168757200885E-2</c:v>
                </c:pt>
                <c:pt idx="110">
                  <c:v>5.2784248741462744E-2</c:v>
                </c:pt>
                <c:pt idx="111">
                  <c:v>6.300421873659133E-2</c:v>
                </c:pt>
                <c:pt idx="112">
                  <c:v>3.7750799387108208E-2</c:v>
                </c:pt>
                <c:pt idx="113">
                  <c:v>3.8338971635231568E-2</c:v>
                </c:pt>
                <c:pt idx="114">
                  <c:v>6.0681488073695583E-2</c:v>
                </c:pt>
                <c:pt idx="115">
                  <c:v>6.1605231534964611E-2</c:v>
                </c:pt>
                <c:pt idx="116">
                  <c:v>9.7115237688210967E-2</c:v>
                </c:pt>
                <c:pt idx="117">
                  <c:v>7.1832964000091287E-2</c:v>
                </c:pt>
                <c:pt idx="118">
                  <c:v>7.6557711717215843E-2</c:v>
                </c:pt>
                <c:pt idx="119">
                  <c:v>7.5936760548327639E-2</c:v>
                </c:pt>
                <c:pt idx="120">
                  <c:v>4.6107671990530265E-2</c:v>
                </c:pt>
                <c:pt idx="121">
                  <c:v>4.4283735937215844E-2</c:v>
                </c:pt>
                <c:pt idx="122">
                  <c:v>3.6911711577436251E-2</c:v>
                </c:pt>
                <c:pt idx="123">
                  <c:v>3.926643931881333E-2</c:v>
                </c:pt>
                <c:pt idx="124">
                  <c:v>4.7416581000796265E-2</c:v>
                </c:pt>
                <c:pt idx="125">
                  <c:v>4.881698914072477E-2</c:v>
                </c:pt>
                <c:pt idx="126">
                  <c:v>4.9194499854791185E-2</c:v>
                </c:pt>
                <c:pt idx="127">
                  <c:v>6.0443200747495013E-2</c:v>
                </c:pt>
                <c:pt idx="128">
                  <c:v>6.1241871472690328E-2</c:v>
                </c:pt>
                <c:pt idx="129">
                  <c:v>2.3535765896269482E-2</c:v>
                </c:pt>
                <c:pt idx="130">
                  <c:v>2.9626564333651243E-2</c:v>
                </c:pt>
                <c:pt idx="131">
                  <c:v>3.6196564684009926E-2</c:v>
                </c:pt>
                <c:pt idx="132">
                  <c:v>3.2920767551061825E-2</c:v>
                </c:pt>
                <c:pt idx="133">
                  <c:v>1.6292811736512224E-2</c:v>
                </c:pt>
                <c:pt idx="134">
                  <c:v>1.7897251539607084E-2</c:v>
                </c:pt>
                <c:pt idx="135">
                  <c:v>-5.6841399972678119E-2</c:v>
                </c:pt>
                <c:pt idx="136">
                  <c:v>-7.3651220916733443E-2</c:v>
                </c:pt>
                <c:pt idx="137">
                  <c:v>-7.889015494862095E-2</c:v>
                </c:pt>
                <c:pt idx="138">
                  <c:v>-8.4033049452580416E-2</c:v>
                </c:pt>
                <c:pt idx="139">
                  <c:v>-8.4835710031513911E-2</c:v>
                </c:pt>
                <c:pt idx="140">
                  <c:v>-0.10654876748439947</c:v>
                </c:pt>
                <c:pt idx="141">
                  <c:v>-0.10603679816461933</c:v>
                </c:pt>
                <c:pt idx="142">
                  <c:v>-0.10566086205409665</c:v>
                </c:pt>
                <c:pt idx="143">
                  <c:v>-0.11076485666943363</c:v>
                </c:pt>
                <c:pt idx="144">
                  <c:v>-9.108165151010264E-2</c:v>
                </c:pt>
                <c:pt idx="145">
                  <c:v>-9.3894796662654115E-2</c:v>
                </c:pt>
                <c:pt idx="146">
                  <c:v>-0.10289182668985533</c:v>
                </c:pt>
                <c:pt idx="147">
                  <c:v>-0.10191004186209479</c:v>
                </c:pt>
                <c:pt idx="148">
                  <c:v>-0.10306710808904354</c:v>
                </c:pt>
                <c:pt idx="149">
                  <c:v>-9.6012171754335005E-2</c:v>
                </c:pt>
                <c:pt idx="150">
                  <c:v>-9.7810100146692391E-2</c:v>
                </c:pt>
                <c:pt idx="151">
                  <c:v>-9.4542808406629028E-2</c:v>
                </c:pt>
                <c:pt idx="152">
                  <c:v>-8.7913919851833722E-2</c:v>
                </c:pt>
                <c:pt idx="153">
                  <c:v>-8.5260004948392087E-2</c:v>
                </c:pt>
                <c:pt idx="154">
                  <c:v>-7.9688495582632232E-2</c:v>
                </c:pt>
                <c:pt idx="155">
                  <c:v>-6.654902155307138E-2</c:v>
                </c:pt>
                <c:pt idx="156">
                  <c:v>-6.6948968399237488E-2</c:v>
                </c:pt>
                <c:pt idx="157">
                  <c:v>-6.5884808809211728E-2</c:v>
                </c:pt>
                <c:pt idx="158">
                  <c:v>-6.7629470829193877E-2</c:v>
                </c:pt>
                <c:pt idx="159">
                  <c:v>-6.8178070700827001E-2</c:v>
                </c:pt>
                <c:pt idx="160">
                  <c:v>-7.058671396826402E-2</c:v>
                </c:pt>
                <c:pt idx="161">
                  <c:v>-7.2884574091860499E-2</c:v>
                </c:pt>
                <c:pt idx="162">
                  <c:v>-7.2942897669568713E-2</c:v>
                </c:pt>
                <c:pt idx="163">
                  <c:v>-6.7495652477518694E-2</c:v>
                </c:pt>
                <c:pt idx="164">
                  <c:v>-6.4036056874780894E-2</c:v>
                </c:pt>
                <c:pt idx="165">
                  <c:v>-5.5852584087200174E-2</c:v>
                </c:pt>
                <c:pt idx="166">
                  <c:v>-5.3899383811936326E-2</c:v>
                </c:pt>
                <c:pt idx="167">
                  <c:v>-5.8343775620288051E-2</c:v>
                </c:pt>
                <c:pt idx="168">
                  <c:v>-5.4850233307214044E-2</c:v>
                </c:pt>
                <c:pt idx="169">
                  <c:v>-5.5842068697187296E-2</c:v>
                </c:pt>
                <c:pt idx="170">
                  <c:v>-5.0760099699369191E-2</c:v>
                </c:pt>
                <c:pt idx="171">
                  <c:v>-3.5253019010339504E-2</c:v>
                </c:pt>
                <c:pt idx="172">
                  <c:v>-3.4037225958291679E-2</c:v>
                </c:pt>
                <c:pt idx="173">
                  <c:v>-4.2193774404909158E-2</c:v>
                </c:pt>
                <c:pt idx="174">
                  <c:v>-4.4686335119275833E-2</c:v>
                </c:pt>
                <c:pt idx="175">
                  <c:v>-1.9451883063663248E-2</c:v>
                </c:pt>
                <c:pt idx="176">
                  <c:v>-7.3186687266424671E-3</c:v>
                </c:pt>
                <c:pt idx="177">
                  <c:v>2.9813201801455465E-3</c:v>
                </c:pt>
                <c:pt idx="178">
                  <c:v>3.0372298435802306E-3</c:v>
                </c:pt>
                <c:pt idx="179">
                  <c:v>1.8885644729528066E-3</c:v>
                </c:pt>
                <c:pt idx="180">
                  <c:v>1.9741069251383424E-3</c:v>
                </c:pt>
                <c:pt idx="181">
                  <c:v>6.3899773355535865E-3</c:v>
                </c:pt>
                <c:pt idx="182">
                  <c:v>-1.206266861829673E-2</c:v>
                </c:pt>
                <c:pt idx="183">
                  <c:v>1.1555621379869911E-3</c:v>
                </c:pt>
                <c:pt idx="184">
                  <c:v>2.8025364947575463E-2</c:v>
                </c:pt>
                <c:pt idx="185">
                  <c:v>4.1814258582229258E-2</c:v>
                </c:pt>
                <c:pt idx="186">
                  <c:v>4.2510432323921675E-2</c:v>
                </c:pt>
                <c:pt idx="187">
                  <c:v>4.2393248865750556E-2</c:v>
                </c:pt>
                <c:pt idx="188">
                  <c:v>4.2194356709492287E-2</c:v>
                </c:pt>
                <c:pt idx="189">
                  <c:v>4.2807145835455786E-2</c:v>
                </c:pt>
                <c:pt idx="190">
                  <c:v>4.9400333927685711E-2</c:v>
                </c:pt>
                <c:pt idx="191">
                  <c:v>5.3165099272699058E-2</c:v>
                </c:pt>
                <c:pt idx="192">
                  <c:v>5.7950983441720845E-2</c:v>
                </c:pt>
                <c:pt idx="193">
                  <c:v>6.361928781654233E-2</c:v>
                </c:pt>
                <c:pt idx="194">
                  <c:v>5.7031538355149521E-2</c:v>
                </c:pt>
                <c:pt idx="195">
                  <c:v>6.7128950933852724E-2</c:v>
                </c:pt>
                <c:pt idx="196">
                  <c:v>6.4258742161774532E-2</c:v>
                </c:pt>
                <c:pt idx="197">
                  <c:v>6.7226580973437006E-2</c:v>
                </c:pt>
                <c:pt idx="198">
                  <c:v>6.7393215501013168E-2</c:v>
                </c:pt>
                <c:pt idx="199">
                  <c:v>7.0672929059202416E-2</c:v>
                </c:pt>
                <c:pt idx="200">
                  <c:v>7.7800654499796923E-2</c:v>
                </c:pt>
                <c:pt idx="201">
                  <c:v>9.8220756868044878E-2</c:v>
                </c:pt>
                <c:pt idx="202">
                  <c:v>9.8185209336127038E-2</c:v>
                </c:pt>
                <c:pt idx="203">
                  <c:v>9.0377339193967315E-2</c:v>
                </c:pt>
                <c:pt idx="204">
                  <c:v>8.875335602357072E-2</c:v>
                </c:pt>
                <c:pt idx="205">
                  <c:v>8.3479745982255091E-2</c:v>
                </c:pt>
                <c:pt idx="206">
                  <c:v>9.3588778752239588E-2</c:v>
                </c:pt>
                <c:pt idx="207">
                  <c:v>9.3867468906532428E-2</c:v>
                </c:pt>
                <c:pt idx="208">
                  <c:v>9.5463389133092338E-2</c:v>
                </c:pt>
                <c:pt idx="209">
                  <c:v>7.8345632273276428E-2</c:v>
                </c:pt>
                <c:pt idx="210">
                  <c:v>8.4195339826976481E-2</c:v>
                </c:pt>
                <c:pt idx="211">
                  <c:v>7.9274047050968896E-2</c:v>
                </c:pt>
                <c:pt idx="212">
                  <c:v>7.8739396974993409E-2</c:v>
                </c:pt>
                <c:pt idx="213">
                  <c:v>7.8225630502753191E-2</c:v>
                </c:pt>
                <c:pt idx="214">
                  <c:v>7.3761028051596622E-2</c:v>
                </c:pt>
                <c:pt idx="215">
                  <c:v>7.0780891197669366E-2</c:v>
                </c:pt>
                <c:pt idx="216">
                  <c:v>7.068087319454619E-2</c:v>
                </c:pt>
                <c:pt idx="217">
                  <c:v>7.2672392916011144E-2</c:v>
                </c:pt>
                <c:pt idx="218">
                  <c:v>7.107028316596925E-2</c:v>
                </c:pt>
                <c:pt idx="219">
                  <c:v>6.9308474392780262E-2</c:v>
                </c:pt>
                <c:pt idx="220">
                  <c:v>7.0602580278395846E-2</c:v>
                </c:pt>
                <c:pt idx="221">
                  <c:v>7.1802790341626052E-2</c:v>
                </c:pt>
                <c:pt idx="222">
                  <c:v>7.2808339754101725E-2</c:v>
                </c:pt>
                <c:pt idx="223">
                  <c:v>7.6012588515552579E-2</c:v>
                </c:pt>
                <c:pt idx="224">
                  <c:v>7.5275407276090181E-2</c:v>
                </c:pt>
                <c:pt idx="225">
                  <c:v>6.8232021818812355E-2</c:v>
                </c:pt>
                <c:pt idx="226">
                  <c:v>6.5274370258501579E-2</c:v>
                </c:pt>
                <c:pt idx="227">
                  <c:v>6.2876751462454833E-2</c:v>
                </c:pt>
                <c:pt idx="228">
                  <c:v>6.1490885424008268E-2</c:v>
                </c:pt>
                <c:pt idx="229">
                  <c:v>6.1174856066189547E-2</c:v>
                </c:pt>
                <c:pt idx="230">
                  <c:v>5.682915849163344E-2</c:v>
                </c:pt>
                <c:pt idx="231">
                  <c:v>5.5049416928363355E-2</c:v>
                </c:pt>
                <c:pt idx="232">
                  <c:v>5.4071705335679232E-2</c:v>
                </c:pt>
                <c:pt idx="233">
                  <c:v>4.973951004201127E-2</c:v>
                </c:pt>
                <c:pt idx="234">
                  <c:v>5.048556907508335E-2</c:v>
                </c:pt>
                <c:pt idx="235">
                  <c:v>4.3706868648683936E-2</c:v>
                </c:pt>
                <c:pt idx="236">
                  <c:v>4.403731239373436E-2</c:v>
                </c:pt>
                <c:pt idx="237">
                  <c:v>4.3422212505793381E-2</c:v>
                </c:pt>
                <c:pt idx="238">
                  <c:v>4.7073187625617449E-2</c:v>
                </c:pt>
                <c:pt idx="239">
                  <c:v>4.7399076392308517E-2</c:v>
                </c:pt>
                <c:pt idx="240">
                  <c:v>4.7704864492320719E-2</c:v>
                </c:pt>
                <c:pt idx="241">
                  <c:v>4.5962773042322623E-2</c:v>
                </c:pt>
                <c:pt idx="242">
                  <c:v>4.606457377858815E-2</c:v>
                </c:pt>
                <c:pt idx="243">
                  <c:v>4.596316870418854E-2</c:v>
                </c:pt>
                <c:pt idx="244">
                  <c:v>4.4422436789557554E-2</c:v>
                </c:pt>
                <c:pt idx="245">
                  <c:v>4.0888470340192884E-2</c:v>
                </c:pt>
                <c:pt idx="246">
                  <c:v>4.0184911192948577E-2</c:v>
                </c:pt>
                <c:pt idx="247">
                  <c:v>3.9781551053010504E-2</c:v>
                </c:pt>
                <c:pt idx="248">
                  <c:v>3.7846342882864585E-2</c:v>
                </c:pt>
                <c:pt idx="249">
                  <c:v>3.8410130981728914E-2</c:v>
                </c:pt>
                <c:pt idx="250">
                  <c:v>3.8419128728163533E-2</c:v>
                </c:pt>
                <c:pt idx="251">
                  <c:v>5.1653449491676419E-2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0-4705-8702-3DE8170C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UBSFY!$H$1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UBSFY!$A$1:$A$255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UBSFY!$H$2:$H$255</c:f>
              <c:numCache>
                <c:formatCode>General</c:formatCode>
                <c:ptCount val="254"/>
                <c:pt idx="1">
                  <c:v>9.6930533117931504E-3</c:v>
                </c:pt>
                <c:pt idx="2">
                  <c:v>1.0400000000000062E-2</c:v>
                </c:pt>
                <c:pt idx="3">
                  <c:v>-1.1084718923198778E-2</c:v>
                </c:pt>
                <c:pt idx="4">
                  <c:v>1.6012810248198502E-2</c:v>
                </c:pt>
                <c:pt idx="5">
                  <c:v>3.2308904649330193E-2</c:v>
                </c:pt>
                <c:pt idx="6">
                  <c:v>1.5267175572519165E-2</c:v>
                </c:pt>
                <c:pt idx="7">
                  <c:v>-9.7744360902256213E-3</c:v>
                </c:pt>
                <c:pt idx="8">
                  <c:v>7.5930144267272485E-4</c:v>
                </c:pt>
                <c:pt idx="9">
                  <c:v>7.5872534142640098E-3</c:v>
                </c:pt>
                <c:pt idx="10">
                  <c:v>-1.8072289156626523E-2</c:v>
                </c:pt>
                <c:pt idx="11">
                  <c:v>1.4570552147239364E-2</c:v>
                </c:pt>
                <c:pt idx="12">
                  <c:v>-1.4361300075585885E-2</c:v>
                </c:pt>
                <c:pt idx="13">
                  <c:v>9.2024539877301383E-3</c:v>
                </c:pt>
                <c:pt idx="14">
                  <c:v>7.5987841945287138E-4</c:v>
                </c:pt>
                <c:pt idx="15">
                  <c:v>-9.1116173120728335E-3</c:v>
                </c:pt>
                <c:pt idx="16">
                  <c:v>6.1302681992337219E-3</c:v>
                </c:pt>
                <c:pt idx="17">
                  <c:v>-4.7981721249048037E-2</c:v>
                </c:pt>
                <c:pt idx="18">
                  <c:v>-7.1999999999999885E-3</c:v>
                </c:pt>
                <c:pt idx="19">
                  <c:v>1.0475423045930621E-2</c:v>
                </c:pt>
                <c:pt idx="20">
                  <c:v>2.2328548644338211E-2</c:v>
                </c:pt>
                <c:pt idx="21">
                  <c:v>-1.5600624024960665E-3</c:v>
                </c:pt>
                <c:pt idx="22">
                  <c:v>-2.1093750000000105E-2</c:v>
                </c:pt>
                <c:pt idx="23">
                  <c:v>-4.7885075818035697E-3</c:v>
                </c:pt>
                <c:pt idx="24">
                  <c:v>-4.8917401764234258E-2</c:v>
                </c:pt>
                <c:pt idx="25">
                  <c:v>1.0118043844856746E-2</c:v>
                </c:pt>
                <c:pt idx="26">
                  <c:v>1.1686143572620935E-2</c:v>
                </c:pt>
                <c:pt idx="27">
                  <c:v>4.9504950495049922E-3</c:v>
                </c:pt>
                <c:pt idx="28">
                  <c:v>7.3891625615763431E-3</c:v>
                </c:pt>
                <c:pt idx="29">
                  <c:v>-2.8524857375713093E-2</c:v>
                </c:pt>
                <c:pt idx="30">
                  <c:v>-6.4597315436241573E-2</c:v>
                </c:pt>
                <c:pt idx="31">
                  <c:v>4.4843049327353305E-3</c:v>
                </c:pt>
                <c:pt idx="32">
                  <c:v>-2.6785714285714191E-2</c:v>
                </c:pt>
                <c:pt idx="33">
                  <c:v>-9.1743119266053089E-4</c:v>
                </c:pt>
                <c:pt idx="34">
                  <c:v>1.6528925619834683E-2</c:v>
                </c:pt>
                <c:pt idx="35">
                  <c:v>-4.2457091237579098E-2</c:v>
                </c:pt>
                <c:pt idx="36">
                  <c:v>0</c:v>
                </c:pt>
                <c:pt idx="37">
                  <c:v>-7.5471698113207617E-3</c:v>
                </c:pt>
                <c:pt idx="38">
                  <c:v>1.8060836501901264E-2</c:v>
                </c:pt>
                <c:pt idx="39">
                  <c:v>1.9607843137254815E-2</c:v>
                </c:pt>
                <c:pt idx="40">
                  <c:v>1.0989010989010917E-2</c:v>
                </c:pt>
                <c:pt idx="41">
                  <c:v>0</c:v>
                </c:pt>
                <c:pt idx="42">
                  <c:v>-2.5362318840579653E-2</c:v>
                </c:pt>
                <c:pt idx="43">
                  <c:v>-2.9739776951672889E-2</c:v>
                </c:pt>
                <c:pt idx="44">
                  <c:v>-1.8199233716475048E-2</c:v>
                </c:pt>
                <c:pt idx="45">
                  <c:v>-1.5609756097560989E-2</c:v>
                </c:pt>
                <c:pt idx="46">
                  <c:v>3.3696729435084227E-2</c:v>
                </c:pt>
                <c:pt idx="47">
                  <c:v>9.5877277085328733E-4</c:v>
                </c:pt>
                <c:pt idx="48">
                  <c:v>4.5019157088122666E-2</c:v>
                </c:pt>
                <c:pt idx="49">
                  <c:v>-2.7497708524289056E-3</c:v>
                </c:pt>
                <c:pt idx="50">
                  <c:v>-5.5147058823529866E-3</c:v>
                </c:pt>
                <c:pt idx="51">
                  <c:v>7.3937153419593405E-3</c:v>
                </c:pt>
                <c:pt idx="52">
                  <c:v>0</c:v>
                </c:pt>
                <c:pt idx="53">
                  <c:v>-4.5871559633028176E-3</c:v>
                </c:pt>
                <c:pt idx="54">
                  <c:v>-1.1981566820276407E-2</c:v>
                </c:pt>
                <c:pt idx="55">
                  <c:v>0</c:v>
                </c:pt>
                <c:pt idx="56">
                  <c:v>-2.4253731343283562E-2</c:v>
                </c:pt>
                <c:pt idx="57">
                  <c:v>1.0516252390057306E-2</c:v>
                </c:pt>
                <c:pt idx="58">
                  <c:v>-6.6225165562914176E-3</c:v>
                </c:pt>
                <c:pt idx="59">
                  <c:v>-9.52380952380949E-3</c:v>
                </c:pt>
                <c:pt idx="60">
                  <c:v>-2.4999999999999977E-2</c:v>
                </c:pt>
                <c:pt idx="61">
                  <c:v>8.8757396449704005E-3</c:v>
                </c:pt>
                <c:pt idx="62">
                  <c:v>-3.6168132942326583E-2</c:v>
                </c:pt>
                <c:pt idx="63">
                  <c:v>8.1135902636916904E-3</c:v>
                </c:pt>
                <c:pt idx="64">
                  <c:v>-9.0543259557343929E-3</c:v>
                </c:pt>
                <c:pt idx="65">
                  <c:v>2.5380710659898477E-2</c:v>
                </c:pt>
                <c:pt idx="66">
                  <c:v>0</c:v>
                </c:pt>
                <c:pt idx="67">
                  <c:v>1.980198019801991E-2</c:v>
                </c:pt>
                <c:pt idx="68">
                  <c:v>-7.9611650485436919E-2</c:v>
                </c:pt>
                <c:pt idx="69">
                  <c:v>0</c:v>
                </c:pt>
                <c:pt idx="70">
                  <c:v>-2.3206751054852388E-2</c:v>
                </c:pt>
                <c:pt idx="71">
                  <c:v>-1.2958963282937282E-2</c:v>
                </c:pt>
                <c:pt idx="72">
                  <c:v>3.9387308533916782E-2</c:v>
                </c:pt>
                <c:pt idx="73">
                  <c:v>3.894736842105255E-2</c:v>
                </c:pt>
                <c:pt idx="74">
                  <c:v>-3.0395136778114855E-3</c:v>
                </c:pt>
                <c:pt idx="75">
                  <c:v>-3.150406504065046E-2</c:v>
                </c:pt>
                <c:pt idx="76">
                  <c:v>-1.4690451206715509E-2</c:v>
                </c:pt>
                <c:pt idx="77">
                  <c:v>-1.9169329073482396E-2</c:v>
                </c:pt>
                <c:pt idx="78">
                  <c:v>4.3431053203039248E-3</c:v>
                </c:pt>
                <c:pt idx="79">
                  <c:v>-2.1621621621621546E-2</c:v>
                </c:pt>
                <c:pt idx="80">
                  <c:v>4.1988950276242984E-2</c:v>
                </c:pt>
                <c:pt idx="81">
                  <c:v>6.3626723223754508E-3</c:v>
                </c:pt>
                <c:pt idx="82">
                  <c:v>2.4236037934668116E-2</c:v>
                </c:pt>
                <c:pt idx="83">
                  <c:v>5.1440329218105894E-3</c:v>
                </c:pt>
                <c:pt idx="84">
                  <c:v>-1.7400204708290679E-2</c:v>
                </c:pt>
                <c:pt idx="85">
                  <c:v>9.3749999999999858E-3</c:v>
                </c:pt>
                <c:pt idx="86">
                  <c:v>-1.0319917440660438E-2</c:v>
                </c:pt>
                <c:pt idx="87">
                  <c:v>-8.3420229405630937E-3</c:v>
                </c:pt>
                <c:pt idx="88">
                  <c:v>1.5772870662460605E-2</c:v>
                </c:pt>
                <c:pt idx="89">
                  <c:v>8.2815734989648108E-3</c:v>
                </c:pt>
                <c:pt idx="90">
                  <c:v>-9.2402464065708279E-3</c:v>
                </c:pt>
                <c:pt idx="91">
                  <c:v>-3.1088082901554476E-2</c:v>
                </c:pt>
                <c:pt idx="92">
                  <c:v>-1.176470588235288E-2</c:v>
                </c:pt>
                <c:pt idx="93">
                  <c:v>6.4935064935065468E-3</c:v>
                </c:pt>
                <c:pt idx="94">
                  <c:v>0</c:v>
                </c:pt>
                <c:pt idx="95">
                  <c:v>3.9784946236559052E-2</c:v>
                </c:pt>
                <c:pt idx="96">
                  <c:v>4.6535677352636952E-2</c:v>
                </c:pt>
                <c:pt idx="97">
                  <c:v>1.4822134387351815E-2</c:v>
                </c:pt>
                <c:pt idx="98">
                  <c:v>1.752677702044788E-2</c:v>
                </c:pt>
                <c:pt idx="99">
                  <c:v>2.8708133971292954E-3</c:v>
                </c:pt>
                <c:pt idx="100">
                  <c:v>8.4923664122137282E-2</c:v>
                </c:pt>
                <c:pt idx="101">
                  <c:v>3.6939313984168859E-2</c:v>
                </c:pt>
                <c:pt idx="102">
                  <c:v>1.781170483460567E-2</c:v>
                </c:pt>
                <c:pt idx="103">
                  <c:v>-1.9166666666666703E-2</c:v>
                </c:pt>
                <c:pt idx="104">
                  <c:v>-3.738317757009342E-2</c:v>
                </c:pt>
                <c:pt idx="105">
                  <c:v>-5.4721977052074072E-2</c:v>
                </c:pt>
                <c:pt idx="106">
                  <c:v>1.1204481792717012E-2</c:v>
                </c:pt>
                <c:pt idx="107">
                  <c:v>4.6168051708218565E-3</c:v>
                </c:pt>
                <c:pt idx="108">
                  <c:v>0</c:v>
                </c:pt>
                <c:pt idx="109">
                  <c:v>5.0551470588235191E-2</c:v>
                </c:pt>
                <c:pt idx="110">
                  <c:v>2.7121609798775197E-2</c:v>
                </c:pt>
                <c:pt idx="111">
                  <c:v>-5.9625212947189334E-3</c:v>
                </c:pt>
                <c:pt idx="112">
                  <c:v>-9.4258783204798149E-3</c:v>
                </c:pt>
                <c:pt idx="113">
                  <c:v>4.3252595155708418E-3</c:v>
                </c:pt>
                <c:pt idx="114">
                  <c:v>-8.613264427217885E-3</c:v>
                </c:pt>
                <c:pt idx="115">
                  <c:v>-8.6880973066896501E-4</c:v>
                </c:pt>
                <c:pt idx="116">
                  <c:v>-1.5652173913043455E-2</c:v>
                </c:pt>
                <c:pt idx="117">
                  <c:v>1.6784452296819744E-2</c:v>
                </c:pt>
                <c:pt idx="118">
                  <c:v>-1.563857515204168E-2</c:v>
                </c:pt>
                <c:pt idx="119">
                  <c:v>1.7652250661959023E-3</c:v>
                </c:pt>
                <c:pt idx="120">
                  <c:v>-2.9074889867841416E-2</c:v>
                </c:pt>
                <c:pt idx="121">
                  <c:v>-5.7168784029038022E-2</c:v>
                </c:pt>
                <c:pt idx="122">
                  <c:v>-4.0423484119345515E-2</c:v>
                </c:pt>
                <c:pt idx="123">
                  <c:v>3.4102306920762271E-2</c:v>
                </c:pt>
                <c:pt idx="124">
                  <c:v>3.1037827352085379E-2</c:v>
                </c:pt>
                <c:pt idx="125">
                  <c:v>-1.7873941674506233E-2</c:v>
                </c:pt>
                <c:pt idx="126">
                  <c:v>-1.6283524904214555E-2</c:v>
                </c:pt>
                <c:pt idx="127">
                  <c:v>1.8500486854917359E-2</c:v>
                </c:pt>
                <c:pt idx="128">
                  <c:v>2.4856596558317377E-2</c:v>
                </c:pt>
                <c:pt idx="129">
                  <c:v>-2.4253731343283562E-2</c:v>
                </c:pt>
                <c:pt idx="130">
                  <c:v>2.8680688336519462E-3</c:v>
                </c:pt>
                <c:pt idx="131">
                  <c:v>-7.43565300285986E-2</c:v>
                </c:pt>
                <c:pt idx="132">
                  <c:v>-6.3851699279093815E-2</c:v>
                </c:pt>
                <c:pt idx="133">
                  <c:v>-3.0803080308030733E-2</c:v>
                </c:pt>
                <c:pt idx="134">
                  <c:v>-1.8161180476731001E-2</c:v>
                </c:pt>
                <c:pt idx="135">
                  <c:v>6.7052023121387291E-2</c:v>
                </c:pt>
                <c:pt idx="136">
                  <c:v>-3.5752979414951251E-2</c:v>
                </c:pt>
                <c:pt idx="137">
                  <c:v>1.1235955056179536E-3</c:v>
                </c:pt>
                <c:pt idx="138">
                  <c:v>-1.571268237934911E-2</c:v>
                </c:pt>
                <c:pt idx="139">
                  <c:v>-6.0433295324971423E-2</c:v>
                </c:pt>
                <c:pt idx="140">
                  <c:v>5.7038834951456389E-2</c:v>
                </c:pt>
                <c:pt idx="141">
                  <c:v>-1.722158438576353E-2</c:v>
                </c:pt>
                <c:pt idx="142">
                  <c:v>1.8691588785046745E-2</c:v>
                </c:pt>
                <c:pt idx="143">
                  <c:v>-3.4403669724771945E-3</c:v>
                </c:pt>
                <c:pt idx="144">
                  <c:v>5.5235903337169212E-2</c:v>
                </c:pt>
                <c:pt idx="145">
                  <c:v>-1.3086150490730558E-2</c:v>
                </c:pt>
                <c:pt idx="146">
                  <c:v>-3.6464088397790063E-2</c:v>
                </c:pt>
                <c:pt idx="147">
                  <c:v>2.2935779816513273E-3</c:v>
                </c:pt>
                <c:pt idx="148">
                  <c:v>-5.7208237986270836E-3</c:v>
                </c:pt>
                <c:pt idx="149">
                  <c:v>3.912543153049481E-2</c:v>
                </c:pt>
                <c:pt idx="150">
                  <c:v>-3.322259136212554E-3</c:v>
                </c:pt>
                <c:pt idx="151">
                  <c:v>-2.7777777777777776E-2</c:v>
                </c:pt>
                <c:pt idx="152">
                  <c:v>1.1428571428571389E-2</c:v>
                </c:pt>
                <c:pt idx="153">
                  <c:v>3.2768361581921007E-2</c:v>
                </c:pt>
                <c:pt idx="154">
                  <c:v>6.5645514223193341E-3</c:v>
                </c:pt>
                <c:pt idx="155">
                  <c:v>-5.8695652173912954E-2</c:v>
                </c:pt>
                <c:pt idx="156">
                  <c:v>-8.0831408775981859E-3</c:v>
                </c:pt>
                <c:pt idx="157">
                  <c:v>-1.2805587892898653E-2</c:v>
                </c:pt>
                <c:pt idx="158">
                  <c:v>0</c:v>
                </c:pt>
                <c:pt idx="159">
                  <c:v>-5.8962264150944233E-3</c:v>
                </c:pt>
                <c:pt idx="160">
                  <c:v>-3.3214709371292929E-2</c:v>
                </c:pt>
                <c:pt idx="161">
                  <c:v>-1.8404907975460166E-2</c:v>
                </c:pt>
                <c:pt idx="162">
                  <c:v>-8.7500000000000355E-3</c:v>
                </c:pt>
                <c:pt idx="163">
                  <c:v>-7.5662042875157143E-3</c:v>
                </c:pt>
                <c:pt idx="164">
                  <c:v>-4.0660736975857724E-2</c:v>
                </c:pt>
                <c:pt idx="165">
                  <c:v>-2.516556291390722E-2</c:v>
                </c:pt>
                <c:pt idx="166">
                  <c:v>0.17119565217391289</c:v>
                </c:pt>
                <c:pt idx="167">
                  <c:v>4.8723897911832945E-2</c:v>
                </c:pt>
                <c:pt idx="168">
                  <c:v>-5.5309734513274339E-2</c:v>
                </c:pt>
                <c:pt idx="169">
                  <c:v>-1.405152224824347E-2</c:v>
                </c:pt>
                <c:pt idx="170">
                  <c:v>2.8503562945368197E-2</c:v>
                </c:pt>
                <c:pt idx="171">
                  <c:v>3.5796766743649018E-2</c:v>
                </c:pt>
                <c:pt idx="172">
                  <c:v>0</c:v>
                </c:pt>
                <c:pt idx="173">
                  <c:v>-1.1148272017836997E-3</c:v>
                </c:pt>
                <c:pt idx="174">
                  <c:v>0.11272321428571425</c:v>
                </c:pt>
                <c:pt idx="175">
                  <c:v>1.0030090270812223E-3</c:v>
                </c:pt>
                <c:pt idx="176">
                  <c:v>4.0080160320641316E-2</c:v>
                </c:pt>
                <c:pt idx="177">
                  <c:v>-0.10693641618497121</c:v>
                </c:pt>
                <c:pt idx="178">
                  <c:v>0</c:v>
                </c:pt>
                <c:pt idx="179">
                  <c:v>-7.9827400215749758E-2</c:v>
                </c:pt>
                <c:pt idx="180">
                  <c:v>1.9929660023446653E-2</c:v>
                </c:pt>
                <c:pt idx="181">
                  <c:v>3.7931034482758634E-2</c:v>
                </c:pt>
                <c:pt idx="182">
                  <c:v>1.6611295681063162E-2</c:v>
                </c:pt>
                <c:pt idx="183">
                  <c:v>3.3769063180827945E-2</c:v>
                </c:pt>
                <c:pt idx="184">
                  <c:v>-5.2687038988409596E-3</c:v>
                </c:pt>
                <c:pt idx="185">
                  <c:v>6.8855932203389869E-2</c:v>
                </c:pt>
                <c:pt idx="186">
                  <c:v>-1.9821605550049133E-3</c:v>
                </c:pt>
                <c:pt idx="187">
                  <c:v>2.0854021847070414E-2</c:v>
                </c:pt>
                <c:pt idx="188">
                  <c:v>-2.2373540856030997E-2</c:v>
                </c:pt>
                <c:pt idx="189">
                  <c:v>2.0895522388059608E-2</c:v>
                </c:pt>
                <c:pt idx="190">
                  <c:v>1.0721247563352772E-2</c:v>
                </c:pt>
                <c:pt idx="191">
                  <c:v>-9.6432015429120423E-4</c:v>
                </c:pt>
                <c:pt idx="192">
                  <c:v>1.9305019305019409E-2</c:v>
                </c:pt>
                <c:pt idx="193">
                  <c:v>-2.178030303030307E-2</c:v>
                </c:pt>
                <c:pt idx="194">
                  <c:v>-2.9041626331073921E-3</c:v>
                </c:pt>
                <c:pt idx="195">
                  <c:v>-2.5242718446602093E-2</c:v>
                </c:pt>
                <c:pt idx="196">
                  <c:v>1.1952191235059861E-2</c:v>
                </c:pt>
                <c:pt idx="197">
                  <c:v>5.9055118110236705E-3</c:v>
                </c:pt>
                <c:pt idx="198">
                  <c:v>-6.8493150684931781E-3</c:v>
                </c:pt>
                <c:pt idx="199">
                  <c:v>-3.3497536945812791E-2</c:v>
                </c:pt>
                <c:pt idx="200">
                  <c:v>-2.2426095820591296E-2</c:v>
                </c:pt>
                <c:pt idx="201">
                  <c:v>-3.8581856100104193E-2</c:v>
                </c:pt>
                <c:pt idx="202">
                  <c:v>-1.0845986984815771E-2</c:v>
                </c:pt>
                <c:pt idx="203">
                  <c:v>6.5789473684211078E-3</c:v>
                </c:pt>
                <c:pt idx="204">
                  <c:v>-3.1590413943355031E-2</c:v>
                </c:pt>
                <c:pt idx="205">
                  <c:v>-2.2497187851520076E-3</c:v>
                </c:pt>
                <c:pt idx="206">
                  <c:v>2.0293122886133202E-2</c:v>
                </c:pt>
                <c:pt idx="207">
                  <c:v>-3.3149171270719486E-3</c:v>
                </c:pt>
                <c:pt idx="208">
                  <c:v>1.9955654101995533E-2</c:v>
                </c:pt>
                <c:pt idx="209">
                  <c:v>2.8260869565217565E-2</c:v>
                </c:pt>
                <c:pt idx="210">
                  <c:v>-1.7970401691332103E-2</c:v>
                </c:pt>
                <c:pt idx="211">
                  <c:v>-1.3993541442411089E-2</c:v>
                </c:pt>
                <c:pt idx="212">
                  <c:v>-2.4017467248908367E-2</c:v>
                </c:pt>
                <c:pt idx="213">
                  <c:v>-1.7897091722595095E-2</c:v>
                </c:pt>
                <c:pt idx="214">
                  <c:v>3.4168564920274646E-3</c:v>
                </c:pt>
                <c:pt idx="215">
                  <c:v>0</c:v>
                </c:pt>
                <c:pt idx="216">
                  <c:v>-1.9296254256526667E-2</c:v>
                </c:pt>
                <c:pt idx="217">
                  <c:v>1.1574074074073826E-3</c:v>
                </c:pt>
                <c:pt idx="218">
                  <c:v>-1.9653179190751435E-2</c:v>
                </c:pt>
                <c:pt idx="219">
                  <c:v>-2.5943396226415168E-2</c:v>
                </c:pt>
                <c:pt idx="220">
                  <c:v>-1.9370460048426168E-2</c:v>
                </c:pt>
                <c:pt idx="221">
                  <c:v>6.1728395061729276E-3</c:v>
                </c:pt>
                <c:pt idx="222">
                  <c:v>-2.0858895705521463E-2</c:v>
                </c:pt>
                <c:pt idx="223">
                  <c:v>-6.2656641604010915E-3</c:v>
                </c:pt>
                <c:pt idx="224">
                  <c:v>3.1525851197982346E-2</c:v>
                </c:pt>
                <c:pt idx="225">
                  <c:v>9.7799511002445074E-3</c:v>
                </c:pt>
                <c:pt idx="226">
                  <c:v>1.9370460048426168E-2</c:v>
                </c:pt>
                <c:pt idx="227">
                  <c:v>-4.8693586698337309E-2</c:v>
                </c:pt>
                <c:pt idx="228">
                  <c:v>3.9950062421972569E-2</c:v>
                </c:pt>
                <c:pt idx="229">
                  <c:v>-3.6014405762304154E-3</c:v>
                </c:pt>
                <c:pt idx="230">
                  <c:v>-3.4939759036144685E-2</c:v>
                </c:pt>
                <c:pt idx="231">
                  <c:v>3.2459425717852659E-2</c:v>
                </c:pt>
                <c:pt idx="232">
                  <c:v>4.8367593712213934E-3</c:v>
                </c:pt>
                <c:pt idx="233">
                  <c:v>1.8050541516245529E-2</c:v>
                </c:pt>
                <c:pt idx="234">
                  <c:v>8.2742316784868205E-3</c:v>
                </c:pt>
                <c:pt idx="235">
                  <c:v>-4.4548651817115946E-2</c:v>
                </c:pt>
                <c:pt idx="236">
                  <c:v>4.6625766871165521E-2</c:v>
                </c:pt>
                <c:pt idx="237">
                  <c:v>0.11606096131301293</c:v>
                </c:pt>
                <c:pt idx="238">
                  <c:v>-7.3529411764706185E-3</c:v>
                </c:pt>
                <c:pt idx="239">
                  <c:v>-8.4656084656084731E-3</c:v>
                </c:pt>
                <c:pt idx="240">
                  <c:v>-2.774813233724651E-2</c:v>
                </c:pt>
                <c:pt idx="241">
                  <c:v>1.8660812294182212E-2</c:v>
                </c:pt>
                <c:pt idx="242">
                  <c:v>1.6163793103448315E-2</c:v>
                </c:pt>
                <c:pt idx="243">
                  <c:v>-5.3022269353127189E-3</c:v>
                </c:pt>
                <c:pt idx="244">
                  <c:v>-6.3965884861407777E-3</c:v>
                </c:pt>
                <c:pt idx="245">
                  <c:v>-1.5021459227467872E-2</c:v>
                </c:pt>
                <c:pt idx="246">
                  <c:v>8.7145969498910753E-3</c:v>
                </c:pt>
                <c:pt idx="247">
                  <c:v>-1.511879049676032E-2</c:v>
                </c:pt>
                <c:pt idx="248">
                  <c:v>-3.6184210526315798E-2</c:v>
                </c:pt>
                <c:pt idx="249">
                  <c:v>-4.2093287827076137E-2</c:v>
                </c:pt>
                <c:pt idx="250">
                  <c:v>-1.3064133016627011E-2</c:v>
                </c:pt>
                <c:pt idx="251">
                  <c:v>15.241877376654632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3-42D4-B94B-80C2DB4F7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UBSFY!$I$1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UBSFY!$A$1:$A$255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UBSFY!$I$2:$I$255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2.3535407266298918E-2</c:v>
                </c:pt>
                <c:pt idx="4">
                  <c:v>6.4949795264177893E-2</c:v>
                </c:pt>
                <c:pt idx="5">
                  <c:v>0.66201363680747793</c:v>
                </c:pt>
                <c:pt idx="6">
                  <c:v>0.1787282997553695</c:v>
                </c:pt>
                <c:pt idx="7">
                  <c:v>0.21218331143916086</c:v>
                </c:pt>
                <c:pt idx="8">
                  <c:v>0.24141693551857277</c:v>
                </c:pt>
                <c:pt idx="9">
                  <c:v>0.22711166599292962</c:v>
                </c:pt>
                <c:pt idx="10">
                  <c:v>0.31302899870798612</c:v>
                </c:pt>
                <c:pt idx="11">
                  <c:v>0.23700138105990717</c:v>
                </c:pt>
                <c:pt idx="12">
                  <c:v>0.22544788246371186</c:v>
                </c:pt>
                <c:pt idx="13">
                  <c:v>0.23303449484061572</c:v>
                </c:pt>
                <c:pt idx="14">
                  <c:v>0.23192252505460084</c:v>
                </c:pt>
                <c:pt idx="15">
                  <c:v>0.16495820074425402</c:v>
                </c:pt>
                <c:pt idx="16">
                  <c:v>0.17108565595609337</c:v>
                </c:pt>
                <c:pt idx="17">
                  <c:v>0.43365829092525471</c:v>
                </c:pt>
                <c:pt idx="18">
                  <c:v>0.4406993171312259</c:v>
                </c:pt>
                <c:pt idx="19">
                  <c:v>0.45338006765351235</c:v>
                </c:pt>
                <c:pt idx="20">
                  <c:v>0.49397869534541033</c:v>
                </c:pt>
                <c:pt idx="21">
                  <c:v>0.4889251082578846</c:v>
                </c:pt>
                <c:pt idx="22">
                  <c:v>0.50734146070296116</c:v>
                </c:pt>
                <c:pt idx="23">
                  <c:v>0.47504552210879186</c:v>
                </c:pt>
                <c:pt idx="24">
                  <c:v>0.53697481193080332</c:v>
                </c:pt>
                <c:pt idx="25">
                  <c:v>0.54160773544147645</c:v>
                </c:pt>
                <c:pt idx="26">
                  <c:v>0.55032555746825884</c:v>
                </c:pt>
                <c:pt idx="27">
                  <c:v>0.53730559575172077</c:v>
                </c:pt>
                <c:pt idx="28">
                  <c:v>0.5285485572616393</c:v>
                </c:pt>
                <c:pt idx="29">
                  <c:v>0.4770850091716245</c:v>
                </c:pt>
                <c:pt idx="30">
                  <c:v>0.41587617436635649</c:v>
                </c:pt>
                <c:pt idx="31">
                  <c:v>0.41302406571783673</c:v>
                </c:pt>
                <c:pt idx="32">
                  <c:v>0.3776416389356157</c:v>
                </c:pt>
                <c:pt idx="33">
                  <c:v>0.37337549900315975</c:v>
                </c:pt>
                <c:pt idx="34">
                  <c:v>0.38030041793248792</c:v>
                </c:pt>
                <c:pt idx="35">
                  <c:v>0.36477146103876867</c:v>
                </c:pt>
                <c:pt idx="36">
                  <c:v>0.36564295564902538</c:v>
                </c:pt>
                <c:pt idx="37">
                  <c:v>0.34692117767704861</c:v>
                </c:pt>
                <c:pt idx="38">
                  <c:v>0.33266291664991854</c:v>
                </c:pt>
                <c:pt idx="39">
                  <c:v>0.30535231732389928</c:v>
                </c:pt>
                <c:pt idx="40">
                  <c:v>0.29873133298590876</c:v>
                </c:pt>
                <c:pt idx="41">
                  <c:v>0.2947289608736775</c:v>
                </c:pt>
                <c:pt idx="42">
                  <c:v>0.29868958230739856</c:v>
                </c:pt>
                <c:pt idx="43">
                  <c:v>0.29710949219447891</c:v>
                </c:pt>
                <c:pt idx="44">
                  <c:v>0.27770523929403029</c:v>
                </c:pt>
                <c:pt idx="45">
                  <c:v>0.28726860541243882</c:v>
                </c:pt>
                <c:pt idx="46">
                  <c:v>0.2284426628225584</c:v>
                </c:pt>
                <c:pt idx="47">
                  <c:v>0.22910745266957097</c:v>
                </c:pt>
                <c:pt idx="48">
                  <c:v>0.25703404788797291</c:v>
                </c:pt>
                <c:pt idx="49">
                  <c:v>0.25593820724345551</c:v>
                </c:pt>
                <c:pt idx="50">
                  <c:v>0.25590397330220122</c:v>
                </c:pt>
                <c:pt idx="51">
                  <c:v>0.25764987613114321</c:v>
                </c:pt>
                <c:pt idx="52">
                  <c:v>0.25783283409420216</c:v>
                </c:pt>
                <c:pt idx="53">
                  <c:v>0.25825706483275002</c:v>
                </c:pt>
                <c:pt idx="54">
                  <c:v>0.26426612031249858</c:v>
                </c:pt>
                <c:pt idx="55">
                  <c:v>0.26426844034564806</c:v>
                </c:pt>
                <c:pt idx="56">
                  <c:v>0.27404555344679865</c:v>
                </c:pt>
                <c:pt idx="57">
                  <c:v>0.26378857730320754</c:v>
                </c:pt>
                <c:pt idx="58">
                  <c:v>0.26448799678378071</c:v>
                </c:pt>
                <c:pt idx="59">
                  <c:v>0.26671698203157251</c:v>
                </c:pt>
                <c:pt idx="60">
                  <c:v>0.26415155429934184</c:v>
                </c:pt>
                <c:pt idx="61">
                  <c:v>0.25380031882664217</c:v>
                </c:pt>
                <c:pt idx="62">
                  <c:v>0.19523612361558793</c:v>
                </c:pt>
                <c:pt idx="63">
                  <c:v>0.18761916049525612</c:v>
                </c:pt>
                <c:pt idx="64">
                  <c:v>0.18958498268368226</c:v>
                </c:pt>
                <c:pt idx="65">
                  <c:v>0.1105619142818049</c:v>
                </c:pt>
                <c:pt idx="66">
                  <c:v>0.11184786438752162</c:v>
                </c:pt>
                <c:pt idx="67">
                  <c:v>0.1077679764296308</c:v>
                </c:pt>
                <c:pt idx="68">
                  <c:v>5.0044411891294355E-2</c:v>
                </c:pt>
                <c:pt idx="69">
                  <c:v>5.3742558859187745E-2</c:v>
                </c:pt>
                <c:pt idx="70">
                  <c:v>6.3444244559228188E-2</c:v>
                </c:pt>
                <c:pt idx="71">
                  <c:v>6.2968040470595371E-2</c:v>
                </c:pt>
                <c:pt idx="72">
                  <c:v>8.4076186385416321E-2</c:v>
                </c:pt>
                <c:pt idx="73">
                  <c:v>9.194426801815514E-2</c:v>
                </c:pt>
                <c:pt idx="74">
                  <c:v>9.1730650654044621E-2</c:v>
                </c:pt>
                <c:pt idx="75">
                  <c:v>9.1439296846355766E-2</c:v>
                </c:pt>
                <c:pt idx="76">
                  <c:v>0.10227067220768167</c:v>
                </c:pt>
                <c:pt idx="77">
                  <c:v>7.9470120560931612E-2</c:v>
                </c:pt>
                <c:pt idx="78">
                  <c:v>7.8593788453767757E-2</c:v>
                </c:pt>
                <c:pt idx="79">
                  <c:v>7.2137679514832687E-2</c:v>
                </c:pt>
                <c:pt idx="80">
                  <c:v>0.12885838373975519</c:v>
                </c:pt>
                <c:pt idx="81">
                  <c:v>0.11684786430155282</c:v>
                </c:pt>
                <c:pt idx="82">
                  <c:v>0.13117375951160909</c:v>
                </c:pt>
                <c:pt idx="83">
                  <c:v>0.13376402980119328</c:v>
                </c:pt>
                <c:pt idx="84">
                  <c:v>0.12868599277193341</c:v>
                </c:pt>
                <c:pt idx="85">
                  <c:v>0.13121761644046645</c:v>
                </c:pt>
                <c:pt idx="86">
                  <c:v>0.12673483124832036</c:v>
                </c:pt>
                <c:pt idx="87">
                  <c:v>0.12694151991256153</c:v>
                </c:pt>
                <c:pt idx="88">
                  <c:v>0.11407498553045514</c:v>
                </c:pt>
                <c:pt idx="89">
                  <c:v>0.1187660531812693</c:v>
                </c:pt>
                <c:pt idx="90">
                  <c:v>0.11800908593153919</c:v>
                </c:pt>
                <c:pt idx="91">
                  <c:v>0.12821561713611315</c:v>
                </c:pt>
                <c:pt idx="92">
                  <c:v>0.12740854317343817</c:v>
                </c:pt>
                <c:pt idx="93">
                  <c:v>0.12721623189541867</c:v>
                </c:pt>
                <c:pt idx="94">
                  <c:v>0.1272646378768818</c:v>
                </c:pt>
                <c:pt idx="95">
                  <c:v>0.13125301639216269</c:v>
                </c:pt>
                <c:pt idx="96">
                  <c:v>0.10643840090976463</c:v>
                </c:pt>
                <c:pt idx="97">
                  <c:v>0.11003255746212152</c:v>
                </c:pt>
                <c:pt idx="98">
                  <c:v>0.12553815678007646</c:v>
                </c:pt>
                <c:pt idx="99">
                  <c:v>0.12530708663591364</c:v>
                </c:pt>
                <c:pt idx="100">
                  <c:v>9.8640561398591314E-2</c:v>
                </c:pt>
                <c:pt idx="101">
                  <c:v>0.10506287758136257</c:v>
                </c:pt>
                <c:pt idx="102">
                  <c:v>8.9807833343135621E-2</c:v>
                </c:pt>
                <c:pt idx="103">
                  <c:v>9.6963549585614692E-2</c:v>
                </c:pt>
                <c:pt idx="104">
                  <c:v>0.10721926400645185</c:v>
                </c:pt>
                <c:pt idx="105">
                  <c:v>0.1482941923594629</c:v>
                </c:pt>
                <c:pt idx="106">
                  <c:v>0.13801721890670171</c:v>
                </c:pt>
                <c:pt idx="107">
                  <c:v>0.1389626635638419</c:v>
                </c:pt>
                <c:pt idx="108">
                  <c:v>0.13889535561908889</c:v>
                </c:pt>
                <c:pt idx="109">
                  <c:v>0.10840426998712631</c:v>
                </c:pt>
                <c:pt idx="110">
                  <c:v>0.11289844267489837</c:v>
                </c:pt>
                <c:pt idx="111">
                  <c:v>0.10792925851018077</c:v>
                </c:pt>
                <c:pt idx="112">
                  <c:v>0.10357547908220405</c:v>
                </c:pt>
                <c:pt idx="113">
                  <c:v>0.10438439907475346</c:v>
                </c:pt>
                <c:pt idx="114">
                  <c:v>0.10862486235638198</c:v>
                </c:pt>
                <c:pt idx="115">
                  <c:v>0.10853613336301454</c:v>
                </c:pt>
                <c:pt idx="116">
                  <c:v>9.2070499588755197E-2</c:v>
                </c:pt>
                <c:pt idx="117">
                  <c:v>9.7976888742769108E-2</c:v>
                </c:pt>
                <c:pt idx="118">
                  <c:v>9.9862086696248076E-2</c:v>
                </c:pt>
                <c:pt idx="119">
                  <c:v>0.10013340632719787</c:v>
                </c:pt>
                <c:pt idx="120">
                  <c:v>0.11804477305830624</c:v>
                </c:pt>
                <c:pt idx="121">
                  <c:v>7.6047186297828417E-2</c:v>
                </c:pt>
                <c:pt idx="122">
                  <c:v>6.1652748502546463E-2</c:v>
                </c:pt>
                <c:pt idx="123">
                  <c:v>3.5044209894294E-2</c:v>
                </c:pt>
                <c:pt idx="124">
                  <c:v>2.4531034897399707E-2</c:v>
                </c:pt>
                <c:pt idx="125">
                  <c:v>2.7638000028679253E-2</c:v>
                </c:pt>
                <c:pt idx="126">
                  <c:v>2.1147039722294422E-2</c:v>
                </c:pt>
                <c:pt idx="127">
                  <c:v>3.6093892821685357E-3</c:v>
                </c:pt>
                <c:pt idx="128">
                  <c:v>5.3022461874515613E-3</c:v>
                </c:pt>
                <c:pt idx="129">
                  <c:v>-1.2509791758505232E-2</c:v>
                </c:pt>
                <c:pt idx="130">
                  <c:v>-1.0210109426972298E-2</c:v>
                </c:pt>
                <c:pt idx="131">
                  <c:v>1.4417349514683814E-3</c:v>
                </c:pt>
                <c:pt idx="132">
                  <c:v>-3.2244848180540335E-3</c:v>
                </c:pt>
                <c:pt idx="133">
                  <c:v>-6.9967611998830118E-3</c:v>
                </c:pt>
                <c:pt idx="134">
                  <c:v>-4.8506281440531636E-3</c:v>
                </c:pt>
                <c:pt idx="135">
                  <c:v>-4.6082484918113419E-2</c:v>
                </c:pt>
                <c:pt idx="136">
                  <c:v>-6.4315189776448983E-2</c:v>
                </c:pt>
                <c:pt idx="137">
                  <c:v>-6.2831456608940559E-2</c:v>
                </c:pt>
                <c:pt idx="138">
                  <c:v>-5.8367159488471106E-2</c:v>
                </c:pt>
                <c:pt idx="139">
                  <c:v>-5.4107100192431937E-2</c:v>
                </c:pt>
                <c:pt idx="140">
                  <c:v>-6.9314924289564789E-2</c:v>
                </c:pt>
                <c:pt idx="141">
                  <c:v>-7.0802035857984155E-2</c:v>
                </c:pt>
                <c:pt idx="142">
                  <c:v>-6.601682538994634E-2</c:v>
                </c:pt>
                <c:pt idx="143">
                  <c:v>-6.5840787483144161E-2</c:v>
                </c:pt>
                <c:pt idx="144">
                  <c:v>-3.2269041546182237E-2</c:v>
                </c:pt>
                <c:pt idx="145">
                  <c:v>-3.3513643410432351E-2</c:v>
                </c:pt>
                <c:pt idx="146">
                  <c:v>-2.3054095300649155E-2</c:v>
                </c:pt>
                <c:pt idx="147">
                  <c:v>-2.1543424443220636E-2</c:v>
                </c:pt>
                <c:pt idx="148">
                  <c:v>-2.0732799635462425E-2</c:v>
                </c:pt>
                <c:pt idx="149">
                  <c:v>-1.6124982754633643E-2</c:v>
                </c:pt>
                <c:pt idx="150">
                  <c:v>-1.6392565245013122E-2</c:v>
                </c:pt>
                <c:pt idx="151">
                  <c:v>-1.2278859583076404E-2</c:v>
                </c:pt>
                <c:pt idx="152">
                  <c:v>-7.8045800663165653E-3</c:v>
                </c:pt>
                <c:pt idx="153">
                  <c:v>-7.1299535571818151E-3</c:v>
                </c:pt>
                <c:pt idx="154">
                  <c:v>-8.3742184517920249E-3</c:v>
                </c:pt>
                <c:pt idx="155">
                  <c:v>1.2603924816886259E-2</c:v>
                </c:pt>
                <c:pt idx="156">
                  <c:v>1.2981809705887273E-2</c:v>
                </c:pt>
                <c:pt idx="157">
                  <c:v>1.388902256717477E-2</c:v>
                </c:pt>
                <c:pt idx="158">
                  <c:v>1.3240258807319036E-2</c:v>
                </c:pt>
                <c:pt idx="159">
                  <c:v>1.3668290192056816E-2</c:v>
                </c:pt>
                <c:pt idx="160">
                  <c:v>2.1880914240703913E-2</c:v>
                </c:pt>
                <c:pt idx="161">
                  <c:v>1.9939323042936084E-2</c:v>
                </c:pt>
                <c:pt idx="162">
                  <c:v>2.0081610544576706E-2</c:v>
                </c:pt>
                <c:pt idx="163">
                  <c:v>1.8871441373137034E-2</c:v>
                </c:pt>
                <c:pt idx="164">
                  <c:v>3.2880603995431822E-2</c:v>
                </c:pt>
                <c:pt idx="165">
                  <c:v>3.8633677034971163E-2</c:v>
                </c:pt>
                <c:pt idx="166">
                  <c:v>2.825300569831387E-2</c:v>
                </c:pt>
                <c:pt idx="167">
                  <c:v>1.635634911940817E-2</c:v>
                </c:pt>
                <c:pt idx="168">
                  <c:v>1.9149118438115762E-2</c:v>
                </c:pt>
                <c:pt idx="169">
                  <c:v>1.9971221104883332E-2</c:v>
                </c:pt>
                <c:pt idx="170">
                  <c:v>2.3100138852621892E-2</c:v>
                </c:pt>
                <c:pt idx="171">
                  <c:v>4.6850701633950219E-3</c:v>
                </c:pt>
                <c:pt idx="172">
                  <c:v>4.94696228873737E-3</c:v>
                </c:pt>
                <c:pt idx="173">
                  <c:v>4.8015195642477446E-3</c:v>
                </c:pt>
                <c:pt idx="174">
                  <c:v>2.0964482400174084E-2</c:v>
                </c:pt>
                <c:pt idx="175">
                  <c:v>2.0143563454463786E-2</c:v>
                </c:pt>
                <c:pt idx="176">
                  <c:v>4.4792213268608329E-3</c:v>
                </c:pt>
                <c:pt idx="177">
                  <c:v>2.3254851484047351E-2</c:v>
                </c:pt>
                <c:pt idx="178">
                  <c:v>2.3284305372296317E-2</c:v>
                </c:pt>
                <c:pt idx="179">
                  <c:v>1.7783794140920794E-2</c:v>
                </c:pt>
                <c:pt idx="180">
                  <c:v>1.8125408719233713E-2</c:v>
                </c:pt>
                <c:pt idx="181">
                  <c:v>2.2143120808785843E-2</c:v>
                </c:pt>
                <c:pt idx="182">
                  <c:v>2.8281127526915046E-2</c:v>
                </c:pt>
                <c:pt idx="183">
                  <c:v>3.9000184327265285E-2</c:v>
                </c:pt>
                <c:pt idx="184">
                  <c:v>4.0079256440929072E-2</c:v>
                </c:pt>
                <c:pt idx="185">
                  <c:v>6.0614982955143414E-2</c:v>
                </c:pt>
                <c:pt idx="186">
                  <c:v>6.0473052356658182E-2</c:v>
                </c:pt>
                <c:pt idx="187">
                  <c:v>5.9383009469598867E-2</c:v>
                </c:pt>
                <c:pt idx="188">
                  <c:v>5.9830849068308649E-2</c:v>
                </c:pt>
                <c:pt idx="189">
                  <c:v>6.2603301807314299E-2</c:v>
                </c:pt>
                <c:pt idx="190">
                  <c:v>6.4027079599230985E-2</c:v>
                </c:pt>
                <c:pt idx="191">
                  <c:v>6.3904224011342631E-2</c:v>
                </c:pt>
                <c:pt idx="192">
                  <c:v>6.1828046128764018E-2</c:v>
                </c:pt>
                <c:pt idx="193">
                  <c:v>6.4514450033826817E-2</c:v>
                </c:pt>
                <c:pt idx="194">
                  <c:v>6.467129071545949E-2</c:v>
                </c:pt>
                <c:pt idx="195">
                  <c:v>6.8699645838556006E-2</c:v>
                </c:pt>
                <c:pt idx="196">
                  <c:v>6.7462349338287833E-2</c:v>
                </c:pt>
                <c:pt idx="197">
                  <c:v>6.5851920709331269E-2</c:v>
                </c:pt>
                <c:pt idx="198">
                  <c:v>6.5657090215738734E-2</c:v>
                </c:pt>
                <c:pt idx="199">
                  <c:v>6.8833762189460454E-2</c:v>
                </c:pt>
                <c:pt idx="200">
                  <c:v>7.2312792208545959E-2</c:v>
                </c:pt>
                <c:pt idx="201">
                  <c:v>8.1684621169589661E-2</c:v>
                </c:pt>
                <c:pt idx="202">
                  <c:v>8.1703312429389635E-2</c:v>
                </c:pt>
                <c:pt idx="203">
                  <c:v>8.0941430036382531E-2</c:v>
                </c:pt>
                <c:pt idx="204">
                  <c:v>7.86795308018228E-2</c:v>
                </c:pt>
                <c:pt idx="205">
                  <c:v>7.8433773691032674E-2</c:v>
                </c:pt>
                <c:pt idx="206">
                  <c:v>8.1604100359260051E-2</c:v>
                </c:pt>
                <c:pt idx="207">
                  <c:v>8.1726126800884549E-2</c:v>
                </c:pt>
                <c:pt idx="208">
                  <c:v>8.3941910811092188E-2</c:v>
                </c:pt>
                <c:pt idx="209">
                  <c:v>7.3804752139633722E-2</c:v>
                </c:pt>
                <c:pt idx="210">
                  <c:v>7.6260629559085802E-2</c:v>
                </c:pt>
                <c:pt idx="211">
                  <c:v>7.0298723486680398E-2</c:v>
                </c:pt>
                <c:pt idx="212">
                  <c:v>6.5671294366352564E-2</c:v>
                </c:pt>
                <c:pt idx="213">
                  <c:v>6.4768557316727426E-2</c:v>
                </c:pt>
                <c:pt idx="214">
                  <c:v>6.4151244715327155E-2</c:v>
                </c:pt>
                <c:pt idx="215">
                  <c:v>6.3777396223909294E-2</c:v>
                </c:pt>
                <c:pt idx="216">
                  <c:v>6.2290006625719395E-2</c:v>
                </c:pt>
                <c:pt idx="217">
                  <c:v>6.2460703232986699E-2</c:v>
                </c:pt>
                <c:pt idx="218">
                  <c:v>6.5295330339906824E-2</c:v>
                </c:pt>
                <c:pt idx="219">
                  <c:v>6.3273896996671131E-2</c:v>
                </c:pt>
                <c:pt idx="220">
                  <c:v>6.5064895320377805E-2</c:v>
                </c:pt>
                <c:pt idx="221">
                  <c:v>6.5576650118425561E-2</c:v>
                </c:pt>
                <c:pt idx="222">
                  <c:v>6.671012431796107E-2</c:v>
                </c:pt>
                <c:pt idx="223">
                  <c:v>6.618382047342268E-2</c:v>
                </c:pt>
                <c:pt idx="224">
                  <c:v>6.4151905336826326E-2</c:v>
                </c:pt>
                <c:pt idx="225">
                  <c:v>6.1289398996302355E-2</c:v>
                </c:pt>
                <c:pt idx="226">
                  <c:v>6.3516106506157702E-2</c:v>
                </c:pt>
                <c:pt idx="227">
                  <c:v>6.5196572243681E-2</c:v>
                </c:pt>
                <c:pt idx="228">
                  <c:v>6.9528176195216368E-2</c:v>
                </c:pt>
                <c:pt idx="229">
                  <c:v>6.9598731590850907E-2</c:v>
                </c:pt>
                <c:pt idx="230">
                  <c:v>6.6136634281893592E-2</c:v>
                </c:pt>
                <c:pt idx="231">
                  <c:v>6.4517096251885425E-2</c:v>
                </c:pt>
                <c:pt idx="232">
                  <c:v>6.4423721581876175E-2</c:v>
                </c:pt>
                <c:pt idx="233">
                  <c:v>6.1098037227940903E-2</c:v>
                </c:pt>
                <c:pt idx="234">
                  <c:v>6.1625176759421564E-2</c:v>
                </c:pt>
                <c:pt idx="235">
                  <c:v>4.3023618975775821E-2</c:v>
                </c:pt>
                <c:pt idx="236">
                  <c:v>4.345184881968478E-2</c:v>
                </c:pt>
                <c:pt idx="237">
                  <c:v>1.6701334834801143E-2</c:v>
                </c:pt>
                <c:pt idx="238">
                  <c:v>1.7579508857911253E-2</c:v>
                </c:pt>
                <c:pt idx="239">
                  <c:v>1.7332966360338584E-2</c:v>
                </c:pt>
                <c:pt idx="240">
                  <c:v>1.7749457702848526E-2</c:v>
                </c:pt>
                <c:pt idx="241">
                  <c:v>1.6727710134902971E-2</c:v>
                </c:pt>
                <c:pt idx="242">
                  <c:v>1.9873718270428508E-2</c:v>
                </c:pt>
                <c:pt idx="243">
                  <c:v>2.0002004365875171E-2</c:v>
                </c:pt>
                <c:pt idx="244">
                  <c:v>1.8965079575731417E-2</c:v>
                </c:pt>
                <c:pt idx="245">
                  <c:v>1.6151924564399896E-2</c:v>
                </c:pt>
                <c:pt idx="246">
                  <c:v>1.7199315397871107E-2</c:v>
                </c:pt>
                <c:pt idx="247">
                  <c:v>1.8007216723997025E-2</c:v>
                </c:pt>
                <c:pt idx="248">
                  <c:v>1.6234674774519033E-2</c:v>
                </c:pt>
                <c:pt idx="249">
                  <c:v>1.6831491467162698E-2</c:v>
                </c:pt>
                <c:pt idx="250">
                  <c:v>1.6805951285460134E-2</c:v>
                </c:pt>
                <c:pt idx="251">
                  <c:v>-3.4098053232006993E-2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9-4A14-AD5D-06B5C0A2E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DIS!$A$1:$A$255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DIS!$H$2:$H$255</c:f>
              <c:numCache>
                <c:formatCode>General</c:formatCode>
                <c:ptCount val="254"/>
                <c:pt idx="1">
                  <c:v>-9.8143683451782666E-3</c:v>
                </c:pt>
                <c:pt idx="2">
                  <c:v>2.0276399187544064E-2</c:v>
                </c:pt>
                <c:pt idx="3">
                  <c:v>-8.8821472681361029E-4</c:v>
                </c:pt>
                <c:pt idx="4">
                  <c:v>7.3341872949036178E-3</c:v>
                </c:pt>
                <c:pt idx="5">
                  <c:v>1.2024230358120822E-2</c:v>
                </c:pt>
                <c:pt idx="6">
                  <c:v>-8.8292731377647773E-3</c:v>
                </c:pt>
                <c:pt idx="7">
                  <c:v>-4.7289178228917478E-3</c:v>
                </c:pt>
                <c:pt idx="8">
                  <c:v>1.8453016574585712E-2</c:v>
                </c:pt>
                <c:pt idx="9">
                  <c:v>4.3940437104055211E-3</c:v>
                </c:pt>
                <c:pt idx="10">
                  <c:v>4.1048340514663701E-3</c:v>
                </c:pt>
                <c:pt idx="11">
                  <c:v>-9.6283629793262656E-3</c:v>
                </c:pt>
                <c:pt idx="12">
                  <c:v>4.6708723840667666E-3</c:v>
                </c:pt>
                <c:pt idx="13">
                  <c:v>-1.3947464892366023E-2</c:v>
                </c:pt>
                <c:pt idx="14">
                  <c:v>1.1019792029159793E-2</c:v>
                </c:pt>
                <c:pt idx="15">
                  <c:v>-5.8023316348931537E-3</c:v>
                </c:pt>
                <c:pt idx="16">
                  <c:v>7.0909241211057302E-4</c:v>
                </c:pt>
                <c:pt idx="17">
                  <c:v>-2.6489344162591383E-2</c:v>
                </c:pt>
                <c:pt idx="18">
                  <c:v>-4.1655019082610149E-2</c:v>
                </c:pt>
                <c:pt idx="19">
                  <c:v>1.4488496985318653E-2</c:v>
                </c:pt>
                <c:pt idx="20">
                  <c:v>1.4972681196867808E-2</c:v>
                </c:pt>
                <c:pt idx="21">
                  <c:v>-1.4184397163120568E-3</c:v>
                </c:pt>
                <c:pt idx="22">
                  <c:v>1.2840880681818202E-2</c:v>
                </c:pt>
                <c:pt idx="23">
                  <c:v>-2.0980540249650535E-2</c:v>
                </c:pt>
                <c:pt idx="24">
                  <c:v>-1.0543267005655145E-2</c:v>
                </c:pt>
                <c:pt idx="25">
                  <c:v>-2.0326587574045152E-2</c:v>
                </c:pt>
                <c:pt idx="26">
                  <c:v>4.0432683577852922E-2</c:v>
                </c:pt>
                <c:pt idx="27">
                  <c:v>-1.4487745426048181E-2</c:v>
                </c:pt>
                <c:pt idx="28">
                  <c:v>6.6297356946377903E-3</c:v>
                </c:pt>
                <c:pt idx="29">
                  <c:v>4.9825038372228675E-3</c:v>
                </c:pt>
                <c:pt idx="30">
                  <c:v>1.270806388666655E-2</c:v>
                </c:pt>
                <c:pt idx="31">
                  <c:v>-5.4583420279759138E-3</c:v>
                </c:pt>
                <c:pt idx="32">
                  <c:v>-1.8218857694385582E-2</c:v>
                </c:pt>
                <c:pt idx="33">
                  <c:v>-2.2475737149014177E-3</c:v>
                </c:pt>
                <c:pt idx="34">
                  <c:v>-9.8190951938123571E-4</c:v>
                </c:pt>
                <c:pt idx="35">
                  <c:v>8.3834235737513373E-3</c:v>
                </c:pt>
                <c:pt idx="36">
                  <c:v>1.1753930124329359E-2</c:v>
                </c:pt>
                <c:pt idx="37">
                  <c:v>-3.0148519715291644E-2</c:v>
                </c:pt>
                <c:pt idx="38">
                  <c:v>2.3369171575142521E-4</c:v>
                </c:pt>
                <c:pt idx="39">
                  <c:v>-3.6802782203641769E-3</c:v>
                </c:pt>
                <c:pt idx="40">
                  <c:v>4.6320315807910585E-3</c:v>
                </c:pt>
                <c:pt idx="41">
                  <c:v>-1.1205778246895844E-2</c:v>
                </c:pt>
                <c:pt idx="42">
                  <c:v>1.5287433777445866E-2</c:v>
                </c:pt>
                <c:pt idx="43">
                  <c:v>1.7439684246259169E-4</c:v>
                </c:pt>
                <c:pt idx="44">
                  <c:v>-1.4473320746996345E-2</c:v>
                </c:pt>
                <c:pt idx="45">
                  <c:v>7.6667648304313077E-4</c:v>
                </c:pt>
                <c:pt idx="46">
                  <c:v>-3.5949199974330041E-3</c:v>
                </c:pt>
                <c:pt idx="47">
                  <c:v>6.6244452216766558E-3</c:v>
                </c:pt>
                <c:pt idx="48">
                  <c:v>-2.1152828942324429E-3</c:v>
                </c:pt>
                <c:pt idx="49">
                  <c:v>1.4720602782540154E-3</c:v>
                </c:pt>
                <c:pt idx="50">
                  <c:v>1.1758995628421748E-3</c:v>
                </c:pt>
                <c:pt idx="51">
                  <c:v>3.1418874978969238E-2</c:v>
                </c:pt>
                <c:pt idx="52">
                  <c:v>7.0602400768591759E-3</c:v>
                </c:pt>
                <c:pt idx="53">
                  <c:v>-9.9507776884370791E-3</c:v>
                </c:pt>
                <c:pt idx="54">
                  <c:v>-3.7690822696072905E-3</c:v>
                </c:pt>
                <c:pt idx="55">
                  <c:v>-7.0736579032443236E-2</c:v>
                </c:pt>
                <c:pt idx="56">
                  <c:v>-1.5298229502817656E-2</c:v>
                </c:pt>
                <c:pt idx="57">
                  <c:v>-7.5174588887597614E-3</c:v>
                </c:pt>
                <c:pt idx="58">
                  <c:v>2.5248312672715412E-3</c:v>
                </c:pt>
                <c:pt idx="59">
                  <c:v>-9.4440595675368676E-3</c:v>
                </c:pt>
                <c:pt idx="60">
                  <c:v>-1.112311687379245E-2</c:v>
                </c:pt>
                <c:pt idx="61">
                  <c:v>-1.0155559710045559E-2</c:v>
                </c:pt>
                <c:pt idx="62">
                  <c:v>1.0389870129869252E-3</c:v>
                </c:pt>
                <c:pt idx="63">
                  <c:v>-2.0303612602397072E-2</c:v>
                </c:pt>
                <c:pt idx="64">
                  <c:v>2.0525524866090335E-3</c:v>
                </c:pt>
                <c:pt idx="65">
                  <c:v>-2.1342639654886749E-2</c:v>
                </c:pt>
                <c:pt idx="66">
                  <c:v>-2.0255418133445545E-3</c:v>
                </c:pt>
                <c:pt idx="67">
                  <c:v>-1.9687463902137492E-2</c:v>
                </c:pt>
                <c:pt idx="68">
                  <c:v>-1.8978606720991307E-2</c:v>
                </c:pt>
                <c:pt idx="69">
                  <c:v>3.5525875576188935E-2</c:v>
                </c:pt>
                <c:pt idx="70">
                  <c:v>-6.6575816574235384E-3</c:v>
                </c:pt>
                <c:pt idx="71">
                  <c:v>2.8381849074122167E-2</c:v>
                </c:pt>
                <c:pt idx="72">
                  <c:v>2.9261356296515048E-3</c:v>
                </c:pt>
                <c:pt idx="73">
                  <c:v>1.6776062817798101E-2</c:v>
                </c:pt>
                <c:pt idx="74">
                  <c:v>-2.6085431748675719E-3</c:v>
                </c:pt>
                <c:pt idx="75">
                  <c:v>-1.5038250097577637E-3</c:v>
                </c:pt>
                <c:pt idx="76">
                  <c:v>-1.4930350962527258E-2</c:v>
                </c:pt>
                <c:pt idx="77">
                  <c:v>-8.841235537383748E-3</c:v>
                </c:pt>
                <c:pt idx="78">
                  <c:v>8.7188997162078227E-3</c:v>
                </c:pt>
                <c:pt idx="79">
                  <c:v>-1.0970705224895105E-2</c:v>
                </c:pt>
                <c:pt idx="80">
                  <c:v>6.7193277310948095E-5</c:v>
                </c:pt>
                <c:pt idx="81">
                  <c:v>-1.539388328159064E-2</c:v>
                </c:pt>
                <c:pt idx="82">
                  <c:v>3.1269215325532819E-2</c:v>
                </c:pt>
                <c:pt idx="83">
                  <c:v>5.4948823801083107E-3</c:v>
                </c:pt>
                <c:pt idx="84">
                  <c:v>1.1522254032056424E-2</c:v>
                </c:pt>
                <c:pt idx="85">
                  <c:v>-5.4026034823080778E-3</c:v>
                </c:pt>
                <c:pt idx="86">
                  <c:v>1.5706766707327829E-2</c:v>
                </c:pt>
                <c:pt idx="87">
                  <c:v>-2.126301587492991E-3</c:v>
                </c:pt>
                <c:pt idx="88">
                  <c:v>6.8444374909420475E-3</c:v>
                </c:pt>
                <c:pt idx="89">
                  <c:v>-6.6696212831870464E-3</c:v>
                </c:pt>
                <c:pt idx="90">
                  <c:v>1.2073058377384422E-2</c:v>
                </c:pt>
                <c:pt idx="91">
                  <c:v>-6.5705475430769414E-3</c:v>
                </c:pt>
                <c:pt idx="92">
                  <c:v>-3.467501533872814E-3</c:v>
                </c:pt>
                <c:pt idx="93">
                  <c:v>1.1018699516480449E-2</c:v>
                </c:pt>
                <c:pt idx="94">
                  <c:v>5.9273934707735881E-3</c:v>
                </c:pt>
                <c:pt idx="95">
                  <c:v>-7.7931697675578801E-3</c:v>
                </c:pt>
                <c:pt idx="96">
                  <c:v>8.237502877234763E-3</c:v>
                </c:pt>
                <c:pt idx="97">
                  <c:v>-5.6999177002962107E-4</c:v>
                </c:pt>
                <c:pt idx="98">
                  <c:v>-1.4955646103504897E-2</c:v>
                </c:pt>
                <c:pt idx="99">
                  <c:v>-2.2516726421555246E-2</c:v>
                </c:pt>
                <c:pt idx="100">
                  <c:v>2.1719230989611774E-3</c:v>
                </c:pt>
                <c:pt idx="101">
                  <c:v>-1.4185348021662816E-2</c:v>
                </c:pt>
                <c:pt idx="102">
                  <c:v>-1.6587875447419537E-2</c:v>
                </c:pt>
                <c:pt idx="103">
                  <c:v>-6.9367229012573653E-2</c:v>
                </c:pt>
                <c:pt idx="104">
                  <c:v>5.8234093090897055E-4</c:v>
                </c:pt>
                <c:pt idx="105">
                  <c:v>-6.9111883574979509E-3</c:v>
                </c:pt>
                <c:pt idx="106">
                  <c:v>-2.1317039825545343E-2</c:v>
                </c:pt>
                <c:pt idx="107">
                  <c:v>1.3622693998980695E-2</c:v>
                </c:pt>
                <c:pt idx="108">
                  <c:v>2.3704083941871117E-2</c:v>
                </c:pt>
                <c:pt idx="109">
                  <c:v>3.1306325062889412E-2</c:v>
                </c:pt>
                <c:pt idx="110">
                  <c:v>1.0631628938717013E-2</c:v>
                </c:pt>
                <c:pt idx="111">
                  <c:v>-1.2942140876803263E-2</c:v>
                </c:pt>
                <c:pt idx="112">
                  <c:v>-1.8160118432201496E-2</c:v>
                </c:pt>
                <c:pt idx="113">
                  <c:v>1.4211276256596963E-2</c:v>
                </c:pt>
                <c:pt idx="114">
                  <c:v>3.4501548105857214E-3</c:v>
                </c:pt>
                <c:pt idx="115">
                  <c:v>-2.1050453338380693E-4</c:v>
                </c:pt>
                <c:pt idx="116">
                  <c:v>3.3338013288546131E-2</c:v>
                </c:pt>
                <c:pt idx="117">
                  <c:v>3.3485078679211445E-2</c:v>
                </c:pt>
                <c:pt idx="118">
                  <c:v>-1.7678778452187675E-2</c:v>
                </c:pt>
                <c:pt idx="119">
                  <c:v>9.2326553205817619E-3</c:v>
                </c:pt>
                <c:pt idx="120">
                  <c:v>2.5654589632565138E-2</c:v>
                </c:pt>
                <c:pt idx="121">
                  <c:v>1.0535192537906015E-2</c:v>
                </c:pt>
                <c:pt idx="122">
                  <c:v>-2.1746139235837389E-2</c:v>
                </c:pt>
                <c:pt idx="123">
                  <c:v>-1.0395528154210982E-2</c:v>
                </c:pt>
                <c:pt idx="124">
                  <c:v>-2.1604155512657517E-2</c:v>
                </c:pt>
                <c:pt idx="125">
                  <c:v>-1.499089107950293E-2</c:v>
                </c:pt>
                <c:pt idx="126">
                  <c:v>2.4199623781436367E-2</c:v>
                </c:pt>
                <c:pt idx="127">
                  <c:v>8.7018075783866001E-4</c:v>
                </c:pt>
                <c:pt idx="128">
                  <c:v>-7.1557012449389055E-3</c:v>
                </c:pt>
                <c:pt idx="129">
                  <c:v>-1.8590932708227571E-2</c:v>
                </c:pt>
                <c:pt idx="130">
                  <c:v>1.1255998859080397E-2</c:v>
                </c:pt>
                <c:pt idx="131">
                  <c:v>-1.2012956753439911E-2</c:v>
                </c:pt>
                <c:pt idx="132">
                  <c:v>-3.3317344004799063E-2</c:v>
                </c:pt>
                <c:pt idx="133">
                  <c:v>-5.1307567855972347E-2</c:v>
                </c:pt>
                <c:pt idx="134">
                  <c:v>-1.3108614232209739E-2</c:v>
                </c:pt>
                <c:pt idx="135">
                  <c:v>1.4421206831119486E-2</c:v>
                </c:pt>
                <c:pt idx="136">
                  <c:v>-7.4784889253369733E-5</c:v>
                </c:pt>
                <c:pt idx="137">
                  <c:v>-1.4142464936713962E-2</c:v>
                </c:pt>
                <c:pt idx="138">
                  <c:v>-2.0645168880455381E-2</c:v>
                </c:pt>
                <c:pt idx="139">
                  <c:v>4.0068186003783451E-2</c:v>
                </c:pt>
                <c:pt idx="140">
                  <c:v>2.9359180984184319E-2</c:v>
                </c:pt>
                <c:pt idx="141">
                  <c:v>9.6279282584909205E-3</c:v>
                </c:pt>
                <c:pt idx="142">
                  <c:v>5.9511148924420495E-3</c:v>
                </c:pt>
                <c:pt idx="143">
                  <c:v>-1.1974397463127746E-2</c:v>
                </c:pt>
                <c:pt idx="144">
                  <c:v>1.0748853367077545E-2</c:v>
                </c:pt>
                <c:pt idx="145">
                  <c:v>-1.7629019929847993E-2</c:v>
                </c:pt>
                <c:pt idx="146">
                  <c:v>9.5902935890024351E-3</c:v>
                </c:pt>
                <c:pt idx="147">
                  <c:v>1.295279151792203E-3</c:v>
                </c:pt>
                <c:pt idx="148">
                  <c:v>-3.0185281228871691E-3</c:v>
                </c:pt>
                <c:pt idx="149">
                  <c:v>2.638411168984936E-2</c:v>
                </c:pt>
                <c:pt idx="150">
                  <c:v>-9.9732964611148941E-3</c:v>
                </c:pt>
                <c:pt idx="151">
                  <c:v>-2.6958022214059654E-2</c:v>
                </c:pt>
                <c:pt idx="152">
                  <c:v>-1.1665499805612904E-3</c:v>
                </c:pt>
                <c:pt idx="153">
                  <c:v>1.1532861313868667E-2</c:v>
                </c:pt>
                <c:pt idx="154">
                  <c:v>-2.1359553739940185E-2</c:v>
                </c:pt>
                <c:pt idx="155">
                  <c:v>-2.2489220708200034E-2</c:v>
                </c:pt>
                <c:pt idx="156">
                  <c:v>-5.2803195522197954E-3</c:v>
                </c:pt>
                <c:pt idx="157">
                  <c:v>0</c:v>
                </c:pt>
                <c:pt idx="158">
                  <c:v>-9.2515435372542212E-3</c:v>
                </c:pt>
                <c:pt idx="159">
                  <c:v>1.4542825007708849E-3</c:v>
                </c:pt>
                <c:pt idx="160">
                  <c:v>1.1540889989021353E-2</c:v>
                </c:pt>
                <c:pt idx="161">
                  <c:v>-1.4204797240432396E-2</c:v>
                </c:pt>
                <c:pt idx="162">
                  <c:v>-2.069444300839695E-2</c:v>
                </c:pt>
                <c:pt idx="163">
                  <c:v>3.2323683939665337E-2</c:v>
                </c:pt>
                <c:pt idx="164">
                  <c:v>-5.5572360374785156E-2</c:v>
                </c:pt>
                <c:pt idx="165">
                  <c:v>-2.336032752669176E-2</c:v>
                </c:pt>
                <c:pt idx="166">
                  <c:v>-2.7864597144021112E-2</c:v>
                </c:pt>
                <c:pt idx="167">
                  <c:v>1.4204786020244784E-2</c:v>
                </c:pt>
                <c:pt idx="168">
                  <c:v>-3.4847854143756192E-2</c:v>
                </c:pt>
                <c:pt idx="169">
                  <c:v>-4.8371600113283871E-3</c:v>
                </c:pt>
                <c:pt idx="170">
                  <c:v>6.9440153367250233E-4</c:v>
                </c:pt>
                <c:pt idx="171">
                  <c:v>-3.1746066165790045E-2</c:v>
                </c:pt>
                <c:pt idx="172">
                  <c:v>1.6751796562352293E-2</c:v>
                </c:pt>
                <c:pt idx="173">
                  <c:v>4.4055506607932856E-4</c:v>
                </c:pt>
                <c:pt idx="174">
                  <c:v>2.3249660328058318E-2</c:v>
                </c:pt>
                <c:pt idx="175">
                  <c:v>-3.0811609763118947E-2</c:v>
                </c:pt>
                <c:pt idx="176">
                  <c:v>-2.0602077785258108E-2</c:v>
                </c:pt>
                <c:pt idx="177">
                  <c:v>-3.0011768700591517E-2</c:v>
                </c:pt>
                <c:pt idx="178">
                  <c:v>6.5432508914774513E-3</c:v>
                </c:pt>
                <c:pt idx="179">
                  <c:v>-2.2938345096582564E-2</c:v>
                </c:pt>
                <c:pt idx="180">
                  <c:v>-8.5543295176725848E-3</c:v>
                </c:pt>
                <c:pt idx="181">
                  <c:v>2.8952200727680968E-2</c:v>
                </c:pt>
                <c:pt idx="182">
                  <c:v>-2.0031696263268371E-2</c:v>
                </c:pt>
                <c:pt idx="183">
                  <c:v>3.2895978322875032E-2</c:v>
                </c:pt>
                <c:pt idx="184">
                  <c:v>-3.9948417157109874E-2</c:v>
                </c:pt>
                <c:pt idx="185">
                  <c:v>-1.1121802172910778E-2</c:v>
                </c:pt>
                <c:pt idx="186">
                  <c:v>-6.9808125555633977E-3</c:v>
                </c:pt>
                <c:pt idx="187">
                  <c:v>3.3294318166262667E-2</c:v>
                </c:pt>
                <c:pt idx="188">
                  <c:v>-4.0064309929806051E-2</c:v>
                </c:pt>
                <c:pt idx="189">
                  <c:v>1.6438685557188137E-2</c:v>
                </c:pt>
                <c:pt idx="190">
                  <c:v>2.2758076258801514E-2</c:v>
                </c:pt>
                <c:pt idx="191">
                  <c:v>3.5129239322703884E-2</c:v>
                </c:pt>
                <c:pt idx="192">
                  <c:v>1.0245170142700455E-2</c:v>
                </c:pt>
                <c:pt idx="193">
                  <c:v>-1.131836270701987E-2</c:v>
                </c:pt>
                <c:pt idx="194">
                  <c:v>1.5386033237731692E-2</c:v>
                </c:pt>
                <c:pt idx="195">
                  <c:v>-1.9843103999915922E-2</c:v>
                </c:pt>
                <c:pt idx="196">
                  <c:v>-7.7297875720952298E-3</c:v>
                </c:pt>
                <c:pt idx="197">
                  <c:v>-3.7096354686137832E-4</c:v>
                </c:pt>
                <c:pt idx="198">
                  <c:v>-4.1748306505721656E-3</c:v>
                </c:pt>
                <c:pt idx="199">
                  <c:v>-3.7637350014434467E-2</c:v>
                </c:pt>
                <c:pt idx="200">
                  <c:v>-3.7754122814497915E-2</c:v>
                </c:pt>
                <c:pt idx="201">
                  <c:v>-3.7122765852660687E-2</c:v>
                </c:pt>
                <c:pt idx="202">
                  <c:v>-1.5567840513716858E-2</c:v>
                </c:pt>
                <c:pt idx="203">
                  <c:v>1.7618297414367538E-2</c:v>
                </c:pt>
                <c:pt idx="204">
                  <c:v>-1.6687505736989117E-2</c:v>
                </c:pt>
                <c:pt idx="205">
                  <c:v>6.3637039283375081E-4</c:v>
                </c:pt>
                <c:pt idx="206">
                  <c:v>-1.1129902952296029E-2</c:v>
                </c:pt>
                <c:pt idx="207">
                  <c:v>2.2510343847032036E-3</c:v>
                </c:pt>
                <c:pt idx="208">
                  <c:v>8.5561818181818586E-3</c:v>
                </c:pt>
                <c:pt idx="209">
                  <c:v>3.6903455877938834E-2</c:v>
                </c:pt>
                <c:pt idx="210">
                  <c:v>-1.1965616812902674E-2</c:v>
                </c:pt>
                <c:pt idx="211">
                  <c:v>-7.1421487719474323E-3</c:v>
                </c:pt>
                <c:pt idx="212">
                  <c:v>-2.8148040620268374E-3</c:v>
                </c:pt>
                <c:pt idx="213">
                  <c:v>-1.306847855580808E-2</c:v>
                </c:pt>
                <c:pt idx="214">
                  <c:v>1.8432171219657414E-2</c:v>
                </c:pt>
                <c:pt idx="215">
                  <c:v>1.0817568242329644E-2</c:v>
                </c:pt>
                <c:pt idx="216">
                  <c:v>-1.1319180901420185E-2</c:v>
                </c:pt>
                <c:pt idx="217">
                  <c:v>1.405076989902658E-2</c:v>
                </c:pt>
                <c:pt idx="218">
                  <c:v>-1.6114122960074001E-2</c:v>
                </c:pt>
                <c:pt idx="219">
                  <c:v>-2.3158793833102442E-2</c:v>
                </c:pt>
                <c:pt idx="220">
                  <c:v>-4.2717856073453959E-4</c:v>
                </c:pt>
                <c:pt idx="221">
                  <c:v>-7.0512394669067458E-3</c:v>
                </c:pt>
                <c:pt idx="222">
                  <c:v>-1.183565715869048E-2</c:v>
                </c:pt>
                <c:pt idx="223">
                  <c:v>3.658537833560007E-2</c:v>
                </c:pt>
                <c:pt idx="224">
                  <c:v>5.2521010058435196E-3</c:v>
                </c:pt>
                <c:pt idx="225">
                  <c:v>4.0856887383183521E-2</c:v>
                </c:pt>
                <c:pt idx="226">
                  <c:v>3.7546400586824638E-2</c:v>
                </c:pt>
                <c:pt idx="227">
                  <c:v>8.0309822550747173E-3</c:v>
                </c:pt>
                <c:pt idx="228">
                  <c:v>-1.4014196582837497E-2</c:v>
                </c:pt>
                <c:pt idx="229">
                  <c:v>-2.9204633672063002E-4</c:v>
                </c:pt>
                <c:pt idx="230">
                  <c:v>-2.8337744116511004E-2</c:v>
                </c:pt>
                <c:pt idx="231">
                  <c:v>3.7282030840669743E-2</c:v>
                </c:pt>
                <c:pt idx="232">
                  <c:v>1.3526589371980683E-2</c:v>
                </c:pt>
                <c:pt idx="233">
                  <c:v>1.1439427808590497E-2</c:v>
                </c:pt>
                <c:pt idx="234">
                  <c:v>1.1310367790958579E-3</c:v>
                </c:pt>
                <c:pt idx="235">
                  <c:v>-1.4215797267785754E-2</c:v>
                </c:pt>
                <c:pt idx="236">
                  <c:v>4.1161283938127124E-2</c:v>
                </c:pt>
                <c:pt idx="237">
                  <c:v>-8.2553111792876555E-3</c:v>
                </c:pt>
                <c:pt idx="238">
                  <c:v>-1.3781039203263748E-2</c:v>
                </c:pt>
                <c:pt idx="239">
                  <c:v>2.3258033103011284E-2</c:v>
                </c:pt>
                <c:pt idx="240">
                  <c:v>-8.9817981029987701E-3</c:v>
                </c:pt>
                <c:pt idx="241">
                  <c:v>3.9766976040885339E-2</c:v>
                </c:pt>
                <c:pt idx="242">
                  <c:v>4.6784683803255359E-2</c:v>
                </c:pt>
                <c:pt idx="243">
                  <c:v>3.2967949138109333E-2</c:v>
                </c:pt>
                <c:pt idx="244">
                  <c:v>2.2127185983384118E-2</c:v>
                </c:pt>
                <c:pt idx="245">
                  <c:v>5.6333251950212923E-3</c:v>
                </c:pt>
                <c:pt idx="246">
                  <c:v>-1.7205513902092805E-2</c:v>
                </c:pt>
                <c:pt idx="247">
                  <c:v>-1.1399723335227671E-3</c:v>
                </c:pt>
                <c:pt idx="248">
                  <c:v>-2.0624431737579416E-2</c:v>
                </c:pt>
                <c:pt idx="249">
                  <c:v>-3.4959189570161357E-2</c:v>
                </c:pt>
                <c:pt idx="250">
                  <c:v>-9.3151714798142739E-3</c:v>
                </c:pt>
                <c:pt idx="251">
                  <c:v>0.17508270786102464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E-45FE-BB3A-6D80ACC49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DIS!$I$1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DIS!$A$1:$A$255</c:f>
              <c:strCache>
                <c:ptCount val="253"/>
                <c:pt idx="0">
                  <c:v>Date</c:v>
                </c:pt>
                <c:pt idx="1">
                  <c:v>25/08/2021</c:v>
                </c:pt>
                <c:pt idx="2">
                  <c:v>26/08/2021</c:v>
                </c:pt>
                <c:pt idx="3">
                  <c:v>27/08/2021</c:v>
                </c:pt>
                <c:pt idx="4">
                  <c:v>30/08/2021</c:v>
                </c:pt>
                <c:pt idx="5">
                  <c:v>31/08/2021</c:v>
                </c:pt>
                <c:pt idx="6">
                  <c:v>01/09/2021</c:v>
                </c:pt>
                <c:pt idx="7">
                  <c:v>02/09/2021</c:v>
                </c:pt>
                <c:pt idx="8">
                  <c:v>03/09/2021</c:v>
                </c:pt>
                <c:pt idx="9">
                  <c:v>07/09/2021</c:v>
                </c:pt>
                <c:pt idx="10">
                  <c:v>08/09/2021</c:v>
                </c:pt>
                <c:pt idx="11">
                  <c:v>09/09/2021</c:v>
                </c:pt>
                <c:pt idx="12">
                  <c:v>10/09/2021</c:v>
                </c:pt>
                <c:pt idx="13">
                  <c:v>13/09/2021</c:v>
                </c:pt>
                <c:pt idx="14">
                  <c:v>14/09/2021</c:v>
                </c:pt>
                <c:pt idx="15">
                  <c:v>15/09/2021</c:v>
                </c:pt>
                <c:pt idx="16">
                  <c:v>16/09/2021</c:v>
                </c:pt>
                <c:pt idx="17">
                  <c:v>17/09/2021</c:v>
                </c:pt>
                <c:pt idx="18">
                  <c:v>20/09/2021</c:v>
                </c:pt>
                <c:pt idx="19">
                  <c:v>21/09/2021</c:v>
                </c:pt>
                <c:pt idx="20">
                  <c:v>22/09/2021</c:v>
                </c:pt>
                <c:pt idx="21">
                  <c:v>23/09/2021</c:v>
                </c:pt>
                <c:pt idx="22">
                  <c:v>24/09/2021</c:v>
                </c:pt>
                <c:pt idx="23">
                  <c:v>27/09/2021</c:v>
                </c:pt>
                <c:pt idx="24">
                  <c:v>28/09/2021</c:v>
                </c:pt>
                <c:pt idx="25">
                  <c:v>29/09/2021</c:v>
                </c:pt>
                <c:pt idx="26">
                  <c:v>30/09/2021</c:v>
                </c:pt>
                <c:pt idx="27">
                  <c:v>01/10/2021</c:v>
                </c:pt>
                <c:pt idx="28">
                  <c:v>04/10/2021</c:v>
                </c:pt>
                <c:pt idx="29">
                  <c:v>05/10/2021</c:v>
                </c:pt>
                <c:pt idx="30">
                  <c:v>06/10/2021</c:v>
                </c:pt>
                <c:pt idx="31">
                  <c:v>07/10/2021</c:v>
                </c:pt>
                <c:pt idx="32">
                  <c:v>08/10/2021</c:v>
                </c:pt>
                <c:pt idx="33">
                  <c:v>11/10/2021</c:v>
                </c:pt>
                <c:pt idx="34">
                  <c:v>12/10/2021</c:v>
                </c:pt>
                <c:pt idx="35">
                  <c:v>13/10/2021</c:v>
                </c:pt>
                <c:pt idx="36">
                  <c:v>14/10/2021</c:v>
                </c:pt>
                <c:pt idx="37">
                  <c:v>15/10/2021</c:v>
                </c:pt>
                <c:pt idx="38">
                  <c:v>18/10/2021</c:v>
                </c:pt>
                <c:pt idx="39">
                  <c:v>19/10/2021</c:v>
                </c:pt>
                <c:pt idx="40">
                  <c:v>20/10/2021</c:v>
                </c:pt>
                <c:pt idx="41">
                  <c:v>21/10/2021</c:v>
                </c:pt>
                <c:pt idx="42">
                  <c:v>22/10/2021</c:v>
                </c:pt>
                <c:pt idx="43">
                  <c:v>25/10/2021</c:v>
                </c:pt>
                <c:pt idx="44">
                  <c:v>26/10/2021</c:v>
                </c:pt>
                <c:pt idx="45">
                  <c:v>27/10/2021</c:v>
                </c:pt>
                <c:pt idx="46">
                  <c:v>28/10/2021</c:v>
                </c:pt>
                <c:pt idx="47">
                  <c:v>29/10/2021</c:v>
                </c:pt>
                <c:pt idx="48">
                  <c:v>01/11/2021</c:v>
                </c:pt>
                <c:pt idx="49">
                  <c:v>02/11/2021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15/11/2021</c:v>
                </c:pt>
                <c:pt idx="59">
                  <c:v>16/11/2021</c:v>
                </c:pt>
                <c:pt idx="60">
                  <c:v>17/11/2021</c:v>
                </c:pt>
                <c:pt idx="61">
                  <c:v>18/11/2021</c:v>
                </c:pt>
                <c:pt idx="62">
                  <c:v>19/11/2021</c:v>
                </c:pt>
                <c:pt idx="63">
                  <c:v>22/11/2021</c:v>
                </c:pt>
                <c:pt idx="64">
                  <c:v>23/11/2021</c:v>
                </c:pt>
                <c:pt idx="65">
                  <c:v>24/11/2021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27/12/2021</c:v>
                </c:pt>
                <c:pt idx="87">
                  <c:v>28/12/2021</c:v>
                </c:pt>
                <c:pt idx="88">
                  <c:v>29/12/2021</c:v>
                </c:pt>
                <c:pt idx="89">
                  <c:v>30/12/2021</c:v>
                </c:pt>
                <c:pt idx="90">
                  <c:v>31/12/2021</c:v>
                </c:pt>
                <c:pt idx="91">
                  <c:v>03/01/2022</c:v>
                </c:pt>
                <c:pt idx="92">
                  <c:v>04/01/2022</c:v>
                </c:pt>
                <c:pt idx="93">
                  <c:v>05/01/2022</c:v>
                </c:pt>
                <c:pt idx="94">
                  <c:v>06/01/2022</c:v>
                </c:pt>
                <c:pt idx="95">
                  <c:v>07/01/2022</c:v>
                </c:pt>
                <c:pt idx="96">
                  <c:v>10/01/2022</c:v>
                </c:pt>
                <c:pt idx="97">
                  <c:v>11/01/2022</c:v>
                </c:pt>
                <c:pt idx="98">
                  <c:v>12/01/2022</c:v>
                </c:pt>
                <c:pt idx="99">
                  <c:v>13/01/2022</c:v>
                </c:pt>
                <c:pt idx="100">
                  <c:v>14/01/2022</c:v>
                </c:pt>
                <c:pt idx="101">
                  <c:v>18/01/2022</c:v>
                </c:pt>
                <c:pt idx="102">
                  <c:v>19/01/2022</c:v>
                </c:pt>
                <c:pt idx="103">
                  <c:v>20/01/2022</c:v>
                </c:pt>
                <c:pt idx="104">
                  <c:v>21/01/2022</c:v>
                </c:pt>
                <c:pt idx="105">
                  <c:v>24/01/2022</c:v>
                </c:pt>
                <c:pt idx="106">
                  <c:v>25/01/2022</c:v>
                </c:pt>
                <c:pt idx="107">
                  <c:v>26/01/2022</c:v>
                </c:pt>
                <c:pt idx="108">
                  <c:v>27/01/2022</c:v>
                </c:pt>
                <c:pt idx="109">
                  <c:v>28/01/2022</c:v>
                </c:pt>
                <c:pt idx="110">
                  <c:v>31/01/2022</c:v>
                </c:pt>
                <c:pt idx="111">
                  <c:v>01/02/2022</c:v>
                </c:pt>
                <c:pt idx="112">
                  <c:v>02/02/2022</c:v>
                </c:pt>
                <c:pt idx="113">
                  <c:v>03/02/2022</c:v>
                </c:pt>
                <c:pt idx="114">
                  <c:v>04/02/2022</c:v>
                </c:pt>
                <c:pt idx="115">
                  <c:v>07/02/2022</c:v>
                </c:pt>
                <c:pt idx="116">
                  <c:v>08/02/2022</c:v>
                </c:pt>
                <c:pt idx="117">
                  <c:v>09/02/2022</c:v>
                </c:pt>
                <c:pt idx="118">
                  <c:v>10/02/2022</c:v>
                </c:pt>
                <c:pt idx="119">
                  <c:v>11/02/2022</c:v>
                </c:pt>
                <c:pt idx="120">
                  <c:v>14/02/2022</c:v>
                </c:pt>
                <c:pt idx="121">
                  <c:v>15/02/2022</c:v>
                </c:pt>
                <c:pt idx="122">
                  <c:v>16/02/2022</c:v>
                </c:pt>
                <c:pt idx="123">
                  <c:v>17/02/2022</c:v>
                </c:pt>
                <c:pt idx="124">
                  <c:v>18/02/2022</c:v>
                </c:pt>
                <c:pt idx="125">
                  <c:v>22/02/2022</c:v>
                </c:pt>
                <c:pt idx="126">
                  <c:v>23/02/2022</c:v>
                </c:pt>
                <c:pt idx="127">
                  <c:v>24/02/2022</c:v>
                </c:pt>
                <c:pt idx="128">
                  <c:v>25/02/2022</c:v>
                </c:pt>
                <c:pt idx="129">
                  <c:v>28/02/2022</c:v>
                </c:pt>
                <c:pt idx="130">
                  <c:v>01/03/2022</c:v>
                </c:pt>
                <c:pt idx="131">
                  <c:v>02/03/2022</c:v>
                </c:pt>
                <c:pt idx="132">
                  <c:v>03/03/2022</c:v>
                </c:pt>
                <c:pt idx="133">
                  <c:v>04/03/2022</c:v>
                </c:pt>
                <c:pt idx="134">
                  <c:v>07/03/2022</c:v>
                </c:pt>
                <c:pt idx="135">
                  <c:v>08/03/2022</c:v>
                </c:pt>
                <c:pt idx="136">
                  <c:v>09/03/2022</c:v>
                </c:pt>
                <c:pt idx="137">
                  <c:v>10/03/2022</c:v>
                </c:pt>
                <c:pt idx="138">
                  <c:v>11/03/2022</c:v>
                </c:pt>
                <c:pt idx="139">
                  <c:v>14/03/2022</c:v>
                </c:pt>
                <c:pt idx="140">
                  <c:v>15/03/2022</c:v>
                </c:pt>
                <c:pt idx="141">
                  <c:v>16/03/2022</c:v>
                </c:pt>
                <c:pt idx="142">
                  <c:v>17/03/2022</c:v>
                </c:pt>
                <c:pt idx="143">
                  <c:v>18/03/2022</c:v>
                </c:pt>
                <c:pt idx="144">
                  <c:v>21/03/2022</c:v>
                </c:pt>
                <c:pt idx="145">
                  <c:v>22/03/2022</c:v>
                </c:pt>
                <c:pt idx="146">
                  <c:v>23/03/2022</c:v>
                </c:pt>
                <c:pt idx="147">
                  <c:v>24/03/2022</c:v>
                </c:pt>
                <c:pt idx="148">
                  <c:v>25/03/2022</c:v>
                </c:pt>
                <c:pt idx="149">
                  <c:v>28/03/2022</c:v>
                </c:pt>
                <c:pt idx="150">
                  <c:v>29/03/2022</c:v>
                </c:pt>
                <c:pt idx="151">
                  <c:v>30/03/2022</c:v>
                </c:pt>
                <c:pt idx="152">
                  <c:v>31/03/2022</c:v>
                </c:pt>
                <c:pt idx="153">
                  <c:v>01/04/2022</c:v>
                </c:pt>
                <c:pt idx="154">
                  <c:v>04/04/2022</c:v>
                </c:pt>
                <c:pt idx="155">
                  <c:v>05/04/2022</c:v>
                </c:pt>
                <c:pt idx="156">
                  <c:v>06/04/2022</c:v>
                </c:pt>
                <c:pt idx="157">
                  <c:v>07/04/2022</c:v>
                </c:pt>
                <c:pt idx="158">
                  <c:v>08/04/2022</c:v>
                </c:pt>
                <c:pt idx="159">
                  <c:v>11/04/2022</c:v>
                </c:pt>
                <c:pt idx="160">
                  <c:v>12/04/2022</c:v>
                </c:pt>
                <c:pt idx="161">
                  <c:v>13/04/2022</c:v>
                </c:pt>
                <c:pt idx="162">
                  <c:v>14/04/2022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31/05/2022</c:v>
                </c:pt>
                <c:pt idx="194">
                  <c:v>01/06/2022</c:v>
                </c:pt>
                <c:pt idx="195">
                  <c:v>02/06/2022</c:v>
                </c:pt>
                <c:pt idx="196">
                  <c:v>03/06/2022</c:v>
                </c:pt>
                <c:pt idx="197">
                  <c:v>06/06/2022</c:v>
                </c:pt>
                <c:pt idx="198">
                  <c:v>07/06/2022</c:v>
                </c:pt>
                <c:pt idx="199">
                  <c:v>08/06/2022</c:v>
                </c:pt>
                <c:pt idx="200">
                  <c:v>09/06/2022</c:v>
                </c:pt>
                <c:pt idx="201">
                  <c:v>10/06/2022</c:v>
                </c:pt>
                <c:pt idx="202">
                  <c:v>13/06/2022</c:v>
                </c:pt>
                <c:pt idx="203">
                  <c:v>14/06/2022</c:v>
                </c:pt>
                <c:pt idx="204">
                  <c:v>15/06/2022</c:v>
                </c:pt>
                <c:pt idx="205">
                  <c:v>16/06/2022</c:v>
                </c:pt>
                <c:pt idx="206">
                  <c:v>17/06/2022</c:v>
                </c:pt>
                <c:pt idx="207">
                  <c:v>21/06/2022</c:v>
                </c:pt>
                <c:pt idx="208">
                  <c:v>22/06/2022</c:v>
                </c:pt>
                <c:pt idx="209">
                  <c:v>23/06/2022</c:v>
                </c:pt>
                <c:pt idx="210">
                  <c:v>24/06/2022</c:v>
                </c:pt>
                <c:pt idx="211">
                  <c:v>27/06/2022</c:v>
                </c:pt>
                <c:pt idx="212">
                  <c:v>28/06/2022</c:v>
                </c:pt>
                <c:pt idx="213">
                  <c:v>29/06/2022</c:v>
                </c:pt>
                <c:pt idx="214">
                  <c:v>30/06/2022</c:v>
                </c:pt>
                <c:pt idx="215">
                  <c:v>01/07/2022</c:v>
                </c:pt>
                <c:pt idx="216">
                  <c:v>05/07/2022</c:v>
                </c:pt>
                <c:pt idx="217">
                  <c:v>06/07/2022</c:v>
                </c:pt>
                <c:pt idx="218">
                  <c:v>07/07/2022</c:v>
                </c:pt>
                <c:pt idx="219">
                  <c:v>08/07/2022</c:v>
                </c:pt>
                <c:pt idx="220">
                  <c:v>11/07/2022</c:v>
                </c:pt>
                <c:pt idx="221">
                  <c:v>12/07/2022</c:v>
                </c:pt>
                <c:pt idx="222">
                  <c:v>13/07/2022</c:v>
                </c:pt>
                <c:pt idx="223">
                  <c:v>14/07/2022</c:v>
                </c:pt>
                <c:pt idx="224">
                  <c:v>15/07/2022</c:v>
                </c:pt>
                <c:pt idx="225">
                  <c:v>18/07/2022</c:v>
                </c:pt>
                <c:pt idx="226">
                  <c:v>19/07/2022</c:v>
                </c:pt>
                <c:pt idx="227">
                  <c:v>20/07/2022</c:v>
                </c:pt>
                <c:pt idx="228">
                  <c:v>21/07/2022</c:v>
                </c:pt>
                <c:pt idx="229">
                  <c:v>22/07/2022</c:v>
                </c:pt>
                <c:pt idx="230">
                  <c:v>25/07/2022</c:v>
                </c:pt>
                <c:pt idx="231">
                  <c:v>26/07/2022</c:v>
                </c:pt>
                <c:pt idx="232">
                  <c:v>27/07/2022</c:v>
                </c:pt>
                <c:pt idx="233">
                  <c:v>28/07/2022</c:v>
                </c:pt>
                <c:pt idx="234">
                  <c:v>29/07/2022</c:v>
                </c:pt>
                <c:pt idx="235">
                  <c:v>01/08/2022</c:v>
                </c:pt>
                <c:pt idx="236">
                  <c:v>02/08/2022</c:v>
                </c:pt>
                <c:pt idx="237">
                  <c:v>03/08/2022</c:v>
                </c:pt>
                <c:pt idx="238">
                  <c:v>04/08/2022</c:v>
                </c:pt>
                <c:pt idx="239">
                  <c:v>05/08/2022</c:v>
                </c:pt>
                <c:pt idx="240">
                  <c:v>08/08/2022</c:v>
                </c:pt>
                <c:pt idx="241">
                  <c:v>09/08/2022</c:v>
                </c:pt>
                <c:pt idx="242">
                  <c:v>10/08/2022</c:v>
                </c:pt>
                <c:pt idx="243">
                  <c:v>11/08/2022</c:v>
                </c:pt>
                <c:pt idx="244">
                  <c:v>12/08/2022</c:v>
                </c:pt>
                <c:pt idx="245">
                  <c:v>15/08/2022</c:v>
                </c:pt>
                <c:pt idx="246">
                  <c:v>16/08/2022</c:v>
                </c:pt>
                <c:pt idx="247">
                  <c:v>17/08/2022</c:v>
                </c:pt>
                <c:pt idx="248">
                  <c:v>18/08/2022</c:v>
                </c:pt>
                <c:pt idx="249">
                  <c:v>19/08/2022</c:v>
                </c:pt>
                <c:pt idx="250">
                  <c:v>22/08/2022</c:v>
                </c:pt>
                <c:pt idx="251">
                  <c:v>23/08/2022</c:v>
                </c:pt>
                <c:pt idx="252">
                  <c:v>24/08/2022</c:v>
                </c:pt>
              </c:strCache>
            </c:strRef>
          </c:cat>
          <c:val>
            <c:numRef>
              <c:f>DIS!$I$2:$I$255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-0.96018220679462207</c:v>
                </c:pt>
                <c:pt idx="4">
                  <c:v>-0.93081195266280459</c:v>
                </c:pt>
                <c:pt idx="5">
                  <c:v>-0.20553248482077335</c:v>
                </c:pt>
                <c:pt idx="6">
                  <c:v>0.37555152866108921</c:v>
                </c:pt>
                <c:pt idx="7">
                  <c:v>0.39052468657949307</c:v>
                </c:pt>
                <c:pt idx="8">
                  <c:v>0.24847664271394218</c:v>
                </c:pt>
                <c:pt idx="9">
                  <c:v>0.23807689130066309</c:v>
                </c:pt>
                <c:pt idx="10">
                  <c:v>0.23240518305273733</c:v>
                </c:pt>
                <c:pt idx="11">
                  <c:v>0.318723954159844</c:v>
                </c:pt>
                <c:pt idx="12">
                  <c:v>0.31741916809217913</c:v>
                </c:pt>
                <c:pt idx="13">
                  <c:v>0.23813427485551211</c:v>
                </c:pt>
                <c:pt idx="14">
                  <c:v>0.23312511735005312</c:v>
                </c:pt>
                <c:pt idx="15">
                  <c:v>0.18004249822836485</c:v>
                </c:pt>
                <c:pt idx="16">
                  <c:v>0.16848203125379449</c:v>
                </c:pt>
                <c:pt idx="17">
                  <c:v>0.3883584308134041</c:v>
                </c:pt>
                <c:pt idx="18">
                  <c:v>0.50575526693323047</c:v>
                </c:pt>
                <c:pt idx="19">
                  <c:v>0.52537844894227881</c:v>
                </c:pt>
                <c:pt idx="20">
                  <c:v>0.55535898923147609</c:v>
                </c:pt>
                <c:pt idx="21">
                  <c:v>0.55278603019783124</c:v>
                </c:pt>
                <c:pt idx="22">
                  <c:v>0.50621757347867302</c:v>
                </c:pt>
                <c:pt idx="23">
                  <c:v>0.40079685328542947</c:v>
                </c:pt>
                <c:pt idx="24">
                  <c:v>0.41841923688144028</c:v>
                </c:pt>
                <c:pt idx="25">
                  <c:v>0.38142561184458273</c:v>
                </c:pt>
                <c:pt idx="26">
                  <c:v>0.39989850151451944</c:v>
                </c:pt>
                <c:pt idx="27">
                  <c:v>0.41217350553730547</c:v>
                </c:pt>
                <c:pt idx="28">
                  <c:v>0.40366025858727433</c:v>
                </c:pt>
                <c:pt idx="29">
                  <c:v>0.4071349268089377</c:v>
                </c:pt>
                <c:pt idx="30">
                  <c:v>0.39933391745243091</c:v>
                </c:pt>
                <c:pt idx="31">
                  <c:v>0.40014796624427967</c:v>
                </c:pt>
                <c:pt idx="32">
                  <c:v>0.36457458564647005</c:v>
                </c:pt>
                <c:pt idx="33">
                  <c:v>0.35189581760709521</c:v>
                </c:pt>
                <c:pt idx="34">
                  <c:v>0.35057020545675976</c:v>
                </c:pt>
                <c:pt idx="35">
                  <c:v>0.34797869529091197</c:v>
                </c:pt>
                <c:pt idx="36">
                  <c:v>0.3594884720585132</c:v>
                </c:pt>
                <c:pt idx="37">
                  <c:v>0.25300884457895767</c:v>
                </c:pt>
                <c:pt idx="38">
                  <c:v>0.25199480465933727</c:v>
                </c:pt>
                <c:pt idx="39">
                  <c:v>0.25345528444527504</c:v>
                </c:pt>
                <c:pt idx="40">
                  <c:v>0.25017773527526888</c:v>
                </c:pt>
                <c:pt idx="41">
                  <c:v>0.2588416155760177</c:v>
                </c:pt>
                <c:pt idx="42">
                  <c:v>0.24652400208373823</c:v>
                </c:pt>
                <c:pt idx="43">
                  <c:v>0.24626325901209178</c:v>
                </c:pt>
                <c:pt idx="44">
                  <c:v>0.22186686390251559</c:v>
                </c:pt>
                <c:pt idx="45">
                  <c:v>0.21468821268494787</c:v>
                </c:pt>
                <c:pt idx="46">
                  <c:v>0.21591542041700162</c:v>
                </c:pt>
                <c:pt idx="47">
                  <c:v>0.21734379862813963</c:v>
                </c:pt>
                <c:pt idx="48">
                  <c:v>0.21383865063206683</c:v>
                </c:pt>
                <c:pt idx="49">
                  <c:v>0.2150175521052356</c:v>
                </c:pt>
                <c:pt idx="50">
                  <c:v>0.21495369495078248</c:v>
                </c:pt>
                <c:pt idx="51">
                  <c:v>0.21618368730667259</c:v>
                </c:pt>
                <c:pt idx="52">
                  <c:v>0.22137856730990135</c:v>
                </c:pt>
                <c:pt idx="53">
                  <c:v>0.22493595429849453</c:v>
                </c:pt>
                <c:pt idx="54">
                  <c:v>0.22726690643929395</c:v>
                </c:pt>
                <c:pt idx="55">
                  <c:v>0.18799773682021165</c:v>
                </c:pt>
                <c:pt idx="56">
                  <c:v>0.19639390758027134</c:v>
                </c:pt>
                <c:pt idx="57">
                  <c:v>0.19950088900454763</c:v>
                </c:pt>
                <c:pt idx="58">
                  <c:v>0.19795388561415281</c:v>
                </c:pt>
                <c:pt idx="59">
                  <c:v>0.20131701580711689</c:v>
                </c:pt>
                <c:pt idx="60">
                  <c:v>0.2008741720011723</c:v>
                </c:pt>
                <c:pt idx="61">
                  <c:v>0.20596085552254953</c:v>
                </c:pt>
                <c:pt idx="62">
                  <c:v>0.20636561010459423</c:v>
                </c:pt>
                <c:pt idx="63">
                  <c:v>0.21585615602711608</c:v>
                </c:pt>
                <c:pt idx="64">
                  <c:v>0.21266752986915335</c:v>
                </c:pt>
                <c:pt idx="65">
                  <c:v>0.24820464638377773</c:v>
                </c:pt>
                <c:pt idx="66">
                  <c:v>0.2472242938340371</c:v>
                </c:pt>
                <c:pt idx="67">
                  <c:v>0.24792675526741473</c:v>
                </c:pt>
                <c:pt idx="68">
                  <c:v>0.23126665871375868</c:v>
                </c:pt>
                <c:pt idx="69">
                  <c:v>0.29420192412554813</c:v>
                </c:pt>
                <c:pt idx="70">
                  <c:v>0.29549681368394259</c:v>
                </c:pt>
                <c:pt idx="71">
                  <c:v>0.29013067407769844</c:v>
                </c:pt>
                <c:pt idx="72">
                  <c:v>0.2921223836038549</c:v>
                </c:pt>
                <c:pt idx="73">
                  <c:v>0.2952852740306009</c:v>
                </c:pt>
                <c:pt idx="74">
                  <c:v>0.29450937966899748</c:v>
                </c:pt>
                <c:pt idx="75">
                  <c:v>0.29449044063225527</c:v>
                </c:pt>
                <c:pt idx="76">
                  <c:v>0.30612649418647692</c:v>
                </c:pt>
                <c:pt idx="77">
                  <c:v>0.28543784853407106</c:v>
                </c:pt>
                <c:pt idx="78">
                  <c:v>0.28308808471691727</c:v>
                </c:pt>
                <c:pt idx="79">
                  <c:v>0.27797391725444298</c:v>
                </c:pt>
                <c:pt idx="80">
                  <c:v>0.27167648449869436</c:v>
                </c:pt>
                <c:pt idx="81">
                  <c:v>0.28322673404020121</c:v>
                </c:pt>
                <c:pt idx="82">
                  <c:v>0.30127734846183096</c:v>
                </c:pt>
                <c:pt idx="83">
                  <c:v>0.30392929715625927</c:v>
                </c:pt>
                <c:pt idx="84">
                  <c:v>0.30764438958473045</c:v>
                </c:pt>
                <c:pt idx="85">
                  <c:v>0.30594028919698862</c:v>
                </c:pt>
                <c:pt idx="86">
                  <c:v>0.31387033112101403</c:v>
                </c:pt>
                <c:pt idx="87">
                  <c:v>0.31389387876356795</c:v>
                </c:pt>
                <c:pt idx="88">
                  <c:v>0.30397171153556607</c:v>
                </c:pt>
                <c:pt idx="89">
                  <c:v>0.29850797723393568</c:v>
                </c:pt>
                <c:pt idx="90">
                  <c:v>0.29907572792583709</c:v>
                </c:pt>
                <c:pt idx="91">
                  <c:v>0.30076314876263799</c:v>
                </c:pt>
                <c:pt idx="92">
                  <c:v>0.30047832364263072</c:v>
                </c:pt>
                <c:pt idx="93">
                  <c:v>0.29937424397777351</c:v>
                </c:pt>
                <c:pt idx="94">
                  <c:v>0.29925415711880882</c:v>
                </c:pt>
                <c:pt idx="95">
                  <c:v>0.29737621469923708</c:v>
                </c:pt>
                <c:pt idx="96">
                  <c:v>0.28970147440384281</c:v>
                </c:pt>
                <c:pt idx="97">
                  <c:v>0.28948577749731635</c:v>
                </c:pt>
                <c:pt idx="98">
                  <c:v>0.26285721588672267</c:v>
                </c:pt>
                <c:pt idx="99">
                  <c:v>0.26176576338404656</c:v>
                </c:pt>
                <c:pt idx="100">
                  <c:v>0.26022066354600187</c:v>
                </c:pt>
                <c:pt idx="101">
                  <c:v>0.25498907890384592</c:v>
                </c:pt>
                <c:pt idx="102">
                  <c:v>0.2667804816493472</c:v>
                </c:pt>
                <c:pt idx="103">
                  <c:v>0.28308128937707272</c:v>
                </c:pt>
                <c:pt idx="104">
                  <c:v>0.28087465797236599</c:v>
                </c:pt>
                <c:pt idx="105">
                  <c:v>0.28003326983921539</c:v>
                </c:pt>
                <c:pt idx="106">
                  <c:v>0.29265329248658284</c:v>
                </c:pt>
                <c:pt idx="107">
                  <c:v>0.29588163126825379</c:v>
                </c:pt>
                <c:pt idx="108">
                  <c:v>0.29037769603430263</c:v>
                </c:pt>
                <c:pt idx="109">
                  <c:v>0.25793105621187201</c:v>
                </c:pt>
                <c:pt idx="110">
                  <c:v>0.26042335385016219</c:v>
                </c:pt>
                <c:pt idx="111">
                  <c:v>0.24682725268710623</c:v>
                </c:pt>
                <c:pt idx="112">
                  <c:v>0.23505563669317825</c:v>
                </c:pt>
                <c:pt idx="113">
                  <c:v>0.23863813692372607</c:v>
                </c:pt>
                <c:pt idx="114">
                  <c:v>0.2283149770626724</c:v>
                </c:pt>
                <c:pt idx="115">
                  <c:v>0.22846095917770096</c:v>
                </c:pt>
                <c:pt idx="116">
                  <c:v>0.26183429850300433</c:v>
                </c:pt>
                <c:pt idx="117">
                  <c:v>0.27433186374347679</c:v>
                </c:pt>
                <c:pt idx="118">
                  <c:v>0.27624556493686603</c:v>
                </c:pt>
                <c:pt idx="119">
                  <c:v>0.28079093055856169</c:v>
                </c:pt>
                <c:pt idx="120">
                  <c:v>0.24711513408919691</c:v>
                </c:pt>
                <c:pt idx="121">
                  <c:v>0.25353745051238413</c:v>
                </c:pt>
                <c:pt idx="122">
                  <c:v>0.24107497776450634</c:v>
                </c:pt>
                <c:pt idx="123">
                  <c:v>0.24563050674615716</c:v>
                </c:pt>
                <c:pt idx="124">
                  <c:v>0.25247156181480601</c:v>
                </c:pt>
                <c:pt idx="125">
                  <c:v>0.25514950913181456</c:v>
                </c:pt>
                <c:pt idx="126">
                  <c:v>0.26621048408877301</c:v>
                </c:pt>
                <c:pt idx="127">
                  <c:v>0.25609846226832489</c:v>
                </c:pt>
                <c:pt idx="128">
                  <c:v>0.25538242767275915</c:v>
                </c:pt>
                <c:pt idx="129">
                  <c:v>0.23021342092659075</c:v>
                </c:pt>
                <c:pt idx="130">
                  <c:v>0.2369500123916225</c:v>
                </c:pt>
                <c:pt idx="131">
                  <c:v>0.23877602056512764</c:v>
                </c:pt>
                <c:pt idx="132">
                  <c:v>0.23211240455259941</c:v>
                </c:pt>
                <c:pt idx="133">
                  <c:v>0.21559669713654528</c:v>
                </c:pt>
                <c:pt idx="134">
                  <c:v>0.21724941195404293</c:v>
                </c:pt>
                <c:pt idx="135">
                  <c:v>0.19841780221021493</c:v>
                </c:pt>
                <c:pt idx="136">
                  <c:v>0.19701961086506095</c:v>
                </c:pt>
                <c:pt idx="137">
                  <c:v>0.18927982850252703</c:v>
                </c:pt>
                <c:pt idx="138">
                  <c:v>0.19601704651584587</c:v>
                </c:pt>
                <c:pt idx="139">
                  <c:v>0.18858809325695708</c:v>
                </c:pt>
                <c:pt idx="140">
                  <c:v>0.17311754025312162</c:v>
                </c:pt>
                <c:pt idx="141">
                  <c:v>0.1745603357513538</c:v>
                </c:pt>
                <c:pt idx="142">
                  <c:v>0.17643699899834672</c:v>
                </c:pt>
                <c:pt idx="143">
                  <c:v>0.16621303544601315</c:v>
                </c:pt>
                <c:pt idx="144">
                  <c:v>0.17351500242768572</c:v>
                </c:pt>
                <c:pt idx="145">
                  <c:v>0.1701721761583011</c:v>
                </c:pt>
                <c:pt idx="146">
                  <c:v>0.16423718402482801</c:v>
                </c:pt>
                <c:pt idx="147">
                  <c:v>0.16470527577566665</c:v>
                </c:pt>
                <c:pt idx="148">
                  <c:v>0.16479643300912852</c:v>
                </c:pt>
                <c:pt idx="149">
                  <c:v>0.16786055594647228</c:v>
                </c:pt>
                <c:pt idx="150">
                  <c:v>0.16491425052120878</c:v>
                </c:pt>
                <c:pt idx="151">
                  <c:v>0.16953246627157958</c:v>
                </c:pt>
                <c:pt idx="152">
                  <c:v>0.16874231126311023</c:v>
                </c:pt>
                <c:pt idx="153">
                  <c:v>0.16879807251287246</c:v>
                </c:pt>
                <c:pt idx="154">
                  <c:v>0.17247021660913225</c:v>
                </c:pt>
                <c:pt idx="155">
                  <c:v>0.18194632122568127</c:v>
                </c:pt>
                <c:pt idx="156">
                  <c:v>0.18221704137319708</c:v>
                </c:pt>
                <c:pt idx="157">
                  <c:v>0.18190815260290863</c:v>
                </c:pt>
                <c:pt idx="158">
                  <c:v>0.18421028573947956</c:v>
                </c:pt>
                <c:pt idx="159">
                  <c:v>0.1834930925399221</c:v>
                </c:pt>
                <c:pt idx="160">
                  <c:v>0.17699382015055556</c:v>
                </c:pt>
                <c:pt idx="161">
                  <c:v>0.17433849930979065</c:v>
                </c:pt>
                <c:pt idx="162">
                  <c:v>0.17436084159695792</c:v>
                </c:pt>
                <c:pt idx="163">
                  <c:v>0.18326465725419375</c:v>
                </c:pt>
                <c:pt idx="164">
                  <c:v>0.20631571350722169</c:v>
                </c:pt>
                <c:pt idx="165">
                  <c:v>0.21287848988840319</c:v>
                </c:pt>
                <c:pt idx="166">
                  <c:v>0.213056441266988</c:v>
                </c:pt>
                <c:pt idx="167">
                  <c:v>0.20549313929480939</c:v>
                </c:pt>
                <c:pt idx="168">
                  <c:v>0.20643041621908506</c:v>
                </c:pt>
                <c:pt idx="169">
                  <c:v>0.20661997795501111</c:v>
                </c:pt>
                <c:pt idx="170">
                  <c:v>0.20696763048154676</c:v>
                </c:pt>
                <c:pt idx="171">
                  <c:v>0.22481251768732979</c:v>
                </c:pt>
                <c:pt idx="172">
                  <c:v>0.22949449737779659</c:v>
                </c:pt>
                <c:pt idx="173">
                  <c:v>0.22601060912100368</c:v>
                </c:pt>
                <c:pt idx="174">
                  <c:v>0.23058447447070451</c:v>
                </c:pt>
                <c:pt idx="175">
                  <c:v>0.24325032037761343</c:v>
                </c:pt>
                <c:pt idx="176">
                  <c:v>0.25117128185234361</c:v>
                </c:pt>
                <c:pt idx="177">
                  <c:v>0.25734251270686209</c:v>
                </c:pt>
                <c:pt idx="178">
                  <c:v>0.25758147226045158</c:v>
                </c:pt>
                <c:pt idx="179">
                  <c:v>0.25429561656092203</c:v>
                </c:pt>
                <c:pt idx="180">
                  <c:v>0.25404647596952079</c:v>
                </c:pt>
                <c:pt idx="181">
                  <c:v>0.25749877949023825</c:v>
                </c:pt>
                <c:pt idx="182">
                  <c:v>0.24274201215350294</c:v>
                </c:pt>
                <c:pt idx="183">
                  <c:v>0.25760271507250382</c:v>
                </c:pt>
                <c:pt idx="184">
                  <c:v>0.27493206242825624</c:v>
                </c:pt>
                <c:pt idx="185">
                  <c:v>0.26778793720846272</c:v>
                </c:pt>
                <c:pt idx="186">
                  <c:v>0.26703855962972511</c:v>
                </c:pt>
                <c:pt idx="187">
                  <c:v>0.26141211333264081</c:v>
                </c:pt>
                <c:pt idx="188">
                  <c:v>0.26018588549412852</c:v>
                </c:pt>
                <c:pt idx="189">
                  <c:v>0.26349663208042917</c:v>
                </c:pt>
                <c:pt idx="190">
                  <c:v>0.26776643090871366</c:v>
                </c:pt>
                <c:pt idx="191">
                  <c:v>0.27127709634295882</c:v>
                </c:pt>
                <c:pt idx="192">
                  <c:v>0.26861231283659415</c:v>
                </c:pt>
                <c:pt idx="193">
                  <c:v>0.2700048877251271</c:v>
                </c:pt>
                <c:pt idx="194">
                  <c:v>0.26682689272797999</c:v>
                </c:pt>
                <c:pt idx="195">
                  <c:v>0.27057205579949428</c:v>
                </c:pt>
                <c:pt idx="196">
                  <c:v>0.27111807283945044</c:v>
                </c:pt>
                <c:pt idx="197">
                  <c:v>0.26927901133900295</c:v>
                </c:pt>
                <c:pt idx="198">
                  <c:v>0.26916429144790865</c:v>
                </c:pt>
                <c:pt idx="199">
                  <c:v>0.27263556550852058</c:v>
                </c:pt>
                <c:pt idx="200">
                  <c:v>0.27957763660370194</c:v>
                </c:pt>
                <c:pt idx="201">
                  <c:v>0.2905228268222062</c:v>
                </c:pt>
                <c:pt idx="202">
                  <c:v>0.29029056703846001</c:v>
                </c:pt>
                <c:pt idx="203">
                  <c:v>0.28619597406926756</c:v>
                </c:pt>
                <c:pt idx="204">
                  <c:v>0.2841929682221665</c:v>
                </c:pt>
                <c:pt idx="205">
                  <c:v>0.28072354634948421</c:v>
                </c:pt>
                <c:pt idx="206">
                  <c:v>0.27767133075074307</c:v>
                </c:pt>
                <c:pt idx="207">
                  <c:v>0.27683806691819279</c:v>
                </c:pt>
                <c:pt idx="208">
                  <c:v>0.27839272413054539</c:v>
                </c:pt>
                <c:pt idx="209">
                  <c:v>0.25251741660886418</c:v>
                </c:pt>
                <c:pt idx="210">
                  <c:v>0.25411371834256002</c:v>
                </c:pt>
                <c:pt idx="211">
                  <c:v>0.24783400752259993</c:v>
                </c:pt>
                <c:pt idx="212">
                  <c:v>0.24693674908544547</c:v>
                </c:pt>
                <c:pt idx="213">
                  <c:v>0.24586275637666011</c:v>
                </c:pt>
                <c:pt idx="214">
                  <c:v>0.24082594899588539</c:v>
                </c:pt>
                <c:pt idx="215">
                  <c:v>0.23615381626641879</c:v>
                </c:pt>
                <c:pt idx="216">
                  <c:v>0.23481178904735359</c:v>
                </c:pt>
                <c:pt idx="217">
                  <c:v>0.23686798069309009</c:v>
                </c:pt>
                <c:pt idx="218">
                  <c:v>0.23955637776505093</c:v>
                </c:pt>
                <c:pt idx="219">
                  <c:v>0.23623367104093743</c:v>
                </c:pt>
                <c:pt idx="220">
                  <c:v>0.23554687500308186</c:v>
                </c:pt>
                <c:pt idx="221">
                  <c:v>0.23488098187694531</c:v>
                </c:pt>
                <c:pt idx="222">
                  <c:v>0.23558612294286066</c:v>
                </c:pt>
                <c:pt idx="223">
                  <c:v>0.23917938626790625</c:v>
                </c:pt>
                <c:pt idx="224">
                  <c:v>0.23830520193284715</c:v>
                </c:pt>
                <c:pt idx="225">
                  <c:v>0.21879694115456558</c:v>
                </c:pt>
                <c:pt idx="226">
                  <c:v>0.22363170427500886</c:v>
                </c:pt>
                <c:pt idx="227">
                  <c:v>0.22275155747612513</c:v>
                </c:pt>
                <c:pt idx="228">
                  <c:v>0.22013364538417399</c:v>
                </c:pt>
                <c:pt idx="229">
                  <c:v>0.21999430935453601</c:v>
                </c:pt>
                <c:pt idx="230">
                  <c:v>0.21493681142671389</c:v>
                </c:pt>
                <c:pt idx="231">
                  <c:v>0.21029408606123415</c:v>
                </c:pt>
                <c:pt idx="232">
                  <c:v>0.2096413521308301</c:v>
                </c:pt>
                <c:pt idx="233">
                  <c:v>0.20542526988830245</c:v>
                </c:pt>
                <c:pt idx="234">
                  <c:v>0.20563252320231737</c:v>
                </c:pt>
                <c:pt idx="235">
                  <c:v>0.19422314223216794</c:v>
                </c:pt>
                <c:pt idx="236">
                  <c:v>0.19309137098835144</c:v>
                </c:pt>
                <c:pt idx="237">
                  <c:v>0.19422075985535309</c:v>
                </c:pt>
                <c:pt idx="238">
                  <c:v>0.19626244868448206</c:v>
                </c:pt>
                <c:pt idx="239">
                  <c:v>0.19680480167932846</c:v>
                </c:pt>
                <c:pt idx="240">
                  <c:v>0.19693178090315117</c:v>
                </c:pt>
                <c:pt idx="241">
                  <c:v>0.19155346752287875</c:v>
                </c:pt>
                <c:pt idx="242">
                  <c:v>0.20300406864589721</c:v>
                </c:pt>
                <c:pt idx="243">
                  <c:v>0.20018094886571058</c:v>
                </c:pt>
                <c:pt idx="244">
                  <c:v>0.20516216828840095</c:v>
                </c:pt>
                <c:pt idx="245">
                  <c:v>0.20630092408712453</c:v>
                </c:pt>
                <c:pt idx="246">
                  <c:v>0.20287393243681121</c:v>
                </c:pt>
                <c:pt idx="247">
                  <c:v>0.20278005342756514</c:v>
                </c:pt>
                <c:pt idx="248">
                  <c:v>0.20085904470703514</c:v>
                </c:pt>
                <c:pt idx="249">
                  <c:v>0.20052197294013061</c:v>
                </c:pt>
                <c:pt idx="250">
                  <c:v>0.20043866002408267</c:v>
                </c:pt>
                <c:pt idx="251">
                  <c:v>0.15722553192147443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4-451F-AFA8-8053D50B1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KO!$H$1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KO!$A$1:$A$255</c:f>
              <c:strCache>
                <c:ptCount val="254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  <c:pt idx="253">
                  <c:v>24/08/2022</c:v>
                </c:pt>
              </c:strCache>
            </c:strRef>
          </c:cat>
          <c:val>
            <c:numRef>
              <c:f>KO!$H$2:$H$255</c:f>
              <c:numCache>
                <c:formatCode>General</c:formatCode>
                <c:ptCount val="254"/>
                <c:pt idx="1">
                  <c:v>1.0711866844172089E-3</c:v>
                </c:pt>
                <c:pt idx="2">
                  <c:v>-9.45241625412435E-3</c:v>
                </c:pt>
                <c:pt idx="3">
                  <c:v>1.9805785186301646E-3</c:v>
                </c:pt>
                <c:pt idx="4">
                  <c:v>9.5238100528944169E-3</c:v>
                </c:pt>
                <c:pt idx="5">
                  <c:v>2.3139853337841264E-3</c:v>
                </c:pt>
                <c:pt idx="6">
                  <c:v>6.7483556437448492E-3</c:v>
                </c:pt>
                <c:pt idx="7">
                  <c:v>1.4112139006314552E-3</c:v>
                </c:pt>
                <c:pt idx="8">
                  <c:v>-7.0472150702872191E-4</c:v>
                </c:pt>
                <c:pt idx="9">
                  <c:v>-1.8684929370793232E-2</c:v>
                </c:pt>
                <c:pt idx="10">
                  <c:v>1.3472221769723274E-2</c:v>
                </c:pt>
                <c:pt idx="11">
                  <c:v>-9.925479450313331E-3</c:v>
                </c:pt>
                <c:pt idx="12">
                  <c:v>-4.475551810048062E-3</c:v>
                </c:pt>
                <c:pt idx="13">
                  <c:v>8.2718675152119881E-3</c:v>
                </c:pt>
                <c:pt idx="14">
                  <c:v>7.1884958629303748E-4</c:v>
                </c:pt>
                <c:pt idx="15">
                  <c:v>3.4118256358158221E-3</c:v>
                </c:pt>
                <c:pt idx="16">
                  <c:v>-9.4847100535514536E-3</c:v>
                </c:pt>
                <c:pt idx="17">
                  <c:v>-1.6440839725160625E-2</c:v>
                </c:pt>
                <c:pt idx="18">
                  <c:v>-6.9801230557039922E-3</c:v>
                </c:pt>
                <c:pt idx="19">
                  <c:v>-1.8497912027131072E-4</c:v>
                </c:pt>
                <c:pt idx="20">
                  <c:v>1.4800499810417656E-3</c:v>
                </c:pt>
                <c:pt idx="21">
                  <c:v>-1.6625270085529988E-3</c:v>
                </c:pt>
                <c:pt idx="22">
                  <c:v>-2.7758081262095986E-3</c:v>
                </c:pt>
                <c:pt idx="23">
                  <c:v>-5.1957922278306409E-3</c:v>
                </c:pt>
                <c:pt idx="24">
                  <c:v>-1.8093721361773504E-2</c:v>
                </c:pt>
                <c:pt idx="25">
                  <c:v>6.0792048850635714E-3</c:v>
                </c:pt>
                <c:pt idx="26">
                  <c:v>-9.2522966389710724E-3</c:v>
                </c:pt>
                <c:pt idx="27">
                  <c:v>1.0482149848222381E-2</c:v>
                </c:pt>
                <c:pt idx="28">
                  <c:v>-5.6576471807648896E-4</c:v>
                </c:pt>
                <c:pt idx="29">
                  <c:v>1.6983707781400203E-3</c:v>
                </c:pt>
                <c:pt idx="30">
                  <c:v>1.1868862358929458E-2</c:v>
                </c:pt>
                <c:pt idx="31">
                  <c:v>3.1652323297174387E-3</c:v>
                </c:pt>
                <c:pt idx="32">
                  <c:v>4.4542159799102182E-3</c:v>
                </c:pt>
                <c:pt idx="33">
                  <c:v>2.0325335006209371E-3</c:v>
                </c:pt>
                <c:pt idx="34">
                  <c:v>0</c:v>
                </c:pt>
                <c:pt idx="35">
                  <c:v>1.8447469909988408E-4</c:v>
                </c:pt>
                <c:pt idx="36">
                  <c:v>6.8214763996079309E-3</c:v>
                </c:pt>
                <c:pt idx="37">
                  <c:v>-2.3805845290680175E-3</c:v>
                </c:pt>
                <c:pt idx="38">
                  <c:v>-9.9118104105560042E-3</c:v>
                </c:pt>
                <c:pt idx="39">
                  <c:v>3.8932414595676873E-3</c:v>
                </c:pt>
                <c:pt idx="40">
                  <c:v>8.8642214225638921E-3</c:v>
                </c:pt>
                <c:pt idx="41">
                  <c:v>-5.1254118393797132E-3</c:v>
                </c:pt>
                <c:pt idx="42">
                  <c:v>1.8399400280156863E-3</c:v>
                </c:pt>
                <c:pt idx="43">
                  <c:v>-4.0404113643880031E-3</c:v>
                </c:pt>
                <c:pt idx="44">
                  <c:v>4.42560102945227E-3</c:v>
                </c:pt>
                <c:pt idx="45">
                  <c:v>1.9276761617163424E-2</c:v>
                </c:pt>
                <c:pt idx="46">
                  <c:v>9.3659483796701172E-3</c:v>
                </c:pt>
                <c:pt idx="47">
                  <c:v>5.8885427256631781E-3</c:v>
                </c:pt>
                <c:pt idx="48">
                  <c:v>-3.5479403790408879E-3</c:v>
                </c:pt>
                <c:pt idx="49">
                  <c:v>-1.2462133243928649E-3</c:v>
                </c:pt>
                <c:pt idx="50">
                  <c:v>3.3868179300945806E-3</c:v>
                </c:pt>
                <c:pt idx="51">
                  <c:v>5.5072156137173263E-3</c:v>
                </c:pt>
                <c:pt idx="52">
                  <c:v>4.2403067202781064E-3</c:v>
                </c:pt>
                <c:pt idx="53">
                  <c:v>-8.9725287060385024E-3</c:v>
                </c:pt>
                <c:pt idx="54">
                  <c:v>2.8404146631729158E-3</c:v>
                </c:pt>
                <c:pt idx="55">
                  <c:v>4.0714690020360548E-3</c:v>
                </c:pt>
                <c:pt idx="56">
                  <c:v>3.5260829789351982E-4</c:v>
                </c:pt>
                <c:pt idx="57">
                  <c:v>-2.291091980642629E-3</c:v>
                </c:pt>
                <c:pt idx="58">
                  <c:v>1.7652024538149881E-4</c:v>
                </c:pt>
                <c:pt idx="59">
                  <c:v>-7.0645313666366999E-3</c:v>
                </c:pt>
                <c:pt idx="60">
                  <c:v>-5.514145045630867E-3</c:v>
                </c:pt>
                <c:pt idx="61">
                  <c:v>-8.9428456475627669E-3</c:v>
                </c:pt>
                <c:pt idx="62">
                  <c:v>-5.0532616674094973E-3</c:v>
                </c:pt>
                <c:pt idx="63">
                  <c:v>6.1672603225219839E-3</c:v>
                </c:pt>
                <c:pt idx="64">
                  <c:v>7.3914165124422193E-3</c:v>
                </c:pt>
                <c:pt idx="65">
                  <c:v>-8.0530018310746541E-3</c:v>
                </c:pt>
                <c:pt idx="66">
                  <c:v>-3.0669370849418971E-2</c:v>
                </c:pt>
                <c:pt idx="67">
                  <c:v>1.5819832840462015E-2</c:v>
                </c:pt>
                <c:pt idx="68">
                  <c:v>-3.1573045587489031E-2</c:v>
                </c:pt>
                <c:pt idx="69">
                  <c:v>-2.8598721104466044E-3</c:v>
                </c:pt>
                <c:pt idx="70">
                  <c:v>1.4722709658409015E-2</c:v>
                </c:pt>
                <c:pt idx="71">
                  <c:v>8.8562504060361747E-3</c:v>
                </c:pt>
                <c:pt idx="72">
                  <c:v>2.5588305946389559E-2</c:v>
                </c:pt>
                <c:pt idx="73">
                  <c:v>5.4634966977734779E-3</c:v>
                </c:pt>
                <c:pt idx="74">
                  <c:v>-3.8036443099809742E-3</c:v>
                </c:pt>
                <c:pt idx="75">
                  <c:v>-2.5454571423461246E-3</c:v>
                </c:pt>
                <c:pt idx="76">
                  <c:v>2.5884081797994261E-2</c:v>
                </c:pt>
                <c:pt idx="77">
                  <c:v>2.6297097098194628E-2</c:v>
                </c:pt>
                <c:pt idx="78">
                  <c:v>6.9240850727834817E-4</c:v>
                </c:pt>
                <c:pt idx="79">
                  <c:v>4.4983752345565788E-3</c:v>
                </c:pt>
                <c:pt idx="80">
                  <c:v>1.0161901719080822E-2</c:v>
                </c:pt>
                <c:pt idx="81">
                  <c:v>-1.5686292764824843E-2</c:v>
                </c:pt>
                <c:pt idx="82">
                  <c:v>-3.2911638624184168E-3</c:v>
                </c:pt>
                <c:pt idx="83">
                  <c:v>3.9972283841808905E-3</c:v>
                </c:pt>
                <c:pt idx="84">
                  <c:v>7.097078650824722E-3</c:v>
                </c:pt>
                <c:pt idx="85">
                  <c:v>6.8754960412292072E-4</c:v>
                </c:pt>
                <c:pt idx="86">
                  <c:v>7.3857705165624237E-3</c:v>
                </c:pt>
                <c:pt idx="87">
                  <c:v>3.9215775174425618E-3</c:v>
                </c:pt>
                <c:pt idx="88">
                  <c:v>1.1888598813053499E-3</c:v>
                </c:pt>
                <c:pt idx="89">
                  <c:v>-2.8838272985157566E-3</c:v>
                </c:pt>
                <c:pt idx="90">
                  <c:v>7.31540609446228E-3</c:v>
                </c:pt>
                <c:pt idx="91">
                  <c:v>1.520019975759825E-3</c:v>
                </c:pt>
                <c:pt idx="92">
                  <c:v>1.6694740546568772E-2</c:v>
                </c:pt>
                <c:pt idx="93">
                  <c:v>8.2932941239667549E-3</c:v>
                </c:pt>
                <c:pt idx="94">
                  <c:v>-5.2639717689444056E-3</c:v>
                </c:pt>
                <c:pt idx="95">
                  <c:v>-2.3152669755726529E-3</c:v>
                </c:pt>
                <c:pt idx="96">
                  <c:v>1.6575758788037948E-3</c:v>
                </c:pt>
                <c:pt idx="97">
                  <c:v>3.3091618789656962E-4</c:v>
                </c:pt>
                <c:pt idx="98">
                  <c:v>1.4888568941350336E-3</c:v>
                </c:pt>
                <c:pt idx="99">
                  <c:v>5.9464733906624094E-3</c:v>
                </c:pt>
                <c:pt idx="100">
                  <c:v>8.0460019907393071E-3</c:v>
                </c:pt>
                <c:pt idx="101">
                  <c:v>-7.9817805683963447E-3</c:v>
                </c:pt>
                <c:pt idx="102">
                  <c:v>1.642044963857132E-3</c:v>
                </c:pt>
                <c:pt idx="103">
                  <c:v>-4.0983743618616432E-3</c:v>
                </c:pt>
                <c:pt idx="104">
                  <c:v>-4.9382815052347699E-3</c:v>
                </c:pt>
                <c:pt idx="105">
                  <c:v>-8.1058475388848042E-3</c:v>
                </c:pt>
                <c:pt idx="106">
                  <c:v>-2.3348753880294794E-3</c:v>
                </c:pt>
                <c:pt idx="107">
                  <c:v>-3.6777058979501343E-3</c:v>
                </c:pt>
                <c:pt idx="108">
                  <c:v>8.3897324741874675E-4</c:v>
                </c:pt>
                <c:pt idx="109">
                  <c:v>1.9949640847423292E-2</c:v>
                </c:pt>
                <c:pt idx="110">
                  <c:v>2.7941743193700052E-3</c:v>
                </c:pt>
                <c:pt idx="111">
                  <c:v>-7.3757219767821751E-3</c:v>
                </c:pt>
                <c:pt idx="112">
                  <c:v>1.0237737797040611E-2</c:v>
                </c:pt>
                <c:pt idx="113">
                  <c:v>7.0284334432874507E-3</c:v>
                </c:pt>
                <c:pt idx="114">
                  <c:v>-1.0550283582176152E-2</c:v>
                </c:pt>
                <c:pt idx="115">
                  <c:v>1.0498667781141757E-2</c:v>
                </c:pt>
                <c:pt idx="116">
                  <c:v>6.4935252164830953E-3</c:v>
                </c:pt>
                <c:pt idx="117">
                  <c:v>-1.5483800735500462E-2</c:v>
                </c:pt>
                <c:pt idx="118">
                  <c:v>5.5700877897180874E-3</c:v>
                </c:pt>
                <c:pt idx="119">
                  <c:v>-1.7758271373460765E-2</c:v>
                </c:pt>
                <c:pt idx="120">
                  <c:v>6.4687508990525352E-3</c:v>
                </c:pt>
                <c:pt idx="121">
                  <c:v>3.7903844601864184E-3</c:v>
                </c:pt>
                <c:pt idx="122">
                  <c:v>-1.6417920370869485E-4</c:v>
                </c:pt>
                <c:pt idx="123">
                  <c:v>2.0032801901771653E-2</c:v>
                </c:pt>
                <c:pt idx="124">
                  <c:v>6.7611474537505366E-3</c:v>
                </c:pt>
                <c:pt idx="125">
                  <c:v>-4.1573714122779964E-3</c:v>
                </c:pt>
                <c:pt idx="126">
                  <c:v>-1.1078958643333612E-2</c:v>
                </c:pt>
                <c:pt idx="127">
                  <c:v>-1.7535339193722247E-2</c:v>
                </c:pt>
                <c:pt idx="128">
                  <c:v>3.8671257910321215E-2</c:v>
                </c:pt>
                <c:pt idx="129">
                  <c:v>-9.7055896845771907E-3</c:v>
                </c:pt>
                <c:pt idx="130">
                  <c:v>-4.3380320826455175E-3</c:v>
                </c:pt>
                <c:pt idx="131">
                  <c:v>7.4228979371678862E-3</c:v>
                </c:pt>
                <c:pt idx="132">
                  <c:v>6.4074382924176547E-4</c:v>
                </c:pt>
                <c:pt idx="133">
                  <c:v>1.6007932317948221E-3</c:v>
                </c:pt>
                <c:pt idx="134">
                  <c:v>-2.381334148914831E-2</c:v>
                </c:pt>
                <c:pt idx="135">
                  <c:v>-3.9620203588529919E-2</c:v>
                </c:pt>
                <c:pt idx="136">
                  <c:v>5.1142105638065294E-3</c:v>
                </c:pt>
                <c:pt idx="137">
                  <c:v>-1.8317478587210372E-2</c:v>
                </c:pt>
                <c:pt idx="138">
                  <c:v>6.9106066993635353E-4</c:v>
                </c:pt>
                <c:pt idx="139">
                  <c:v>1.8441241215168928E-2</c:v>
                </c:pt>
                <c:pt idx="140">
                  <c:v>1.8448871213837034E-2</c:v>
                </c:pt>
                <c:pt idx="141">
                  <c:v>-2.6836581904175045E-3</c:v>
                </c:pt>
                <c:pt idx="142">
                  <c:v>1.0595359565846412E-2</c:v>
                </c:pt>
                <c:pt idx="143">
                  <c:v>1.6644606277616523E-4</c:v>
                </c:pt>
                <c:pt idx="144">
                  <c:v>7.986707178225725E-3</c:v>
                </c:pt>
                <c:pt idx="145">
                  <c:v>3.6315130317246796E-3</c:v>
                </c:pt>
                <c:pt idx="146">
                  <c:v>-6.5789350527590751E-3</c:v>
                </c:pt>
                <c:pt idx="147">
                  <c:v>9.6026559254685454E-3</c:v>
                </c:pt>
                <c:pt idx="148">
                  <c:v>9.0193541957072198E-3</c:v>
                </c:pt>
                <c:pt idx="149">
                  <c:v>6.3383308693181206E-3</c:v>
                </c:pt>
                <c:pt idx="150">
                  <c:v>3.8760106043612373E-3</c:v>
                </c:pt>
                <c:pt idx="151">
                  <c:v>8.043702284723721E-4</c:v>
                </c:pt>
                <c:pt idx="152">
                  <c:v>-3.3756526480900315E-3</c:v>
                </c:pt>
                <c:pt idx="153">
                  <c:v>1.4032235454360017E-2</c:v>
                </c:pt>
                <c:pt idx="154">
                  <c:v>-5.24891249102339E-3</c:v>
                </c:pt>
                <c:pt idx="155">
                  <c:v>-1.1192694613889299E-3</c:v>
                </c:pt>
                <c:pt idx="156">
                  <c:v>1.0084777156764179E-2</c:v>
                </c:pt>
                <c:pt idx="157">
                  <c:v>5.388302555000923E-3</c:v>
                </c:pt>
                <c:pt idx="158">
                  <c:v>6.147612819674908E-3</c:v>
                </c:pt>
                <c:pt idx="159">
                  <c:v>-3.1338690881893203E-4</c:v>
                </c:pt>
                <c:pt idx="160">
                  <c:v>1.1753609573943889E-2</c:v>
                </c:pt>
                <c:pt idx="161">
                  <c:v>2.6332786354210749E-3</c:v>
                </c:pt>
                <c:pt idx="162">
                  <c:v>4.4801202308803606E-3</c:v>
                </c:pt>
                <c:pt idx="163">
                  <c:v>-8.9202765503225735E-3</c:v>
                </c:pt>
                <c:pt idx="164">
                  <c:v>9.7764117060163708E-3</c:v>
                </c:pt>
                <c:pt idx="165">
                  <c:v>1.3677657441365908E-2</c:v>
                </c:pt>
                <c:pt idx="166">
                  <c:v>3.7901800822276936E-3</c:v>
                </c:pt>
                <c:pt idx="167">
                  <c:v>-1.449936867032104E-2</c:v>
                </c:pt>
                <c:pt idx="168">
                  <c:v>1.0574828001477909E-2</c:v>
                </c:pt>
                <c:pt idx="169">
                  <c:v>-1.349719499943567E-2</c:v>
                </c:pt>
                <c:pt idx="170">
                  <c:v>7.8400964681492429E-3</c:v>
                </c:pt>
                <c:pt idx="171">
                  <c:v>9.6095191915761928E-3</c:v>
                </c:pt>
                <c:pt idx="172">
                  <c:v>-2.3870653384505593E-2</c:v>
                </c:pt>
                <c:pt idx="173">
                  <c:v>-1.8108676001178325E-2</c:v>
                </c:pt>
                <c:pt idx="174">
                  <c:v>-5.6745949539426157E-3</c:v>
                </c:pt>
                <c:pt idx="175">
                  <c:v>3.091305448745044E-2</c:v>
                </c:pt>
                <c:pt idx="176">
                  <c:v>-7.9962480366237969E-3</c:v>
                </c:pt>
                <c:pt idx="177">
                  <c:v>3.5653045226100039E-3</c:v>
                </c:pt>
                <c:pt idx="178">
                  <c:v>-2.0080244432366052E-3</c:v>
                </c:pt>
                <c:pt idx="179">
                  <c:v>-9.286470533993783E-3</c:v>
                </c:pt>
                <c:pt idx="180">
                  <c:v>4.6867036396838896E-3</c:v>
                </c:pt>
                <c:pt idx="181">
                  <c:v>3.110008796734301E-3</c:v>
                </c:pt>
                <c:pt idx="182">
                  <c:v>1.8756726282640319E-2</c:v>
                </c:pt>
                <c:pt idx="183">
                  <c:v>3.6518955101874266E-3</c:v>
                </c:pt>
                <c:pt idx="184">
                  <c:v>-2.7289595888715349E-3</c:v>
                </c:pt>
                <c:pt idx="185">
                  <c:v>-6.9626010388810403E-2</c:v>
                </c:pt>
                <c:pt idx="186">
                  <c:v>-1.9607822484173788E-2</c:v>
                </c:pt>
                <c:pt idx="187">
                  <c:v>1.6333310469327518E-2</c:v>
                </c:pt>
                <c:pt idx="188">
                  <c:v>3.0829821053389838E-2</c:v>
                </c:pt>
                <c:pt idx="189">
                  <c:v>1.8453590902608719E-2</c:v>
                </c:pt>
                <c:pt idx="190">
                  <c:v>7.8104778211316697E-4</c:v>
                </c:pt>
                <c:pt idx="191">
                  <c:v>3.5899152113703829E-3</c:v>
                </c:pt>
                <c:pt idx="192">
                  <c:v>5.9097314716517867E-3</c:v>
                </c:pt>
                <c:pt idx="193">
                  <c:v>-2.0098918584860744E-2</c:v>
                </c:pt>
                <c:pt idx="194">
                  <c:v>-4.8911433479238162E-3</c:v>
                </c:pt>
                <c:pt idx="195">
                  <c:v>1.0464567209802598E-2</c:v>
                </c:pt>
                <c:pt idx="196">
                  <c:v>-1.1925287142869417E-2</c:v>
                </c:pt>
                <c:pt idx="197">
                  <c:v>-1.5881107216731962E-3</c:v>
                </c:pt>
                <c:pt idx="198">
                  <c:v>6.0442148848047512E-3</c:v>
                </c:pt>
                <c:pt idx="199">
                  <c:v>-5.6917048566826464E-3</c:v>
                </c:pt>
                <c:pt idx="200">
                  <c:v>-1.7331828864774194E-2</c:v>
                </c:pt>
                <c:pt idx="201">
                  <c:v>-6.3106880534531916E-3</c:v>
                </c:pt>
                <c:pt idx="202">
                  <c:v>-1.1398486502218026E-3</c:v>
                </c:pt>
                <c:pt idx="203">
                  <c:v>-2.7422035224235357E-2</c:v>
                </c:pt>
                <c:pt idx="204">
                  <c:v>7.4286341381057368E-3</c:v>
                </c:pt>
                <c:pt idx="205">
                  <c:v>-1.0055270992300006E-2</c:v>
                </c:pt>
                <c:pt idx="206">
                  <c:v>6.0944641950228442E-3</c:v>
                </c:pt>
                <c:pt idx="207">
                  <c:v>2.1369695440013471E-2</c:v>
                </c:pt>
                <c:pt idx="208">
                  <c:v>7.4135254132862418E-3</c:v>
                </c:pt>
                <c:pt idx="209">
                  <c:v>1.1937840983226778E-2</c:v>
                </c:pt>
                <c:pt idx="210">
                  <c:v>1.8745959619489931E-2</c:v>
                </c:pt>
                <c:pt idx="211">
                  <c:v>-2.0621985713483735E-3</c:v>
                </c:pt>
                <c:pt idx="212">
                  <c:v>-1.0014322047369259E-2</c:v>
                </c:pt>
                <c:pt idx="213">
                  <c:v>7.2254496985460831E-3</c:v>
                </c:pt>
                <c:pt idx="214">
                  <c:v>2.8694404591104693E-3</c:v>
                </c:pt>
                <c:pt idx="215">
                  <c:v>2.3366666666666772E-2</c:v>
                </c:pt>
                <c:pt idx="216">
                  <c:v>-1.7086021299441912E-2</c:v>
                </c:pt>
                <c:pt idx="217">
                  <c:v>2.054377402882071E-3</c:v>
                </c:pt>
                <c:pt idx="218">
                  <c:v>-7.8851916101561267E-3</c:v>
                </c:pt>
                <c:pt idx="219">
                  <c:v>3.6560006358290656E-3</c:v>
                </c:pt>
                <c:pt idx="220">
                  <c:v>-3.1675641933412578E-3</c:v>
                </c:pt>
                <c:pt idx="221">
                  <c:v>-4.2898157656469076E-3</c:v>
                </c:pt>
                <c:pt idx="222">
                  <c:v>-4.6273657133354242E-3</c:v>
                </c:pt>
                <c:pt idx="223">
                  <c:v>-3.2061717985544811E-3</c:v>
                </c:pt>
                <c:pt idx="224">
                  <c:v>5.146349308459316E-3</c:v>
                </c:pt>
                <c:pt idx="225">
                  <c:v>-1.359996799999999E-2</c:v>
                </c:pt>
                <c:pt idx="226">
                  <c:v>1.4274079017872471E-2</c:v>
                </c:pt>
                <c:pt idx="227">
                  <c:v>-1.6472077666273378E-2</c:v>
                </c:pt>
                <c:pt idx="228">
                  <c:v>-2.2764065040650908E-3</c:v>
                </c:pt>
                <c:pt idx="229">
                  <c:v>3.7483539154441426E-3</c:v>
                </c:pt>
                <c:pt idx="230">
                  <c:v>9.7418249715862451E-3</c:v>
                </c:pt>
                <c:pt idx="231">
                  <c:v>1.6401350963199134E-2</c:v>
                </c:pt>
                <c:pt idx="232">
                  <c:v>-3.1640721905406184E-3</c:v>
                </c:pt>
                <c:pt idx="233">
                  <c:v>1.6664022112808034E-2</c:v>
                </c:pt>
                <c:pt idx="234">
                  <c:v>1.717140234690823E-3</c:v>
                </c:pt>
                <c:pt idx="235">
                  <c:v>5.4542467026412684E-3</c:v>
                </c:pt>
                <c:pt idx="236">
                  <c:v>-1.3639151285143434E-2</c:v>
                </c:pt>
                <c:pt idx="237">
                  <c:v>4.3997329415419468E-3</c:v>
                </c:pt>
                <c:pt idx="238">
                  <c:v>-3.9111390460306334E-3</c:v>
                </c:pt>
                <c:pt idx="239">
                  <c:v>-4.5546883792897189E-3</c:v>
                </c:pt>
                <c:pt idx="240">
                  <c:v>-6.4689175375683035E-3</c:v>
                </c:pt>
                <c:pt idx="241">
                  <c:v>1.2704144629122084E-3</c:v>
                </c:pt>
                <c:pt idx="242">
                  <c:v>9.5163046711547288E-3</c:v>
                </c:pt>
                <c:pt idx="243">
                  <c:v>-6.7557107068118736E-3</c:v>
                </c:pt>
                <c:pt idx="244">
                  <c:v>7.5925338881281711E-3</c:v>
                </c:pt>
                <c:pt idx="245">
                  <c:v>1.2558853805983452E-2</c:v>
                </c:pt>
                <c:pt idx="246">
                  <c:v>8.2170387596899788E-3</c:v>
                </c:pt>
                <c:pt idx="247">
                  <c:v>-2.3066585007943891E-3</c:v>
                </c:pt>
                <c:pt idx="248">
                  <c:v>5.2405057910220511E-3</c:v>
                </c:pt>
                <c:pt idx="249">
                  <c:v>-7.6668198763121126E-4</c:v>
                </c:pt>
                <c:pt idx="250">
                  <c:v>-1.4884164949644627E-2</c:v>
                </c:pt>
                <c:pt idx="251">
                  <c:v>1.0903427300784359E-3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1-4F00-A3FB-145F1DD20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KO!$I$1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KO!$A$1:$A$255</c:f>
              <c:strCache>
                <c:ptCount val="254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  <c:pt idx="253">
                  <c:v>24/08/2022</c:v>
                </c:pt>
              </c:strCache>
            </c:strRef>
          </c:cat>
          <c:val>
            <c:numRef>
              <c:f>KO!$I$2:$I$255</c:f>
              <c:numCache>
                <c:formatCode>General</c:formatCode>
                <c:ptCount val="254"/>
                <c:pt idx="1">
                  <c:v>0</c:v>
                </c:pt>
                <c:pt idx="2">
                  <c:v>1</c:v>
                </c:pt>
                <c:pt idx="3">
                  <c:v>0.7974639352023396</c:v>
                </c:pt>
                <c:pt idx="4">
                  <c:v>0.59032257920748865</c:v>
                </c:pt>
                <c:pt idx="5">
                  <c:v>0.39181451430227071</c:v>
                </c:pt>
                <c:pt idx="6">
                  <c:v>-0.16660194859046576</c:v>
                </c:pt>
                <c:pt idx="7">
                  <c:v>-0.16075933535022333</c:v>
                </c:pt>
                <c:pt idx="8">
                  <c:v>-0.1248899132961695</c:v>
                </c:pt>
                <c:pt idx="9">
                  <c:v>-0.31478302019940496</c:v>
                </c:pt>
                <c:pt idx="10">
                  <c:v>-0.38153766267302047</c:v>
                </c:pt>
                <c:pt idx="11">
                  <c:v>-0.23954394237836155</c:v>
                </c:pt>
                <c:pt idx="12">
                  <c:v>-0.23463240063218446</c:v>
                </c:pt>
                <c:pt idx="13">
                  <c:v>-0.19452028695762147</c:v>
                </c:pt>
                <c:pt idx="14">
                  <c:v>-0.19438328659000728</c:v>
                </c:pt>
                <c:pt idx="15">
                  <c:v>-0.16713032736616695</c:v>
                </c:pt>
                <c:pt idx="16">
                  <c:v>-0.22290723077640492</c:v>
                </c:pt>
                <c:pt idx="17">
                  <c:v>2.6774914431435089E-2</c:v>
                </c:pt>
                <c:pt idx="18">
                  <c:v>7.9226777616524496E-2</c:v>
                </c:pt>
                <c:pt idx="19">
                  <c:v>8.4082249169713366E-2</c:v>
                </c:pt>
                <c:pt idx="20">
                  <c:v>0.10173871976444999</c:v>
                </c:pt>
                <c:pt idx="21">
                  <c:v>0.10074241194201713</c:v>
                </c:pt>
                <c:pt idx="22">
                  <c:v>0.10550749890706311</c:v>
                </c:pt>
                <c:pt idx="23">
                  <c:v>7.7457746531351429E-2</c:v>
                </c:pt>
                <c:pt idx="24">
                  <c:v>0.18239794451812802</c:v>
                </c:pt>
                <c:pt idx="25">
                  <c:v>0.19546477773624377</c:v>
                </c:pt>
                <c:pt idx="26">
                  <c:v>0.16560237851302728</c:v>
                </c:pt>
                <c:pt idx="27">
                  <c:v>0.12039994096007915</c:v>
                </c:pt>
                <c:pt idx="28">
                  <c:v>0.11822968215789287</c:v>
                </c:pt>
                <c:pt idx="29">
                  <c:v>0.12482129975144371</c:v>
                </c:pt>
                <c:pt idx="30">
                  <c:v>0.11298610491132544</c:v>
                </c:pt>
                <c:pt idx="31">
                  <c:v>0.10988509778767923</c:v>
                </c:pt>
                <c:pt idx="32">
                  <c:v>0.1226997628512181</c:v>
                </c:pt>
                <c:pt idx="33">
                  <c:v>0.1327735103550586</c:v>
                </c:pt>
                <c:pt idx="34">
                  <c:v>0.13355798613621991</c:v>
                </c:pt>
                <c:pt idx="35">
                  <c:v>0.13337525132844594</c:v>
                </c:pt>
                <c:pt idx="36">
                  <c:v>0.15150831982947263</c:v>
                </c:pt>
                <c:pt idx="37">
                  <c:v>0.13631295974877108</c:v>
                </c:pt>
                <c:pt idx="38">
                  <c:v>0.1436276485022373</c:v>
                </c:pt>
                <c:pt idx="39">
                  <c:v>0.13097086608852082</c:v>
                </c:pt>
                <c:pt idx="40">
                  <c:v>0.11983992354539658</c:v>
                </c:pt>
                <c:pt idx="41">
                  <c:v>0.1289626644535791</c:v>
                </c:pt>
                <c:pt idx="42">
                  <c:v>0.12624587343159324</c:v>
                </c:pt>
                <c:pt idx="43">
                  <c:v>0.12740617601205118</c:v>
                </c:pt>
                <c:pt idx="44">
                  <c:v>0.1396024298049163</c:v>
                </c:pt>
                <c:pt idx="45">
                  <c:v>6.0075940711157433E-2</c:v>
                </c:pt>
                <c:pt idx="46">
                  <c:v>2.9191401834027221E-2</c:v>
                </c:pt>
                <c:pt idx="47">
                  <c:v>3.1923636030491254E-2</c:v>
                </c:pt>
                <c:pt idx="48">
                  <c:v>2.2331074327670675E-2</c:v>
                </c:pt>
                <c:pt idx="49">
                  <c:v>1.9980176637551562E-2</c:v>
                </c:pt>
                <c:pt idx="50">
                  <c:v>1.9892680596915603E-2</c:v>
                </c:pt>
                <c:pt idx="51">
                  <c:v>2.3397801024826626E-2</c:v>
                </c:pt>
                <c:pt idx="52">
                  <c:v>3.0053336452712801E-2</c:v>
                </c:pt>
                <c:pt idx="53">
                  <c:v>3.8228529659530927E-2</c:v>
                </c:pt>
                <c:pt idx="54">
                  <c:v>3.1089885562035246E-2</c:v>
                </c:pt>
                <c:pt idx="55">
                  <c:v>3.1173997540814308E-2</c:v>
                </c:pt>
                <c:pt idx="56">
                  <c:v>3.1099557234647131E-2</c:v>
                </c:pt>
                <c:pt idx="57">
                  <c:v>3.5382763599150678E-2</c:v>
                </c:pt>
                <c:pt idx="58">
                  <c:v>3.546983580042648E-2</c:v>
                </c:pt>
                <c:pt idx="59">
                  <c:v>4.4335070467341343E-2</c:v>
                </c:pt>
                <c:pt idx="60">
                  <c:v>4.4205794330487443E-2</c:v>
                </c:pt>
                <c:pt idx="61">
                  <c:v>6.0021084030811522E-2</c:v>
                </c:pt>
                <c:pt idx="62">
                  <c:v>3.8750303424068246E-2</c:v>
                </c:pt>
                <c:pt idx="63">
                  <c:v>2.8888670241671108E-2</c:v>
                </c:pt>
                <c:pt idx="64">
                  <c:v>1.9598212504719693E-2</c:v>
                </c:pt>
                <c:pt idx="65">
                  <c:v>6.767907504991455E-2</c:v>
                </c:pt>
                <c:pt idx="66">
                  <c:v>8.3946334273679018E-3</c:v>
                </c:pt>
                <c:pt idx="67">
                  <c:v>2.9862504688309035E-3</c:v>
                </c:pt>
                <c:pt idx="68">
                  <c:v>-4.3373197802368993E-2</c:v>
                </c:pt>
                <c:pt idx="69">
                  <c:v>-4.9833183071228297E-2</c:v>
                </c:pt>
                <c:pt idx="70">
                  <c:v>-6.7813468562797671E-2</c:v>
                </c:pt>
                <c:pt idx="71">
                  <c:v>-6.6349726321942054E-2</c:v>
                </c:pt>
                <c:pt idx="72">
                  <c:v>-3.0822145875586994E-2</c:v>
                </c:pt>
                <c:pt idx="73">
                  <c:v>-2.7679114399022084E-2</c:v>
                </c:pt>
                <c:pt idx="74">
                  <c:v>-3.0322474129523925E-2</c:v>
                </c:pt>
                <c:pt idx="75">
                  <c:v>-3.0159312499367305E-2</c:v>
                </c:pt>
                <c:pt idx="76">
                  <c:v>-9.6808910898040668E-2</c:v>
                </c:pt>
                <c:pt idx="77">
                  <c:v>-2.0209563729433267E-2</c:v>
                </c:pt>
                <c:pt idx="78">
                  <c:v>-2.0214956496255283E-2</c:v>
                </c:pt>
                <c:pt idx="79">
                  <c:v>-1.7387740841880234E-2</c:v>
                </c:pt>
                <c:pt idx="80">
                  <c:v>1.1675453381826646E-2</c:v>
                </c:pt>
                <c:pt idx="81">
                  <c:v>4.6822456030847288E-2</c:v>
                </c:pt>
                <c:pt idx="82">
                  <c:v>4.1274905571269394E-2</c:v>
                </c:pt>
                <c:pt idx="83">
                  <c:v>4.4143574844053173E-2</c:v>
                </c:pt>
                <c:pt idx="84">
                  <c:v>4.8300326477819261E-2</c:v>
                </c:pt>
                <c:pt idx="85">
                  <c:v>4.8243206782216441E-2</c:v>
                </c:pt>
                <c:pt idx="86">
                  <c:v>5.5096026861391915E-2</c:v>
                </c:pt>
                <c:pt idx="87">
                  <c:v>5.4737945772615954E-2</c:v>
                </c:pt>
                <c:pt idx="88">
                  <c:v>5.3768656271257299E-2</c:v>
                </c:pt>
                <c:pt idx="89">
                  <c:v>4.9294723119714674E-2</c:v>
                </c:pt>
                <c:pt idx="90">
                  <c:v>5.0596780277271582E-2</c:v>
                </c:pt>
                <c:pt idx="91">
                  <c:v>4.9775599884651626E-2</c:v>
                </c:pt>
                <c:pt idx="92">
                  <c:v>5.1714910103910161E-2</c:v>
                </c:pt>
                <c:pt idx="93">
                  <c:v>5.1454688829962555E-2</c:v>
                </c:pt>
                <c:pt idx="94">
                  <c:v>5.1034930740406485E-2</c:v>
                </c:pt>
                <c:pt idx="95">
                  <c:v>4.9808274822358417E-2</c:v>
                </c:pt>
                <c:pt idx="96">
                  <c:v>4.892753561254802E-2</c:v>
                </c:pt>
                <c:pt idx="97">
                  <c:v>4.8481761462932427E-2</c:v>
                </c:pt>
                <c:pt idx="98">
                  <c:v>4.8497053625854061E-2</c:v>
                </c:pt>
                <c:pt idx="99">
                  <c:v>4.7900047103878698E-2</c:v>
                </c:pt>
                <c:pt idx="100">
                  <c:v>4.4106834628792078E-2</c:v>
                </c:pt>
                <c:pt idx="101">
                  <c:v>3.9140999268646268E-2</c:v>
                </c:pt>
                <c:pt idx="102">
                  <c:v>3.7374813353449381E-2</c:v>
                </c:pt>
                <c:pt idx="103">
                  <c:v>4.2451363661108805E-2</c:v>
                </c:pt>
                <c:pt idx="104">
                  <c:v>4.6968346891730559E-2</c:v>
                </c:pt>
                <c:pt idx="105">
                  <c:v>6.5578678463890913E-2</c:v>
                </c:pt>
                <c:pt idx="106">
                  <c:v>7.0060973424420053E-2</c:v>
                </c:pt>
                <c:pt idx="107">
                  <c:v>6.7454645203547867E-2</c:v>
                </c:pt>
                <c:pt idx="108">
                  <c:v>6.7437049706015009E-2</c:v>
                </c:pt>
                <c:pt idx="109">
                  <c:v>3.9972704470104932E-2</c:v>
                </c:pt>
                <c:pt idx="110">
                  <c:v>4.083761899627069E-2</c:v>
                </c:pt>
                <c:pt idx="111">
                  <c:v>2.6919992016651757E-2</c:v>
                </c:pt>
                <c:pt idx="112">
                  <c:v>3.6422049481268128E-2</c:v>
                </c:pt>
                <c:pt idx="113">
                  <c:v>3.9601412679369632E-2</c:v>
                </c:pt>
                <c:pt idx="114">
                  <c:v>6.0949995254398988E-2</c:v>
                </c:pt>
                <c:pt idx="115">
                  <c:v>6.3117044205680609E-2</c:v>
                </c:pt>
                <c:pt idx="116">
                  <c:v>7.3739085964567824E-2</c:v>
                </c:pt>
                <c:pt idx="117">
                  <c:v>5.6528905289787781E-2</c:v>
                </c:pt>
                <c:pt idx="118">
                  <c:v>5.4798458153941847E-2</c:v>
                </c:pt>
                <c:pt idx="119">
                  <c:v>3.0037624473869116E-2</c:v>
                </c:pt>
                <c:pt idx="120">
                  <c:v>1.9446493558549521E-2</c:v>
                </c:pt>
                <c:pt idx="121">
                  <c:v>2.4148136402976386E-2</c:v>
                </c:pt>
                <c:pt idx="122">
                  <c:v>2.314776038710295E-2</c:v>
                </c:pt>
                <c:pt idx="123">
                  <c:v>-1.2187073484218785E-2</c:v>
                </c:pt>
                <c:pt idx="124">
                  <c:v>-1.6794213356527296E-2</c:v>
                </c:pt>
                <c:pt idx="125">
                  <c:v>-1.4218464964895693E-2</c:v>
                </c:pt>
                <c:pt idx="126">
                  <c:v>-2.6847265147504809E-2</c:v>
                </c:pt>
                <c:pt idx="127">
                  <c:v>1.4499286681346646E-2</c:v>
                </c:pt>
                <c:pt idx="128">
                  <c:v>1.9708767021840157E-2</c:v>
                </c:pt>
                <c:pt idx="129">
                  <c:v>-3.7289171577491767E-4</c:v>
                </c:pt>
                <c:pt idx="130">
                  <c:v>-7.4647395596388957E-3</c:v>
                </c:pt>
                <c:pt idx="131">
                  <c:v>-9.9219748764210903E-3</c:v>
                </c:pt>
                <c:pt idx="132">
                  <c:v>-9.9865978423930545E-3</c:v>
                </c:pt>
                <c:pt idx="133">
                  <c:v>-9.7747332115905462E-3</c:v>
                </c:pt>
                <c:pt idx="134">
                  <c:v>-1.2591885377893578E-3</c:v>
                </c:pt>
                <c:pt idx="135">
                  <c:v>5.7467105349670845E-2</c:v>
                </c:pt>
                <c:pt idx="136">
                  <c:v>6.2926966959067035E-2</c:v>
                </c:pt>
                <c:pt idx="137">
                  <c:v>4.600955027658845E-2</c:v>
                </c:pt>
                <c:pt idx="138">
                  <c:v>4.5605883041292691E-2</c:v>
                </c:pt>
                <c:pt idx="139">
                  <c:v>4.2716199273474323E-2</c:v>
                </c:pt>
                <c:pt idx="140">
                  <c:v>3.0056386225770535E-2</c:v>
                </c:pt>
                <c:pt idx="141">
                  <c:v>2.9151343119497308E-2</c:v>
                </c:pt>
                <c:pt idx="142">
                  <c:v>3.4212530049696377E-2</c:v>
                </c:pt>
                <c:pt idx="143">
                  <c:v>3.3100885551649001E-2</c:v>
                </c:pt>
                <c:pt idx="144">
                  <c:v>4.2483534900755154E-2</c:v>
                </c:pt>
                <c:pt idx="145">
                  <c:v>4.3254487110418356E-2</c:v>
                </c:pt>
                <c:pt idx="146">
                  <c:v>4.8369104192983757E-2</c:v>
                </c:pt>
                <c:pt idx="147">
                  <c:v>5.5078037501654062E-2</c:v>
                </c:pt>
                <c:pt idx="148">
                  <c:v>5.0639931985557968E-2</c:v>
                </c:pt>
                <c:pt idx="149">
                  <c:v>5.2047909974038707E-2</c:v>
                </c:pt>
                <c:pt idx="150">
                  <c:v>5.336837479654253E-2</c:v>
                </c:pt>
                <c:pt idx="151">
                  <c:v>5.3337689452950157E-2</c:v>
                </c:pt>
                <c:pt idx="152">
                  <c:v>4.9455496524296969E-2</c:v>
                </c:pt>
                <c:pt idx="153">
                  <c:v>4.9810246352199022E-2</c:v>
                </c:pt>
                <c:pt idx="154">
                  <c:v>5.20880102310032E-2</c:v>
                </c:pt>
                <c:pt idx="155">
                  <c:v>5.3588836937736153E-2</c:v>
                </c:pt>
                <c:pt idx="156">
                  <c:v>5.1989152478416713E-2</c:v>
                </c:pt>
                <c:pt idx="157">
                  <c:v>5.0981617300613229E-2</c:v>
                </c:pt>
                <c:pt idx="158">
                  <c:v>4.6962606367296593E-2</c:v>
                </c:pt>
                <c:pt idx="159">
                  <c:v>4.7313876214300422E-2</c:v>
                </c:pt>
                <c:pt idx="160">
                  <c:v>3.9650534250441676E-2</c:v>
                </c:pt>
                <c:pt idx="161">
                  <c:v>4.0081064695205657E-2</c:v>
                </c:pt>
                <c:pt idx="162">
                  <c:v>3.9868925027864877E-2</c:v>
                </c:pt>
                <c:pt idx="163">
                  <c:v>3.3957315539468694E-2</c:v>
                </c:pt>
                <c:pt idx="164">
                  <c:v>2.5284172355171514E-2</c:v>
                </c:pt>
                <c:pt idx="165">
                  <c:v>1.6583009890271588E-2</c:v>
                </c:pt>
                <c:pt idx="166">
                  <c:v>1.6314632530339015E-2</c:v>
                </c:pt>
                <c:pt idx="167">
                  <c:v>2.643871404072452E-2</c:v>
                </c:pt>
                <c:pt idx="168">
                  <c:v>2.4867602936175712E-2</c:v>
                </c:pt>
                <c:pt idx="169">
                  <c:v>2.7587475079113615E-2</c:v>
                </c:pt>
                <c:pt idx="170">
                  <c:v>2.958711560295393E-2</c:v>
                </c:pt>
                <c:pt idx="171">
                  <c:v>1.7289578260235774E-2</c:v>
                </c:pt>
                <c:pt idx="172">
                  <c:v>3.3916875984759047E-3</c:v>
                </c:pt>
                <c:pt idx="173">
                  <c:v>2.0967371107398412E-2</c:v>
                </c:pt>
                <c:pt idx="174">
                  <c:v>1.8148473047528299E-2</c:v>
                </c:pt>
                <c:pt idx="175">
                  <c:v>-1.2002472956560916E-2</c:v>
                </c:pt>
                <c:pt idx="176">
                  <c:v>-2.1093077095659303E-3</c:v>
                </c:pt>
                <c:pt idx="177">
                  <c:v>-3.4594377558828473E-3</c:v>
                </c:pt>
                <c:pt idx="178">
                  <c:v>-3.7033765253075852E-3</c:v>
                </c:pt>
                <c:pt idx="179">
                  <c:v>-5.6933437540736482E-3</c:v>
                </c:pt>
                <c:pt idx="180">
                  <c:v>-5.5000062284646049E-3</c:v>
                </c:pt>
                <c:pt idx="181">
                  <c:v>-4.8137111892160743E-3</c:v>
                </c:pt>
                <c:pt idx="182">
                  <c:v>1.4508040124332112E-2</c:v>
                </c:pt>
                <c:pt idx="183">
                  <c:v>1.6839442004748066E-2</c:v>
                </c:pt>
                <c:pt idx="184">
                  <c:v>2.0782975000938102E-2</c:v>
                </c:pt>
                <c:pt idx="185">
                  <c:v>-4.0799270015044978E-2</c:v>
                </c:pt>
                <c:pt idx="186">
                  <c:v>-4.4679452274216429E-2</c:v>
                </c:pt>
                <c:pt idx="187">
                  <c:v>-4.6462145595667297E-2</c:v>
                </c:pt>
                <c:pt idx="188">
                  <c:v>-4.7609999120857623E-2</c:v>
                </c:pt>
                <c:pt idx="189">
                  <c:v>-4.0823293409209649E-2</c:v>
                </c:pt>
                <c:pt idx="190">
                  <c:v>-4.0790176552240244E-2</c:v>
                </c:pt>
                <c:pt idx="191">
                  <c:v>-4.0005919370948981E-2</c:v>
                </c:pt>
                <c:pt idx="192">
                  <c:v>-4.1260570969730334E-2</c:v>
                </c:pt>
                <c:pt idx="193">
                  <c:v>-3.345045598605207E-2</c:v>
                </c:pt>
                <c:pt idx="194">
                  <c:v>-3.2192082544660126E-2</c:v>
                </c:pt>
                <c:pt idx="195">
                  <c:v>-3.648153462160509E-2</c:v>
                </c:pt>
                <c:pt idx="196">
                  <c:v>-3.3256671699214244E-2</c:v>
                </c:pt>
                <c:pt idx="197">
                  <c:v>-3.1828789165917165E-2</c:v>
                </c:pt>
                <c:pt idx="198">
                  <c:v>-3.1413741676201049E-2</c:v>
                </c:pt>
                <c:pt idx="199">
                  <c:v>-2.958070887853859E-2</c:v>
                </c:pt>
                <c:pt idx="200">
                  <c:v>-2.1108147074996551E-2</c:v>
                </c:pt>
                <c:pt idx="201">
                  <c:v>-1.6001562123304849E-2</c:v>
                </c:pt>
                <c:pt idx="202">
                  <c:v>-1.5982312970671281E-2</c:v>
                </c:pt>
                <c:pt idx="203">
                  <c:v>-9.21060539223836E-3</c:v>
                </c:pt>
                <c:pt idx="204">
                  <c:v>-7.9999675383652571E-3</c:v>
                </c:pt>
                <c:pt idx="205">
                  <c:v>-8.2591453402549133E-4</c:v>
                </c:pt>
                <c:pt idx="206">
                  <c:v>1.5336472826580198E-3</c:v>
                </c:pt>
                <c:pt idx="207">
                  <c:v>-2.4404774483922746E-3</c:v>
                </c:pt>
                <c:pt idx="208">
                  <c:v>-4.1918622325192887E-4</c:v>
                </c:pt>
                <c:pt idx="209">
                  <c:v>-9.5101345058020877E-3</c:v>
                </c:pt>
                <c:pt idx="210">
                  <c:v>-1.6707708016422948E-2</c:v>
                </c:pt>
                <c:pt idx="211">
                  <c:v>-1.9172095804492213E-2</c:v>
                </c:pt>
                <c:pt idx="212">
                  <c:v>-2.4208074358360691E-2</c:v>
                </c:pt>
                <c:pt idx="213">
                  <c:v>-2.335199155078398E-2</c:v>
                </c:pt>
                <c:pt idx="214">
                  <c:v>-2.3946598975459293E-2</c:v>
                </c:pt>
                <c:pt idx="215">
                  <c:v>-3.3349493317758286E-2</c:v>
                </c:pt>
                <c:pt idx="216">
                  <c:v>-3.6654947979923996E-2</c:v>
                </c:pt>
                <c:pt idx="217">
                  <c:v>-3.6292464185267513E-2</c:v>
                </c:pt>
                <c:pt idx="218">
                  <c:v>-3.2505508115524967E-2</c:v>
                </c:pt>
                <c:pt idx="219">
                  <c:v>-3.1917440688206282E-2</c:v>
                </c:pt>
                <c:pt idx="220">
                  <c:v>-3.0812266964665103E-2</c:v>
                </c:pt>
                <c:pt idx="221">
                  <c:v>-3.1713224444488784E-2</c:v>
                </c:pt>
                <c:pt idx="222">
                  <c:v>-3.0834467792319385E-2</c:v>
                </c:pt>
                <c:pt idx="223">
                  <c:v>-3.1752391328017583E-2</c:v>
                </c:pt>
                <c:pt idx="224">
                  <c:v>-3.2363861756942461E-2</c:v>
                </c:pt>
                <c:pt idx="225">
                  <c:v>-2.3958580397602118E-2</c:v>
                </c:pt>
                <c:pt idx="226">
                  <c:v>-1.9899875197883374E-2</c:v>
                </c:pt>
                <c:pt idx="227">
                  <c:v>-1.7943758693455297E-2</c:v>
                </c:pt>
                <c:pt idx="228">
                  <c:v>-1.8749402129001103E-2</c:v>
                </c:pt>
                <c:pt idx="229">
                  <c:v>-1.9020223892401503E-2</c:v>
                </c:pt>
                <c:pt idx="230">
                  <c:v>-1.676155165596423E-2</c:v>
                </c:pt>
                <c:pt idx="231">
                  <c:v>-1.8385378733510399E-2</c:v>
                </c:pt>
                <c:pt idx="232">
                  <c:v>-1.8241243615306869E-2</c:v>
                </c:pt>
                <c:pt idx="233">
                  <c:v>-2.4599983854451522E-2</c:v>
                </c:pt>
                <c:pt idx="234">
                  <c:v>-2.4448270226492444E-2</c:v>
                </c:pt>
                <c:pt idx="235">
                  <c:v>-1.9282629720566661E-2</c:v>
                </c:pt>
                <c:pt idx="236">
                  <c:v>-1.9725912510254334E-2</c:v>
                </c:pt>
                <c:pt idx="237">
                  <c:v>-2.1686977244041145E-2</c:v>
                </c:pt>
                <c:pt idx="238">
                  <c:v>-1.9962450925953897E-2</c:v>
                </c:pt>
                <c:pt idx="239">
                  <c:v>-2.0383245426266964E-2</c:v>
                </c:pt>
                <c:pt idx="240">
                  <c:v>-2.0056875784911332E-2</c:v>
                </c:pt>
                <c:pt idx="241">
                  <c:v>-2.0130016973985188E-2</c:v>
                </c:pt>
                <c:pt idx="242">
                  <c:v>-1.5576720792613996E-2</c:v>
                </c:pt>
                <c:pt idx="243">
                  <c:v>-1.5008734677302741E-2</c:v>
                </c:pt>
                <c:pt idx="244">
                  <c:v>-1.1883328407789679E-2</c:v>
                </c:pt>
                <c:pt idx="245">
                  <c:v>-5.904221435500962E-3</c:v>
                </c:pt>
                <c:pt idx="246">
                  <c:v>-3.6719013560974293E-3</c:v>
                </c:pt>
                <c:pt idx="247">
                  <c:v>-3.2051870830909117E-3</c:v>
                </c:pt>
                <c:pt idx="248">
                  <c:v>-2.6347478664416092E-3</c:v>
                </c:pt>
                <c:pt idx="249">
                  <c:v>-2.5686170684522847E-3</c:v>
                </c:pt>
                <c:pt idx="250">
                  <c:v>-2.6298337528369961E-3</c:v>
                </c:pt>
                <c:pt idx="251">
                  <c:v>-2.6944663756099437E-3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E-4751-87EA-3A5D69A0A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PEP!$H$1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PEP!$A$1:$A$255</c:f>
              <c:strCache>
                <c:ptCount val="254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  <c:pt idx="253">
                  <c:v>24/08/2022</c:v>
                </c:pt>
              </c:strCache>
            </c:strRef>
          </c:cat>
          <c:val>
            <c:numRef>
              <c:f>PEP!$H$2:$H$255</c:f>
              <c:numCache>
                <c:formatCode>General</c:formatCode>
                <c:ptCount val="254"/>
                <c:pt idx="1">
                  <c:v>-4.4260867615687404E-3</c:v>
                </c:pt>
                <c:pt idx="2">
                  <c:v>-3.6725984552269152E-3</c:v>
                </c:pt>
                <c:pt idx="3">
                  <c:v>2.0046920139735018E-3</c:v>
                </c:pt>
                <c:pt idx="4">
                  <c:v>6.841280777268738E-3</c:v>
                </c:pt>
                <c:pt idx="5">
                  <c:v>2.5000201561058582E-3</c:v>
                </c:pt>
                <c:pt idx="6">
                  <c:v>9.7193155834206773E-3</c:v>
                </c:pt>
                <c:pt idx="7">
                  <c:v>7.3331000056393522E-4</c:v>
                </c:pt>
                <c:pt idx="8">
                  <c:v>8.9186928742876926E-4</c:v>
                </c:pt>
                <c:pt idx="9">
                  <c:v>-1.6296284447747663E-2</c:v>
                </c:pt>
                <c:pt idx="10">
                  <c:v>1.4171920132040831E-2</c:v>
                </c:pt>
                <c:pt idx="11">
                  <c:v>-6.3169580136332197E-3</c:v>
                </c:pt>
                <c:pt idx="12">
                  <c:v>-1.7336928468357866E-3</c:v>
                </c:pt>
                <c:pt idx="13">
                  <c:v>1.9296914002374049E-3</c:v>
                </c:pt>
                <c:pt idx="14">
                  <c:v>-3.9163660937751024E-3</c:v>
                </c:pt>
                <c:pt idx="15">
                  <c:v>5.6074872542480397E-3</c:v>
                </c:pt>
                <c:pt idx="16">
                  <c:v>-2.94825968530988E-3</c:v>
                </c:pt>
                <c:pt idx="17">
                  <c:v>-9.1925570990483204E-3</c:v>
                </c:pt>
                <c:pt idx="18">
                  <c:v>-3.3738178815514918E-3</c:v>
                </c:pt>
                <c:pt idx="19">
                  <c:v>-4.5573445232339571E-4</c:v>
                </c:pt>
                <c:pt idx="20">
                  <c:v>3.0610072342576859E-3</c:v>
                </c:pt>
                <c:pt idx="21">
                  <c:v>7.7933200087532259E-4</c:v>
                </c:pt>
                <c:pt idx="22">
                  <c:v>4.5409024638742461E-4</c:v>
                </c:pt>
                <c:pt idx="23">
                  <c:v>-9.5979141448800463E-3</c:v>
                </c:pt>
                <c:pt idx="24">
                  <c:v>-1.0935124335937352E-2</c:v>
                </c:pt>
                <c:pt idx="25">
                  <c:v>8.2753891441970651E-3</c:v>
                </c:pt>
                <c:pt idx="26">
                  <c:v>-1.2409598480756559E-2</c:v>
                </c:pt>
                <c:pt idx="27">
                  <c:v>3.5901362984165075E-3</c:v>
                </c:pt>
                <c:pt idx="28">
                  <c:v>-4.9684803470113146E-3</c:v>
                </c:pt>
                <c:pt idx="29">
                  <c:v>5.9254514404944525E-3</c:v>
                </c:pt>
                <c:pt idx="30">
                  <c:v>2.5613876421571737E-2</c:v>
                </c:pt>
                <c:pt idx="31">
                  <c:v>9.2281501454798409E-3</c:v>
                </c:pt>
                <c:pt idx="32">
                  <c:v>-2.3019029091638416E-3</c:v>
                </c:pt>
                <c:pt idx="33">
                  <c:v>1.3458928757707227E-3</c:v>
                </c:pt>
                <c:pt idx="34">
                  <c:v>4.4162014109915436E-3</c:v>
                </c:pt>
                <c:pt idx="35">
                  <c:v>6.7547025527069648E-3</c:v>
                </c:pt>
                <c:pt idx="36">
                  <c:v>8.0383770126600963E-3</c:v>
                </c:pt>
                <c:pt idx="37">
                  <c:v>-2.8255824370078241E-3</c:v>
                </c:pt>
                <c:pt idx="38">
                  <c:v>-4.5335547713634275E-3</c:v>
                </c:pt>
                <c:pt idx="39">
                  <c:v>1.2714212947607878E-2</c:v>
                </c:pt>
                <c:pt idx="40">
                  <c:v>7.557641840395108E-3</c:v>
                </c:pt>
                <c:pt idx="41">
                  <c:v>-1.3204286120916564E-2</c:v>
                </c:pt>
                <c:pt idx="42">
                  <c:v>4.9630041197629296E-3</c:v>
                </c:pt>
                <c:pt idx="43">
                  <c:v>-4.6884319744217333E-3</c:v>
                </c:pt>
                <c:pt idx="44">
                  <c:v>1.2247313003050788E-2</c:v>
                </c:pt>
                <c:pt idx="45">
                  <c:v>-3.4746478092749261E-3</c:v>
                </c:pt>
                <c:pt idx="46">
                  <c:v>6.2884925266822028E-3</c:v>
                </c:pt>
                <c:pt idx="47">
                  <c:v>-1.2365939046461304E-4</c:v>
                </c:pt>
                <c:pt idx="48">
                  <c:v>-2.1041097240525478E-3</c:v>
                </c:pt>
                <c:pt idx="49">
                  <c:v>9.1778108351608274E-3</c:v>
                </c:pt>
                <c:pt idx="50">
                  <c:v>9.5858684161627128E-3</c:v>
                </c:pt>
                <c:pt idx="51">
                  <c:v>6.0680468333397367E-5</c:v>
                </c:pt>
                <c:pt idx="52">
                  <c:v>1.028551869808789E-2</c:v>
                </c:pt>
                <c:pt idx="53">
                  <c:v>-2.1506083758775316E-2</c:v>
                </c:pt>
                <c:pt idx="54">
                  <c:v>6.6490199359225052E-3</c:v>
                </c:pt>
                <c:pt idx="55">
                  <c:v>3.241436221690497E-3</c:v>
                </c:pt>
                <c:pt idx="56">
                  <c:v>-8.2296347221719988E-3</c:v>
                </c:pt>
                <c:pt idx="57">
                  <c:v>-2.4588161554145482E-4</c:v>
                </c:pt>
                <c:pt idx="58">
                  <c:v>7.0704308160105915E-3</c:v>
                </c:pt>
                <c:pt idx="59">
                  <c:v>-2.9915756919952842E-3</c:v>
                </c:pt>
                <c:pt idx="60">
                  <c:v>3.6742853219089773E-4</c:v>
                </c:pt>
                <c:pt idx="61">
                  <c:v>3.0617335106157968E-4</c:v>
                </c:pt>
                <c:pt idx="62">
                  <c:v>2.3864669337624448E-3</c:v>
                </c:pt>
                <c:pt idx="63">
                  <c:v>2.0755346798783745E-3</c:v>
                </c:pt>
                <c:pt idx="64">
                  <c:v>6.7011091393232164E-3</c:v>
                </c:pt>
                <c:pt idx="65">
                  <c:v>-9.1375848818835252E-3</c:v>
                </c:pt>
                <c:pt idx="66">
                  <c:v>-1.5878938614641739E-2</c:v>
                </c:pt>
                <c:pt idx="67">
                  <c:v>1.8617353969155266E-2</c:v>
                </c:pt>
                <c:pt idx="68">
                  <c:v>-2.6562625514092331E-2</c:v>
                </c:pt>
                <c:pt idx="69">
                  <c:v>2.378340540305958E-3</c:v>
                </c:pt>
                <c:pt idx="70">
                  <c:v>9.6488785810603002E-3</c:v>
                </c:pt>
                <c:pt idx="71">
                  <c:v>2.5463816828995678E-2</c:v>
                </c:pt>
                <c:pt idx="72">
                  <c:v>1.0381864959549963E-2</c:v>
                </c:pt>
                <c:pt idx="73">
                  <c:v>-1.1415957322857058E-3</c:v>
                </c:pt>
                <c:pt idx="74">
                  <c:v>1.7444166834323571E-3</c:v>
                </c:pt>
                <c:pt idx="75">
                  <c:v>-1.2610566888474643E-3</c:v>
                </c:pt>
                <c:pt idx="76">
                  <c:v>1.599429180452823E-2</c:v>
                </c:pt>
                <c:pt idx="77">
                  <c:v>4.9712800739414222E-3</c:v>
                </c:pt>
                <c:pt idx="78">
                  <c:v>-2.47334434949001E-3</c:v>
                </c:pt>
                <c:pt idx="79">
                  <c:v>1.2869743522992401E-2</c:v>
                </c:pt>
                <c:pt idx="80">
                  <c:v>1.4571645281608522E-3</c:v>
                </c:pt>
                <c:pt idx="81">
                  <c:v>-2.0486638763777903E-2</c:v>
                </c:pt>
                <c:pt idx="82">
                  <c:v>6.6548156331566579E-3</c:v>
                </c:pt>
                <c:pt idx="83">
                  <c:v>-2.9513129843508441E-3</c:v>
                </c:pt>
                <c:pt idx="84">
                  <c:v>6.2159821190374736E-3</c:v>
                </c:pt>
                <c:pt idx="85">
                  <c:v>-1.1179324010197865E-3</c:v>
                </c:pt>
                <c:pt idx="86">
                  <c:v>9.9541816157188868E-3</c:v>
                </c:pt>
                <c:pt idx="87">
                  <c:v>5.1904562155025771E-3</c:v>
                </c:pt>
                <c:pt idx="88">
                  <c:v>3.5389992127025523E-3</c:v>
                </c:pt>
                <c:pt idx="89">
                  <c:v>-1.7343207560197966E-3</c:v>
                </c:pt>
                <c:pt idx="90">
                  <c:v>6.0230067273220646E-3</c:v>
                </c:pt>
                <c:pt idx="91">
                  <c:v>-4.2024720961747154E-3</c:v>
                </c:pt>
                <c:pt idx="92">
                  <c:v>1.4452929106160727E-3</c:v>
                </c:pt>
                <c:pt idx="93">
                  <c:v>3.4059099785648966E-3</c:v>
                </c:pt>
                <c:pt idx="94">
                  <c:v>2.300309412014024E-4</c:v>
                </c:pt>
                <c:pt idx="95">
                  <c:v>1.2653986246298399E-3</c:v>
                </c:pt>
                <c:pt idx="96">
                  <c:v>5.1697101736075972E-4</c:v>
                </c:pt>
                <c:pt idx="97">
                  <c:v>-4.5921944552040515E-4</c:v>
                </c:pt>
                <c:pt idx="98">
                  <c:v>-1.0914754907255277E-3</c:v>
                </c:pt>
                <c:pt idx="99">
                  <c:v>1.6100803594382197E-3</c:v>
                </c:pt>
                <c:pt idx="100">
                  <c:v>8.3822657359515843E-3</c:v>
                </c:pt>
                <c:pt idx="101">
                  <c:v>-9.565074779405382E-3</c:v>
                </c:pt>
                <c:pt idx="102">
                  <c:v>7.1856487560013746E-3</c:v>
                </c:pt>
                <c:pt idx="103">
                  <c:v>-7.2484836806166967E-3</c:v>
                </c:pt>
                <c:pt idx="104">
                  <c:v>1.6097099632896681E-3</c:v>
                </c:pt>
                <c:pt idx="105">
                  <c:v>-5.108433358968662E-3</c:v>
                </c:pt>
                <c:pt idx="106">
                  <c:v>-1.1481025916596624E-2</c:v>
                </c:pt>
                <c:pt idx="107">
                  <c:v>-1.0563805103758891E-2</c:v>
                </c:pt>
                <c:pt idx="108">
                  <c:v>-9.4376891769901096E-4</c:v>
                </c:pt>
                <c:pt idx="109">
                  <c:v>1.9484043687774913E-2</c:v>
                </c:pt>
                <c:pt idx="110">
                  <c:v>4.9226438764034576E-3</c:v>
                </c:pt>
                <c:pt idx="111">
                  <c:v>-6.8004412021987377E-3</c:v>
                </c:pt>
                <c:pt idx="112">
                  <c:v>1.8161798894125652E-2</c:v>
                </c:pt>
                <c:pt idx="113">
                  <c:v>-5.6992852368149881E-4</c:v>
                </c:pt>
                <c:pt idx="114">
                  <c:v>-1.6422326409797829E-2</c:v>
                </c:pt>
                <c:pt idx="115">
                  <c:v>-3.9423466286386743E-3</c:v>
                </c:pt>
                <c:pt idx="116">
                  <c:v>1.2223180318054255E-3</c:v>
                </c:pt>
                <c:pt idx="117">
                  <c:v>-4.6505389574264113E-4</c:v>
                </c:pt>
                <c:pt idx="118">
                  <c:v>-2.0763113154483714E-2</c:v>
                </c:pt>
                <c:pt idx="119">
                  <c:v>1.2472914621370003E-3</c:v>
                </c:pt>
                <c:pt idx="120">
                  <c:v>-1.1152000217612278E-2</c:v>
                </c:pt>
                <c:pt idx="121">
                  <c:v>-4.4390636573498655E-3</c:v>
                </c:pt>
                <c:pt idx="122">
                  <c:v>2.0486867038759138E-3</c:v>
                </c:pt>
                <c:pt idx="123">
                  <c:v>2.7059660898105594E-3</c:v>
                </c:pt>
                <c:pt idx="124">
                  <c:v>5.7571775649112068E-3</c:v>
                </c:pt>
                <c:pt idx="125">
                  <c:v>3.8161217690943355E-3</c:v>
                </c:pt>
                <c:pt idx="126">
                  <c:v>-9.8604207308256309E-3</c:v>
                </c:pt>
                <c:pt idx="127">
                  <c:v>-1.7397692939490488E-2</c:v>
                </c:pt>
                <c:pt idx="128">
                  <c:v>2.8023856330435332E-2</c:v>
                </c:pt>
                <c:pt idx="129">
                  <c:v>-2.755674886664804E-2</c:v>
                </c:pt>
                <c:pt idx="130">
                  <c:v>-8.9776609091205949E-3</c:v>
                </c:pt>
                <c:pt idx="131">
                  <c:v>1.3865826221411163E-2</c:v>
                </c:pt>
                <c:pt idx="132">
                  <c:v>-1.0707394733784146E-3</c:v>
                </c:pt>
                <c:pt idx="133">
                  <c:v>1.5189451921788657E-2</c:v>
                </c:pt>
                <c:pt idx="134">
                  <c:v>-1.9909481025348556E-2</c:v>
                </c:pt>
                <c:pt idx="135">
                  <c:v>-2.8193312506248718E-2</c:v>
                </c:pt>
                <c:pt idx="136">
                  <c:v>-2.9771414899305124E-3</c:v>
                </c:pt>
                <c:pt idx="137">
                  <c:v>-1.8360841217667106E-2</c:v>
                </c:pt>
                <c:pt idx="138">
                  <c:v>-5.0482085082796651E-3</c:v>
                </c:pt>
                <c:pt idx="139">
                  <c:v>1.4050657654574304E-2</c:v>
                </c:pt>
                <c:pt idx="140">
                  <c:v>1.9949966756027192E-2</c:v>
                </c:pt>
                <c:pt idx="141">
                  <c:v>4.4024948641884056E-3</c:v>
                </c:pt>
                <c:pt idx="142">
                  <c:v>7.7646004498327014E-3</c:v>
                </c:pt>
                <c:pt idx="143">
                  <c:v>1.1494834531502296E-2</c:v>
                </c:pt>
                <c:pt idx="144">
                  <c:v>-1.4128412695440611E-3</c:v>
                </c:pt>
                <c:pt idx="145">
                  <c:v>1.0949906532169412E-2</c:v>
                </c:pt>
                <c:pt idx="146">
                  <c:v>-5.2331496361739636E-3</c:v>
                </c:pt>
                <c:pt idx="147">
                  <c:v>6.0558515512268438E-3</c:v>
                </c:pt>
                <c:pt idx="148">
                  <c:v>4.6817376292675409E-3</c:v>
                </c:pt>
                <c:pt idx="149">
                  <c:v>2.9652978138973341E-3</c:v>
                </c:pt>
                <c:pt idx="150">
                  <c:v>1.4843497026195644E-2</c:v>
                </c:pt>
                <c:pt idx="151">
                  <c:v>-1.3674796589788218E-3</c:v>
                </c:pt>
                <c:pt idx="152">
                  <c:v>-3.4532653262108032E-3</c:v>
                </c:pt>
                <c:pt idx="153">
                  <c:v>1.4219115190399097E-2</c:v>
                </c:pt>
                <c:pt idx="154">
                  <c:v>-2.5918478575346674E-3</c:v>
                </c:pt>
                <c:pt idx="155">
                  <c:v>1.0630974980392232E-3</c:v>
                </c:pt>
                <c:pt idx="156">
                  <c:v>1.705012479821167E-2</c:v>
                </c:pt>
                <c:pt idx="157">
                  <c:v>9.281450372498819E-4</c:v>
                </c:pt>
                <c:pt idx="158">
                  <c:v>3.3614051534691532E-3</c:v>
                </c:pt>
                <c:pt idx="159">
                  <c:v>-3.0613797380296967E-3</c:v>
                </c:pt>
                <c:pt idx="160">
                  <c:v>4.0556889598506564E-3</c:v>
                </c:pt>
                <c:pt idx="161">
                  <c:v>-1.7312192233883319E-3</c:v>
                </c:pt>
                <c:pt idx="162">
                  <c:v>-6.3584080001065774E-3</c:v>
                </c:pt>
                <c:pt idx="163">
                  <c:v>-8.6096305902165736E-3</c:v>
                </c:pt>
                <c:pt idx="164">
                  <c:v>1.4552362061691618E-2</c:v>
                </c:pt>
                <c:pt idx="165">
                  <c:v>1.4864033309104435E-2</c:v>
                </c:pt>
                <c:pt idx="166">
                  <c:v>-3.5903757559388404E-3</c:v>
                </c:pt>
                <c:pt idx="167">
                  <c:v>-1.5385460911639177E-2</c:v>
                </c:pt>
                <c:pt idx="168">
                  <c:v>9.2361636779105978E-3</c:v>
                </c:pt>
                <c:pt idx="169">
                  <c:v>-2.5324800365543287E-3</c:v>
                </c:pt>
                <c:pt idx="170">
                  <c:v>8.9440564760764115E-3</c:v>
                </c:pt>
                <c:pt idx="171">
                  <c:v>1.5155715914188414E-2</c:v>
                </c:pt>
                <c:pt idx="172">
                  <c:v>-3.261964522176812E-2</c:v>
                </c:pt>
                <c:pt idx="173">
                  <c:v>-2.3003997299534402E-2</c:v>
                </c:pt>
                <c:pt idx="174">
                  <c:v>1.3710815770606507E-3</c:v>
                </c:pt>
                <c:pt idx="175">
                  <c:v>3.4942573243308211E-2</c:v>
                </c:pt>
                <c:pt idx="176">
                  <c:v>-1.995862547483624E-2</c:v>
                </c:pt>
                <c:pt idx="177">
                  <c:v>1.1746545017106484E-4</c:v>
                </c:pt>
                <c:pt idx="178">
                  <c:v>7.5698851913655269E-3</c:v>
                </c:pt>
                <c:pt idx="179">
                  <c:v>-1.2230382567439192E-3</c:v>
                </c:pt>
                <c:pt idx="180">
                  <c:v>-4.8398822336860065E-3</c:v>
                </c:pt>
                <c:pt idx="181">
                  <c:v>-1.5236131255094247E-3</c:v>
                </c:pt>
                <c:pt idx="182">
                  <c:v>1.9483552002836003E-2</c:v>
                </c:pt>
                <c:pt idx="183">
                  <c:v>1.0073725503779886E-2</c:v>
                </c:pt>
                <c:pt idx="184">
                  <c:v>-5.7559418227349363E-3</c:v>
                </c:pt>
                <c:pt idx="185">
                  <c:v>-6.1962613673285614E-2</c:v>
                </c:pt>
                <c:pt idx="186">
                  <c:v>-1.4971006111027918E-2</c:v>
                </c:pt>
                <c:pt idx="187">
                  <c:v>6.2655726210592176E-3</c:v>
                </c:pt>
                <c:pt idx="188">
                  <c:v>2.0898775699952507E-2</c:v>
                </c:pt>
                <c:pt idx="189">
                  <c:v>1.3405850245497418E-2</c:v>
                </c:pt>
                <c:pt idx="190">
                  <c:v>6.8525575115666064E-3</c:v>
                </c:pt>
                <c:pt idx="191">
                  <c:v>6.7467892422400332E-3</c:v>
                </c:pt>
                <c:pt idx="192">
                  <c:v>9.7583855516721382E-3</c:v>
                </c:pt>
                <c:pt idx="193">
                  <c:v>-2.3403445490334834E-2</c:v>
                </c:pt>
                <c:pt idx="194">
                  <c:v>-7.5111251745097769E-3</c:v>
                </c:pt>
                <c:pt idx="195">
                  <c:v>8.1044219057901604E-3</c:v>
                </c:pt>
                <c:pt idx="196">
                  <c:v>-1.0979009279893696E-2</c:v>
                </c:pt>
                <c:pt idx="197">
                  <c:v>4.185532317397332E-3</c:v>
                </c:pt>
                <c:pt idx="198">
                  <c:v>6.1617021119253976E-3</c:v>
                </c:pt>
                <c:pt idx="199">
                  <c:v>-4.9832116557140703E-3</c:v>
                </c:pt>
                <c:pt idx="200">
                  <c:v>-1.7799981201972823E-2</c:v>
                </c:pt>
                <c:pt idx="201">
                  <c:v>-1.5972826688570544E-3</c:v>
                </c:pt>
                <c:pt idx="202">
                  <c:v>-1.7105506721652022E-2</c:v>
                </c:pt>
                <c:pt idx="203">
                  <c:v>-2.2661952840818067E-2</c:v>
                </c:pt>
                <c:pt idx="204">
                  <c:v>1.0696946606898248E-2</c:v>
                </c:pt>
                <c:pt idx="205">
                  <c:v>-4.8165437539234865E-3</c:v>
                </c:pt>
                <c:pt idx="206">
                  <c:v>1.910544205705905E-4</c:v>
                </c:pt>
                <c:pt idx="207">
                  <c:v>2.3239569925136826E-2</c:v>
                </c:pt>
                <c:pt idx="208">
                  <c:v>8.2135441420389792E-3</c:v>
                </c:pt>
                <c:pt idx="209">
                  <c:v>1.2775420320519719E-2</c:v>
                </c:pt>
                <c:pt idx="210">
                  <c:v>1.2370507676696861E-2</c:v>
                </c:pt>
                <c:pt idx="211">
                  <c:v>1.324292091898417E-3</c:v>
                </c:pt>
                <c:pt idx="212">
                  <c:v>-1.4066767025217695E-2</c:v>
                </c:pt>
                <c:pt idx="213">
                  <c:v>1.6584357356190793E-2</c:v>
                </c:pt>
                <c:pt idx="214">
                  <c:v>-4.1984823187418295E-4</c:v>
                </c:pt>
                <c:pt idx="215">
                  <c:v>1.6380662571949436E-2</c:v>
                </c:pt>
                <c:pt idx="216">
                  <c:v>-2.243395476807972E-3</c:v>
                </c:pt>
                <c:pt idx="217">
                  <c:v>9.9994543778906247E-3</c:v>
                </c:pt>
                <c:pt idx="218">
                  <c:v>-1.9918437836985302E-3</c:v>
                </c:pt>
                <c:pt idx="219">
                  <c:v>8.9223938143351833E-3</c:v>
                </c:pt>
                <c:pt idx="220">
                  <c:v>-8.2034938607513149E-3</c:v>
                </c:pt>
                <c:pt idx="221">
                  <c:v>-5.690099384395202E-3</c:v>
                </c:pt>
                <c:pt idx="222">
                  <c:v>3.5398129697656799E-3</c:v>
                </c:pt>
                <c:pt idx="223">
                  <c:v>5.1733650335635253E-3</c:v>
                </c:pt>
                <c:pt idx="224">
                  <c:v>8.1882442182998143E-4</c:v>
                </c:pt>
                <c:pt idx="225">
                  <c:v>-1.6713435945553259E-2</c:v>
                </c:pt>
                <c:pt idx="226">
                  <c:v>1.0697789920727481E-2</c:v>
                </c:pt>
                <c:pt idx="227">
                  <c:v>-1.0584558537094007E-2</c:v>
                </c:pt>
                <c:pt idx="228">
                  <c:v>1.4858250965907758E-3</c:v>
                </c:pt>
                <c:pt idx="229">
                  <c:v>6.5278629547799831E-3</c:v>
                </c:pt>
                <c:pt idx="230">
                  <c:v>1.4150413008795631E-3</c:v>
                </c:pt>
                <c:pt idx="231">
                  <c:v>1.1657252463369409E-2</c:v>
                </c:pt>
                <c:pt idx="232">
                  <c:v>-1.3967652701174075E-3</c:v>
                </c:pt>
                <c:pt idx="233">
                  <c:v>1.8940578053385986E-2</c:v>
                </c:pt>
                <c:pt idx="234">
                  <c:v>6.8635367374518552E-4</c:v>
                </c:pt>
                <c:pt idx="235">
                  <c:v>1.1373937794497392E-2</c:v>
                </c:pt>
                <c:pt idx="236">
                  <c:v>-8.2508464971587144E-3</c:v>
                </c:pt>
                <c:pt idx="237">
                  <c:v>7.6357638940836763E-3</c:v>
                </c:pt>
                <c:pt idx="238">
                  <c:v>-5.4289800782714118E-3</c:v>
                </c:pt>
                <c:pt idx="239">
                  <c:v>-7.5055423860409002E-3</c:v>
                </c:pt>
                <c:pt idx="240">
                  <c:v>-4.0102308633420299E-3</c:v>
                </c:pt>
                <c:pt idx="241">
                  <c:v>3.7387688286815456E-3</c:v>
                </c:pt>
                <c:pt idx="242">
                  <c:v>8.2521594557003093E-3</c:v>
                </c:pt>
                <c:pt idx="243">
                  <c:v>-5.1154088458749475E-3</c:v>
                </c:pt>
                <c:pt idx="244">
                  <c:v>1.3082758942687112E-2</c:v>
                </c:pt>
                <c:pt idx="245">
                  <c:v>1.0996437760729776E-2</c:v>
                </c:pt>
                <c:pt idx="246">
                  <c:v>5.8010298848731384E-3</c:v>
                </c:pt>
                <c:pt idx="247">
                  <c:v>-5.5458389620791342E-4</c:v>
                </c:pt>
                <c:pt idx="248">
                  <c:v>9.9871555728830172E-4</c:v>
                </c:pt>
                <c:pt idx="249">
                  <c:v>-1.2748853315272147E-3</c:v>
                </c:pt>
                <c:pt idx="250">
                  <c:v>-9.5465891612472129E-3</c:v>
                </c:pt>
                <c:pt idx="251">
                  <c:v>-4.4831074989639508E-4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0-46F7-B4DB-2A7F78B5A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4529120707510729E-2"/>
          <c:y val="0.13960163704206549"/>
          <c:w val="0.94433657170724228"/>
          <c:h val="0.84289930244587974"/>
        </c:manualLayout>
      </c:layout>
      <c:lineChart>
        <c:grouping val="standard"/>
        <c:varyColors val="0"/>
        <c:ser>
          <c:idx val="0"/>
          <c:order val="0"/>
          <c:tx>
            <c:strRef>
              <c:f>PEP!$I$1</c:f>
              <c:strCache>
                <c:ptCount val="1"/>
                <c:pt idx="0">
                  <c:v>Correlacion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PEP!$A$1:$A$255</c:f>
              <c:strCache>
                <c:ptCount val="254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07/09/2021</c:v>
                </c:pt>
                <c:pt idx="11">
                  <c:v>08/09/2021</c:v>
                </c:pt>
                <c:pt idx="12">
                  <c:v>09/09/2021</c:v>
                </c:pt>
                <c:pt idx="13">
                  <c:v>10/09/2021</c:v>
                </c:pt>
                <c:pt idx="14">
                  <c:v>13/09/2021</c:v>
                </c:pt>
                <c:pt idx="15">
                  <c:v>14/09/2021</c:v>
                </c:pt>
                <c:pt idx="16">
                  <c:v>15/09/2021</c:v>
                </c:pt>
                <c:pt idx="17">
                  <c:v>16/09/2021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02/11/2021</c:v>
                </c:pt>
                <c:pt idx="51">
                  <c:v>03/11/2021</c:v>
                </c:pt>
                <c:pt idx="52">
                  <c:v>04/11/2021</c:v>
                </c:pt>
                <c:pt idx="53">
                  <c:v>05/11/2021</c:v>
                </c:pt>
                <c:pt idx="54">
                  <c:v>08/11/2021</c:v>
                </c:pt>
                <c:pt idx="55">
                  <c:v>09/11/2021</c:v>
                </c:pt>
                <c:pt idx="56">
                  <c:v>10/11/2021</c:v>
                </c:pt>
                <c:pt idx="57">
                  <c:v>11/11/2021</c:v>
                </c:pt>
                <c:pt idx="58">
                  <c:v>12/11/2021</c:v>
                </c:pt>
                <c:pt idx="59">
                  <c:v>15/11/2021</c:v>
                </c:pt>
                <c:pt idx="60">
                  <c:v>16/11/2021</c:v>
                </c:pt>
                <c:pt idx="61">
                  <c:v>17/11/2021</c:v>
                </c:pt>
                <c:pt idx="62">
                  <c:v>18/11/2021</c:v>
                </c:pt>
                <c:pt idx="63">
                  <c:v>19/11/2021</c:v>
                </c:pt>
                <c:pt idx="64">
                  <c:v>22/11/2021</c:v>
                </c:pt>
                <c:pt idx="65">
                  <c:v>23/11/2021</c:v>
                </c:pt>
                <c:pt idx="66">
                  <c:v>24/11/2021</c:v>
                </c:pt>
                <c:pt idx="67">
                  <c:v>26/11/2021</c:v>
                </c:pt>
                <c:pt idx="68">
                  <c:v>29/11/2021</c:v>
                </c:pt>
                <c:pt idx="69">
                  <c:v>30/11/2021</c:v>
                </c:pt>
                <c:pt idx="70">
                  <c:v>01/12/2021</c:v>
                </c:pt>
                <c:pt idx="71">
                  <c:v>02/12/2021</c:v>
                </c:pt>
                <c:pt idx="72">
                  <c:v>03/12/2021</c:v>
                </c:pt>
                <c:pt idx="73">
                  <c:v>06/12/2021</c:v>
                </c:pt>
                <c:pt idx="74">
                  <c:v>07/12/2021</c:v>
                </c:pt>
                <c:pt idx="75">
                  <c:v>08/12/2021</c:v>
                </c:pt>
                <c:pt idx="76">
                  <c:v>09/12/2021</c:v>
                </c:pt>
                <c:pt idx="77">
                  <c:v>10/12/2021</c:v>
                </c:pt>
                <c:pt idx="78">
                  <c:v>13/12/2021</c:v>
                </c:pt>
                <c:pt idx="79">
                  <c:v>14/12/2021</c:v>
                </c:pt>
                <c:pt idx="80">
                  <c:v>15/12/2021</c:v>
                </c:pt>
                <c:pt idx="81">
                  <c:v>16/12/2021</c:v>
                </c:pt>
                <c:pt idx="82">
                  <c:v>17/12/2021</c:v>
                </c:pt>
                <c:pt idx="83">
                  <c:v>20/12/2021</c:v>
                </c:pt>
                <c:pt idx="84">
                  <c:v>21/12/2021</c:v>
                </c:pt>
                <c:pt idx="85">
                  <c:v>22/12/2021</c:v>
                </c:pt>
                <c:pt idx="86">
                  <c:v>23/12/2021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18/01/2022</c:v>
                </c:pt>
                <c:pt idx="103">
                  <c:v>19/01/2022</c:v>
                </c:pt>
                <c:pt idx="104">
                  <c:v>20/01/2022</c:v>
                </c:pt>
                <c:pt idx="105">
                  <c:v>21/01/2022</c:v>
                </c:pt>
                <c:pt idx="106">
                  <c:v>24/01/2022</c:v>
                </c:pt>
                <c:pt idx="107">
                  <c:v>25/01/2022</c:v>
                </c:pt>
                <c:pt idx="108">
                  <c:v>26/01/2022</c:v>
                </c:pt>
                <c:pt idx="109">
                  <c:v>27/01/2022</c:v>
                </c:pt>
                <c:pt idx="110">
                  <c:v>28/01/2022</c:v>
                </c:pt>
                <c:pt idx="111">
                  <c:v>31/01/2022</c:v>
                </c:pt>
                <c:pt idx="112">
                  <c:v>01/02/2022</c:v>
                </c:pt>
                <c:pt idx="113">
                  <c:v>02/02/2022</c:v>
                </c:pt>
                <c:pt idx="114">
                  <c:v>03/02/2022</c:v>
                </c:pt>
                <c:pt idx="115">
                  <c:v>04/02/2022</c:v>
                </c:pt>
                <c:pt idx="116">
                  <c:v>07/02/2022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22/02/2022</c:v>
                </c:pt>
                <c:pt idx="127">
                  <c:v>23/02/2022</c:v>
                </c:pt>
                <c:pt idx="128">
                  <c:v>24/02/2022</c:v>
                </c:pt>
                <c:pt idx="129">
                  <c:v>25/02/2022</c:v>
                </c:pt>
                <c:pt idx="130">
                  <c:v>28/02/2022</c:v>
                </c:pt>
                <c:pt idx="131">
                  <c:v>01/03/2022</c:v>
                </c:pt>
                <c:pt idx="132">
                  <c:v>02/03/2022</c:v>
                </c:pt>
                <c:pt idx="133">
                  <c:v>03/03/2022</c:v>
                </c:pt>
                <c:pt idx="134">
                  <c:v>04/03/2022</c:v>
                </c:pt>
                <c:pt idx="135">
                  <c:v>07/03/2022</c:v>
                </c:pt>
                <c:pt idx="136">
                  <c:v>08/03/2022</c:v>
                </c:pt>
                <c:pt idx="137">
                  <c:v>09/03/2022</c:v>
                </c:pt>
                <c:pt idx="138">
                  <c:v>10/03/2022</c:v>
                </c:pt>
                <c:pt idx="139">
                  <c:v>11/03/2022</c:v>
                </c:pt>
                <c:pt idx="140">
                  <c:v>14/03/2022</c:v>
                </c:pt>
                <c:pt idx="141">
                  <c:v>15/03/2022</c:v>
                </c:pt>
                <c:pt idx="142">
                  <c:v>16/03/2022</c:v>
                </c:pt>
                <c:pt idx="143">
                  <c:v>17/03/2022</c:v>
                </c:pt>
                <c:pt idx="144">
                  <c:v>18/03/2022</c:v>
                </c:pt>
                <c:pt idx="145">
                  <c:v>21/03/2022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14/04/2022</c:v>
                </c:pt>
                <c:pt idx="164">
                  <c:v>18/04/2022</c:v>
                </c:pt>
                <c:pt idx="165">
                  <c:v>19/04/2022</c:v>
                </c:pt>
                <c:pt idx="166">
                  <c:v>20/04/2022</c:v>
                </c:pt>
                <c:pt idx="167">
                  <c:v>21/04/2022</c:v>
                </c:pt>
                <c:pt idx="168">
                  <c:v>22/04/2022</c:v>
                </c:pt>
                <c:pt idx="169">
                  <c:v>25/04/2022</c:v>
                </c:pt>
                <c:pt idx="170">
                  <c:v>26/04/2022</c:v>
                </c:pt>
                <c:pt idx="171">
                  <c:v>27/04/2022</c:v>
                </c:pt>
                <c:pt idx="172">
                  <c:v>28/04/2022</c:v>
                </c:pt>
                <c:pt idx="173">
                  <c:v>29/04/2022</c:v>
                </c:pt>
                <c:pt idx="174">
                  <c:v>02/05/2022</c:v>
                </c:pt>
                <c:pt idx="175">
                  <c:v>03/05/2022</c:v>
                </c:pt>
                <c:pt idx="176">
                  <c:v>04/05/2022</c:v>
                </c:pt>
                <c:pt idx="177">
                  <c:v>05/05/2022</c:v>
                </c:pt>
                <c:pt idx="178">
                  <c:v>06/05/2022</c:v>
                </c:pt>
                <c:pt idx="179">
                  <c:v>09/05/2022</c:v>
                </c:pt>
                <c:pt idx="180">
                  <c:v>10/05/2022</c:v>
                </c:pt>
                <c:pt idx="181">
                  <c:v>11/05/2022</c:v>
                </c:pt>
                <c:pt idx="182">
                  <c:v>12/05/2022</c:v>
                </c:pt>
                <c:pt idx="183">
                  <c:v>13/05/2022</c:v>
                </c:pt>
                <c:pt idx="184">
                  <c:v>16/05/2022</c:v>
                </c:pt>
                <c:pt idx="185">
                  <c:v>17/05/2022</c:v>
                </c:pt>
                <c:pt idx="186">
                  <c:v>18/05/2022</c:v>
                </c:pt>
                <c:pt idx="187">
                  <c:v>19/05/2022</c:v>
                </c:pt>
                <c:pt idx="188">
                  <c:v>20/05/2022</c:v>
                </c:pt>
                <c:pt idx="189">
                  <c:v>23/05/2022</c:v>
                </c:pt>
                <c:pt idx="190">
                  <c:v>24/05/2022</c:v>
                </c:pt>
                <c:pt idx="191">
                  <c:v>25/05/2022</c:v>
                </c:pt>
                <c:pt idx="192">
                  <c:v>26/05/2022</c:v>
                </c:pt>
                <c:pt idx="193">
                  <c:v>27/05/2022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21/06/2022</c:v>
                </c:pt>
                <c:pt idx="209">
                  <c:v>22/06/2022</c:v>
                </c:pt>
                <c:pt idx="210">
                  <c:v>23/06/2022</c:v>
                </c:pt>
                <c:pt idx="211">
                  <c:v>24/06/2022</c:v>
                </c:pt>
                <c:pt idx="212">
                  <c:v>27/06/2022</c:v>
                </c:pt>
                <c:pt idx="213">
                  <c:v>28/06/2022</c:v>
                </c:pt>
                <c:pt idx="214">
                  <c:v>29/06/2022</c:v>
                </c:pt>
                <c:pt idx="215">
                  <c:v>30/06/2022</c:v>
                </c:pt>
                <c:pt idx="216">
                  <c:v>01/07/2022</c:v>
                </c:pt>
                <c:pt idx="217">
                  <c:v>05/07/2022</c:v>
                </c:pt>
                <c:pt idx="218">
                  <c:v>06/07/2022</c:v>
                </c:pt>
                <c:pt idx="219">
                  <c:v>07/07/2022</c:v>
                </c:pt>
                <c:pt idx="220">
                  <c:v>08/07/2022</c:v>
                </c:pt>
                <c:pt idx="221">
                  <c:v>11/07/2022</c:v>
                </c:pt>
                <c:pt idx="222">
                  <c:v>12/07/2022</c:v>
                </c:pt>
                <c:pt idx="223">
                  <c:v>13/07/2022</c:v>
                </c:pt>
                <c:pt idx="224">
                  <c:v>14/07/2022</c:v>
                </c:pt>
                <c:pt idx="225">
                  <c:v>15/07/2022</c:v>
                </c:pt>
                <c:pt idx="226">
                  <c:v>18/07/2022</c:v>
                </c:pt>
                <c:pt idx="227">
                  <c:v>19/07/2022</c:v>
                </c:pt>
                <c:pt idx="228">
                  <c:v>20/07/2022</c:v>
                </c:pt>
                <c:pt idx="229">
                  <c:v>21/07/2022</c:v>
                </c:pt>
                <c:pt idx="230">
                  <c:v>22/07/2022</c:v>
                </c:pt>
                <c:pt idx="231">
                  <c:v>25/07/2022</c:v>
                </c:pt>
                <c:pt idx="232">
                  <c:v>26/07/2022</c:v>
                </c:pt>
                <c:pt idx="233">
                  <c:v>27/07/2022</c:v>
                </c:pt>
                <c:pt idx="234">
                  <c:v>28/07/2022</c:v>
                </c:pt>
                <c:pt idx="235">
                  <c:v>29/07/2022</c:v>
                </c:pt>
                <c:pt idx="236">
                  <c:v>01/08/2022</c:v>
                </c:pt>
                <c:pt idx="237">
                  <c:v>02/08/2022</c:v>
                </c:pt>
                <c:pt idx="238">
                  <c:v>03/08/2022</c:v>
                </c:pt>
                <c:pt idx="239">
                  <c:v>04/08/2022</c:v>
                </c:pt>
                <c:pt idx="240">
                  <c:v>05/08/2022</c:v>
                </c:pt>
                <c:pt idx="241">
                  <c:v>08/08/2022</c:v>
                </c:pt>
                <c:pt idx="242">
                  <c:v>09/08/2022</c:v>
                </c:pt>
                <c:pt idx="243">
                  <c:v>10/08/2022</c:v>
                </c:pt>
                <c:pt idx="244">
                  <c:v>11/08/2022</c:v>
                </c:pt>
                <c:pt idx="245">
                  <c:v>12/08/2022</c:v>
                </c:pt>
                <c:pt idx="246">
                  <c:v>15/08/2022</c:v>
                </c:pt>
                <c:pt idx="247">
                  <c:v>16/08/2022</c:v>
                </c:pt>
                <c:pt idx="248">
                  <c:v>17/08/2022</c:v>
                </c:pt>
                <c:pt idx="249">
                  <c:v>18/08/2022</c:v>
                </c:pt>
                <c:pt idx="250">
                  <c:v>19/08/2022</c:v>
                </c:pt>
                <c:pt idx="251">
                  <c:v>22/08/2022</c:v>
                </c:pt>
                <c:pt idx="252">
                  <c:v>23/08/2022</c:v>
                </c:pt>
                <c:pt idx="253">
                  <c:v>24/08/2022</c:v>
                </c:pt>
              </c:strCache>
            </c:strRef>
          </c:cat>
          <c:val>
            <c:numRef>
              <c:f>PEP!$I$2:$I$255</c:f>
              <c:numCache>
                <c:formatCode>General</c:formatCode>
                <c:ptCount val="254"/>
                <c:pt idx="1">
                  <c:v>0</c:v>
                </c:pt>
                <c:pt idx="2">
                  <c:v>-1</c:v>
                </c:pt>
                <c:pt idx="3">
                  <c:v>-0.15919365651836548</c:v>
                </c:pt>
                <c:pt idx="4">
                  <c:v>-1.6587438147881325E-2</c:v>
                </c:pt>
                <c:pt idx="5">
                  <c:v>0.17987772057428436</c:v>
                </c:pt>
                <c:pt idx="6">
                  <c:v>-0.54194069032066639</c:v>
                </c:pt>
                <c:pt idx="7">
                  <c:v>-0.52307827210438018</c:v>
                </c:pt>
                <c:pt idx="8">
                  <c:v>-0.49801136420774378</c:v>
                </c:pt>
                <c:pt idx="9">
                  <c:v>-0.52772383315846549</c:v>
                </c:pt>
                <c:pt idx="10">
                  <c:v>-0.55864551152398789</c:v>
                </c:pt>
                <c:pt idx="11">
                  <c:v>-0.43186042674419817</c:v>
                </c:pt>
                <c:pt idx="12">
                  <c:v>-0.42871033602330072</c:v>
                </c:pt>
                <c:pt idx="13">
                  <c:v>-0.41932131105628873</c:v>
                </c:pt>
                <c:pt idx="14">
                  <c:v>-0.41484331161302046</c:v>
                </c:pt>
                <c:pt idx="15">
                  <c:v>-0.3560532939918678</c:v>
                </c:pt>
                <c:pt idx="16">
                  <c:v>-0.37213818583740677</c:v>
                </c:pt>
                <c:pt idx="17">
                  <c:v>-0.16214171418234644</c:v>
                </c:pt>
                <c:pt idx="18">
                  <c:v>-0.11379224473061571</c:v>
                </c:pt>
                <c:pt idx="19">
                  <c:v>-0.11232093423193215</c:v>
                </c:pt>
                <c:pt idx="20">
                  <c:v>-7.6026853742899345E-2</c:v>
                </c:pt>
                <c:pt idx="21">
                  <c:v>-7.3273355975368229E-2</c:v>
                </c:pt>
                <c:pt idx="22">
                  <c:v>-7.5734189797186893E-2</c:v>
                </c:pt>
                <c:pt idx="23">
                  <c:v>-0.14253220210985709</c:v>
                </c:pt>
                <c:pt idx="24">
                  <c:v>-4.0592672743384219E-2</c:v>
                </c:pt>
                <c:pt idx="25">
                  <c:v>-1.5216645775386579E-2</c:v>
                </c:pt>
                <c:pt idx="26">
                  <c:v>-6.1102106080746815E-2</c:v>
                </c:pt>
                <c:pt idx="27">
                  <c:v>-7.6681460831827336E-2</c:v>
                </c:pt>
                <c:pt idx="28">
                  <c:v>-6.823861190293809E-2</c:v>
                </c:pt>
                <c:pt idx="29">
                  <c:v>-4.8196755738607891E-2</c:v>
                </c:pt>
                <c:pt idx="30">
                  <c:v>-5.2255352520635144E-2</c:v>
                </c:pt>
                <c:pt idx="31">
                  <c:v>-5.674033478336276E-2</c:v>
                </c:pt>
                <c:pt idx="32">
                  <c:v>-6.3294687790875021E-2</c:v>
                </c:pt>
                <c:pt idx="33">
                  <c:v>-5.6668710269460978E-2</c:v>
                </c:pt>
                <c:pt idx="34">
                  <c:v>-4.9216502581367227E-2</c:v>
                </c:pt>
                <c:pt idx="35">
                  <c:v>-4.9874137230041381E-2</c:v>
                </c:pt>
                <c:pt idx="36">
                  <c:v>-2.8168029629768408E-2</c:v>
                </c:pt>
                <c:pt idx="37">
                  <c:v>-4.634079690040855E-2</c:v>
                </c:pt>
                <c:pt idx="38">
                  <c:v>-4.0340210108681079E-2</c:v>
                </c:pt>
                <c:pt idx="39">
                  <c:v>-6.7031643316377162E-2</c:v>
                </c:pt>
                <c:pt idx="40">
                  <c:v>-7.2309343432425344E-2</c:v>
                </c:pt>
                <c:pt idx="41">
                  <c:v>-3.9178268965118813E-2</c:v>
                </c:pt>
                <c:pt idx="42">
                  <c:v>-4.3129804185071285E-2</c:v>
                </c:pt>
                <c:pt idx="43">
                  <c:v>-4.0672944797876476E-2</c:v>
                </c:pt>
                <c:pt idx="44">
                  <c:v>-8.7082048643621884E-3</c:v>
                </c:pt>
                <c:pt idx="45">
                  <c:v>6.6073929290712671E-3</c:v>
                </c:pt>
                <c:pt idx="46">
                  <c:v>-1.0600379354960958E-2</c:v>
                </c:pt>
                <c:pt idx="47">
                  <c:v>-1.1157325491074616E-2</c:v>
                </c:pt>
                <c:pt idx="48">
                  <c:v>-1.8409583029882458E-2</c:v>
                </c:pt>
                <c:pt idx="49">
                  <c:v>-5.5045867147541861E-3</c:v>
                </c:pt>
                <c:pt idx="50">
                  <c:v>-5.5847436375001287E-3</c:v>
                </c:pt>
                <c:pt idx="51">
                  <c:v>-6.3764485796667216E-3</c:v>
                </c:pt>
                <c:pt idx="52">
                  <c:v>9.6033315039928697E-3</c:v>
                </c:pt>
                <c:pt idx="53">
                  <c:v>2.8314063854810622E-2</c:v>
                </c:pt>
                <c:pt idx="54">
                  <c:v>1.4117553812656159E-2</c:v>
                </c:pt>
                <c:pt idx="55">
                  <c:v>1.4191235614335029E-2</c:v>
                </c:pt>
                <c:pt idx="56">
                  <c:v>2.8543322449628358E-2</c:v>
                </c:pt>
                <c:pt idx="57">
                  <c:v>3.0181243951167318E-2</c:v>
                </c:pt>
                <c:pt idx="58">
                  <c:v>2.6318049134375906E-2</c:v>
                </c:pt>
                <c:pt idx="59">
                  <c:v>3.0774668588473664E-2</c:v>
                </c:pt>
                <c:pt idx="60">
                  <c:v>3.0781923167746937E-2</c:v>
                </c:pt>
                <c:pt idx="61">
                  <c:v>3.1667456007186824E-2</c:v>
                </c:pt>
                <c:pt idx="62">
                  <c:v>3.6180439827807852E-2</c:v>
                </c:pt>
                <c:pt idx="63">
                  <c:v>3.4416863971690657E-2</c:v>
                </c:pt>
                <c:pt idx="64">
                  <c:v>2.7590422794452667E-2</c:v>
                </c:pt>
                <c:pt idx="65">
                  <c:v>8.3650316380680073E-2</c:v>
                </c:pt>
                <c:pt idx="66">
                  <c:v>5.1557992232155299E-2</c:v>
                </c:pt>
                <c:pt idx="67">
                  <c:v>4.3909647890222961E-2</c:v>
                </c:pt>
                <c:pt idx="68">
                  <c:v>-1.3368514496669812E-3</c:v>
                </c:pt>
                <c:pt idx="69">
                  <c:v>6.2666424385309349E-3</c:v>
                </c:pt>
                <c:pt idx="70">
                  <c:v>-5.6902828413065492E-3</c:v>
                </c:pt>
                <c:pt idx="71">
                  <c:v>-2.8278249110234742E-3</c:v>
                </c:pt>
                <c:pt idx="72">
                  <c:v>9.2232977634637593E-3</c:v>
                </c:pt>
                <c:pt idx="73">
                  <c:v>7.8820876635337864E-3</c:v>
                </c:pt>
                <c:pt idx="74">
                  <c:v>8.339639509971573E-3</c:v>
                </c:pt>
                <c:pt idx="75">
                  <c:v>8.4807766311692147E-3</c:v>
                </c:pt>
                <c:pt idx="76">
                  <c:v>-3.4705171691536835E-2</c:v>
                </c:pt>
                <c:pt idx="77">
                  <c:v>-2.2465022984761596E-2</c:v>
                </c:pt>
                <c:pt idx="78">
                  <c:v>-2.1496482472671406E-2</c:v>
                </c:pt>
                <c:pt idx="79">
                  <c:v>-1.1928323845516866E-2</c:v>
                </c:pt>
                <c:pt idx="80">
                  <c:v>-1.137832763101446E-2</c:v>
                </c:pt>
                <c:pt idx="81">
                  <c:v>4.1233209021804385E-2</c:v>
                </c:pt>
                <c:pt idx="82">
                  <c:v>4.8824238894694026E-2</c:v>
                </c:pt>
                <c:pt idx="83">
                  <c:v>4.4542827111295771E-2</c:v>
                </c:pt>
                <c:pt idx="84">
                  <c:v>4.8094889616669051E-2</c:v>
                </c:pt>
                <c:pt idx="85">
                  <c:v>4.6640143807865318E-2</c:v>
                </c:pt>
                <c:pt idx="86">
                  <c:v>5.649168403259739E-2</c:v>
                </c:pt>
                <c:pt idx="87">
                  <c:v>5.5993717199851287E-2</c:v>
                </c:pt>
                <c:pt idx="88">
                  <c:v>5.2266244679312193E-2</c:v>
                </c:pt>
                <c:pt idx="89">
                  <c:v>4.812029680094481E-2</c:v>
                </c:pt>
                <c:pt idx="90">
                  <c:v>4.9160878672060697E-2</c:v>
                </c:pt>
                <c:pt idx="91">
                  <c:v>5.4527138898887891E-2</c:v>
                </c:pt>
                <c:pt idx="92">
                  <c:v>5.4541268031307044E-2</c:v>
                </c:pt>
                <c:pt idx="93">
                  <c:v>5.4491094021223506E-2</c:v>
                </c:pt>
                <c:pt idx="94">
                  <c:v>5.4425783632061818E-2</c:v>
                </c:pt>
                <c:pt idx="95">
                  <c:v>5.4365221207532441E-2</c:v>
                </c:pt>
                <c:pt idx="96">
                  <c:v>5.5034212509531416E-2</c:v>
                </c:pt>
                <c:pt idx="97">
                  <c:v>5.3817246829899794E-2</c:v>
                </c:pt>
                <c:pt idx="98">
                  <c:v>4.66039737440904E-2</c:v>
                </c:pt>
                <c:pt idx="99">
                  <c:v>4.6563241555407656E-2</c:v>
                </c:pt>
                <c:pt idx="100">
                  <c:v>4.2271615617135078E-2</c:v>
                </c:pt>
                <c:pt idx="101">
                  <c:v>3.5580812185106198E-2</c:v>
                </c:pt>
                <c:pt idx="102">
                  <c:v>2.27359042575065E-2</c:v>
                </c:pt>
                <c:pt idx="103">
                  <c:v>3.2323467446931729E-2</c:v>
                </c:pt>
                <c:pt idx="104">
                  <c:v>3.1894624748322449E-2</c:v>
                </c:pt>
                <c:pt idx="105">
                  <c:v>4.6585698989231643E-2</c:v>
                </c:pt>
                <c:pt idx="106">
                  <c:v>6.9183072934491302E-2</c:v>
                </c:pt>
                <c:pt idx="107">
                  <c:v>6.1615259139511831E-2</c:v>
                </c:pt>
                <c:pt idx="108">
                  <c:v>6.1899708176162249E-2</c:v>
                </c:pt>
                <c:pt idx="109">
                  <c:v>3.312447256467236E-2</c:v>
                </c:pt>
                <c:pt idx="110">
                  <c:v>3.5120404819917274E-2</c:v>
                </c:pt>
                <c:pt idx="111">
                  <c:v>2.0826458751469747E-2</c:v>
                </c:pt>
                <c:pt idx="112">
                  <c:v>3.9512407880174925E-2</c:v>
                </c:pt>
                <c:pt idx="113">
                  <c:v>3.8401732392684379E-2</c:v>
                </c:pt>
                <c:pt idx="114">
                  <c:v>7.3194883416862935E-2</c:v>
                </c:pt>
                <c:pt idx="115">
                  <c:v>7.1699682537726392E-2</c:v>
                </c:pt>
                <c:pt idx="116">
                  <c:v>7.0361400164495075E-2</c:v>
                </c:pt>
                <c:pt idx="117">
                  <c:v>6.8486684675657661E-2</c:v>
                </c:pt>
                <c:pt idx="118">
                  <c:v>7.4748433326530389E-2</c:v>
                </c:pt>
                <c:pt idx="119">
                  <c:v>7.4704475277450305E-2</c:v>
                </c:pt>
                <c:pt idx="120">
                  <c:v>9.5427927817466257E-2</c:v>
                </c:pt>
                <c:pt idx="121">
                  <c:v>8.4466733861338517E-2</c:v>
                </c:pt>
                <c:pt idx="122">
                  <c:v>8.5393449838536389E-2</c:v>
                </c:pt>
                <c:pt idx="123">
                  <c:v>7.9860358118531344E-2</c:v>
                </c:pt>
                <c:pt idx="124">
                  <c:v>7.5005436032208606E-2</c:v>
                </c:pt>
                <c:pt idx="125">
                  <c:v>7.3247805778286088E-2</c:v>
                </c:pt>
                <c:pt idx="126">
                  <c:v>6.0150654813912997E-2</c:v>
                </c:pt>
                <c:pt idx="127">
                  <c:v>0.10011851499052618</c:v>
                </c:pt>
                <c:pt idx="128">
                  <c:v>0.10135984257279441</c:v>
                </c:pt>
                <c:pt idx="129">
                  <c:v>4.0561854364003926E-2</c:v>
                </c:pt>
                <c:pt idx="130">
                  <c:v>2.6383468038153245E-2</c:v>
                </c:pt>
                <c:pt idx="131">
                  <c:v>2.0711991967676605E-2</c:v>
                </c:pt>
                <c:pt idx="132">
                  <c:v>2.0377693565238369E-2</c:v>
                </c:pt>
                <c:pt idx="133">
                  <c:v>2.5357995239603606E-2</c:v>
                </c:pt>
                <c:pt idx="134">
                  <c:v>3.2176630348535885E-2</c:v>
                </c:pt>
                <c:pt idx="135">
                  <c:v>7.5728102202675437E-2</c:v>
                </c:pt>
                <c:pt idx="136">
                  <c:v>6.9660408394535883E-2</c:v>
                </c:pt>
                <c:pt idx="137">
                  <c:v>5.1438773660364888E-2</c:v>
                </c:pt>
                <c:pt idx="138">
                  <c:v>5.5263480513929486E-2</c:v>
                </c:pt>
                <c:pt idx="139">
                  <c:v>5.2830715995746728E-2</c:v>
                </c:pt>
                <c:pt idx="140">
                  <c:v>3.7514647068567261E-2</c:v>
                </c:pt>
                <c:pt idx="141">
                  <c:v>3.8620674147406289E-2</c:v>
                </c:pt>
                <c:pt idx="142">
                  <c:v>4.2647573087538311E-2</c:v>
                </c:pt>
                <c:pt idx="143">
                  <c:v>5.6590256852148156E-2</c:v>
                </c:pt>
                <c:pt idx="144">
                  <c:v>5.2874705720844802E-2</c:v>
                </c:pt>
                <c:pt idx="145">
                  <c:v>5.5811394346104798E-2</c:v>
                </c:pt>
                <c:pt idx="146">
                  <c:v>6.0037238251944597E-2</c:v>
                </c:pt>
                <c:pt idx="147">
                  <c:v>6.4408118672623318E-2</c:v>
                </c:pt>
                <c:pt idx="148">
                  <c:v>6.1953592255337517E-2</c:v>
                </c:pt>
                <c:pt idx="149">
                  <c:v>6.2598153147201976E-2</c:v>
                </c:pt>
                <c:pt idx="150">
                  <c:v>6.9369043057595156E-2</c:v>
                </c:pt>
                <c:pt idx="151">
                  <c:v>7.0130250721524234E-2</c:v>
                </c:pt>
                <c:pt idx="152">
                  <c:v>6.6021475053365475E-2</c:v>
                </c:pt>
                <c:pt idx="153">
                  <c:v>6.6282473041417614E-2</c:v>
                </c:pt>
                <c:pt idx="154">
                  <c:v>6.7548236662135108E-2</c:v>
                </c:pt>
                <c:pt idx="155">
                  <c:v>6.6696621757394089E-2</c:v>
                </c:pt>
                <c:pt idx="156">
                  <c:v>6.3341338341531647E-2</c:v>
                </c:pt>
                <c:pt idx="157">
                  <c:v>6.3291366052699263E-2</c:v>
                </c:pt>
                <c:pt idx="158">
                  <c:v>6.1023336641229622E-2</c:v>
                </c:pt>
                <c:pt idx="159">
                  <c:v>6.2149799363298883E-2</c:v>
                </c:pt>
                <c:pt idx="160">
                  <c:v>5.9519073856446197E-2</c:v>
                </c:pt>
                <c:pt idx="161">
                  <c:v>5.8637234608272977E-2</c:v>
                </c:pt>
                <c:pt idx="162">
                  <c:v>5.8984523655562331E-2</c:v>
                </c:pt>
                <c:pt idx="163">
                  <c:v>5.2985753871678865E-2</c:v>
                </c:pt>
                <c:pt idx="164">
                  <c:v>3.8218229322435862E-2</c:v>
                </c:pt>
                <c:pt idx="165">
                  <c:v>2.7766636315308051E-2</c:v>
                </c:pt>
                <c:pt idx="166">
                  <c:v>2.82264336529757E-2</c:v>
                </c:pt>
                <c:pt idx="167">
                  <c:v>3.9156798740870254E-2</c:v>
                </c:pt>
                <c:pt idx="168">
                  <c:v>3.7641609024981725E-2</c:v>
                </c:pt>
                <c:pt idx="169">
                  <c:v>3.8313165104065211E-2</c:v>
                </c:pt>
                <c:pt idx="170">
                  <c:v>4.0837136190722087E-2</c:v>
                </c:pt>
                <c:pt idx="171">
                  <c:v>1.8969654787954843E-2</c:v>
                </c:pt>
                <c:pt idx="172">
                  <c:v>-6.2063710707793858E-4</c:v>
                </c:pt>
                <c:pt idx="173">
                  <c:v>2.2036895469111598E-2</c:v>
                </c:pt>
                <c:pt idx="174">
                  <c:v>2.2336447711114524E-2</c:v>
                </c:pt>
                <c:pt idx="175">
                  <c:v>-1.327913339507578E-2</c:v>
                </c:pt>
                <c:pt idx="176">
                  <c:v>9.7463895992139851E-3</c:v>
                </c:pt>
                <c:pt idx="177">
                  <c:v>1.001801077615559E-2</c:v>
                </c:pt>
                <c:pt idx="178">
                  <c:v>1.0575282722869561E-2</c:v>
                </c:pt>
                <c:pt idx="179">
                  <c:v>1.0186164195444292E-2</c:v>
                </c:pt>
                <c:pt idx="180">
                  <c:v>9.8905535528387122E-3</c:v>
                </c:pt>
                <c:pt idx="181">
                  <c:v>9.1748496054671787E-3</c:v>
                </c:pt>
                <c:pt idx="182">
                  <c:v>2.9683041834582202E-2</c:v>
                </c:pt>
                <c:pt idx="183">
                  <c:v>3.8366457101700183E-2</c:v>
                </c:pt>
                <c:pt idx="184">
                  <c:v>4.5132499385767931E-2</c:v>
                </c:pt>
                <c:pt idx="185">
                  <c:v>-1.3479292201731444E-2</c:v>
                </c:pt>
                <c:pt idx="186">
                  <c:v>-1.6732363978274559E-2</c:v>
                </c:pt>
                <c:pt idx="187">
                  <c:v>-1.7497749354948359E-2</c:v>
                </c:pt>
                <c:pt idx="188">
                  <c:v>-1.8721910027479104E-2</c:v>
                </c:pt>
                <c:pt idx="189">
                  <c:v>-1.3673422086608449E-2</c:v>
                </c:pt>
                <c:pt idx="190">
                  <c:v>-1.1188429399956774E-2</c:v>
                </c:pt>
                <c:pt idx="191">
                  <c:v>-9.3984464250850761E-3</c:v>
                </c:pt>
                <c:pt idx="192">
                  <c:v>-1.1889051049000803E-2</c:v>
                </c:pt>
                <c:pt idx="193">
                  <c:v>-2.8609473207290917E-3</c:v>
                </c:pt>
                <c:pt idx="194">
                  <c:v>-1.0632455134951338E-3</c:v>
                </c:pt>
                <c:pt idx="195">
                  <c:v>-4.7074252725877105E-3</c:v>
                </c:pt>
                <c:pt idx="196">
                  <c:v>-1.7756016704671292E-3</c:v>
                </c:pt>
                <c:pt idx="197">
                  <c:v>-3.8577286645296422E-3</c:v>
                </c:pt>
                <c:pt idx="198">
                  <c:v>-3.4096105579703626E-3</c:v>
                </c:pt>
                <c:pt idx="199">
                  <c:v>-1.8248386009222367E-3</c:v>
                </c:pt>
                <c:pt idx="200">
                  <c:v>6.878477506820759E-3</c:v>
                </c:pt>
                <c:pt idx="201">
                  <c:v>8.3162591868245241E-3</c:v>
                </c:pt>
                <c:pt idx="202">
                  <c:v>8.4559945683846931E-3</c:v>
                </c:pt>
                <c:pt idx="203">
                  <c:v>1.3964866044696406E-2</c:v>
                </c:pt>
                <c:pt idx="204">
                  <c:v>1.5822388777731861E-2</c:v>
                </c:pt>
                <c:pt idx="205">
                  <c:v>1.9264134180608735E-2</c:v>
                </c:pt>
                <c:pt idx="206">
                  <c:v>1.9193809883746079E-2</c:v>
                </c:pt>
                <c:pt idx="207">
                  <c:v>1.4448651828739981E-2</c:v>
                </c:pt>
                <c:pt idx="208">
                  <c:v>1.6841433251274528E-2</c:v>
                </c:pt>
                <c:pt idx="209">
                  <c:v>6.2409506989202796E-3</c:v>
                </c:pt>
                <c:pt idx="210">
                  <c:v>1.1937417265108058E-3</c:v>
                </c:pt>
                <c:pt idx="211">
                  <c:v>1.9952589402275718E-3</c:v>
                </c:pt>
                <c:pt idx="212">
                  <c:v>-5.2578670095495923E-3</c:v>
                </c:pt>
                <c:pt idx="213">
                  <c:v>-3.0861122410552042E-3</c:v>
                </c:pt>
                <c:pt idx="214">
                  <c:v>-2.7959327800065933E-3</c:v>
                </c:pt>
                <c:pt idx="215">
                  <c:v>-9.8481001906026867E-3</c:v>
                </c:pt>
                <c:pt idx="216">
                  <c:v>-1.0416444013331905E-2</c:v>
                </c:pt>
                <c:pt idx="217">
                  <c:v>-7.8864682765472961E-3</c:v>
                </c:pt>
                <c:pt idx="218">
                  <c:v>-6.7188709325691305E-3</c:v>
                </c:pt>
                <c:pt idx="219">
                  <c:v>-5.0199434382890359E-3</c:v>
                </c:pt>
                <c:pt idx="220">
                  <c:v>-2.5136339854982879E-3</c:v>
                </c:pt>
                <c:pt idx="221">
                  <c:v>-3.7243879405916163E-3</c:v>
                </c:pt>
                <c:pt idx="222">
                  <c:v>-4.2169954791292348E-3</c:v>
                </c:pt>
                <c:pt idx="223">
                  <c:v>-3.0368983926016622E-3</c:v>
                </c:pt>
                <c:pt idx="224">
                  <c:v>-3.0679202389903089E-3</c:v>
                </c:pt>
                <c:pt idx="225">
                  <c:v>7.2375879771248326E-3</c:v>
                </c:pt>
                <c:pt idx="226">
                  <c:v>1.0295822086223202E-2</c:v>
                </c:pt>
                <c:pt idx="227">
                  <c:v>1.1539535034223263E-2</c:v>
                </c:pt>
                <c:pt idx="228">
                  <c:v>1.1813870872304823E-2</c:v>
                </c:pt>
                <c:pt idx="229">
                  <c:v>1.1254028910505346E-2</c:v>
                </c:pt>
                <c:pt idx="230">
                  <c:v>1.1462449780867051E-2</c:v>
                </c:pt>
                <c:pt idx="231">
                  <c:v>1.0186660445137536E-2</c:v>
                </c:pt>
                <c:pt idx="232">
                  <c:v>1.0261098785924497E-2</c:v>
                </c:pt>
                <c:pt idx="233">
                  <c:v>2.3722108683297298E-3</c:v>
                </c:pt>
                <c:pt idx="234">
                  <c:v>2.3732201711697703E-3</c:v>
                </c:pt>
                <c:pt idx="235">
                  <c:v>1.3666632209382882E-2</c:v>
                </c:pt>
                <c:pt idx="236">
                  <c:v>1.3320727268517662E-2</c:v>
                </c:pt>
                <c:pt idx="237">
                  <c:v>9.1145761622337257E-3</c:v>
                </c:pt>
                <c:pt idx="238">
                  <c:v>1.1390491969140593E-2</c:v>
                </c:pt>
                <c:pt idx="239">
                  <c:v>1.0678208084447579E-2</c:v>
                </c:pt>
                <c:pt idx="240">
                  <c:v>1.088480068701007E-2</c:v>
                </c:pt>
                <c:pt idx="241">
                  <c:v>1.0438846099567061E-2</c:v>
                </c:pt>
                <c:pt idx="242">
                  <c:v>1.4391931379148865E-2</c:v>
                </c:pt>
                <c:pt idx="243">
                  <c:v>1.4831759514361097E-2</c:v>
                </c:pt>
                <c:pt idx="244">
                  <c:v>2.0515462493768327E-2</c:v>
                </c:pt>
                <c:pt idx="245">
                  <c:v>2.5761208777597584E-2</c:v>
                </c:pt>
                <c:pt idx="246">
                  <c:v>2.7286865036083078E-2</c:v>
                </c:pt>
                <c:pt idx="247">
                  <c:v>2.7482338924384887E-2</c:v>
                </c:pt>
                <c:pt idx="248">
                  <c:v>2.7506493985257695E-2</c:v>
                </c:pt>
                <c:pt idx="249">
                  <c:v>2.7593277132258846E-2</c:v>
                </c:pt>
                <c:pt idx="250">
                  <c:v>2.7498098023079443E-2</c:v>
                </c:pt>
                <c:pt idx="251">
                  <c:v>2.7708003019125047E-2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B-4FDF-A8B9-46792C16B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656431"/>
        <c:axId val="1076691855"/>
      </c:lineChart>
      <c:catAx>
        <c:axId val="8966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6691855"/>
        <c:crosses val="autoZero"/>
        <c:auto val="1"/>
        <c:lblAlgn val="ctr"/>
        <c:lblOffset val="100"/>
        <c:noMultiLvlLbl val="0"/>
      </c:catAx>
      <c:valAx>
        <c:axId val="1076691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656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MXX!$H$1</c:f>
              <c:strCache>
                <c:ptCount val="1"/>
                <c:pt idx="0">
                  <c:v>Rendimiento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MXX!$A$1:$A$255</c:f>
              <c:strCache>
                <c:ptCount val="255"/>
                <c:pt idx="0">
                  <c:v>Date</c:v>
                </c:pt>
                <c:pt idx="1">
                  <c:v>24/08/2021</c:v>
                </c:pt>
                <c:pt idx="2">
                  <c:v>25/08/2021</c:v>
                </c:pt>
                <c:pt idx="3">
                  <c:v>26/08/2021</c:v>
                </c:pt>
                <c:pt idx="4">
                  <c:v>27/08/2021</c:v>
                </c:pt>
                <c:pt idx="5">
                  <c:v>30/08/2021</c:v>
                </c:pt>
                <c:pt idx="6">
                  <c:v>31/08/2021</c:v>
                </c:pt>
                <c:pt idx="7">
                  <c:v>01/09/2021</c:v>
                </c:pt>
                <c:pt idx="8">
                  <c:v>02/09/2021</c:v>
                </c:pt>
                <c:pt idx="9">
                  <c:v>03/09/2021</c:v>
                </c:pt>
                <c:pt idx="10">
                  <c:v>06/09/2021</c:v>
                </c:pt>
                <c:pt idx="11">
                  <c:v>07/09/2021</c:v>
                </c:pt>
                <c:pt idx="12">
                  <c:v>08/09/2021</c:v>
                </c:pt>
                <c:pt idx="13">
                  <c:v>09/09/2021</c:v>
                </c:pt>
                <c:pt idx="14">
                  <c:v>10/09/2021</c:v>
                </c:pt>
                <c:pt idx="15">
                  <c:v>13/09/2021</c:v>
                </c:pt>
                <c:pt idx="16">
                  <c:v>14/09/2021</c:v>
                </c:pt>
                <c:pt idx="17">
                  <c:v>15/09/2021</c:v>
                </c:pt>
                <c:pt idx="18">
                  <c:v>17/09/2021</c:v>
                </c:pt>
                <c:pt idx="19">
                  <c:v>20/09/2021</c:v>
                </c:pt>
                <c:pt idx="20">
                  <c:v>21/09/2021</c:v>
                </c:pt>
                <c:pt idx="21">
                  <c:v>22/09/2021</c:v>
                </c:pt>
                <c:pt idx="22">
                  <c:v>23/09/2021</c:v>
                </c:pt>
                <c:pt idx="23">
                  <c:v>24/09/2021</c:v>
                </c:pt>
                <c:pt idx="24">
                  <c:v>27/09/2021</c:v>
                </c:pt>
                <c:pt idx="25">
                  <c:v>28/09/2021</c:v>
                </c:pt>
                <c:pt idx="26">
                  <c:v>29/09/2021</c:v>
                </c:pt>
                <c:pt idx="27">
                  <c:v>30/09/2021</c:v>
                </c:pt>
                <c:pt idx="28">
                  <c:v>01/10/2021</c:v>
                </c:pt>
                <c:pt idx="29">
                  <c:v>04/10/2021</c:v>
                </c:pt>
                <c:pt idx="30">
                  <c:v>05/10/2021</c:v>
                </c:pt>
                <c:pt idx="31">
                  <c:v>06/10/2021</c:v>
                </c:pt>
                <c:pt idx="32">
                  <c:v>07/10/2021</c:v>
                </c:pt>
                <c:pt idx="33">
                  <c:v>08/10/2021</c:v>
                </c:pt>
                <c:pt idx="34">
                  <c:v>11/10/2021</c:v>
                </c:pt>
                <c:pt idx="35">
                  <c:v>12/10/2021</c:v>
                </c:pt>
                <c:pt idx="36">
                  <c:v>13/10/2021</c:v>
                </c:pt>
                <c:pt idx="37">
                  <c:v>14/10/2021</c:v>
                </c:pt>
                <c:pt idx="38">
                  <c:v>15/10/2021</c:v>
                </c:pt>
                <c:pt idx="39">
                  <c:v>18/10/2021</c:v>
                </c:pt>
                <c:pt idx="40">
                  <c:v>19/10/2021</c:v>
                </c:pt>
                <c:pt idx="41">
                  <c:v>20/10/2021</c:v>
                </c:pt>
                <c:pt idx="42">
                  <c:v>21/10/2021</c:v>
                </c:pt>
                <c:pt idx="43">
                  <c:v>22/10/2021</c:v>
                </c:pt>
                <c:pt idx="44">
                  <c:v>25/10/2021</c:v>
                </c:pt>
                <c:pt idx="45">
                  <c:v>26/10/2021</c:v>
                </c:pt>
                <c:pt idx="46">
                  <c:v>27/10/2021</c:v>
                </c:pt>
                <c:pt idx="47">
                  <c:v>28/10/2021</c:v>
                </c:pt>
                <c:pt idx="48">
                  <c:v>29/10/2021</c:v>
                </c:pt>
                <c:pt idx="49">
                  <c:v>01/11/2021</c:v>
                </c:pt>
                <c:pt idx="50">
                  <c:v>03/11/2021</c:v>
                </c:pt>
                <c:pt idx="51">
                  <c:v>04/11/2021</c:v>
                </c:pt>
                <c:pt idx="52">
                  <c:v>05/11/2021</c:v>
                </c:pt>
                <c:pt idx="53">
                  <c:v>08/11/2021</c:v>
                </c:pt>
                <c:pt idx="54">
                  <c:v>09/11/2021</c:v>
                </c:pt>
                <c:pt idx="55">
                  <c:v>10/11/2021</c:v>
                </c:pt>
                <c:pt idx="56">
                  <c:v>11/11/2021</c:v>
                </c:pt>
                <c:pt idx="57">
                  <c:v>12/11/2021</c:v>
                </c:pt>
                <c:pt idx="58">
                  <c:v>16/11/2021</c:v>
                </c:pt>
                <c:pt idx="59">
                  <c:v>17/11/2021</c:v>
                </c:pt>
                <c:pt idx="60">
                  <c:v>18/11/2021</c:v>
                </c:pt>
                <c:pt idx="61">
                  <c:v>19/11/2021</c:v>
                </c:pt>
                <c:pt idx="62">
                  <c:v>22/11/2021</c:v>
                </c:pt>
                <c:pt idx="63">
                  <c:v>23/11/2021</c:v>
                </c:pt>
                <c:pt idx="64">
                  <c:v>24/11/2021</c:v>
                </c:pt>
                <c:pt idx="65">
                  <c:v>25/11/2021</c:v>
                </c:pt>
                <c:pt idx="66">
                  <c:v>26/11/2021</c:v>
                </c:pt>
                <c:pt idx="67">
                  <c:v>29/11/2021</c:v>
                </c:pt>
                <c:pt idx="68">
                  <c:v>30/11/2021</c:v>
                </c:pt>
                <c:pt idx="69">
                  <c:v>01/12/2021</c:v>
                </c:pt>
                <c:pt idx="70">
                  <c:v>02/12/2021</c:v>
                </c:pt>
                <c:pt idx="71">
                  <c:v>03/12/2021</c:v>
                </c:pt>
                <c:pt idx="72">
                  <c:v>06/12/2021</c:v>
                </c:pt>
                <c:pt idx="73">
                  <c:v>07/12/2021</c:v>
                </c:pt>
                <c:pt idx="74">
                  <c:v>08/12/2021</c:v>
                </c:pt>
                <c:pt idx="75">
                  <c:v>09/12/2021</c:v>
                </c:pt>
                <c:pt idx="76">
                  <c:v>10/12/2021</c:v>
                </c:pt>
                <c:pt idx="77">
                  <c:v>13/12/2021</c:v>
                </c:pt>
                <c:pt idx="78">
                  <c:v>14/12/2021</c:v>
                </c:pt>
                <c:pt idx="79">
                  <c:v>15/12/2021</c:v>
                </c:pt>
                <c:pt idx="80">
                  <c:v>16/12/2021</c:v>
                </c:pt>
                <c:pt idx="81">
                  <c:v>17/12/2021</c:v>
                </c:pt>
                <c:pt idx="82">
                  <c:v>20/12/2021</c:v>
                </c:pt>
                <c:pt idx="83">
                  <c:v>21/12/2021</c:v>
                </c:pt>
                <c:pt idx="84">
                  <c:v>22/12/2021</c:v>
                </c:pt>
                <c:pt idx="85">
                  <c:v>23/12/2021</c:v>
                </c:pt>
                <c:pt idx="86">
                  <c:v>24/12/2021</c:v>
                </c:pt>
                <c:pt idx="87">
                  <c:v>27/12/2021</c:v>
                </c:pt>
                <c:pt idx="88">
                  <c:v>28/12/2021</c:v>
                </c:pt>
                <c:pt idx="89">
                  <c:v>29/12/2021</c:v>
                </c:pt>
                <c:pt idx="90">
                  <c:v>30/12/2021</c:v>
                </c:pt>
                <c:pt idx="91">
                  <c:v>31/12/2021</c:v>
                </c:pt>
                <c:pt idx="92">
                  <c:v>03/01/2022</c:v>
                </c:pt>
                <c:pt idx="93">
                  <c:v>04/01/2022</c:v>
                </c:pt>
                <c:pt idx="94">
                  <c:v>05/01/2022</c:v>
                </c:pt>
                <c:pt idx="95">
                  <c:v>06/01/2022</c:v>
                </c:pt>
                <c:pt idx="96">
                  <c:v>07/01/2022</c:v>
                </c:pt>
                <c:pt idx="97">
                  <c:v>10/01/2022</c:v>
                </c:pt>
                <c:pt idx="98">
                  <c:v>11/01/2022</c:v>
                </c:pt>
                <c:pt idx="99">
                  <c:v>12/01/2022</c:v>
                </c:pt>
                <c:pt idx="100">
                  <c:v>13/01/2022</c:v>
                </c:pt>
                <c:pt idx="101">
                  <c:v>14/01/2022</c:v>
                </c:pt>
                <c:pt idx="102">
                  <c:v>17/01/2022</c:v>
                </c:pt>
                <c:pt idx="103">
                  <c:v>18/01/2022</c:v>
                </c:pt>
                <c:pt idx="104">
                  <c:v>19/01/2022</c:v>
                </c:pt>
                <c:pt idx="105">
                  <c:v>20/01/2022</c:v>
                </c:pt>
                <c:pt idx="106">
                  <c:v>21/01/2022</c:v>
                </c:pt>
                <c:pt idx="107">
                  <c:v>24/01/2022</c:v>
                </c:pt>
                <c:pt idx="108">
                  <c:v>25/01/2022</c:v>
                </c:pt>
                <c:pt idx="109">
                  <c:v>26/01/2022</c:v>
                </c:pt>
                <c:pt idx="110">
                  <c:v>27/01/2022</c:v>
                </c:pt>
                <c:pt idx="111">
                  <c:v>28/01/2022</c:v>
                </c:pt>
                <c:pt idx="112">
                  <c:v>31/01/2022</c:v>
                </c:pt>
                <c:pt idx="113">
                  <c:v>01/02/2022</c:v>
                </c:pt>
                <c:pt idx="114">
                  <c:v>02/02/2022</c:v>
                </c:pt>
                <c:pt idx="115">
                  <c:v>03/02/2022</c:v>
                </c:pt>
                <c:pt idx="116">
                  <c:v>04/02/2022</c:v>
                </c:pt>
                <c:pt idx="117">
                  <c:v>08/02/2022</c:v>
                </c:pt>
                <c:pt idx="118">
                  <c:v>09/02/2022</c:v>
                </c:pt>
                <c:pt idx="119">
                  <c:v>10/02/2022</c:v>
                </c:pt>
                <c:pt idx="120">
                  <c:v>11/02/2022</c:v>
                </c:pt>
                <c:pt idx="121">
                  <c:v>14/02/2022</c:v>
                </c:pt>
                <c:pt idx="122">
                  <c:v>15/02/2022</c:v>
                </c:pt>
                <c:pt idx="123">
                  <c:v>16/02/2022</c:v>
                </c:pt>
                <c:pt idx="124">
                  <c:v>17/02/2022</c:v>
                </c:pt>
                <c:pt idx="125">
                  <c:v>18/02/2022</c:v>
                </c:pt>
                <c:pt idx="126">
                  <c:v>21/02/2022</c:v>
                </c:pt>
                <c:pt idx="127">
                  <c:v>22/02/2022</c:v>
                </c:pt>
                <c:pt idx="128">
                  <c:v>23/02/2022</c:v>
                </c:pt>
                <c:pt idx="129">
                  <c:v>24/02/2022</c:v>
                </c:pt>
                <c:pt idx="130">
                  <c:v>25/02/2022</c:v>
                </c:pt>
                <c:pt idx="131">
                  <c:v>28/02/2022</c:v>
                </c:pt>
                <c:pt idx="132">
                  <c:v>01/03/2022</c:v>
                </c:pt>
                <c:pt idx="133">
                  <c:v>02/03/2022</c:v>
                </c:pt>
                <c:pt idx="134">
                  <c:v>03/03/2022</c:v>
                </c:pt>
                <c:pt idx="135">
                  <c:v>04/03/2022</c:v>
                </c:pt>
                <c:pt idx="136">
                  <c:v>07/03/2022</c:v>
                </c:pt>
                <c:pt idx="137">
                  <c:v>08/03/2022</c:v>
                </c:pt>
                <c:pt idx="138">
                  <c:v>09/03/2022</c:v>
                </c:pt>
                <c:pt idx="139">
                  <c:v>10/03/2022</c:v>
                </c:pt>
                <c:pt idx="140">
                  <c:v>11/03/2022</c:v>
                </c:pt>
                <c:pt idx="141">
                  <c:v>14/03/2022</c:v>
                </c:pt>
                <c:pt idx="142">
                  <c:v>15/03/2022</c:v>
                </c:pt>
                <c:pt idx="143">
                  <c:v>16/03/2022</c:v>
                </c:pt>
                <c:pt idx="144">
                  <c:v>17/03/2022</c:v>
                </c:pt>
                <c:pt idx="145">
                  <c:v>18/03/2022</c:v>
                </c:pt>
                <c:pt idx="146">
                  <c:v>22/03/2022</c:v>
                </c:pt>
                <c:pt idx="147">
                  <c:v>23/03/2022</c:v>
                </c:pt>
                <c:pt idx="148">
                  <c:v>24/03/2022</c:v>
                </c:pt>
                <c:pt idx="149">
                  <c:v>25/03/2022</c:v>
                </c:pt>
                <c:pt idx="150">
                  <c:v>28/03/2022</c:v>
                </c:pt>
                <c:pt idx="151">
                  <c:v>29/03/2022</c:v>
                </c:pt>
                <c:pt idx="152">
                  <c:v>30/03/2022</c:v>
                </c:pt>
                <c:pt idx="153">
                  <c:v>31/03/2022</c:v>
                </c:pt>
                <c:pt idx="154">
                  <c:v>01/04/2022</c:v>
                </c:pt>
                <c:pt idx="155">
                  <c:v>04/04/2022</c:v>
                </c:pt>
                <c:pt idx="156">
                  <c:v>05/04/2022</c:v>
                </c:pt>
                <c:pt idx="157">
                  <c:v>06/04/2022</c:v>
                </c:pt>
                <c:pt idx="158">
                  <c:v>07/04/2022</c:v>
                </c:pt>
                <c:pt idx="159">
                  <c:v>08/04/2022</c:v>
                </c:pt>
                <c:pt idx="160">
                  <c:v>11/04/2022</c:v>
                </c:pt>
                <c:pt idx="161">
                  <c:v>12/04/2022</c:v>
                </c:pt>
                <c:pt idx="162">
                  <c:v>13/04/2022</c:v>
                </c:pt>
                <c:pt idx="163">
                  <c:v>18/04/2022</c:v>
                </c:pt>
                <c:pt idx="164">
                  <c:v>19/04/2022</c:v>
                </c:pt>
                <c:pt idx="165">
                  <c:v>20/04/2022</c:v>
                </c:pt>
                <c:pt idx="166">
                  <c:v>21/04/2022</c:v>
                </c:pt>
                <c:pt idx="167">
                  <c:v>22/04/2022</c:v>
                </c:pt>
                <c:pt idx="168">
                  <c:v>25/04/2022</c:v>
                </c:pt>
                <c:pt idx="169">
                  <c:v>26/04/2022</c:v>
                </c:pt>
                <c:pt idx="170">
                  <c:v>27/04/2022</c:v>
                </c:pt>
                <c:pt idx="171">
                  <c:v>28/04/2022</c:v>
                </c:pt>
                <c:pt idx="172">
                  <c:v>29/04/2022</c:v>
                </c:pt>
                <c:pt idx="173">
                  <c:v>02/05/2022</c:v>
                </c:pt>
                <c:pt idx="174">
                  <c:v>03/05/2022</c:v>
                </c:pt>
                <c:pt idx="175">
                  <c:v>04/05/2022</c:v>
                </c:pt>
                <c:pt idx="176">
                  <c:v>05/05/2022</c:v>
                </c:pt>
                <c:pt idx="177">
                  <c:v>06/05/2022</c:v>
                </c:pt>
                <c:pt idx="178">
                  <c:v>09/05/2022</c:v>
                </c:pt>
                <c:pt idx="179">
                  <c:v>10/05/2022</c:v>
                </c:pt>
                <c:pt idx="180">
                  <c:v>11/05/2022</c:v>
                </c:pt>
                <c:pt idx="181">
                  <c:v>12/05/2022</c:v>
                </c:pt>
                <c:pt idx="182">
                  <c:v>13/05/2022</c:v>
                </c:pt>
                <c:pt idx="183">
                  <c:v>16/05/2022</c:v>
                </c:pt>
                <c:pt idx="184">
                  <c:v>17/05/2022</c:v>
                </c:pt>
                <c:pt idx="185">
                  <c:v>18/05/2022</c:v>
                </c:pt>
                <c:pt idx="186">
                  <c:v>19/05/2022</c:v>
                </c:pt>
                <c:pt idx="187">
                  <c:v>20/05/2022</c:v>
                </c:pt>
                <c:pt idx="188">
                  <c:v>23/05/2022</c:v>
                </c:pt>
                <c:pt idx="189">
                  <c:v>24/05/2022</c:v>
                </c:pt>
                <c:pt idx="190">
                  <c:v>25/05/2022</c:v>
                </c:pt>
                <c:pt idx="191">
                  <c:v>26/05/2022</c:v>
                </c:pt>
                <c:pt idx="192">
                  <c:v>27/05/2022</c:v>
                </c:pt>
                <c:pt idx="193">
                  <c:v>30/05/2022</c:v>
                </c:pt>
                <c:pt idx="194">
                  <c:v>31/05/2022</c:v>
                </c:pt>
                <c:pt idx="195">
                  <c:v>01/06/2022</c:v>
                </c:pt>
                <c:pt idx="196">
                  <c:v>02/06/2022</c:v>
                </c:pt>
                <c:pt idx="197">
                  <c:v>03/06/2022</c:v>
                </c:pt>
                <c:pt idx="198">
                  <c:v>06/06/2022</c:v>
                </c:pt>
                <c:pt idx="199">
                  <c:v>07/06/2022</c:v>
                </c:pt>
                <c:pt idx="200">
                  <c:v>08/06/2022</c:v>
                </c:pt>
                <c:pt idx="201">
                  <c:v>09/06/2022</c:v>
                </c:pt>
                <c:pt idx="202">
                  <c:v>10/06/2022</c:v>
                </c:pt>
                <c:pt idx="203">
                  <c:v>13/06/2022</c:v>
                </c:pt>
                <c:pt idx="204">
                  <c:v>14/06/2022</c:v>
                </c:pt>
                <c:pt idx="205">
                  <c:v>15/06/2022</c:v>
                </c:pt>
                <c:pt idx="206">
                  <c:v>16/06/2022</c:v>
                </c:pt>
                <c:pt idx="207">
                  <c:v>17/06/2022</c:v>
                </c:pt>
                <c:pt idx="208">
                  <c:v>20/06/2022</c:v>
                </c:pt>
                <c:pt idx="209">
                  <c:v>21/06/2022</c:v>
                </c:pt>
                <c:pt idx="210">
                  <c:v>22/06/2022</c:v>
                </c:pt>
                <c:pt idx="211">
                  <c:v>23/06/2022</c:v>
                </c:pt>
                <c:pt idx="212">
                  <c:v>24/06/2022</c:v>
                </c:pt>
                <c:pt idx="213">
                  <c:v>27/06/2022</c:v>
                </c:pt>
                <c:pt idx="214">
                  <c:v>28/06/2022</c:v>
                </c:pt>
                <c:pt idx="215">
                  <c:v>29/06/2022</c:v>
                </c:pt>
                <c:pt idx="216">
                  <c:v>30/06/2022</c:v>
                </c:pt>
                <c:pt idx="217">
                  <c:v>01/07/2022</c:v>
                </c:pt>
                <c:pt idx="218">
                  <c:v>04/07/2022</c:v>
                </c:pt>
                <c:pt idx="219">
                  <c:v>05/07/2022</c:v>
                </c:pt>
                <c:pt idx="220">
                  <c:v>06/07/2022</c:v>
                </c:pt>
                <c:pt idx="221">
                  <c:v>07/07/2022</c:v>
                </c:pt>
                <c:pt idx="222">
                  <c:v>08/07/2022</c:v>
                </c:pt>
                <c:pt idx="223">
                  <c:v>11/07/2022</c:v>
                </c:pt>
                <c:pt idx="224">
                  <c:v>12/07/2022</c:v>
                </c:pt>
                <c:pt idx="225">
                  <c:v>13/07/2022</c:v>
                </c:pt>
                <c:pt idx="226">
                  <c:v>14/07/2022</c:v>
                </c:pt>
                <c:pt idx="227">
                  <c:v>15/07/2022</c:v>
                </c:pt>
                <c:pt idx="228">
                  <c:v>18/07/2022</c:v>
                </c:pt>
                <c:pt idx="229">
                  <c:v>19/07/2022</c:v>
                </c:pt>
                <c:pt idx="230">
                  <c:v>20/07/2022</c:v>
                </c:pt>
                <c:pt idx="231">
                  <c:v>21/07/2022</c:v>
                </c:pt>
                <c:pt idx="232">
                  <c:v>22/07/2022</c:v>
                </c:pt>
                <c:pt idx="233">
                  <c:v>25/07/2022</c:v>
                </c:pt>
                <c:pt idx="234">
                  <c:v>26/07/2022</c:v>
                </c:pt>
                <c:pt idx="235">
                  <c:v>27/07/2022</c:v>
                </c:pt>
                <c:pt idx="236">
                  <c:v>28/07/2022</c:v>
                </c:pt>
                <c:pt idx="237">
                  <c:v>29/07/2022</c:v>
                </c:pt>
                <c:pt idx="238">
                  <c:v>01/08/2022</c:v>
                </c:pt>
                <c:pt idx="239">
                  <c:v>02/08/2022</c:v>
                </c:pt>
                <c:pt idx="240">
                  <c:v>03/08/2022</c:v>
                </c:pt>
                <c:pt idx="241">
                  <c:v>04/08/2022</c:v>
                </c:pt>
                <c:pt idx="242">
                  <c:v>05/08/2022</c:v>
                </c:pt>
                <c:pt idx="243">
                  <c:v>08/08/2022</c:v>
                </c:pt>
                <c:pt idx="244">
                  <c:v>09/08/2022</c:v>
                </c:pt>
                <c:pt idx="245">
                  <c:v>10/08/2022</c:v>
                </c:pt>
                <c:pt idx="246">
                  <c:v>11/08/2022</c:v>
                </c:pt>
                <c:pt idx="247">
                  <c:v>12/08/2022</c:v>
                </c:pt>
                <c:pt idx="248">
                  <c:v>15/08/2022</c:v>
                </c:pt>
                <c:pt idx="249">
                  <c:v>16/08/2022</c:v>
                </c:pt>
                <c:pt idx="250">
                  <c:v>17/08/2022</c:v>
                </c:pt>
                <c:pt idx="251">
                  <c:v>18/08/2022</c:v>
                </c:pt>
                <c:pt idx="252">
                  <c:v>19/08/2022</c:v>
                </c:pt>
                <c:pt idx="253">
                  <c:v>22/08/2022</c:v>
                </c:pt>
                <c:pt idx="254">
                  <c:v>23/08/2022</c:v>
                </c:pt>
              </c:strCache>
            </c:strRef>
          </c:cat>
          <c:val>
            <c:numRef>
              <c:f>MXX!$H$2:$H$255</c:f>
              <c:numCache>
                <c:formatCode>General</c:formatCode>
                <c:ptCount val="254"/>
                <c:pt idx="1">
                  <c:v>6.9325887275175531E-3</c:v>
                </c:pt>
                <c:pt idx="2">
                  <c:v>-1.0449672520712401E-3</c:v>
                </c:pt>
                <c:pt idx="3">
                  <c:v>2.5807503280501167E-3</c:v>
                </c:pt>
                <c:pt idx="4">
                  <c:v>3.3653320378475879E-3</c:v>
                </c:pt>
                <c:pt idx="5">
                  <c:v>1.335818084381263E-2</c:v>
                </c:pt>
                <c:pt idx="6">
                  <c:v>-2.0433440874584256E-2</c:v>
                </c:pt>
                <c:pt idx="7">
                  <c:v>-2.4527241372625671E-3</c:v>
                </c:pt>
                <c:pt idx="8">
                  <c:v>-4.8452902791517984E-3</c:v>
                </c:pt>
                <c:pt idx="9">
                  <c:v>8.6431707236995763E-3</c:v>
                </c:pt>
                <c:pt idx="10">
                  <c:v>-6.3626697030200897E-3</c:v>
                </c:pt>
                <c:pt idx="11">
                  <c:v>-9.2536344964690483E-3</c:v>
                </c:pt>
                <c:pt idx="12">
                  <c:v>-1.4505646778961289E-3</c:v>
                </c:pt>
                <c:pt idx="13">
                  <c:v>2.4660383793159526E-3</c:v>
                </c:pt>
                <c:pt idx="14">
                  <c:v>-4.8697527298490888E-4</c:v>
                </c:pt>
                <c:pt idx="15">
                  <c:v>6.1841024640081933E-3</c:v>
                </c:pt>
                <c:pt idx="16">
                  <c:v>7.2788767527368157E-3</c:v>
                </c:pt>
                <c:pt idx="17">
                  <c:v>-1.6949180440492248E-2</c:v>
                </c:pt>
                <c:pt idx="18">
                  <c:v>-1.4618903987090207E-2</c:v>
                </c:pt>
                <c:pt idx="19">
                  <c:v>5.3499416281534134E-3</c:v>
                </c:pt>
                <c:pt idx="20">
                  <c:v>1.0037964193873287E-2</c:v>
                </c:pt>
                <c:pt idx="21">
                  <c:v>2.4529364872852197E-3</c:v>
                </c:pt>
                <c:pt idx="22">
                  <c:v>-6.9671365447831791E-3</c:v>
                </c:pt>
                <c:pt idx="23">
                  <c:v>9.6431553921220107E-3</c:v>
                </c:pt>
                <c:pt idx="24">
                  <c:v>-1.304323403585256E-2</c:v>
                </c:pt>
                <c:pt idx="25">
                  <c:v>3.1239709572949731E-3</c:v>
                </c:pt>
                <c:pt idx="26">
                  <c:v>5.8910386059891073E-3</c:v>
                </c:pt>
                <c:pt idx="27">
                  <c:v>-6.3344655268413484E-3</c:v>
                </c:pt>
                <c:pt idx="28">
                  <c:v>-3.8603442806082471E-3</c:v>
                </c:pt>
                <c:pt idx="29">
                  <c:v>3.8141718633896188E-3</c:v>
                </c:pt>
                <c:pt idx="30">
                  <c:v>-1.614924880523894E-3</c:v>
                </c:pt>
                <c:pt idx="31">
                  <c:v>-1.912874759281121E-3</c:v>
                </c:pt>
                <c:pt idx="32">
                  <c:v>5.1033025664367479E-3</c:v>
                </c:pt>
                <c:pt idx="33">
                  <c:v>9.9758039363272068E-3</c:v>
                </c:pt>
                <c:pt idx="34">
                  <c:v>3.661971101763385E-3</c:v>
                </c:pt>
                <c:pt idx="35">
                  <c:v>-4.43858819134116E-4</c:v>
                </c:pt>
                <c:pt idx="36">
                  <c:v>6.3182599243743849E-3</c:v>
                </c:pt>
                <c:pt idx="37">
                  <c:v>1.262250896233107E-2</c:v>
                </c:pt>
                <c:pt idx="38">
                  <c:v>-2.1278618459104042E-3</c:v>
                </c:pt>
                <c:pt idx="39">
                  <c:v>-5.3771516714878403E-3</c:v>
                </c:pt>
                <c:pt idx="40">
                  <c:v>-1.9947672395017237E-3</c:v>
                </c:pt>
                <c:pt idx="41">
                  <c:v>-5.3185088999957789E-3</c:v>
                </c:pt>
                <c:pt idx="42">
                  <c:v>-2.5065455154769738E-3</c:v>
                </c:pt>
                <c:pt idx="43">
                  <c:v>-1.0765030033356459E-3</c:v>
                </c:pt>
                <c:pt idx="44">
                  <c:v>7.1920070954289723E-3</c:v>
                </c:pt>
                <c:pt idx="45">
                  <c:v>-9.4238731637161042E-3</c:v>
                </c:pt>
                <c:pt idx="46">
                  <c:v>-9.0063870729544786E-3</c:v>
                </c:pt>
                <c:pt idx="47">
                  <c:v>1.1902708468266257E-3</c:v>
                </c:pt>
                <c:pt idx="48">
                  <c:v>6.6930997259808944E-3</c:v>
                </c:pt>
                <c:pt idx="49">
                  <c:v>4.3278365694720709E-3</c:v>
                </c:pt>
                <c:pt idx="50">
                  <c:v>-6.4530877876565394E-5</c:v>
                </c:pt>
                <c:pt idx="51">
                  <c:v>2.0145175993732151E-3</c:v>
                </c:pt>
                <c:pt idx="52">
                  <c:v>5.2623715525560652E-3</c:v>
                </c:pt>
                <c:pt idx="53">
                  <c:v>-2.6289621888137965E-3</c:v>
                </c:pt>
                <c:pt idx="54">
                  <c:v>-7.8620275541244327E-3</c:v>
                </c:pt>
                <c:pt idx="55">
                  <c:v>5.0542721295539706E-5</c:v>
                </c:pt>
                <c:pt idx="56">
                  <c:v>-5.3082289398508984E-3</c:v>
                </c:pt>
                <c:pt idx="57">
                  <c:v>-5.2697974460875693E-3</c:v>
                </c:pt>
                <c:pt idx="58">
                  <c:v>-2.2751177545616034E-3</c:v>
                </c:pt>
                <c:pt idx="59">
                  <c:v>-4.1757649112897045E-3</c:v>
                </c:pt>
                <c:pt idx="60">
                  <c:v>-4.0620984080393715E-4</c:v>
                </c:pt>
                <c:pt idx="61">
                  <c:v>-6.1841096600600354E-3</c:v>
                </c:pt>
                <c:pt idx="62">
                  <c:v>1.2262931064390106E-2</c:v>
                </c:pt>
                <c:pt idx="63">
                  <c:v>-5.2485989084735578E-3</c:v>
                </c:pt>
                <c:pt idx="64">
                  <c:v>-4.3862317678228695E-3</c:v>
                </c:pt>
                <c:pt idx="65">
                  <c:v>-2.2369984572839542E-2</c:v>
                </c:pt>
                <c:pt idx="66">
                  <c:v>6.1379225159415131E-3</c:v>
                </c:pt>
                <c:pt idx="67">
                  <c:v>-1.9596240979657458E-3</c:v>
                </c:pt>
                <c:pt idx="68">
                  <c:v>6.2062245015118847E-3</c:v>
                </c:pt>
                <c:pt idx="69">
                  <c:v>1.8401739813445287E-2</c:v>
                </c:pt>
                <c:pt idx="70">
                  <c:v>-6.4815792622917043E-3</c:v>
                </c:pt>
                <c:pt idx="71">
                  <c:v>1.6343822274171181E-4</c:v>
                </c:pt>
                <c:pt idx="72">
                  <c:v>6.1796107915519727E-3</c:v>
                </c:pt>
                <c:pt idx="73">
                  <c:v>2.7099948704572209E-3</c:v>
                </c:pt>
                <c:pt idx="74">
                  <c:v>3.559797879272129E-3</c:v>
                </c:pt>
                <c:pt idx="75">
                  <c:v>-4.7892292138944955E-4</c:v>
                </c:pt>
                <c:pt idx="76">
                  <c:v>-1.5509756156502668E-2</c:v>
                </c:pt>
                <c:pt idx="77">
                  <c:v>1.6309210255151578E-2</c:v>
                </c:pt>
                <c:pt idx="78">
                  <c:v>-1.5184692378670723E-3</c:v>
                </c:pt>
                <c:pt idx="79">
                  <c:v>4.3077144466990899E-3</c:v>
                </c:pt>
                <c:pt idx="80">
                  <c:v>1.9370063930999416E-2</c:v>
                </c:pt>
                <c:pt idx="81">
                  <c:v>-1.442384097442027E-2</c:v>
                </c:pt>
                <c:pt idx="82">
                  <c:v>8.9381514785284305E-3</c:v>
                </c:pt>
                <c:pt idx="83">
                  <c:v>6.1009468197889037E-3</c:v>
                </c:pt>
                <c:pt idx="84">
                  <c:v>4.7298653667291338E-3</c:v>
                </c:pt>
                <c:pt idx="85">
                  <c:v>3.8454938271741735E-3</c:v>
                </c:pt>
                <c:pt idx="86">
                  <c:v>7.6850278337435426E-3</c:v>
                </c:pt>
                <c:pt idx="87">
                  <c:v>-3.9576229237421004E-4</c:v>
                </c:pt>
                <c:pt idx="88">
                  <c:v>-9.1954311371652258E-3</c:v>
                </c:pt>
                <c:pt idx="89">
                  <c:v>8.082065636622544E-3</c:v>
                </c:pt>
                <c:pt idx="90">
                  <c:v>1.8277564468431855E-3</c:v>
                </c:pt>
                <c:pt idx="91">
                  <c:v>-6.2214097618335873E-3</c:v>
                </c:pt>
                <c:pt idx="92">
                  <c:v>1.4312067061008802E-3</c:v>
                </c:pt>
                <c:pt idx="93">
                  <c:v>1.3895954877488024E-4</c:v>
                </c:pt>
                <c:pt idx="94">
                  <c:v>5.8765971576969832E-4</c:v>
                </c:pt>
                <c:pt idx="95">
                  <c:v>2.7669385946536501E-3</c:v>
                </c:pt>
                <c:pt idx="96">
                  <c:v>-6.8859611076275695E-3</c:v>
                </c:pt>
                <c:pt idx="97">
                  <c:v>4.2804371251956375E-3</c:v>
                </c:pt>
                <c:pt idx="98">
                  <c:v>1.6758133112757707E-2</c:v>
                </c:pt>
                <c:pt idx="99">
                  <c:v>-3.8352119640655134E-4</c:v>
                </c:pt>
                <c:pt idx="100">
                  <c:v>-3.4401223554918875E-3</c:v>
                </c:pt>
                <c:pt idx="101">
                  <c:v>4.2487298898878176E-3</c:v>
                </c:pt>
                <c:pt idx="102">
                  <c:v>-1.3730320924404186E-2</c:v>
                </c:pt>
                <c:pt idx="103">
                  <c:v>-7.6827325566144952E-3</c:v>
                </c:pt>
                <c:pt idx="104">
                  <c:v>-5.9609929798745678E-3</c:v>
                </c:pt>
                <c:pt idx="105">
                  <c:v>-1.7311011104765017E-2</c:v>
                </c:pt>
                <c:pt idx="106">
                  <c:v>-1.3736387472632504E-2</c:v>
                </c:pt>
                <c:pt idx="107">
                  <c:v>4.2011849667174805E-3</c:v>
                </c:pt>
                <c:pt idx="108">
                  <c:v>-1.3176919473345526E-3</c:v>
                </c:pt>
                <c:pt idx="109">
                  <c:v>-1.1188562843301728E-2</c:v>
                </c:pt>
                <c:pt idx="110">
                  <c:v>3.880627912009237E-3</c:v>
                </c:pt>
                <c:pt idx="111">
                  <c:v>1.320504608897404E-2</c:v>
                </c:pt>
                <c:pt idx="112">
                  <c:v>8.8021199384442309E-3</c:v>
                </c:pt>
                <c:pt idx="113">
                  <c:v>4.6462966719984086E-3</c:v>
                </c:pt>
                <c:pt idx="114">
                  <c:v>-1.6880141596573698E-2</c:v>
                </c:pt>
                <c:pt idx="115">
                  <c:v>2.154638446307984E-3</c:v>
                </c:pt>
                <c:pt idx="116">
                  <c:v>2.0276329603869676E-2</c:v>
                </c:pt>
                <c:pt idx="117">
                  <c:v>8.936529325907017E-3</c:v>
                </c:pt>
                <c:pt idx="118">
                  <c:v>-3.0766898036866841E-3</c:v>
                </c:pt>
                <c:pt idx="119">
                  <c:v>1.1971267003389144E-2</c:v>
                </c:pt>
                <c:pt idx="120">
                  <c:v>-1.6805253747877929E-2</c:v>
                </c:pt>
                <c:pt idx="121">
                  <c:v>1.6742437175997528E-2</c:v>
                </c:pt>
                <c:pt idx="122">
                  <c:v>8.831228250868994E-3</c:v>
                </c:pt>
                <c:pt idx="123">
                  <c:v>-1.8047415639012358E-2</c:v>
                </c:pt>
                <c:pt idx="124">
                  <c:v>-8.1675304566649395E-3</c:v>
                </c:pt>
                <c:pt idx="125">
                  <c:v>-4.9032910068027794E-3</c:v>
                </c:pt>
                <c:pt idx="126">
                  <c:v>1.1057521270468494E-2</c:v>
                </c:pt>
                <c:pt idx="127">
                  <c:v>-2.3526415047288189E-2</c:v>
                </c:pt>
                <c:pt idx="128">
                  <c:v>1.7736824575933078E-3</c:v>
                </c:pt>
                <c:pt idx="129">
                  <c:v>2.1408436561942346E-2</c:v>
                </c:pt>
                <c:pt idx="130">
                  <c:v>1.6078358669095755E-2</c:v>
                </c:pt>
                <c:pt idx="131">
                  <c:v>-4.3405696060936283E-3</c:v>
                </c:pt>
                <c:pt idx="132">
                  <c:v>2.4796458191826041E-3</c:v>
                </c:pt>
                <c:pt idx="133">
                  <c:v>4.2654549180928128E-3</c:v>
                </c:pt>
                <c:pt idx="134">
                  <c:v>-3.8477225547104916E-3</c:v>
                </c:pt>
                <c:pt idx="135">
                  <c:v>-1.8931031181563026E-2</c:v>
                </c:pt>
                <c:pt idx="136">
                  <c:v>1.8649826603110483E-2</c:v>
                </c:pt>
                <c:pt idx="137">
                  <c:v>1.1701106313949274E-2</c:v>
                </c:pt>
                <c:pt idx="138">
                  <c:v>-9.7221943466054145E-3</c:v>
                </c:pt>
                <c:pt idx="139">
                  <c:v>-1.6281278921747792E-3</c:v>
                </c:pt>
                <c:pt idx="140">
                  <c:v>-9.2508753585775361E-3</c:v>
                </c:pt>
                <c:pt idx="141">
                  <c:v>3.832602582868396E-3</c:v>
                </c:pt>
                <c:pt idx="142">
                  <c:v>7.580967707199314E-3</c:v>
                </c:pt>
                <c:pt idx="143">
                  <c:v>1.7835598232306151E-2</c:v>
                </c:pt>
                <c:pt idx="144">
                  <c:v>2.0280636027761249E-2</c:v>
                </c:pt>
                <c:pt idx="145">
                  <c:v>4.6049291502836169E-3</c:v>
                </c:pt>
                <c:pt idx="146">
                  <c:v>-1.0189797299420099E-2</c:v>
                </c:pt>
                <c:pt idx="147">
                  <c:v>1.2241566641658918E-2</c:v>
                </c:pt>
                <c:pt idx="148">
                  <c:v>-7.0537271347014194E-3</c:v>
                </c:pt>
                <c:pt idx="149">
                  <c:v>4.4932826290969173E-3</c:v>
                </c:pt>
                <c:pt idx="150">
                  <c:v>7.6514184613320534E-3</c:v>
                </c:pt>
                <c:pt idx="151">
                  <c:v>-5.2792062771076041E-3</c:v>
                </c:pt>
                <c:pt idx="152">
                  <c:v>1.2930064651570834E-2</c:v>
                </c:pt>
                <c:pt idx="153">
                  <c:v>1.2887098323084672E-3</c:v>
                </c:pt>
                <c:pt idx="154">
                  <c:v>-5.2345970291370935E-3</c:v>
                </c:pt>
                <c:pt idx="155">
                  <c:v>-1.3601104647420452E-2</c:v>
                </c:pt>
                <c:pt idx="156">
                  <c:v>-1.9543454924842662E-3</c:v>
                </c:pt>
                <c:pt idx="157">
                  <c:v>-2.8525296965165609E-3</c:v>
                </c:pt>
                <c:pt idx="158">
                  <c:v>-1.0733240106055079E-2</c:v>
                </c:pt>
                <c:pt idx="159">
                  <c:v>-4.0854472477588472E-3</c:v>
                </c:pt>
                <c:pt idx="160">
                  <c:v>-1.0219225202506824E-2</c:v>
                </c:pt>
                <c:pt idx="161">
                  <c:v>4.9227347712970312E-3</c:v>
                </c:pt>
                <c:pt idx="162">
                  <c:v>-6.0786588012539419E-4</c:v>
                </c:pt>
                <c:pt idx="163">
                  <c:v>9.1258427997845722E-3</c:v>
                </c:pt>
                <c:pt idx="164">
                  <c:v>-1.4692794908186639E-2</c:v>
                </c:pt>
                <c:pt idx="165">
                  <c:v>-1.0472219723276098E-2</c:v>
                </c:pt>
                <c:pt idx="166">
                  <c:v>-1.417893000295293E-3</c:v>
                </c:pt>
                <c:pt idx="167">
                  <c:v>-1.0357861911232762E-2</c:v>
                </c:pt>
                <c:pt idx="168">
                  <c:v>-2.4337988508801307E-3</c:v>
                </c:pt>
                <c:pt idx="169">
                  <c:v>-3.0754458704422565E-3</c:v>
                </c:pt>
                <c:pt idx="170">
                  <c:v>5.0230153665677462E-3</c:v>
                </c:pt>
                <c:pt idx="171">
                  <c:v>-2.2735378746280038E-2</c:v>
                </c:pt>
                <c:pt idx="172">
                  <c:v>9.1310491529286632E-3</c:v>
                </c:pt>
                <c:pt idx="173">
                  <c:v>-1.5820971340021247E-2</c:v>
                </c:pt>
                <c:pt idx="174">
                  <c:v>7.1684938652397685E-3</c:v>
                </c:pt>
                <c:pt idx="175">
                  <c:v>-1.7550720353994815E-2</c:v>
                </c:pt>
                <c:pt idx="176">
                  <c:v>-1.9555543598853344E-2</c:v>
                </c:pt>
                <c:pt idx="177">
                  <c:v>-9.7765436859457849E-3</c:v>
                </c:pt>
                <c:pt idx="178">
                  <c:v>1.1904088773328244E-3</c:v>
                </c:pt>
                <c:pt idx="179">
                  <c:v>3.2651590757186441E-3</c:v>
                </c:pt>
                <c:pt idx="180">
                  <c:v>6.7151735603663242E-4</c:v>
                </c:pt>
                <c:pt idx="181">
                  <c:v>5.4873626990284089E-3</c:v>
                </c:pt>
                <c:pt idx="182">
                  <c:v>1.9848407560386732E-2</c:v>
                </c:pt>
                <c:pt idx="183">
                  <c:v>1.7800235912040299E-2</c:v>
                </c:pt>
                <c:pt idx="184">
                  <c:v>-2.0791220081501097E-2</c:v>
                </c:pt>
                <c:pt idx="185">
                  <c:v>1.7777480463026029E-2</c:v>
                </c:pt>
                <c:pt idx="186">
                  <c:v>4.4529347839632038E-3</c:v>
                </c:pt>
                <c:pt idx="187">
                  <c:v>-2.7448528747312704E-3</c:v>
                </c:pt>
                <c:pt idx="188">
                  <c:v>-1.4179830876054201E-3</c:v>
                </c:pt>
                <c:pt idx="189">
                  <c:v>8.050657561148521E-3</c:v>
                </c:pt>
                <c:pt idx="190">
                  <c:v>8.2357659554612959E-3</c:v>
                </c:pt>
                <c:pt idx="191">
                  <c:v>6.1475323821030261E-3</c:v>
                </c:pt>
                <c:pt idx="192">
                  <c:v>-5.7463258111987783E-3</c:v>
                </c:pt>
                <c:pt idx="193">
                  <c:v>-7.8514294238540751E-3</c:v>
                </c:pt>
                <c:pt idx="194">
                  <c:v>-4.7607876571255335E-3</c:v>
                </c:pt>
                <c:pt idx="195">
                  <c:v>-1.0382634854627537E-2</c:v>
                </c:pt>
                <c:pt idx="196">
                  <c:v>-5.5389540377289315E-3</c:v>
                </c:pt>
                <c:pt idx="197">
                  <c:v>-1.2399512741232646E-2</c:v>
                </c:pt>
                <c:pt idx="198">
                  <c:v>1.5714569349481664E-3</c:v>
                </c:pt>
                <c:pt idx="199">
                  <c:v>-6.3802063651383538E-3</c:v>
                </c:pt>
                <c:pt idx="200">
                  <c:v>-1.0620021210770957E-2</c:v>
                </c:pt>
                <c:pt idx="201">
                  <c:v>-1.6609770452682398E-2</c:v>
                </c:pt>
                <c:pt idx="202">
                  <c:v>-5.4091042025682275E-4</c:v>
                </c:pt>
                <c:pt idx="203">
                  <c:v>-5.7968889958907839E-3</c:v>
                </c:pt>
                <c:pt idx="204">
                  <c:v>3.7475758517527507E-3</c:v>
                </c:pt>
                <c:pt idx="205">
                  <c:v>-1.626760863300792E-2</c:v>
                </c:pt>
                <c:pt idx="206">
                  <c:v>9.6243287154239889E-3</c:v>
                </c:pt>
                <c:pt idx="207">
                  <c:v>-4.9048356503547646E-3</c:v>
                </c:pt>
                <c:pt idx="208">
                  <c:v>6.7738653680256347E-3</c:v>
                </c:pt>
                <c:pt idx="209">
                  <c:v>-1.9957009171160011E-2</c:v>
                </c:pt>
                <c:pt idx="210">
                  <c:v>-1.0318953856820795E-2</c:v>
                </c:pt>
                <c:pt idx="211">
                  <c:v>2.322482546159322E-2</c:v>
                </c:pt>
                <c:pt idx="212">
                  <c:v>1.1590086717007215E-2</c:v>
                </c:pt>
                <c:pt idx="213">
                  <c:v>2.9117215954477921E-3</c:v>
                </c:pt>
                <c:pt idx="214">
                  <c:v>-7.7183106594034432E-3</c:v>
                </c:pt>
                <c:pt idx="215">
                  <c:v>-1.117649123667112E-2</c:v>
                </c:pt>
                <c:pt idx="216">
                  <c:v>4.6018254307839497E-3</c:v>
                </c:pt>
                <c:pt idx="217">
                  <c:v>6.1418334901141942E-3</c:v>
                </c:pt>
                <c:pt idx="218">
                  <c:v>-1.1099091316672988E-2</c:v>
                </c:pt>
                <c:pt idx="219">
                  <c:v>4.611694086519064E-3</c:v>
                </c:pt>
                <c:pt idx="220">
                  <c:v>-7.2903073978850654E-3</c:v>
                </c:pt>
                <c:pt idx="221">
                  <c:v>4.3848694969105487E-3</c:v>
                </c:pt>
                <c:pt idx="222">
                  <c:v>-4.4600534273812869E-3</c:v>
                </c:pt>
                <c:pt idx="223">
                  <c:v>5.9453146774074506E-3</c:v>
                </c:pt>
                <c:pt idx="224">
                  <c:v>-3.9908059569073468E-3</c:v>
                </c:pt>
                <c:pt idx="225">
                  <c:v>-1.5171143367971995E-2</c:v>
                </c:pt>
                <c:pt idx="226">
                  <c:v>7.1577478265755371E-3</c:v>
                </c:pt>
                <c:pt idx="227">
                  <c:v>-3.2431024950159361E-3</c:v>
                </c:pt>
                <c:pt idx="228">
                  <c:v>7.1613030567603585E-3</c:v>
                </c:pt>
                <c:pt idx="229">
                  <c:v>-2.6818504394213777E-3</c:v>
                </c:pt>
                <c:pt idx="230">
                  <c:v>6.0230813893702778E-3</c:v>
                </c:pt>
                <c:pt idx="231">
                  <c:v>-3.1953461537501332E-3</c:v>
                </c:pt>
                <c:pt idx="232">
                  <c:v>-1.3163849596241394E-3</c:v>
                </c:pt>
                <c:pt idx="233">
                  <c:v>-1.119301456453215E-2</c:v>
                </c:pt>
                <c:pt idx="234">
                  <c:v>3.6127181592111512E-3</c:v>
                </c:pt>
                <c:pt idx="235">
                  <c:v>2.7097960699105045E-2</c:v>
                </c:pt>
                <c:pt idx="236">
                  <c:v>6.663288660566243E-4</c:v>
                </c:pt>
                <c:pt idx="237">
                  <c:v>-1.5781080775026355E-2</c:v>
                </c:pt>
                <c:pt idx="238">
                  <c:v>-1.0169287259352448E-2</c:v>
                </c:pt>
                <c:pt idx="239">
                  <c:v>1.8531552538770296E-3</c:v>
                </c:pt>
                <c:pt idx="240">
                  <c:v>-1.562845509396193E-3</c:v>
                </c:pt>
                <c:pt idx="241">
                  <c:v>-4.1082249317683376E-3</c:v>
                </c:pt>
                <c:pt idx="242">
                  <c:v>1.3514198148903736E-2</c:v>
                </c:pt>
                <c:pt idx="243">
                  <c:v>-2.3873110910277748E-3</c:v>
                </c:pt>
                <c:pt idx="244">
                  <c:v>1.1989429720350105E-2</c:v>
                </c:pt>
                <c:pt idx="245">
                  <c:v>1.3644933165267102E-2</c:v>
                </c:pt>
                <c:pt idx="246">
                  <c:v>8.1059811881877639E-3</c:v>
                </c:pt>
                <c:pt idx="247">
                  <c:v>-4.4011644270421472E-3</c:v>
                </c:pt>
                <c:pt idx="248">
                  <c:v>3.3578499583179358E-3</c:v>
                </c:pt>
                <c:pt idx="249">
                  <c:v>-1.3860306741989533E-3</c:v>
                </c:pt>
                <c:pt idx="250">
                  <c:v>-8.6967591471732455E-5</c:v>
                </c:pt>
                <c:pt idx="251">
                  <c:v>-5.4697342843215797E-3</c:v>
                </c:pt>
                <c:pt idx="252">
                  <c:v>-9.2163079445577653E-3</c:v>
                </c:pt>
                <c:pt idx="253">
                  <c:v>-8.8673743427973974E-4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7-46BB-BBA2-005FB17A9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041077343"/>
        <c:axId val="1041849615"/>
      </c:lineChart>
      <c:catAx>
        <c:axId val="104107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849615"/>
        <c:crosses val="autoZero"/>
        <c:auto val="1"/>
        <c:lblAlgn val="ctr"/>
        <c:lblOffset val="100"/>
        <c:noMultiLvlLbl val="0"/>
      </c:catAx>
      <c:valAx>
        <c:axId val="10418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107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Composición</a:t>
            </a:r>
            <a:r>
              <a:rPr lang="es-MX" baseline="0"/>
              <a:t> del Portafolio</a:t>
            </a:r>
            <a:endParaRPr lang="es-MX"/>
          </a:p>
        </c:rich>
      </c:tx>
      <c:layout>
        <c:manualLayout>
          <c:xMode val="edge"/>
          <c:yMode val="edge"/>
          <c:x val="0.233387298986637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30510935990220722"/>
          <c:y val="0.24386192581105143"/>
          <c:w val="0.44399992220597295"/>
          <c:h val="0.7019194968430833"/>
        </c:manualLayout>
      </c:layout>
      <c:doughnutChart>
        <c:varyColors val="1"/>
        <c:ser>
          <c:idx val="0"/>
          <c:order val="0"/>
          <c:explosion val="7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9DA6-4D15-9844-A7C02AACEE01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9DA6-4D15-9844-A7C02AACEE01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9DA6-4D15-9844-A7C02AACEE01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9DA6-4D15-9844-A7C02AACEE01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9DA6-4D15-9844-A7C02AACEE01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B-9DA6-4D15-9844-A7C02AACEE01}"/>
              </c:ext>
            </c:extLst>
          </c:dPt>
          <c:dPt>
            <c:idx val="6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accent1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D-9DA6-4D15-9844-A7C02AACEE01}"/>
              </c:ext>
            </c:extLst>
          </c:dPt>
          <c:dPt>
            <c:idx val="7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F-9DA6-4D15-9844-A7C02AACEE01}"/>
              </c:ext>
            </c:extLst>
          </c:dPt>
          <c:dPt>
            <c:idx val="8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accent3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1-9DA6-4D15-9844-A7C02AACEE01}"/>
              </c:ext>
            </c:extLst>
          </c:dPt>
          <c:dPt>
            <c:idx val="9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3-9DA6-4D15-9844-A7C02AACEE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'Mínimo riesgo'!$M$40:$M$49</c:f>
              <c:strCache>
                <c:ptCount val="10"/>
                <c:pt idx="0">
                  <c:v>NTDOY</c:v>
                </c:pt>
                <c:pt idx="1">
                  <c:v>NVDA</c:v>
                </c:pt>
                <c:pt idx="2">
                  <c:v>NKE</c:v>
                </c:pt>
                <c:pt idx="3">
                  <c:v>SONY</c:v>
                </c:pt>
                <c:pt idx="4">
                  <c:v>AMZN</c:v>
                </c:pt>
                <c:pt idx="5">
                  <c:v>SPOT</c:v>
                </c:pt>
                <c:pt idx="6">
                  <c:v>BIMBO</c:v>
                </c:pt>
                <c:pt idx="7">
                  <c:v>TV</c:v>
                </c:pt>
                <c:pt idx="8">
                  <c:v>MCD</c:v>
                </c:pt>
                <c:pt idx="9">
                  <c:v>WMT</c:v>
                </c:pt>
              </c:strCache>
            </c:strRef>
          </c:cat>
          <c:val>
            <c:numRef>
              <c:f>'Mínimo riesgo'!$N$40:$N$49</c:f>
              <c:numCache>
                <c:formatCode>0%</c:formatCode>
                <c:ptCount val="10"/>
                <c:pt idx="0">
                  <c:v>0.18615080165161346</c:v>
                </c:pt>
                <c:pt idx="1">
                  <c:v>0</c:v>
                </c:pt>
                <c:pt idx="2">
                  <c:v>0</c:v>
                </c:pt>
                <c:pt idx="3">
                  <c:v>7.2700910897067803E-2</c:v>
                </c:pt>
                <c:pt idx="4">
                  <c:v>0</c:v>
                </c:pt>
                <c:pt idx="5">
                  <c:v>0</c:v>
                </c:pt>
                <c:pt idx="6">
                  <c:v>9.8740435055886158E-2</c:v>
                </c:pt>
                <c:pt idx="7">
                  <c:v>0</c:v>
                </c:pt>
                <c:pt idx="8">
                  <c:v>0.42122012441136025</c:v>
                </c:pt>
                <c:pt idx="9">
                  <c:v>0.2211877279840726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A6-4D15-9844-A7C02AACEE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66666666666666E-2"/>
          <c:y val="0.15431783730154508"/>
          <c:w val="0.17222222222222222"/>
          <c:h val="0.760007817978493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Composición</a:t>
            </a:r>
            <a:r>
              <a:rPr lang="es-MX" baseline="0"/>
              <a:t> del Portafolio</a:t>
            </a:r>
            <a:endParaRPr lang="es-MX"/>
          </a:p>
        </c:rich>
      </c:tx>
      <c:layout>
        <c:manualLayout>
          <c:xMode val="edge"/>
          <c:yMode val="edge"/>
          <c:x val="0.233387298986637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30510935990220722"/>
          <c:y val="0.24386192581105143"/>
          <c:w val="0.44399992220597295"/>
          <c:h val="0.7019194968430833"/>
        </c:manualLayout>
      </c:layout>
      <c:doughnutChart>
        <c:varyColors val="1"/>
        <c:ser>
          <c:idx val="0"/>
          <c:order val="0"/>
          <c:explosion val="7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3F03-492D-B39E-6ED824792258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3F03-492D-B39E-6ED824792258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3F03-492D-B39E-6ED824792258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3F03-492D-B39E-6ED824792258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3F03-492D-B39E-6ED824792258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B-3F03-492D-B39E-6ED824792258}"/>
              </c:ext>
            </c:extLst>
          </c:dPt>
          <c:dPt>
            <c:idx val="6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accent1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D-3F03-492D-B39E-6ED824792258}"/>
              </c:ext>
            </c:extLst>
          </c:dPt>
          <c:dPt>
            <c:idx val="7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F-3F03-492D-B39E-6ED824792258}"/>
              </c:ext>
            </c:extLst>
          </c:dPt>
          <c:dPt>
            <c:idx val="8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accent3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1-3F03-492D-B39E-6ED824792258}"/>
              </c:ext>
            </c:extLst>
          </c:dPt>
          <c:dPt>
            <c:idx val="9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3-3F03-492D-B39E-6ED8247922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'Máximo riesgo'!$M$40:$M$49</c:f>
              <c:strCache>
                <c:ptCount val="10"/>
                <c:pt idx="0">
                  <c:v>NTDOY</c:v>
                </c:pt>
                <c:pt idx="1">
                  <c:v>NVDA</c:v>
                </c:pt>
                <c:pt idx="2">
                  <c:v>NKE</c:v>
                </c:pt>
                <c:pt idx="3">
                  <c:v>SONY</c:v>
                </c:pt>
                <c:pt idx="4">
                  <c:v>AMZN</c:v>
                </c:pt>
                <c:pt idx="5">
                  <c:v>SPOT</c:v>
                </c:pt>
                <c:pt idx="6">
                  <c:v>BIMBO</c:v>
                </c:pt>
                <c:pt idx="7">
                  <c:v>TV</c:v>
                </c:pt>
                <c:pt idx="8">
                  <c:v>MCD</c:v>
                </c:pt>
                <c:pt idx="9">
                  <c:v>WMT</c:v>
                </c:pt>
              </c:strCache>
            </c:strRef>
          </c:cat>
          <c:val>
            <c:numRef>
              <c:f>'Máximo riesgo'!$N$40:$N$49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0.47053232295213487</c:v>
                </c:pt>
                <c:pt idx="7">
                  <c:v>0</c:v>
                </c:pt>
                <c:pt idx="8">
                  <c:v>0.52946767704786535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F03-492D-B39E-6ED8247922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66666666666666E-2"/>
          <c:y val="0.15431783730154508"/>
          <c:w val="0.17222222222222222"/>
          <c:h val="0.760007817978493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Composición</a:t>
            </a:r>
            <a:r>
              <a:rPr lang="es-MX" baseline="0"/>
              <a:t> del Portafolio</a:t>
            </a:r>
            <a:endParaRPr lang="es-MX"/>
          </a:p>
        </c:rich>
      </c:tx>
      <c:layout>
        <c:manualLayout>
          <c:xMode val="edge"/>
          <c:yMode val="edge"/>
          <c:x val="0.233387298986637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30510935990220722"/>
          <c:y val="0.24386192581105143"/>
          <c:w val="0.44399992220597295"/>
          <c:h val="0.7019194968430833"/>
        </c:manualLayout>
      </c:layout>
      <c:doughnutChart>
        <c:varyColors val="1"/>
        <c:ser>
          <c:idx val="0"/>
          <c:order val="0"/>
          <c:explosion val="7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9B6D-4301-BCF0-0D376F04755D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9B6D-4301-BCF0-0D376F04755D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9B6D-4301-BCF0-0D376F04755D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9B6D-4301-BCF0-0D376F04755D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9B6D-4301-BCF0-0D376F04755D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B-9B6D-4301-BCF0-0D376F04755D}"/>
              </c:ext>
            </c:extLst>
          </c:dPt>
          <c:dPt>
            <c:idx val="6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accent1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D-9B6D-4301-BCF0-0D376F04755D}"/>
              </c:ext>
            </c:extLst>
          </c:dPt>
          <c:dPt>
            <c:idx val="7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F-9B6D-4301-BCF0-0D376F04755D}"/>
              </c:ext>
            </c:extLst>
          </c:dPt>
          <c:dPt>
            <c:idx val="8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accent3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1-9B6D-4301-BCF0-0D376F04755D}"/>
              </c:ext>
            </c:extLst>
          </c:dPt>
          <c:dPt>
            <c:idx val="9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3-9B6D-4301-BCF0-0D376F0475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'Mínimo riesgo 10'!$M$29:$M$38</c:f>
              <c:strCache>
                <c:ptCount val="10"/>
                <c:pt idx="0">
                  <c:v>NTDOY</c:v>
                </c:pt>
                <c:pt idx="1">
                  <c:v>SONY</c:v>
                </c:pt>
                <c:pt idx="2">
                  <c:v>BIMBO</c:v>
                </c:pt>
                <c:pt idx="3">
                  <c:v>MCD</c:v>
                </c:pt>
                <c:pt idx="4">
                  <c:v>WMT</c:v>
                </c:pt>
                <c:pt idx="5">
                  <c:v>PEP</c:v>
                </c:pt>
                <c:pt idx="6">
                  <c:v>MET</c:v>
                </c:pt>
                <c:pt idx="7">
                  <c:v>V</c:v>
                </c:pt>
                <c:pt idx="8">
                  <c:v>RACE</c:v>
                </c:pt>
                <c:pt idx="9">
                  <c:v>KO</c:v>
                </c:pt>
              </c:strCache>
            </c:strRef>
          </c:cat>
          <c:val>
            <c:numRef>
              <c:f>'Mínimo riesgo 10'!$N$29:$N$38</c:f>
              <c:numCache>
                <c:formatCode>0%</c:formatCode>
                <c:ptCount val="10"/>
                <c:pt idx="0">
                  <c:v>0.14298130514818994</c:v>
                </c:pt>
                <c:pt idx="1">
                  <c:v>4.7578675624457133E-2</c:v>
                </c:pt>
                <c:pt idx="2">
                  <c:v>6.8747218281142247E-2</c:v>
                </c:pt>
                <c:pt idx="3">
                  <c:v>7.4458091679245886E-2</c:v>
                </c:pt>
                <c:pt idx="4">
                  <c:v>0.11129655547822329</c:v>
                </c:pt>
                <c:pt idx="5">
                  <c:v>0.23631401098946664</c:v>
                </c:pt>
                <c:pt idx="6">
                  <c:v>5.2169398044890194E-2</c:v>
                </c:pt>
                <c:pt idx="7">
                  <c:v>7.6206644308438848E-2</c:v>
                </c:pt>
                <c:pt idx="8">
                  <c:v>7.5799407257978277E-2</c:v>
                </c:pt>
                <c:pt idx="9">
                  <c:v>0.11444869318796796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B6D-4301-BCF0-0D376F0475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66666666666666E-2"/>
          <c:y val="0.15431783730154508"/>
          <c:w val="0.17222222222222222"/>
          <c:h val="0.760007817978493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Composición</a:t>
            </a:r>
            <a:r>
              <a:rPr lang="es-MX" baseline="0"/>
              <a:t> del Portafolio</a:t>
            </a:r>
            <a:endParaRPr lang="es-MX"/>
          </a:p>
        </c:rich>
      </c:tx>
      <c:layout>
        <c:manualLayout>
          <c:xMode val="edge"/>
          <c:yMode val="edge"/>
          <c:x val="0.233387298986637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30510935990220722"/>
          <c:y val="0.24386192581105143"/>
          <c:w val="0.44399992220597295"/>
          <c:h val="0.7019194968430833"/>
        </c:manualLayout>
      </c:layout>
      <c:doughnutChart>
        <c:varyColors val="1"/>
        <c:ser>
          <c:idx val="0"/>
          <c:order val="0"/>
          <c:explosion val="7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7C6F-4D68-98AA-E355CB691915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7C6F-4D68-98AA-E355CB691915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7C6F-4D68-98AA-E355CB691915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7C6F-4D68-98AA-E355CB691915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7C6F-4D68-98AA-E355CB691915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B-7C6F-4D68-98AA-E355CB691915}"/>
              </c:ext>
            </c:extLst>
          </c:dPt>
          <c:dPt>
            <c:idx val="6"/>
            <c:bubble3D val="0"/>
            <c:spPr>
              <a:pattFill prst="ltUpDiag">
                <a:fgClr>
                  <a:schemeClr val="accent1">
                    <a:lumMod val="60000"/>
                  </a:schemeClr>
                </a:fgClr>
                <a:bgClr>
                  <a:schemeClr val="accent1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D-7C6F-4D68-98AA-E355CB691915}"/>
              </c:ext>
            </c:extLst>
          </c:dPt>
          <c:dPt>
            <c:idx val="7"/>
            <c:bubble3D val="0"/>
            <c:spPr>
              <a:pattFill prst="ltUpDiag">
                <a:fgClr>
                  <a:schemeClr val="accent2">
                    <a:lumMod val="60000"/>
                  </a:schemeClr>
                </a:fgClr>
                <a:bgClr>
                  <a:schemeClr val="accent2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F-7C6F-4D68-98AA-E355CB691915}"/>
              </c:ext>
            </c:extLst>
          </c:dPt>
          <c:dPt>
            <c:idx val="8"/>
            <c:bubble3D val="0"/>
            <c:spPr>
              <a:pattFill prst="ltUpDiag">
                <a:fgClr>
                  <a:schemeClr val="accent3">
                    <a:lumMod val="60000"/>
                  </a:schemeClr>
                </a:fgClr>
                <a:bgClr>
                  <a:schemeClr val="accent3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1-7C6F-4D68-98AA-E355CB691915}"/>
              </c:ext>
            </c:extLst>
          </c:dPt>
          <c:dPt>
            <c:idx val="9"/>
            <c:bubble3D val="0"/>
            <c:spPr>
              <a:pattFill prst="ltUpDiag">
                <a:fgClr>
                  <a:schemeClr val="accent4">
                    <a:lumMod val="60000"/>
                  </a:schemeClr>
                </a:fgClr>
                <a:bgClr>
                  <a:schemeClr val="accent4">
                    <a:lumMod val="60000"/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>
                    <a:lumMod val="60000"/>
                  </a:scheme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3-7C6F-4D68-98AA-E355CB6919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'Maximo Rendimiento 10'!$M$29:$M$38</c:f>
              <c:strCache>
                <c:ptCount val="10"/>
                <c:pt idx="0">
                  <c:v>BIMBO</c:v>
                </c:pt>
                <c:pt idx="1">
                  <c:v>MCD</c:v>
                </c:pt>
                <c:pt idx="2">
                  <c:v>AAPL</c:v>
                </c:pt>
                <c:pt idx="3">
                  <c:v>MET</c:v>
                </c:pt>
                <c:pt idx="4">
                  <c:v>TSLA</c:v>
                </c:pt>
                <c:pt idx="5">
                  <c:v>F</c:v>
                </c:pt>
                <c:pt idx="6">
                  <c:v>V</c:v>
                </c:pt>
                <c:pt idx="7">
                  <c:v>RACE</c:v>
                </c:pt>
                <c:pt idx="8">
                  <c:v>UBSFY</c:v>
                </c:pt>
                <c:pt idx="9">
                  <c:v>PEP</c:v>
                </c:pt>
              </c:strCache>
            </c:strRef>
          </c:cat>
          <c:val>
            <c:numRef>
              <c:f>'Maximo Rendimiento 10'!$N$29:$N$38</c:f>
              <c:numCache>
                <c:formatCode>0%</c:formatCode>
                <c:ptCount val="10"/>
                <c:pt idx="0">
                  <c:v>0.10075548326008245</c:v>
                </c:pt>
                <c:pt idx="1">
                  <c:v>2.3459252931495173E-2</c:v>
                </c:pt>
                <c:pt idx="2">
                  <c:v>5.0494549228440259E-2</c:v>
                </c:pt>
                <c:pt idx="3">
                  <c:v>1.758742976308255E-2</c:v>
                </c:pt>
                <c:pt idx="4">
                  <c:v>0.11842164607487052</c:v>
                </c:pt>
                <c:pt idx="5">
                  <c:v>0</c:v>
                </c:pt>
                <c:pt idx="6">
                  <c:v>2.2116578219698438E-2</c:v>
                </c:pt>
                <c:pt idx="7">
                  <c:v>4.8522944785855233E-2</c:v>
                </c:pt>
                <c:pt idx="8">
                  <c:v>0.52555216143446726</c:v>
                </c:pt>
                <c:pt idx="9">
                  <c:v>9.308995430200856E-2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C6F-4D68-98AA-E355CB69191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6666666666666666E-2"/>
          <c:y val="0.15431783730154508"/>
          <c:w val="0.17222222222222222"/>
          <c:h val="0.760007817978493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F01934-69A8-40DD-B125-BD73570D8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DE950FD-902C-41F3-8932-C9EC7D67F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13</xdr:col>
      <xdr:colOff>647701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E1B65A-268D-4272-9E89-AA68125CE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F98454-E60C-4A09-9DAA-ABB7C1790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010DD70-6019-4CE6-8107-74F4581BD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9E9F1E-CC59-4BD7-9062-2DE75F8CF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4102C82-F77E-4917-903B-518689298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FA94502-4E52-4E68-ADFD-51FCFF63D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792734B-7730-4A6B-AD56-3688D3FDB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761999</xdr:colOff>
      <xdr:row>2</xdr:row>
      <xdr:rowOff>0</xdr:rowOff>
    </xdr:from>
    <xdr:to>
      <xdr:col>14</xdr:col>
      <xdr:colOff>47625</xdr:colOff>
      <xdr:row>16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334D2F-8946-4F13-9523-33A84210D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A03550-047B-4E8A-816A-D88D02F60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FDD222-A25A-42DA-9382-E3ACA0E96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307F767-4641-4C25-9136-35025B6DA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CB47B41-5DD3-4BF3-9EC3-E8DFABCA2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761999</xdr:colOff>
      <xdr:row>2</xdr:row>
      <xdr:rowOff>0</xdr:rowOff>
    </xdr:from>
    <xdr:to>
      <xdr:col>14</xdr:col>
      <xdr:colOff>47625</xdr:colOff>
      <xdr:row>16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50A2EE2-277D-4118-BDFF-C09E6961D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5540F1-C9D5-4FF8-8FE0-D82D9F787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1287C6B-F770-403F-9867-CFD5F3C70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4055DF-069D-4A13-BCC6-300422E7E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70F90BB-CA06-4243-869B-73B6444D09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DCAA0A-C08F-4F50-80F0-3AF4641A5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C11C8D8-7F7B-4873-BEA0-776A9333D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4E7B5A-3232-4DB8-8E02-EFDF292E4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022C2D8-CEF8-4759-8636-2B0403EDC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138B793-36D4-4B26-BE48-529BD0C7C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F83B351-543D-49FA-8A49-00A0CD3E6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AF7C99B-D42C-4BC0-A472-47021BDD0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0CDA726-89F3-476B-B184-C7ECA2835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05C11C-1844-4EC9-BD68-F20C6D1AA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2B16E8A-8CF5-4F97-9C16-039E17F26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4C2BD0-D1E2-4971-A270-F976BEC074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90D2050-2580-4D06-949E-C180F4B72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B9954D-833E-48A1-85E8-C951B5BBE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867622-A8CE-45D0-B99E-2CE0E98EC2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0D4C17-2041-4344-AC5A-D91B550CF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13755F-82D3-4306-8F45-E037C16150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8491F4F-2237-4E3D-903E-25B32FFFA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54787E0-E6DA-49F3-AE69-2F5A411B6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273EC7-8756-4741-8046-DE1B48A74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5392DB-D128-43F0-81D3-08FC5117F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637B4FF-4D9D-4695-8DD0-79E2A28F2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DE25233-8165-484D-9133-4C5AE81AE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0</xdr:row>
      <xdr:rowOff>28575</xdr:rowOff>
    </xdr:from>
    <xdr:to>
      <xdr:col>22</xdr:col>
      <xdr:colOff>0</xdr:colOff>
      <xdr:row>21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7ECEC8-36F9-4612-B10A-921792EE8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24</xdr:row>
      <xdr:rowOff>4761</xdr:rowOff>
    </xdr:from>
    <xdr:to>
      <xdr:col>21</xdr:col>
      <xdr:colOff>742950</xdr:colOff>
      <xdr:row>44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64B2B43-769F-491A-831B-E370E85F5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104775</xdr:rowOff>
    </xdr:from>
    <xdr:to>
      <xdr:col>25</xdr:col>
      <xdr:colOff>228600</xdr:colOff>
      <xdr:row>26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14527E6-33C3-447A-BB3C-FFF9C42AC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7869</xdr:colOff>
      <xdr:row>37</xdr:row>
      <xdr:rowOff>165652</xdr:rowOff>
    </xdr:from>
    <xdr:to>
      <xdr:col>20</xdr:col>
      <xdr:colOff>414131</xdr:colOff>
      <xdr:row>49</xdr:row>
      <xdr:rowOff>8283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EE48C6-C0A1-4A80-8FF7-B411318CB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7869</xdr:colOff>
      <xdr:row>37</xdr:row>
      <xdr:rowOff>165652</xdr:rowOff>
    </xdr:from>
    <xdr:to>
      <xdr:col>20</xdr:col>
      <xdr:colOff>414131</xdr:colOff>
      <xdr:row>49</xdr:row>
      <xdr:rowOff>8283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5D8C0C2-8862-42BB-80A1-91F5EE5D7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90695</xdr:colOff>
      <xdr:row>28</xdr:row>
      <xdr:rowOff>82826</xdr:rowOff>
    </xdr:from>
    <xdr:to>
      <xdr:col>20</xdr:col>
      <xdr:colOff>496957</xdr:colOff>
      <xdr:row>37</xdr:row>
      <xdr:rowOff>99392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824E272-F633-4419-80A0-530C5753F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90695</xdr:colOff>
      <xdr:row>28</xdr:row>
      <xdr:rowOff>82826</xdr:rowOff>
    </xdr:from>
    <xdr:to>
      <xdr:col>20</xdr:col>
      <xdr:colOff>496957</xdr:colOff>
      <xdr:row>37</xdr:row>
      <xdr:rowOff>99392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7E8F18-A567-43BD-9CB3-46275B904E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3"/>
  <sheetViews>
    <sheetView topLeftCell="A231" workbookViewId="0">
      <selection sqref="A1:A253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60.900002000000001</v>
      </c>
      <c r="C2">
        <v>60.900002000000001</v>
      </c>
      <c r="D2">
        <v>60.5</v>
      </c>
      <c r="E2">
        <v>60.52</v>
      </c>
      <c r="F2">
        <v>60.52</v>
      </c>
      <c r="G2">
        <v>366200</v>
      </c>
    </row>
    <row r="3" spans="1:9" x14ac:dyDescent="0.25">
      <c r="A3" s="1">
        <v>44433</v>
      </c>
      <c r="B3">
        <v>60.389999000000003</v>
      </c>
      <c r="C3">
        <v>60.389999000000003</v>
      </c>
      <c r="D3">
        <v>59.77</v>
      </c>
      <c r="E3">
        <v>60.220001000000003</v>
      </c>
      <c r="F3">
        <v>60.220001000000003</v>
      </c>
      <c r="G3">
        <v>364100</v>
      </c>
      <c r="H3">
        <f t="shared" ref="H3:H66" si="0">(F3-F2)/F2</f>
        <v>-4.9570224719101066E-3</v>
      </c>
    </row>
    <row r="4" spans="1:9" x14ac:dyDescent="0.25">
      <c r="A4" s="1">
        <v>44434</v>
      </c>
      <c r="B4">
        <v>59.650002000000001</v>
      </c>
      <c r="C4">
        <v>59.75</v>
      </c>
      <c r="D4">
        <v>59.25</v>
      </c>
      <c r="E4">
        <v>59.279998999999997</v>
      </c>
      <c r="F4">
        <v>59.279998999999997</v>
      </c>
      <c r="G4">
        <v>252800</v>
      </c>
      <c r="H4">
        <f t="shared" si="0"/>
        <v>-1.5609465034715074E-2</v>
      </c>
      <c r="I4">
        <f>CORREL($H$3:H4,MXX!$H$3:H4)</f>
        <v>1</v>
      </c>
    </row>
    <row r="5" spans="1:9" x14ac:dyDescent="0.25">
      <c r="A5" s="1">
        <v>44435</v>
      </c>
      <c r="B5">
        <v>59.59</v>
      </c>
      <c r="C5">
        <v>59.59</v>
      </c>
      <c r="D5">
        <v>58.400002000000001</v>
      </c>
      <c r="E5">
        <v>58.950001</v>
      </c>
      <c r="F5">
        <v>58.950001</v>
      </c>
      <c r="G5">
        <v>675100</v>
      </c>
      <c r="H5">
        <f t="shared" si="0"/>
        <v>-5.5667679751478447E-3</v>
      </c>
      <c r="I5">
        <f>CORREL($H$3:H5,MXX!$H$3:H5)</f>
        <v>0.86526699767504145</v>
      </c>
    </row>
    <row r="6" spans="1:9" x14ac:dyDescent="0.25">
      <c r="A6" s="1">
        <v>44438</v>
      </c>
      <c r="B6">
        <v>59.009998000000003</v>
      </c>
      <c r="C6">
        <v>59.950001</v>
      </c>
      <c r="D6">
        <v>59.009998000000003</v>
      </c>
      <c r="E6">
        <v>59.549999</v>
      </c>
      <c r="F6">
        <v>59.549999</v>
      </c>
      <c r="G6">
        <v>267700</v>
      </c>
      <c r="H6">
        <f t="shared" si="0"/>
        <v>1.0178082948633017E-2</v>
      </c>
      <c r="I6">
        <f>CORREL($H$3:H6,MXX!$H$3:H6)</f>
        <v>0.46972739570680644</v>
      </c>
    </row>
    <row r="7" spans="1:9" x14ac:dyDescent="0.25">
      <c r="A7" s="1">
        <v>44439</v>
      </c>
      <c r="B7">
        <v>59.759998000000003</v>
      </c>
      <c r="C7">
        <v>60.41</v>
      </c>
      <c r="D7">
        <v>59.759998000000003</v>
      </c>
      <c r="E7">
        <v>60.080002</v>
      </c>
      <c r="F7">
        <v>60.080002</v>
      </c>
      <c r="G7">
        <v>484800</v>
      </c>
      <c r="H7">
        <f t="shared" si="0"/>
        <v>8.9001344903465174E-3</v>
      </c>
      <c r="I7">
        <f>CORREL($H$3:H7,MXX!$H$3:H7)</f>
        <v>0.66028058735234496</v>
      </c>
    </row>
    <row r="8" spans="1:9" x14ac:dyDescent="0.25">
      <c r="A8" s="1">
        <v>44440</v>
      </c>
      <c r="B8">
        <v>60.540000999999997</v>
      </c>
      <c r="C8">
        <v>61.720001000000003</v>
      </c>
      <c r="D8">
        <v>60.540000999999997</v>
      </c>
      <c r="E8">
        <v>61.110000999999997</v>
      </c>
      <c r="F8">
        <v>61.110000999999997</v>
      </c>
      <c r="G8">
        <v>711600</v>
      </c>
      <c r="H8">
        <f t="shared" si="0"/>
        <v>1.7143791040486259E-2</v>
      </c>
      <c r="I8">
        <f>CORREL($H$3:H8,MXX!$H$3:H8)</f>
        <v>-0.3358586887357416</v>
      </c>
    </row>
    <row r="9" spans="1:9" x14ac:dyDescent="0.25">
      <c r="A9" s="1">
        <v>44441</v>
      </c>
      <c r="B9">
        <v>61.950001</v>
      </c>
      <c r="C9">
        <v>62.779998999999997</v>
      </c>
      <c r="D9">
        <v>61.82</v>
      </c>
      <c r="E9">
        <v>61.939999</v>
      </c>
      <c r="F9">
        <v>61.939999</v>
      </c>
      <c r="G9">
        <v>538200</v>
      </c>
      <c r="H9">
        <f t="shared" si="0"/>
        <v>1.358203217833368E-2</v>
      </c>
      <c r="I9">
        <f>CORREL($H$3:H9,MXX!$H$3:H9)</f>
        <v>-0.35289332014216801</v>
      </c>
    </row>
    <row r="10" spans="1:9" x14ac:dyDescent="0.25">
      <c r="A10" s="1">
        <v>44442</v>
      </c>
      <c r="B10">
        <v>62.470001000000003</v>
      </c>
      <c r="C10">
        <v>62.48</v>
      </c>
      <c r="D10">
        <v>61.200001</v>
      </c>
      <c r="E10">
        <v>61.900002000000001</v>
      </c>
      <c r="F10">
        <v>61.900002000000001</v>
      </c>
      <c r="G10">
        <v>676100</v>
      </c>
      <c r="H10">
        <f t="shared" si="0"/>
        <v>-6.4573782120983913E-4</v>
      </c>
      <c r="I10">
        <f>CORREL($H$3:H10,MXX!$H$3:H10)</f>
        <v>-0.32092341282319253</v>
      </c>
    </row>
    <row r="11" spans="1:9" x14ac:dyDescent="0.25">
      <c r="A11" s="1">
        <v>44446</v>
      </c>
      <c r="B11">
        <v>63.419998</v>
      </c>
      <c r="C11">
        <v>63.75</v>
      </c>
      <c r="D11">
        <v>62.599997999999999</v>
      </c>
      <c r="E11">
        <v>63</v>
      </c>
      <c r="F11">
        <v>63</v>
      </c>
      <c r="G11">
        <v>457600</v>
      </c>
      <c r="H11">
        <f t="shared" si="0"/>
        <v>1.7770564853939737E-2</v>
      </c>
      <c r="I11">
        <f>CORREL($H$3:H11,MXX!$H$3:H11)</f>
        <v>-0.14663286249154181</v>
      </c>
    </row>
    <row r="12" spans="1:9" x14ac:dyDescent="0.25">
      <c r="A12" s="1">
        <v>44447</v>
      </c>
      <c r="B12">
        <v>62.490001999999997</v>
      </c>
      <c r="C12">
        <v>62.490001999999997</v>
      </c>
      <c r="D12">
        <v>61.549999</v>
      </c>
      <c r="E12">
        <v>61.549999</v>
      </c>
      <c r="F12">
        <v>61.549999</v>
      </c>
      <c r="G12">
        <v>417000</v>
      </c>
      <c r="H12">
        <f t="shared" si="0"/>
        <v>-2.3015888888888895E-2</v>
      </c>
      <c r="I12">
        <f>CORREL($H$3:H12,MXX!$H$3:H12)</f>
        <v>3.4016183965787546E-2</v>
      </c>
    </row>
    <row r="13" spans="1:9" x14ac:dyDescent="0.25">
      <c r="A13" s="1">
        <v>44448</v>
      </c>
      <c r="B13">
        <v>61.299999</v>
      </c>
      <c r="C13">
        <v>62.290000999999997</v>
      </c>
      <c r="D13">
        <v>61.299999</v>
      </c>
      <c r="E13">
        <v>61.549999</v>
      </c>
      <c r="F13">
        <v>61.549999</v>
      </c>
      <c r="G13">
        <v>667500</v>
      </c>
      <c r="H13">
        <f t="shared" si="0"/>
        <v>0</v>
      </c>
      <c r="I13">
        <f>CORREL($H$3:H13,MXX!$H$3:H13)</f>
        <v>4.4358781841825352E-2</v>
      </c>
    </row>
    <row r="14" spans="1:9" x14ac:dyDescent="0.25">
      <c r="A14" s="1">
        <v>44449</v>
      </c>
      <c r="B14">
        <v>63</v>
      </c>
      <c r="C14">
        <v>63.380001</v>
      </c>
      <c r="D14">
        <v>62</v>
      </c>
      <c r="E14">
        <v>62.169998</v>
      </c>
      <c r="F14">
        <v>62.169998</v>
      </c>
      <c r="G14">
        <v>492400</v>
      </c>
      <c r="H14">
        <f t="shared" si="0"/>
        <v>1.0073095208336234E-2</v>
      </c>
      <c r="I14">
        <f>CORREL($H$3:H14,MXX!$H$3:H14)</f>
        <v>4.0000620133126934E-2</v>
      </c>
    </row>
    <row r="15" spans="1:9" x14ac:dyDescent="0.25">
      <c r="A15" s="1">
        <v>44452</v>
      </c>
      <c r="B15">
        <v>62.77</v>
      </c>
      <c r="C15">
        <v>62.869999</v>
      </c>
      <c r="D15">
        <v>62.41</v>
      </c>
      <c r="E15">
        <v>62.650002000000001</v>
      </c>
      <c r="F15">
        <v>62.650002000000001</v>
      </c>
      <c r="G15">
        <v>527200</v>
      </c>
      <c r="H15">
        <f t="shared" si="0"/>
        <v>7.7208302306845979E-3</v>
      </c>
      <c r="I15">
        <f>CORREL($H$3:H15,MXX!$H$3:H15)</f>
        <v>5.2490727242220536E-2</v>
      </c>
    </row>
    <row r="16" spans="1:9" x14ac:dyDescent="0.25">
      <c r="A16" s="1">
        <v>44453</v>
      </c>
      <c r="B16">
        <v>62</v>
      </c>
      <c r="C16">
        <v>62</v>
      </c>
      <c r="D16">
        <v>61.25</v>
      </c>
      <c r="E16">
        <v>61.259998000000003</v>
      </c>
      <c r="F16">
        <v>61.259998000000003</v>
      </c>
      <c r="G16">
        <v>655800</v>
      </c>
      <c r="H16">
        <f t="shared" si="0"/>
        <v>-2.2186814934179851E-2</v>
      </c>
      <c r="I16">
        <f>CORREL($H$3:H16,MXX!$H$3:H16)</f>
        <v>4.3283341785569786E-2</v>
      </c>
    </row>
    <row r="17" spans="1:9" x14ac:dyDescent="0.25">
      <c r="A17" s="1">
        <v>44454</v>
      </c>
      <c r="B17">
        <v>62.439999</v>
      </c>
      <c r="C17">
        <v>62.439999</v>
      </c>
      <c r="D17">
        <v>60.799999</v>
      </c>
      <c r="E17">
        <v>61.189999</v>
      </c>
      <c r="F17">
        <v>61.189999</v>
      </c>
      <c r="G17">
        <v>953800</v>
      </c>
      <c r="H17">
        <f t="shared" si="0"/>
        <v>-1.1426542978340091E-3</v>
      </c>
      <c r="I17">
        <f>CORREL($H$3:H17,MXX!$H$3:H17)</f>
        <v>3.3423007032636842E-2</v>
      </c>
    </row>
    <row r="18" spans="1:9" x14ac:dyDescent="0.25">
      <c r="A18" s="1">
        <v>44455</v>
      </c>
      <c r="B18">
        <v>60.779998999999997</v>
      </c>
      <c r="C18">
        <v>60.779998999999997</v>
      </c>
      <c r="D18">
        <v>59.630001</v>
      </c>
      <c r="E18">
        <v>60.02</v>
      </c>
      <c r="F18">
        <v>60.02</v>
      </c>
      <c r="G18">
        <v>395800</v>
      </c>
      <c r="H18">
        <f t="shared" si="0"/>
        <v>-1.912075533781259E-2</v>
      </c>
      <c r="I18">
        <f>CORREL($H$3:H18,MXX!$H$3:H18)</f>
        <v>-5.3074434484960874E-2</v>
      </c>
    </row>
    <row r="19" spans="1:9" x14ac:dyDescent="0.25">
      <c r="A19" s="1">
        <v>44456</v>
      </c>
      <c r="B19">
        <v>60.75</v>
      </c>
      <c r="C19">
        <v>60.75</v>
      </c>
      <c r="D19">
        <v>60</v>
      </c>
      <c r="E19">
        <v>60.700001</v>
      </c>
      <c r="F19">
        <v>60.700001</v>
      </c>
      <c r="G19">
        <v>643500</v>
      </c>
      <c r="H19">
        <f t="shared" si="0"/>
        <v>1.1329573475508116E-2</v>
      </c>
      <c r="I19">
        <f>CORREL($H$3:H19,MXX!$H$3:H19)</f>
        <v>-0.14424261043975178</v>
      </c>
    </row>
    <row r="20" spans="1:9" x14ac:dyDescent="0.25">
      <c r="A20" s="1">
        <v>44459</v>
      </c>
      <c r="B20">
        <v>59.849997999999999</v>
      </c>
      <c r="C20">
        <v>60.610000999999997</v>
      </c>
      <c r="D20">
        <v>59.59</v>
      </c>
      <c r="E20">
        <v>59.950001</v>
      </c>
      <c r="F20">
        <v>59.950001</v>
      </c>
      <c r="G20">
        <v>486100</v>
      </c>
      <c r="H20">
        <f t="shared" si="0"/>
        <v>-1.2355848231369881E-2</v>
      </c>
      <c r="I20">
        <f>CORREL($H$3:H20,MXX!$H$3:H20)</f>
        <v>-5.3689843003965669E-2</v>
      </c>
    </row>
    <row r="21" spans="1:9" x14ac:dyDescent="0.25">
      <c r="A21" s="1">
        <v>44460</v>
      </c>
      <c r="B21">
        <v>60.75</v>
      </c>
      <c r="C21">
        <v>60.75</v>
      </c>
      <c r="D21">
        <v>60.200001</v>
      </c>
      <c r="E21">
        <v>60.25</v>
      </c>
      <c r="F21">
        <v>60.25</v>
      </c>
      <c r="G21">
        <v>460200</v>
      </c>
      <c r="H21">
        <f t="shared" si="0"/>
        <v>5.0041533777455596E-3</v>
      </c>
      <c r="I21">
        <f>CORREL($H$3:H21,MXX!$H$3:H21)</f>
        <v>-3.632837730674187E-2</v>
      </c>
    </row>
    <row r="22" spans="1:9" x14ac:dyDescent="0.25">
      <c r="A22" s="1">
        <v>44461</v>
      </c>
      <c r="B22">
        <v>60.84</v>
      </c>
      <c r="C22">
        <v>61.32</v>
      </c>
      <c r="D22">
        <v>60.610000999999997</v>
      </c>
      <c r="E22">
        <v>60.619999</v>
      </c>
      <c r="F22">
        <v>60.619999</v>
      </c>
      <c r="G22">
        <v>721200</v>
      </c>
      <c r="H22">
        <f t="shared" si="0"/>
        <v>6.1410622406638995E-3</v>
      </c>
      <c r="I22">
        <f>CORREL($H$3:H22,MXX!$H$3:H22)</f>
        <v>-5.2254113209486124E-3</v>
      </c>
    </row>
    <row r="23" spans="1:9" x14ac:dyDescent="0.25">
      <c r="A23" s="1">
        <v>44462</v>
      </c>
      <c r="B23">
        <v>61.639999000000003</v>
      </c>
      <c r="C23">
        <v>61.639999000000003</v>
      </c>
      <c r="D23">
        <v>60.650002000000001</v>
      </c>
      <c r="E23">
        <v>61.400002000000001</v>
      </c>
      <c r="F23">
        <v>61.400002000000001</v>
      </c>
      <c r="G23">
        <v>358500</v>
      </c>
      <c r="H23">
        <f t="shared" si="0"/>
        <v>1.2867090281542246E-2</v>
      </c>
      <c r="I23">
        <f>CORREL($H$3:H23,MXX!$H$3:H23)</f>
        <v>1.0726576258772755E-2</v>
      </c>
    </row>
    <row r="24" spans="1:9" x14ac:dyDescent="0.25">
      <c r="A24" s="1">
        <v>44463</v>
      </c>
      <c r="B24">
        <v>61.32</v>
      </c>
      <c r="C24">
        <v>61.32</v>
      </c>
      <c r="D24">
        <v>60.279998999999997</v>
      </c>
      <c r="E24">
        <v>60.759998000000003</v>
      </c>
      <c r="F24">
        <v>60.759998000000003</v>
      </c>
      <c r="G24">
        <v>282400</v>
      </c>
      <c r="H24">
        <f t="shared" si="0"/>
        <v>-1.0423517575781147E-2</v>
      </c>
      <c r="I24">
        <f>CORREL($H$3:H24,MXX!$H$3:H24)</f>
        <v>3.9518460058111583E-2</v>
      </c>
    </row>
    <row r="25" spans="1:9" x14ac:dyDescent="0.25">
      <c r="A25" s="1">
        <v>44466</v>
      </c>
      <c r="B25">
        <v>61.25</v>
      </c>
      <c r="C25">
        <v>61.290000999999997</v>
      </c>
      <c r="D25">
        <v>60.419998</v>
      </c>
      <c r="E25">
        <v>60.740001999999997</v>
      </c>
      <c r="F25">
        <v>60.740001999999997</v>
      </c>
      <c r="G25">
        <v>193400</v>
      </c>
      <c r="H25">
        <f t="shared" si="0"/>
        <v>-3.2909810168206587E-4</v>
      </c>
      <c r="I25">
        <f>CORREL($H$3:H25,MXX!$H$3:H25)</f>
        <v>3.598461729944917E-2</v>
      </c>
    </row>
    <row r="26" spans="1:9" x14ac:dyDescent="0.25">
      <c r="A26" s="1">
        <v>44467</v>
      </c>
      <c r="B26">
        <v>60.380001</v>
      </c>
      <c r="C26">
        <v>60.380001</v>
      </c>
      <c r="D26">
        <v>58.049999</v>
      </c>
      <c r="E26">
        <v>58.169998</v>
      </c>
      <c r="F26">
        <v>58.169998</v>
      </c>
      <c r="G26">
        <v>716200</v>
      </c>
      <c r="H26">
        <f t="shared" si="0"/>
        <v>-4.2311556064815369E-2</v>
      </c>
      <c r="I26">
        <f>CORREL($H$3:H26,MXX!$H$3:H26)</f>
        <v>0.19287776447366803</v>
      </c>
    </row>
    <row r="27" spans="1:9" x14ac:dyDescent="0.25">
      <c r="A27" s="1">
        <v>44468</v>
      </c>
      <c r="B27">
        <v>59.450001</v>
      </c>
      <c r="C27">
        <v>59.919998</v>
      </c>
      <c r="D27">
        <v>59</v>
      </c>
      <c r="E27">
        <v>59.009998000000003</v>
      </c>
      <c r="F27">
        <v>59.009998000000003</v>
      </c>
      <c r="G27">
        <v>678800</v>
      </c>
      <c r="H27">
        <f t="shared" si="0"/>
        <v>1.4440433709487208E-2</v>
      </c>
      <c r="I27">
        <f>CORREL($H$3:H27,MXX!$H$3:H27)</f>
        <v>0.20638294605153382</v>
      </c>
    </row>
    <row r="28" spans="1:9" x14ac:dyDescent="0.25">
      <c r="A28" s="1">
        <v>44469</v>
      </c>
      <c r="B28">
        <v>60.25</v>
      </c>
      <c r="C28">
        <v>60.439999</v>
      </c>
      <c r="D28">
        <v>58.799999</v>
      </c>
      <c r="E28">
        <v>59.25</v>
      </c>
      <c r="F28">
        <v>59.25</v>
      </c>
      <c r="G28">
        <v>1049700</v>
      </c>
      <c r="H28">
        <f t="shared" si="0"/>
        <v>4.0671413003606086E-3</v>
      </c>
      <c r="I28">
        <f>CORREL($H$3:H28,MXX!$H$3:H28)</f>
        <v>0.21330227638159041</v>
      </c>
    </row>
    <row r="29" spans="1:9" x14ac:dyDescent="0.25">
      <c r="A29" s="1">
        <v>44470</v>
      </c>
      <c r="B29">
        <v>54.779998999999997</v>
      </c>
      <c r="C29">
        <v>56.869999</v>
      </c>
      <c r="D29">
        <v>54.779998999999997</v>
      </c>
      <c r="E29">
        <v>56.299999</v>
      </c>
      <c r="F29">
        <v>56.299999</v>
      </c>
      <c r="G29">
        <v>1574200</v>
      </c>
      <c r="H29">
        <f t="shared" si="0"/>
        <v>-4.9789046413502118E-2</v>
      </c>
      <c r="I29">
        <f>CORREL($H$3:H29,MXX!$H$3:H29)</f>
        <v>0.24793161325360796</v>
      </c>
    </row>
    <row r="30" spans="1:9" x14ac:dyDescent="0.25">
      <c r="A30" s="1">
        <v>44473</v>
      </c>
      <c r="B30">
        <v>55.759998000000003</v>
      </c>
      <c r="C30">
        <v>55.759998000000003</v>
      </c>
      <c r="D30">
        <v>54.5</v>
      </c>
      <c r="E30">
        <v>54.700001</v>
      </c>
      <c r="F30">
        <v>54.700001</v>
      </c>
      <c r="G30">
        <v>662700</v>
      </c>
      <c r="H30">
        <f t="shared" si="0"/>
        <v>-2.8419147929292139E-2</v>
      </c>
      <c r="I30">
        <f>CORREL($H$3:H30,MXX!$H$3:H30)</f>
        <v>0.25717854043858962</v>
      </c>
    </row>
    <row r="31" spans="1:9" x14ac:dyDescent="0.25">
      <c r="A31" s="1">
        <v>44474</v>
      </c>
      <c r="B31">
        <v>54.830002</v>
      </c>
      <c r="C31">
        <v>55</v>
      </c>
      <c r="D31">
        <v>54.41</v>
      </c>
      <c r="E31">
        <v>54.599997999999999</v>
      </c>
      <c r="F31">
        <v>54.599997999999999</v>
      </c>
      <c r="G31">
        <v>683800</v>
      </c>
      <c r="H31">
        <f t="shared" si="0"/>
        <v>-1.8282083760839593E-3</v>
      </c>
      <c r="I31">
        <f>CORREL($H$3:H31,MXX!$H$3:H31)</f>
        <v>0.25759820706033126</v>
      </c>
    </row>
    <row r="32" spans="1:9" x14ac:dyDescent="0.25">
      <c r="A32" s="1">
        <v>44475</v>
      </c>
      <c r="B32">
        <v>55.419998</v>
      </c>
      <c r="C32">
        <v>55.900002000000001</v>
      </c>
      <c r="D32">
        <v>55.130001</v>
      </c>
      <c r="E32">
        <v>55.779998999999997</v>
      </c>
      <c r="F32">
        <v>55.779998999999997</v>
      </c>
      <c r="G32">
        <v>331600</v>
      </c>
      <c r="H32">
        <f t="shared" si="0"/>
        <v>2.1611740718378729E-2</v>
      </c>
      <c r="I32">
        <f>CORREL($H$3:H32,MXX!$H$3:H32)</f>
        <v>0.2429617573633801</v>
      </c>
    </row>
    <row r="33" spans="1:9" x14ac:dyDescent="0.25">
      <c r="A33" s="1">
        <v>44476</v>
      </c>
      <c r="B33">
        <v>56.459999000000003</v>
      </c>
      <c r="C33">
        <v>56.900002000000001</v>
      </c>
      <c r="D33">
        <v>56.32</v>
      </c>
      <c r="E33">
        <v>56.650002000000001</v>
      </c>
      <c r="F33">
        <v>56.650002000000001</v>
      </c>
      <c r="G33">
        <v>273600</v>
      </c>
      <c r="H33">
        <f t="shared" si="0"/>
        <v>1.5597042230137081E-2</v>
      </c>
      <c r="I33">
        <f>CORREL($H$3:H33,MXX!$H$3:H33)</f>
        <v>0.23348437149618054</v>
      </c>
    </row>
    <row r="34" spans="1:9" x14ac:dyDescent="0.25">
      <c r="A34" s="1">
        <v>44477</v>
      </c>
      <c r="B34">
        <v>56.75</v>
      </c>
      <c r="C34">
        <v>56.810001</v>
      </c>
      <c r="D34">
        <v>56.200001</v>
      </c>
      <c r="E34">
        <v>56.360000999999997</v>
      </c>
      <c r="F34">
        <v>56.360000999999997</v>
      </c>
      <c r="G34">
        <v>175600</v>
      </c>
      <c r="H34">
        <f t="shared" si="0"/>
        <v>-5.1191701634892041E-3</v>
      </c>
      <c r="I34">
        <f>CORREL($H$3:H34,MXX!$H$3:H34)</f>
        <v>0.22757187184978064</v>
      </c>
    </row>
    <row r="35" spans="1:9" x14ac:dyDescent="0.25">
      <c r="A35" s="1">
        <v>44480</v>
      </c>
      <c r="B35">
        <v>56.68</v>
      </c>
      <c r="C35">
        <v>56.799999</v>
      </c>
      <c r="D35">
        <v>55.959999000000003</v>
      </c>
      <c r="E35">
        <v>56.419998</v>
      </c>
      <c r="F35">
        <v>56.419998</v>
      </c>
      <c r="G35">
        <v>229700</v>
      </c>
      <c r="H35">
        <f t="shared" si="0"/>
        <v>1.0645315637947336E-3</v>
      </c>
      <c r="I35">
        <f>CORREL($H$3:H35,MXX!$H$3:H35)</f>
        <v>0.22890865680814307</v>
      </c>
    </row>
    <row r="36" spans="1:9" x14ac:dyDescent="0.25">
      <c r="A36" s="1">
        <v>44481</v>
      </c>
      <c r="B36">
        <v>56.75</v>
      </c>
      <c r="C36">
        <v>56.849997999999999</v>
      </c>
      <c r="D36">
        <v>56.18</v>
      </c>
      <c r="E36">
        <v>56.549999</v>
      </c>
      <c r="F36">
        <v>56.549999</v>
      </c>
      <c r="G36">
        <v>250100</v>
      </c>
      <c r="H36">
        <f t="shared" si="0"/>
        <v>2.3041652713280854E-3</v>
      </c>
      <c r="I36">
        <f>CORREL($H$3:H36,MXX!$H$3:H36)</f>
        <v>0.23145422143251018</v>
      </c>
    </row>
    <row r="37" spans="1:9" x14ac:dyDescent="0.25">
      <c r="A37" s="1">
        <v>44482</v>
      </c>
      <c r="B37">
        <v>56.540000999999997</v>
      </c>
      <c r="C37">
        <v>56.540000999999997</v>
      </c>
      <c r="D37">
        <v>56.099997999999999</v>
      </c>
      <c r="E37">
        <v>56.450001</v>
      </c>
      <c r="F37">
        <v>56.450001</v>
      </c>
      <c r="G37">
        <v>111200</v>
      </c>
      <c r="H37">
        <f t="shared" si="0"/>
        <v>-1.7683112602707449E-3</v>
      </c>
      <c r="I37">
        <f>CORREL($H$3:H37,MXX!$H$3:H37)</f>
        <v>0.23143913425020957</v>
      </c>
    </row>
    <row r="38" spans="1:9" x14ac:dyDescent="0.25">
      <c r="A38" s="1">
        <v>44483</v>
      </c>
      <c r="B38">
        <v>57.490001999999997</v>
      </c>
      <c r="C38">
        <v>57.490001999999997</v>
      </c>
      <c r="D38">
        <v>56.619999</v>
      </c>
      <c r="E38">
        <v>56.970001000000003</v>
      </c>
      <c r="F38">
        <v>56.970001000000003</v>
      </c>
      <c r="G38">
        <v>222500</v>
      </c>
      <c r="H38">
        <f t="shared" si="0"/>
        <v>9.2116915994386456E-3</v>
      </c>
      <c r="I38">
        <f>CORREL($H$3:H38,MXX!$H$3:H38)</f>
        <v>0.24282549439477252</v>
      </c>
    </row>
    <row r="39" spans="1:9" x14ac:dyDescent="0.25">
      <c r="A39" s="1">
        <v>44484</v>
      </c>
      <c r="B39">
        <v>56.32</v>
      </c>
      <c r="C39">
        <v>56.549999</v>
      </c>
      <c r="D39">
        <v>56.200001</v>
      </c>
      <c r="E39">
        <v>56.290000999999997</v>
      </c>
      <c r="F39">
        <v>56.290000999999997</v>
      </c>
      <c r="G39">
        <v>423000</v>
      </c>
      <c r="H39">
        <f t="shared" si="0"/>
        <v>-1.1936106513321051E-2</v>
      </c>
      <c r="I39">
        <f>CORREL($H$3:H39,MXX!$H$3:H39)</f>
        <v>0.20729130923082287</v>
      </c>
    </row>
    <row r="40" spans="1:9" x14ac:dyDescent="0.25">
      <c r="A40" s="1">
        <v>44487</v>
      </c>
      <c r="B40">
        <v>56.07</v>
      </c>
      <c r="C40">
        <v>56.369999</v>
      </c>
      <c r="D40">
        <v>55.939999</v>
      </c>
      <c r="E40">
        <v>56.200001</v>
      </c>
      <c r="F40">
        <v>56.200001</v>
      </c>
      <c r="G40">
        <v>608300</v>
      </c>
      <c r="H40">
        <f t="shared" si="0"/>
        <v>-1.5988630023296023E-3</v>
      </c>
      <c r="I40">
        <f>CORREL($H$3:H40,MXX!$H$3:H40)</f>
        <v>0.20689226299957711</v>
      </c>
    </row>
    <row r="41" spans="1:9" x14ac:dyDescent="0.25">
      <c r="A41" s="1">
        <v>44488</v>
      </c>
      <c r="B41">
        <v>56.540000999999997</v>
      </c>
      <c r="C41">
        <v>56.540000999999997</v>
      </c>
      <c r="D41">
        <v>55.759998000000003</v>
      </c>
      <c r="E41">
        <v>56.049999</v>
      </c>
      <c r="F41">
        <v>56.049999</v>
      </c>
      <c r="G41">
        <v>429100</v>
      </c>
      <c r="H41">
        <f t="shared" si="0"/>
        <v>-2.6690746856036646E-3</v>
      </c>
      <c r="I41">
        <f>CORREL($H$3:H41,MXX!$H$3:H41)</f>
        <v>0.206491805853635</v>
      </c>
    </row>
    <row r="42" spans="1:9" x14ac:dyDescent="0.25">
      <c r="A42" s="1">
        <v>44489</v>
      </c>
      <c r="B42">
        <v>54.990001999999997</v>
      </c>
      <c r="C42">
        <v>55</v>
      </c>
      <c r="D42">
        <v>54.650002000000001</v>
      </c>
      <c r="E42">
        <v>54.73</v>
      </c>
      <c r="F42">
        <v>54.73</v>
      </c>
      <c r="G42">
        <v>630200</v>
      </c>
      <c r="H42">
        <f t="shared" si="0"/>
        <v>-2.3550384006251326E-2</v>
      </c>
      <c r="I42">
        <f>CORREL($H$3:H42,MXX!$H$3:H42)</f>
        <v>0.21106013374639337</v>
      </c>
    </row>
    <row r="43" spans="1:9" x14ac:dyDescent="0.25">
      <c r="A43" s="1">
        <v>44490</v>
      </c>
      <c r="B43">
        <v>55.290000999999997</v>
      </c>
      <c r="C43">
        <v>55.330002</v>
      </c>
      <c r="D43">
        <v>54.41</v>
      </c>
      <c r="E43">
        <v>54.689999</v>
      </c>
      <c r="F43">
        <v>54.689999</v>
      </c>
      <c r="G43">
        <v>1074200</v>
      </c>
      <c r="H43">
        <f t="shared" si="0"/>
        <v>-7.3087885985742053E-4</v>
      </c>
      <c r="I43">
        <f>CORREL($H$3:H43,MXX!$H$3:H43)</f>
        <v>0.20798571052425052</v>
      </c>
    </row>
    <row r="44" spans="1:9" x14ac:dyDescent="0.25">
      <c r="A44" s="1">
        <v>44491</v>
      </c>
      <c r="B44">
        <v>54.740001999999997</v>
      </c>
      <c r="C44">
        <v>55.299999</v>
      </c>
      <c r="D44">
        <v>54.689999</v>
      </c>
      <c r="E44">
        <v>54.860000999999997</v>
      </c>
      <c r="F44">
        <v>54.860000999999997</v>
      </c>
      <c r="G44">
        <v>205600</v>
      </c>
      <c r="H44">
        <f t="shared" si="0"/>
        <v>3.1084659555396343E-3</v>
      </c>
      <c r="I44">
        <f>CORREL($H$3:H44,MXX!$H$3:H44)</f>
        <v>0.20469864796635664</v>
      </c>
    </row>
    <row r="45" spans="1:9" x14ac:dyDescent="0.25">
      <c r="A45" s="1">
        <v>44494</v>
      </c>
      <c r="B45">
        <v>54.099997999999999</v>
      </c>
      <c r="C45">
        <v>54.299999</v>
      </c>
      <c r="D45">
        <v>53.619999</v>
      </c>
      <c r="E45">
        <v>54.150002000000001</v>
      </c>
      <c r="F45">
        <v>54.150002000000001</v>
      </c>
      <c r="G45">
        <v>255800</v>
      </c>
      <c r="H45">
        <f t="shared" si="0"/>
        <v>-1.2942015804921263E-2</v>
      </c>
      <c r="I45">
        <f>CORREL($H$3:H45,MXX!$H$3:H45)</f>
        <v>0.20573857102879931</v>
      </c>
    </row>
    <row r="46" spans="1:9" x14ac:dyDescent="0.25">
      <c r="A46" s="1">
        <v>44495</v>
      </c>
      <c r="B46">
        <v>53.689999</v>
      </c>
      <c r="C46">
        <v>54.619999</v>
      </c>
      <c r="D46">
        <v>53.549999</v>
      </c>
      <c r="E46">
        <v>53.650002000000001</v>
      </c>
      <c r="F46">
        <v>53.650002000000001</v>
      </c>
      <c r="G46">
        <v>306200</v>
      </c>
      <c r="H46">
        <f t="shared" si="0"/>
        <v>-9.2336100006053558E-3</v>
      </c>
      <c r="I46">
        <f>CORREL($H$3:H46,MXX!$H$3:H46)</f>
        <v>0.19379273874345071</v>
      </c>
    </row>
    <row r="47" spans="1:9" x14ac:dyDescent="0.25">
      <c r="A47" s="1">
        <v>44496</v>
      </c>
      <c r="B47">
        <v>53.880001</v>
      </c>
      <c r="C47">
        <v>53.880001</v>
      </c>
      <c r="D47">
        <v>53.389999000000003</v>
      </c>
      <c r="E47">
        <v>53.389999000000003</v>
      </c>
      <c r="F47">
        <v>53.389999000000003</v>
      </c>
      <c r="G47">
        <v>203400</v>
      </c>
      <c r="H47">
        <f t="shared" si="0"/>
        <v>-4.8462812732047531E-3</v>
      </c>
      <c r="I47">
        <f>CORREL($H$3:H47,MXX!$H$3:H47)</f>
        <v>0.19443436782154586</v>
      </c>
    </row>
    <row r="48" spans="1:9" x14ac:dyDescent="0.25">
      <c r="A48" s="1">
        <v>44497</v>
      </c>
      <c r="B48">
        <v>54.009998000000003</v>
      </c>
      <c r="C48">
        <v>54.709999000000003</v>
      </c>
      <c r="D48">
        <v>54</v>
      </c>
      <c r="E48">
        <v>54.669998</v>
      </c>
      <c r="F48">
        <v>54.669998</v>
      </c>
      <c r="G48">
        <v>257200</v>
      </c>
      <c r="H48">
        <f t="shared" si="0"/>
        <v>2.3974508783939037E-2</v>
      </c>
      <c r="I48">
        <f>CORREL($H$3:H48,MXX!$H$3:H48)</f>
        <v>0.14260081014528628</v>
      </c>
    </row>
    <row r="49" spans="1:9" x14ac:dyDescent="0.25">
      <c r="A49" s="1">
        <v>44498</v>
      </c>
      <c r="B49">
        <v>55.040000999999997</v>
      </c>
      <c r="C49">
        <v>55.25</v>
      </c>
      <c r="D49">
        <v>54.93</v>
      </c>
      <c r="E49">
        <v>55.25</v>
      </c>
      <c r="F49">
        <v>55.25</v>
      </c>
      <c r="G49">
        <v>228600</v>
      </c>
      <c r="H49">
        <f t="shared" si="0"/>
        <v>1.0609146171909506E-2</v>
      </c>
      <c r="I49">
        <f>CORREL($H$3:H49,MXX!$H$3:H49)</f>
        <v>0.14487077115265656</v>
      </c>
    </row>
    <row r="50" spans="1:9" x14ac:dyDescent="0.25">
      <c r="A50" s="1">
        <v>44501</v>
      </c>
      <c r="B50">
        <v>55.720001000000003</v>
      </c>
      <c r="C50">
        <v>55.720001000000003</v>
      </c>
      <c r="D50">
        <v>55.029998999999997</v>
      </c>
      <c r="E50">
        <v>55.540000999999997</v>
      </c>
      <c r="F50">
        <v>55.540000999999997</v>
      </c>
      <c r="G50">
        <v>245500</v>
      </c>
      <c r="H50">
        <f t="shared" si="0"/>
        <v>5.2488868778279929E-3</v>
      </c>
      <c r="I50">
        <f>CORREL($H$3:H50,MXX!$H$3:H50)</f>
        <v>0.15199035342361045</v>
      </c>
    </row>
    <row r="51" spans="1:9" x14ac:dyDescent="0.25">
      <c r="A51" s="1">
        <v>44502</v>
      </c>
      <c r="B51">
        <v>53.200001</v>
      </c>
      <c r="C51">
        <v>54.299999</v>
      </c>
      <c r="D51">
        <v>53.200001</v>
      </c>
      <c r="E51">
        <v>53.57</v>
      </c>
      <c r="F51">
        <v>53.57</v>
      </c>
      <c r="G51">
        <v>478100</v>
      </c>
      <c r="H51">
        <f t="shared" si="0"/>
        <v>-3.5469948947246081E-2</v>
      </c>
      <c r="I51">
        <f>CORREL($H$3:H51,MXX!$H$3:H51)</f>
        <v>0.11917211566682491</v>
      </c>
    </row>
    <row r="52" spans="1:9" x14ac:dyDescent="0.25">
      <c r="A52" s="1">
        <v>44503</v>
      </c>
      <c r="B52">
        <v>54.5</v>
      </c>
      <c r="C52">
        <v>54.639999000000003</v>
      </c>
      <c r="D52">
        <v>52.950001</v>
      </c>
      <c r="E52">
        <v>53.599997999999999</v>
      </c>
      <c r="F52">
        <v>53.599997999999999</v>
      </c>
      <c r="G52">
        <v>359900</v>
      </c>
      <c r="H52">
        <f t="shared" si="0"/>
        <v>5.5997759940263356E-4</v>
      </c>
      <c r="I52">
        <f>CORREL($H$3:H52,MXX!$H$3:H52)</f>
        <v>0.11910683471912765</v>
      </c>
    </row>
    <row r="53" spans="1:9" x14ac:dyDescent="0.25">
      <c r="A53" s="1">
        <v>44504</v>
      </c>
      <c r="B53">
        <v>53.73</v>
      </c>
      <c r="C53">
        <v>53.919998</v>
      </c>
      <c r="D53">
        <v>53.049999</v>
      </c>
      <c r="E53">
        <v>53.599997999999999</v>
      </c>
      <c r="F53">
        <v>53.599997999999999</v>
      </c>
      <c r="G53">
        <v>381900</v>
      </c>
      <c r="H53">
        <f t="shared" si="0"/>
        <v>0</v>
      </c>
      <c r="I53">
        <f>CORREL($H$3:H53,MXX!$H$3:H53)</f>
        <v>0.11978043494307891</v>
      </c>
    </row>
    <row r="54" spans="1:9" x14ac:dyDescent="0.25">
      <c r="A54" s="1">
        <v>44505</v>
      </c>
      <c r="B54">
        <v>54.5</v>
      </c>
      <c r="C54">
        <v>55.709999000000003</v>
      </c>
      <c r="D54">
        <v>54.5</v>
      </c>
      <c r="E54">
        <v>55.349997999999999</v>
      </c>
      <c r="F54">
        <v>55.349997999999999</v>
      </c>
      <c r="G54">
        <v>481600</v>
      </c>
      <c r="H54">
        <f t="shared" si="0"/>
        <v>3.2649254949599069E-2</v>
      </c>
      <c r="I54">
        <f>CORREL($H$3:H54,MXX!$H$3:H54)</f>
        <v>0.14303012954509189</v>
      </c>
    </row>
    <row r="55" spans="1:9" x14ac:dyDescent="0.25">
      <c r="A55" s="1">
        <v>44508</v>
      </c>
      <c r="B55">
        <v>54.049999</v>
      </c>
      <c r="C55">
        <v>55.209999000000003</v>
      </c>
      <c r="D55">
        <v>54.009998000000003</v>
      </c>
      <c r="E55">
        <v>54.700001</v>
      </c>
      <c r="F55">
        <v>54.700001</v>
      </c>
      <c r="G55">
        <v>302700</v>
      </c>
      <c r="H55">
        <f t="shared" si="0"/>
        <v>-1.174339699163131E-2</v>
      </c>
      <c r="I55">
        <f>CORREL($H$3:H55,MXX!$H$3:H55)</f>
        <v>0.14675914326301689</v>
      </c>
    </row>
    <row r="56" spans="1:9" x14ac:dyDescent="0.25">
      <c r="A56" s="1">
        <v>44509</v>
      </c>
      <c r="B56">
        <v>54.720001000000003</v>
      </c>
      <c r="C56">
        <v>54.950001</v>
      </c>
      <c r="D56">
        <v>54.549999</v>
      </c>
      <c r="E56">
        <v>54.599997999999999</v>
      </c>
      <c r="F56">
        <v>54.599997999999999</v>
      </c>
      <c r="G56">
        <v>247300</v>
      </c>
      <c r="H56">
        <f t="shared" si="0"/>
        <v>-1.8282083760839593E-3</v>
      </c>
      <c r="I56">
        <f>CORREL($H$3:H56,MXX!$H$3:H56)</f>
        <v>0.14522930916038976</v>
      </c>
    </row>
    <row r="57" spans="1:9" x14ac:dyDescent="0.25">
      <c r="A57" s="1">
        <v>44510</v>
      </c>
      <c r="B57">
        <v>54.619999</v>
      </c>
      <c r="C57">
        <v>55.32</v>
      </c>
      <c r="D57">
        <v>54.23</v>
      </c>
      <c r="E57">
        <v>54.310001</v>
      </c>
      <c r="F57">
        <v>54.310001</v>
      </c>
      <c r="G57">
        <v>335300</v>
      </c>
      <c r="H57">
        <f t="shared" si="0"/>
        <v>-5.3113005608534936E-3</v>
      </c>
      <c r="I57">
        <f>CORREL($H$3:H57,MXX!$H$3:H57)</f>
        <v>0.1450943107322307</v>
      </c>
    </row>
    <row r="58" spans="1:9" x14ac:dyDescent="0.25">
      <c r="A58" s="1">
        <v>44511</v>
      </c>
      <c r="B58">
        <v>54.759998000000003</v>
      </c>
      <c r="C58">
        <v>55</v>
      </c>
      <c r="D58">
        <v>54.66</v>
      </c>
      <c r="E58">
        <v>55</v>
      </c>
      <c r="F58">
        <v>55</v>
      </c>
      <c r="G58">
        <v>292700</v>
      </c>
      <c r="H58">
        <f t="shared" si="0"/>
        <v>1.2704823923682128E-2</v>
      </c>
      <c r="I58">
        <f>CORREL($H$3:H58,MXX!$H$3:H58)</f>
        <v>0.13147253880223589</v>
      </c>
    </row>
    <row r="59" spans="1:9" x14ac:dyDescent="0.25">
      <c r="A59" s="1">
        <v>44512</v>
      </c>
      <c r="B59">
        <v>54.919998</v>
      </c>
      <c r="C59">
        <v>55.439999</v>
      </c>
      <c r="D59">
        <v>54.919998</v>
      </c>
      <c r="E59">
        <v>55.360000999999997</v>
      </c>
      <c r="F59">
        <v>55.360000999999997</v>
      </c>
      <c r="G59">
        <v>255000</v>
      </c>
      <c r="H59">
        <f t="shared" si="0"/>
        <v>6.545472727272671E-3</v>
      </c>
      <c r="I59">
        <f>CORREL($H$3:H59,MXX!$H$3:H59)</f>
        <v>0.12417310335250781</v>
      </c>
    </row>
    <row r="60" spans="1:9" x14ac:dyDescent="0.25">
      <c r="A60" s="1">
        <v>44515</v>
      </c>
      <c r="B60">
        <v>55.419998</v>
      </c>
      <c r="C60">
        <v>55.48</v>
      </c>
      <c r="D60">
        <v>54.889999000000003</v>
      </c>
      <c r="E60">
        <v>54.950001</v>
      </c>
      <c r="F60">
        <v>54.950001</v>
      </c>
      <c r="G60">
        <v>310900</v>
      </c>
      <c r="H60">
        <f t="shared" si="0"/>
        <v>-7.406069230381636E-3</v>
      </c>
      <c r="I60">
        <f>CORREL($H$3:H60,MXX!$H$3:H60)</f>
        <v>0.12579215467614557</v>
      </c>
    </row>
    <row r="61" spans="1:9" x14ac:dyDescent="0.25">
      <c r="A61" s="1">
        <v>44516</v>
      </c>
      <c r="B61">
        <v>55.5</v>
      </c>
      <c r="C61">
        <v>56.470001000000003</v>
      </c>
      <c r="D61">
        <v>55.5</v>
      </c>
      <c r="E61">
        <v>55.950001</v>
      </c>
      <c r="F61">
        <v>55.950001</v>
      </c>
      <c r="G61">
        <v>733800</v>
      </c>
      <c r="H61">
        <f t="shared" si="0"/>
        <v>1.8198361816226354E-2</v>
      </c>
      <c r="I61">
        <f>CORREL($H$3:H61,MXX!$H$3:H61)</f>
        <v>0.11212500762510999</v>
      </c>
    </row>
    <row r="62" spans="1:9" x14ac:dyDescent="0.25">
      <c r="A62" s="1">
        <v>44517</v>
      </c>
      <c r="B62">
        <v>55.200001</v>
      </c>
      <c r="C62">
        <v>55.5</v>
      </c>
      <c r="D62">
        <v>55.009998000000003</v>
      </c>
      <c r="E62">
        <v>55.310001</v>
      </c>
      <c r="F62">
        <v>55.310001</v>
      </c>
      <c r="G62">
        <v>320400</v>
      </c>
      <c r="H62">
        <f t="shared" si="0"/>
        <v>-1.1438784424686616E-2</v>
      </c>
      <c r="I62">
        <f>CORREL($H$3:H62,MXX!$H$3:H62)</f>
        <v>0.11180224949736102</v>
      </c>
    </row>
    <row r="63" spans="1:9" x14ac:dyDescent="0.25">
      <c r="A63" s="1">
        <v>44518</v>
      </c>
      <c r="B63">
        <v>56.419998</v>
      </c>
      <c r="C63">
        <v>56.709999000000003</v>
      </c>
      <c r="D63">
        <v>56.25</v>
      </c>
      <c r="E63">
        <v>56.52</v>
      </c>
      <c r="F63">
        <v>56.52</v>
      </c>
      <c r="G63">
        <v>417600</v>
      </c>
      <c r="H63">
        <f t="shared" si="0"/>
        <v>2.1876676516422472E-2</v>
      </c>
      <c r="I63">
        <f>CORREL($H$3:H63,MXX!$H$3:H63)</f>
        <v>8.9128030629975541E-2</v>
      </c>
    </row>
    <row r="64" spans="1:9" x14ac:dyDescent="0.25">
      <c r="A64" s="1">
        <v>44519</v>
      </c>
      <c r="B64">
        <v>56.91</v>
      </c>
      <c r="C64">
        <v>57.07</v>
      </c>
      <c r="D64">
        <v>56.52</v>
      </c>
      <c r="E64">
        <v>56.830002</v>
      </c>
      <c r="F64">
        <v>56.830002</v>
      </c>
      <c r="G64">
        <v>246100</v>
      </c>
      <c r="H64">
        <f t="shared" si="0"/>
        <v>5.4848195329086557E-3</v>
      </c>
      <c r="I64">
        <f>CORREL($H$3:H64,MXX!$H$3:H64)</f>
        <v>9.8569227084593994E-2</v>
      </c>
    </row>
    <row r="65" spans="1:9" x14ac:dyDescent="0.25">
      <c r="A65" s="1">
        <v>44522</v>
      </c>
      <c r="B65">
        <v>56.650002000000001</v>
      </c>
      <c r="C65">
        <v>56.650002000000001</v>
      </c>
      <c r="D65">
        <v>55.509998000000003</v>
      </c>
      <c r="E65">
        <v>55.549999</v>
      </c>
      <c r="F65">
        <v>55.549999</v>
      </c>
      <c r="G65">
        <v>376800</v>
      </c>
      <c r="H65">
        <f t="shared" si="0"/>
        <v>-2.2523367146810951E-2</v>
      </c>
      <c r="I65">
        <f>CORREL($H$3:H65,MXX!$H$3:H65)</f>
        <v>0.11198715283938381</v>
      </c>
    </row>
    <row r="66" spans="1:9" x14ac:dyDescent="0.25">
      <c r="A66" s="1">
        <v>44523</v>
      </c>
      <c r="B66">
        <v>56.049999</v>
      </c>
      <c r="C66">
        <v>56.59</v>
      </c>
      <c r="D66">
        <v>54.849997999999999</v>
      </c>
      <c r="E66">
        <v>55.09</v>
      </c>
      <c r="F66">
        <v>55.09</v>
      </c>
      <c r="G66">
        <v>426100</v>
      </c>
      <c r="H66">
        <f t="shared" si="0"/>
        <v>-8.2808102300775243E-3</v>
      </c>
      <c r="I66">
        <f>CORREL($H$3:H66,MXX!$H$3:H66)</f>
        <v>0.11554728155305391</v>
      </c>
    </row>
    <row r="67" spans="1:9" x14ac:dyDescent="0.25">
      <c r="A67" s="1">
        <v>44524</v>
      </c>
      <c r="B67">
        <v>54.799999</v>
      </c>
      <c r="C67">
        <v>54.799999</v>
      </c>
      <c r="D67">
        <v>54.419998</v>
      </c>
      <c r="E67">
        <v>54.799999</v>
      </c>
      <c r="F67">
        <v>54.799999</v>
      </c>
      <c r="G67">
        <v>263000</v>
      </c>
      <c r="H67">
        <f t="shared" ref="H67:H130" si="1">(F67-F66)/F66</f>
        <v>-5.2641314213106504E-3</v>
      </c>
      <c r="I67">
        <f>CORREL($H$3:H67,MXX!$H$3:H67)</f>
        <v>0.11897448905314917</v>
      </c>
    </row>
    <row r="68" spans="1:9" x14ac:dyDescent="0.25">
      <c r="A68" s="1">
        <v>44526</v>
      </c>
      <c r="B68">
        <v>54.57</v>
      </c>
      <c r="C68">
        <v>54.75</v>
      </c>
      <c r="D68">
        <v>54.200001</v>
      </c>
      <c r="E68">
        <v>54.27</v>
      </c>
      <c r="F68">
        <v>54.27</v>
      </c>
      <c r="G68">
        <v>146900</v>
      </c>
      <c r="H68">
        <f t="shared" si="1"/>
        <v>-9.6715147750275794E-3</v>
      </c>
      <c r="I68">
        <f>CORREL($H$3:H68,MXX!$H$3:H68)</f>
        <v>0.11058716019870385</v>
      </c>
    </row>
    <row r="69" spans="1:9" x14ac:dyDescent="0.25">
      <c r="A69" s="1">
        <v>44529</v>
      </c>
      <c r="B69">
        <v>56.880001</v>
      </c>
      <c r="C69">
        <v>56.880001</v>
      </c>
      <c r="D69">
        <v>56.080002</v>
      </c>
      <c r="E69">
        <v>56.709999000000003</v>
      </c>
      <c r="F69">
        <v>56.709999000000003</v>
      </c>
      <c r="G69">
        <v>513700</v>
      </c>
      <c r="H69">
        <f t="shared" si="1"/>
        <v>4.4960364842454394E-2</v>
      </c>
      <c r="I69">
        <f>CORREL($H$3:H69,MXX!$H$3:H69)</f>
        <v>9.6114831590829689E-2</v>
      </c>
    </row>
    <row r="70" spans="1:9" x14ac:dyDescent="0.25">
      <c r="A70" s="1">
        <v>44530</v>
      </c>
      <c r="B70">
        <v>55.939999</v>
      </c>
      <c r="C70">
        <v>55.939999</v>
      </c>
      <c r="D70">
        <v>54.77</v>
      </c>
      <c r="E70">
        <v>55.080002</v>
      </c>
      <c r="F70">
        <v>55.080002</v>
      </c>
      <c r="G70">
        <v>463200</v>
      </c>
      <c r="H70">
        <f t="shared" si="1"/>
        <v>-2.8742673756703873E-2</v>
      </c>
      <c r="I70">
        <f>CORREL($H$3:H70,MXX!$H$3:H70)</f>
        <v>7.0823799573951907E-2</v>
      </c>
    </row>
    <row r="71" spans="1:9" x14ac:dyDescent="0.25">
      <c r="A71" s="1">
        <v>44531</v>
      </c>
      <c r="B71">
        <v>56</v>
      </c>
      <c r="C71">
        <v>56.619999</v>
      </c>
      <c r="D71">
        <v>55.279998999999997</v>
      </c>
      <c r="E71">
        <v>55.330002</v>
      </c>
      <c r="F71">
        <v>55.330002</v>
      </c>
      <c r="G71">
        <v>329300</v>
      </c>
      <c r="H71">
        <f t="shared" si="1"/>
        <v>4.5388524132588086E-3</v>
      </c>
      <c r="I71">
        <f>CORREL($H$3:H71,MXX!$H$3:H71)</f>
        <v>8.0058199533412339E-2</v>
      </c>
    </row>
    <row r="72" spans="1:9" x14ac:dyDescent="0.25">
      <c r="A72" s="1">
        <v>44532</v>
      </c>
      <c r="B72">
        <v>56.810001</v>
      </c>
      <c r="C72">
        <v>57.18</v>
      </c>
      <c r="D72">
        <v>56.810001</v>
      </c>
      <c r="E72">
        <v>57</v>
      </c>
      <c r="F72">
        <v>57</v>
      </c>
      <c r="G72">
        <v>399700</v>
      </c>
      <c r="H72">
        <f t="shared" si="1"/>
        <v>3.0182503879179323E-2</v>
      </c>
      <c r="I72">
        <f>CORREL($H$3:H72,MXX!$H$3:H72)</f>
        <v>5.625047742251623E-2</v>
      </c>
    </row>
    <row r="73" spans="1:9" x14ac:dyDescent="0.25">
      <c r="A73" s="1">
        <v>44533</v>
      </c>
      <c r="B73">
        <v>56.09</v>
      </c>
      <c r="C73">
        <v>56.09</v>
      </c>
      <c r="D73">
        <v>55.16</v>
      </c>
      <c r="E73">
        <v>55.799999</v>
      </c>
      <c r="F73">
        <v>55.799999</v>
      </c>
      <c r="G73">
        <v>438700</v>
      </c>
      <c r="H73">
        <f t="shared" si="1"/>
        <v>-2.1052649122807025E-2</v>
      </c>
      <c r="I73">
        <f>CORREL($H$3:H73,MXX!$H$3:H73)</f>
        <v>5.4515818895105907E-2</v>
      </c>
    </row>
    <row r="74" spans="1:9" x14ac:dyDescent="0.25">
      <c r="A74" s="1">
        <v>44536</v>
      </c>
      <c r="B74">
        <v>55.849997999999999</v>
      </c>
      <c r="C74">
        <v>56.450001</v>
      </c>
      <c r="D74">
        <v>55.450001</v>
      </c>
      <c r="E74">
        <v>55.970001000000003</v>
      </c>
      <c r="F74">
        <v>55.970001000000003</v>
      </c>
      <c r="G74">
        <v>602900</v>
      </c>
      <c r="H74">
        <f t="shared" si="1"/>
        <v>3.0466308789719471E-3</v>
      </c>
      <c r="I74">
        <f>CORREL($H$3:H74,MXX!$H$3:H74)</f>
        <v>5.7082208162814223E-2</v>
      </c>
    </row>
    <row r="75" spans="1:9" x14ac:dyDescent="0.25">
      <c r="A75" s="1">
        <v>44537</v>
      </c>
      <c r="B75">
        <v>57.869999</v>
      </c>
      <c r="C75">
        <v>57.869999</v>
      </c>
      <c r="D75">
        <v>55.880001</v>
      </c>
      <c r="E75">
        <v>57.75</v>
      </c>
      <c r="F75">
        <v>57.75</v>
      </c>
      <c r="G75">
        <v>645400</v>
      </c>
      <c r="H75">
        <f t="shared" si="1"/>
        <v>3.1802733039079212E-2</v>
      </c>
      <c r="I75">
        <f>CORREL($H$3:H75,MXX!$H$3:H75)</f>
        <v>6.5818053686260758E-2</v>
      </c>
    </row>
    <row r="76" spans="1:9" x14ac:dyDescent="0.25">
      <c r="A76" s="1">
        <v>44538</v>
      </c>
      <c r="B76">
        <v>58.110000999999997</v>
      </c>
      <c r="C76">
        <v>58.720001000000003</v>
      </c>
      <c r="D76">
        <v>58.110000999999997</v>
      </c>
      <c r="E76">
        <v>58.599997999999999</v>
      </c>
      <c r="F76">
        <v>58.599997999999999</v>
      </c>
      <c r="G76">
        <v>357200</v>
      </c>
      <c r="H76">
        <f t="shared" si="1"/>
        <v>1.4718580086580075E-2</v>
      </c>
      <c r="I76">
        <f>CORREL($H$3:H76,MXX!$H$3:H76)</f>
        <v>7.1373198991067616E-2</v>
      </c>
    </row>
    <row r="77" spans="1:9" x14ac:dyDescent="0.25">
      <c r="A77" s="1">
        <v>44539</v>
      </c>
      <c r="B77">
        <v>59.25</v>
      </c>
      <c r="C77">
        <v>59.740001999999997</v>
      </c>
      <c r="D77">
        <v>58.52</v>
      </c>
      <c r="E77">
        <v>58.650002000000001</v>
      </c>
      <c r="F77">
        <v>58.650002000000001</v>
      </c>
      <c r="G77">
        <v>289500</v>
      </c>
      <c r="H77">
        <f t="shared" si="1"/>
        <v>8.5331060932802882E-4</v>
      </c>
      <c r="I77">
        <f>CORREL($H$3:H77,MXX!$H$3:H77)</f>
        <v>7.1332795703325666E-2</v>
      </c>
    </row>
    <row r="78" spans="1:9" x14ac:dyDescent="0.25">
      <c r="A78" s="1">
        <v>44540</v>
      </c>
      <c r="B78">
        <v>59.200001</v>
      </c>
      <c r="C78">
        <v>59.849997999999999</v>
      </c>
      <c r="D78">
        <v>59.099997999999999</v>
      </c>
      <c r="E78">
        <v>59.400002000000001</v>
      </c>
      <c r="F78">
        <v>59.400002000000001</v>
      </c>
      <c r="G78">
        <v>301500</v>
      </c>
      <c r="H78">
        <f t="shared" si="1"/>
        <v>1.2787723349097243E-2</v>
      </c>
      <c r="I78">
        <f>CORREL($H$3:H78,MXX!$H$3:H78)</f>
        <v>4.8804508633093609E-2</v>
      </c>
    </row>
    <row r="79" spans="1:9" x14ac:dyDescent="0.25">
      <c r="A79" s="1">
        <v>44543</v>
      </c>
      <c r="B79">
        <v>59.009998000000003</v>
      </c>
      <c r="C79">
        <v>59.189999</v>
      </c>
      <c r="D79">
        <v>58.5</v>
      </c>
      <c r="E79">
        <v>58.5</v>
      </c>
      <c r="F79">
        <v>58.5</v>
      </c>
      <c r="G79">
        <v>372900</v>
      </c>
      <c r="H79">
        <f t="shared" si="1"/>
        <v>-1.515154831139569E-2</v>
      </c>
      <c r="I79">
        <f>CORREL($H$3:H79,MXX!$H$3:H79)</f>
        <v>2.2491952189953351E-2</v>
      </c>
    </row>
    <row r="80" spans="1:9" x14ac:dyDescent="0.25">
      <c r="A80" s="1">
        <v>44544</v>
      </c>
      <c r="B80">
        <v>58.200001</v>
      </c>
      <c r="C80">
        <v>58.990001999999997</v>
      </c>
      <c r="D80">
        <v>57.919998</v>
      </c>
      <c r="E80">
        <v>58.18</v>
      </c>
      <c r="F80">
        <v>58.18</v>
      </c>
      <c r="G80">
        <v>383500</v>
      </c>
      <c r="H80">
        <f t="shared" si="1"/>
        <v>-5.4700854700854753E-3</v>
      </c>
      <c r="I80">
        <f>CORREL($H$3:H80,MXX!$H$3:H80)</f>
        <v>2.3163939123078639E-2</v>
      </c>
    </row>
    <row r="81" spans="1:9" x14ac:dyDescent="0.25">
      <c r="A81" s="1">
        <v>44545</v>
      </c>
      <c r="B81">
        <v>58.68</v>
      </c>
      <c r="C81">
        <v>58.98</v>
      </c>
      <c r="D81">
        <v>58.009998000000003</v>
      </c>
      <c r="E81">
        <v>58.919998</v>
      </c>
      <c r="F81">
        <v>58.919998</v>
      </c>
      <c r="G81">
        <v>358200</v>
      </c>
      <c r="H81">
        <f t="shared" si="1"/>
        <v>1.2719113097284289E-2</v>
      </c>
      <c r="I81">
        <f>CORREL($H$3:H81,MXX!$H$3:H81)</f>
        <v>2.8739783584837652E-2</v>
      </c>
    </row>
    <row r="82" spans="1:9" x14ac:dyDescent="0.25">
      <c r="A82" s="1">
        <v>44546</v>
      </c>
      <c r="B82">
        <v>59.849997999999999</v>
      </c>
      <c r="C82">
        <v>59.98</v>
      </c>
      <c r="D82">
        <v>58.75</v>
      </c>
      <c r="E82">
        <v>59.02</v>
      </c>
      <c r="F82">
        <v>59.02</v>
      </c>
      <c r="G82">
        <v>348100</v>
      </c>
      <c r="H82">
        <f t="shared" si="1"/>
        <v>1.6972505667770641E-3</v>
      </c>
      <c r="I82">
        <f>CORREL($H$3:H82,MXX!$H$3:H82)</f>
        <v>3.1129159034964448E-2</v>
      </c>
    </row>
    <row r="83" spans="1:9" x14ac:dyDescent="0.25">
      <c r="A83" s="1">
        <v>44547</v>
      </c>
      <c r="B83">
        <v>58.580002</v>
      </c>
      <c r="C83">
        <v>58.630001</v>
      </c>
      <c r="D83">
        <v>58.16</v>
      </c>
      <c r="E83">
        <v>58.209999000000003</v>
      </c>
      <c r="F83">
        <v>58.209999000000003</v>
      </c>
      <c r="G83">
        <v>397900</v>
      </c>
      <c r="H83">
        <f t="shared" si="1"/>
        <v>-1.3724178244662821E-2</v>
      </c>
      <c r="I83">
        <f>CORREL($H$3:H83,MXX!$H$3:H83)</f>
        <v>4.8430863051760267E-2</v>
      </c>
    </row>
    <row r="84" spans="1:9" x14ac:dyDescent="0.25">
      <c r="A84" s="1">
        <v>44550</v>
      </c>
      <c r="B84">
        <v>58.52</v>
      </c>
      <c r="C84">
        <v>59.330002</v>
      </c>
      <c r="D84">
        <v>58.509998000000003</v>
      </c>
      <c r="E84">
        <v>59.240001999999997</v>
      </c>
      <c r="F84">
        <v>59.240001999999997</v>
      </c>
      <c r="G84">
        <v>500100</v>
      </c>
      <c r="H84">
        <f t="shared" si="1"/>
        <v>1.7694606041824421E-2</v>
      </c>
      <c r="I84">
        <f>CORREL($H$3:H84,MXX!$H$3:H84)</f>
        <v>6.2357772427236779E-2</v>
      </c>
    </row>
    <row r="85" spans="1:9" x14ac:dyDescent="0.25">
      <c r="A85" s="1">
        <v>44551</v>
      </c>
      <c r="B85">
        <v>60.759998000000003</v>
      </c>
      <c r="C85">
        <v>61.16</v>
      </c>
      <c r="D85">
        <v>60.32</v>
      </c>
      <c r="E85">
        <v>60.950001</v>
      </c>
      <c r="F85">
        <v>60.950001</v>
      </c>
      <c r="G85">
        <v>519000</v>
      </c>
      <c r="H85">
        <f t="shared" si="1"/>
        <v>2.8865613475165031E-2</v>
      </c>
      <c r="I85">
        <f>CORREL($H$3:H85,MXX!$H$3:H85)</f>
        <v>7.6497715142659323E-2</v>
      </c>
    </row>
    <row r="86" spans="1:9" x14ac:dyDescent="0.25">
      <c r="A86" s="1">
        <v>44552</v>
      </c>
      <c r="B86">
        <v>59.490001999999997</v>
      </c>
      <c r="C86">
        <v>60.32</v>
      </c>
      <c r="D86">
        <v>59.490001999999997</v>
      </c>
      <c r="E86">
        <v>60.110000999999997</v>
      </c>
      <c r="F86">
        <v>60.110000999999997</v>
      </c>
      <c r="G86">
        <v>271300</v>
      </c>
      <c r="H86">
        <f t="shared" si="1"/>
        <v>-1.3781788124991227E-2</v>
      </c>
      <c r="I86">
        <f>CORREL($H$3:H86,MXX!$H$3:H86)</f>
        <v>7.0374868247289321E-2</v>
      </c>
    </row>
    <row r="87" spans="1:9" x14ac:dyDescent="0.25">
      <c r="A87" s="1">
        <v>44553</v>
      </c>
      <c r="B87">
        <v>60.490001999999997</v>
      </c>
      <c r="C87">
        <v>60.91</v>
      </c>
      <c r="D87">
        <v>60.490001999999997</v>
      </c>
      <c r="E87">
        <v>60.91</v>
      </c>
      <c r="F87">
        <v>60.91</v>
      </c>
      <c r="G87">
        <v>280800</v>
      </c>
      <c r="H87">
        <f t="shared" si="1"/>
        <v>1.3308916764117168E-2</v>
      </c>
      <c r="I87">
        <f>CORREL($H$3:H87,MXX!$H$3:H87)</f>
        <v>7.426795419936065E-2</v>
      </c>
    </row>
    <row r="88" spans="1:9" x14ac:dyDescent="0.25">
      <c r="A88" s="1">
        <v>44557</v>
      </c>
      <c r="B88">
        <v>60</v>
      </c>
      <c r="C88">
        <v>61.369999</v>
      </c>
      <c r="D88">
        <v>60</v>
      </c>
      <c r="E88">
        <v>61.299999</v>
      </c>
      <c r="F88">
        <v>61.299999</v>
      </c>
      <c r="G88">
        <v>494100</v>
      </c>
      <c r="H88">
        <f t="shared" si="1"/>
        <v>6.4028730914464475E-3</v>
      </c>
      <c r="I88">
        <f>CORREL($H$3:H88,MXX!$H$3:H88)</f>
        <v>7.7846825814116352E-2</v>
      </c>
    </row>
    <row r="89" spans="1:9" x14ac:dyDescent="0.25">
      <c r="A89" s="1">
        <v>44558</v>
      </c>
      <c r="B89">
        <v>59.709999000000003</v>
      </c>
      <c r="C89">
        <v>60.25</v>
      </c>
      <c r="D89">
        <v>59.669998</v>
      </c>
      <c r="E89">
        <v>59.77</v>
      </c>
      <c r="F89">
        <v>59.77</v>
      </c>
      <c r="G89">
        <v>305600</v>
      </c>
      <c r="H89">
        <f t="shared" si="1"/>
        <v>-2.4959201059693271E-2</v>
      </c>
      <c r="I89">
        <f>CORREL($H$3:H89,MXX!$H$3:H89)</f>
        <v>7.8355970409060949E-2</v>
      </c>
    </row>
    <row r="90" spans="1:9" x14ac:dyDescent="0.25">
      <c r="A90" s="1">
        <v>44559</v>
      </c>
      <c r="B90">
        <v>59.07</v>
      </c>
      <c r="C90">
        <v>60</v>
      </c>
      <c r="D90">
        <v>59.07</v>
      </c>
      <c r="E90">
        <v>59.490001999999997</v>
      </c>
      <c r="F90">
        <v>59.490001999999997</v>
      </c>
      <c r="G90">
        <v>159600</v>
      </c>
      <c r="H90">
        <f t="shared" si="1"/>
        <v>-4.6845909319057416E-3</v>
      </c>
      <c r="I90">
        <f>CORREL($H$3:H90,MXX!$H$3:H90)</f>
        <v>8.1475198850434263E-2</v>
      </c>
    </row>
    <row r="91" spans="1:9" x14ac:dyDescent="0.25">
      <c r="A91" s="1">
        <v>44560</v>
      </c>
      <c r="B91">
        <v>58.330002</v>
      </c>
      <c r="C91">
        <v>58.709999000000003</v>
      </c>
      <c r="D91">
        <v>58.110000999999997</v>
      </c>
      <c r="E91">
        <v>58.59</v>
      </c>
      <c r="F91">
        <v>58.59</v>
      </c>
      <c r="G91">
        <v>350000</v>
      </c>
      <c r="H91">
        <f t="shared" si="1"/>
        <v>-1.512862615133201E-2</v>
      </c>
      <c r="I91">
        <f>CORREL($H$3:H91,MXX!$H$3:H91)</f>
        <v>7.0653745513417437E-2</v>
      </c>
    </row>
    <row r="92" spans="1:9" x14ac:dyDescent="0.25">
      <c r="A92" s="1">
        <v>44561</v>
      </c>
      <c r="B92">
        <v>58.330002</v>
      </c>
      <c r="C92">
        <v>58.619999</v>
      </c>
      <c r="D92">
        <v>58.279998999999997</v>
      </c>
      <c r="E92">
        <v>58.369999</v>
      </c>
      <c r="F92">
        <v>58.369999</v>
      </c>
      <c r="G92">
        <v>249400</v>
      </c>
      <c r="H92">
        <f t="shared" si="1"/>
        <v>-3.754924048472494E-3</v>
      </c>
      <c r="I92">
        <f>CORREL($H$3:H92,MXX!$H$3:H92)</f>
        <v>7.0163539244939246E-2</v>
      </c>
    </row>
    <row r="93" spans="1:9" x14ac:dyDescent="0.25">
      <c r="A93" s="1">
        <v>44564</v>
      </c>
      <c r="B93">
        <v>59</v>
      </c>
      <c r="C93">
        <v>59.900002000000001</v>
      </c>
      <c r="D93">
        <v>58.25</v>
      </c>
      <c r="E93">
        <v>58.470001000000003</v>
      </c>
      <c r="F93">
        <v>58.470001000000003</v>
      </c>
      <c r="G93">
        <v>397300</v>
      </c>
      <c r="H93">
        <f t="shared" si="1"/>
        <v>1.7132431336859108E-3</v>
      </c>
      <c r="I93">
        <f>CORREL($H$3:H93,MXX!$H$3:H93)</f>
        <v>6.8815746468693026E-2</v>
      </c>
    </row>
    <row r="94" spans="1:9" x14ac:dyDescent="0.25">
      <c r="A94" s="1">
        <v>44565</v>
      </c>
      <c r="B94">
        <v>58.799999</v>
      </c>
      <c r="C94">
        <v>58.799999</v>
      </c>
      <c r="D94">
        <v>57.700001</v>
      </c>
      <c r="E94">
        <v>58.299999</v>
      </c>
      <c r="F94">
        <v>58.299999</v>
      </c>
      <c r="G94">
        <v>257400</v>
      </c>
      <c r="H94">
        <f t="shared" si="1"/>
        <v>-2.907508074097754E-3</v>
      </c>
      <c r="I94">
        <f>CORREL($H$3:H94,MXX!$H$3:H94)</f>
        <v>6.8529428224445244E-2</v>
      </c>
    </row>
    <row r="95" spans="1:9" x14ac:dyDescent="0.25">
      <c r="A95" s="1">
        <v>44566</v>
      </c>
      <c r="B95">
        <v>57.740001999999997</v>
      </c>
      <c r="C95">
        <v>57.75</v>
      </c>
      <c r="D95">
        <v>56.810001</v>
      </c>
      <c r="E95">
        <v>56.939999</v>
      </c>
      <c r="F95">
        <v>56.939999</v>
      </c>
      <c r="G95">
        <v>225500</v>
      </c>
      <c r="H95">
        <f t="shared" si="1"/>
        <v>-2.3327616180576598E-2</v>
      </c>
      <c r="I95">
        <f>CORREL($H$3:H95,MXX!$H$3:H95)</f>
        <v>6.8004758706225063E-2</v>
      </c>
    </row>
    <row r="96" spans="1:9" x14ac:dyDescent="0.25">
      <c r="A96" s="1">
        <v>44567</v>
      </c>
      <c r="B96">
        <v>56.68</v>
      </c>
      <c r="C96">
        <v>57.959999000000003</v>
      </c>
      <c r="D96">
        <v>56.549999</v>
      </c>
      <c r="E96">
        <v>57.450001</v>
      </c>
      <c r="F96">
        <v>57.450001</v>
      </c>
      <c r="G96">
        <v>339200</v>
      </c>
      <c r="H96">
        <f t="shared" si="1"/>
        <v>8.9568319100251492E-3</v>
      </c>
      <c r="I96">
        <f>CORREL($H$3:H96,MXX!$H$3:H96)</f>
        <v>6.8153212270792643E-2</v>
      </c>
    </row>
    <row r="97" spans="1:9" x14ac:dyDescent="0.25">
      <c r="A97" s="1">
        <v>44568</v>
      </c>
      <c r="B97">
        <v>58</v>
      </c>
      <c r="C97">
        <v>58.169998</v>
      </c>
      <c r="D97">
        <v>57.700001</v>
      </c>
      <c r="E97">
        <v>58.099997999999999</v>
      </c>
      <c r="F97">
        <v>58.099997999999999</v>
      </c>
      <c r="G97">
        <v>291000</v>
      </c>
      <c r="H97">
        <f t="shared" si="1"/>
        <v>1.1314133832652135E-2</v>
      </c>
      <c r="I97">
        <f>CORREL($H$3:H97,MXX!$H$3:H97)</f>
        <v>7.0371975516484123E-2</v>
      </c>
    </row>
    <row r="98" spans="1:9" x14ac:dyDescent="0.25">
      <c r="A98" s="1">
        <v>44571</v>
      </c>
      <c r="B98">
        <v>57.32</v>
      </c>
      <c r="C98">
        <v>58.490001999999997</v>
      </c>
      <c r="D98">
        <v>57.200001</v>
      </c>
      <c r="E98">
        <v>58.439999</v>
      </c>
      <c r="F98">
        <v>58.439999</v>
      </c>
      <c r="G98">
        <v>491100</v>
      </c>
      <c r="H98">
        <f t="shared" si="1"/>
        <v>5.8519967591048952E-3</v>
      </c>
      <c r="I98">
        <f>CORREL($H$3:H98,MXX!$H$3:H98)</f>
        <v>6.6393350074518423E-2</v>
      </c>
    </row>
    <row r="99" spans="1:9" x14ac:dyDescent="0.25">
      <c r="A99" s="1">
        <v>44572</v>
      </c>
      <c r="B99">
        <v>57.529998999999997</v>
      </c>
      <c r="C99">
        <v>59.279998999999997</v>
      </c>
      <c r="D99">
        <v>57.529998999999997</v>
      </c>
      <c r="E99">
        <v>58.990001999999997</v>
      </c>
      <c r="F99">
        <v>58.990001999999997</v>
      </c>
      <c r="G99">
        <v>209500</v>
      </c>
      <c r="H99">
        <f t="shared" si="1"/>
        <v>9.4114135765128379E-3</v>
      </c>
      <c r="I99">
        <f>CORREL($H$3:H99,MXX!$H$3:H99)</f>
        <v>6.9400763487039857E-2</v>
      </c>
    </row>
    <row r="100" spans="1:9" x14ac:dyDescent="0.25">
      <c r="A100" s="1">
        <v>44573</v>
      </c>
      <c r="B100">
        <v>58.650002000000001</v>
      </c>
      <c r="C100">
        <v>58.650002000000001</v>
      </c>
      <c r="D100">
        <v>58.209999000000003</v>
      </c>
      <c r="E100">
        <v>58.549999</v>
      </c>
      <c r="F100">
        <v>58.549999</v>
      </c>
      <c r="G100">
        <v>138000</v>
      </c>
      <c r="H100">
        <f t="shared" si="1"/>
        <v>-7.4589419407037364E-3</v>
      </c>
      <c r="I100">
        <f>CORREL($H$3:H100,MXX!$H$3:H100)</f>
        <v>5.8088006825413763E-2</v>
      </c>
    </row>
    <row r="101" spans="1:9" x14ac:dyDescent="0.25">
      <c r="A101" s="1">
        <v>44574</v>
      </c>
      <c r="B101">
        <v>57.919998</v>
      </c>
      <c r="C101">
        <v>57.990001999999997</v>
      </c>
      <c r="D101">
        <v>57.130001</v>
      </c>
      <c r="E101">
        <v>57.200001</v>
      </c>
      <c r="F101">
        <v>57.200001</v>
      </c>
      <c r="G101">
        <v>289100</v>
      </c>
      <c r="H101">
        <f t="shared" si="1"/>
        <v>-2.3057182289618814E-2</v>
      </c>
      <c r="I101">
        <f>CORREL($H$3:H101,MXX!$H$3:H101)</f>
        <v>5.8936218127944598E-2</v>
      </c>
    </row>
    <row r="102" spans="1:9" x14ac:dyDescent="0.25">
      <c r="A102" s="1">
        <v>44575</v>
      </c>
      <c r="B102">
        <v>56.959999000000003</v>
      </c>
      <c r="C102">
        <v>57.419998</v>
      </c>
      <c r="D102">
        <v>56.959999000000003</v>
      </c>
      <c r="E102">
        <v>57.16</v>
      </c>
      <c r="F102">
        <v>57.16</v>
      </c>
      <c r="G102">
        <v>233400</v>
      </c>
      <c r="H102">
        <f t="shared" si="1"/>
        <v>-6.9931816959240489E-4</v>
      </c>
      <c r="I102">
        <f>CORREL($H$3:H102,MXX!$H$3:H102)</f>
        <v>5.8944248052739741E-2</v>
      </c>
    </row>
    <row r="103" spans="1:9" x14ac:dyDescent="0.25">
      <c r="A103" s="1">
        <v>44579</v>
      </c>
      <c r="B103">
        <v>58.049999</v>
      </c>
      <c r="C103">
        <v>58.459999000000003</v>
      </c>
      <c r="D103">
        <v>57.869999</v>
      </c>
      <c r="E103">
        <v>58.41</v>
      </c>
      <c r="F103">
        <v>58.41</v>
      </c>
      <c r="G103">
        <v>722000</v>
      </c>
      <c r="H103">
        <f t="shared" si="1"/>
        <v>2.1868439468159553E-2</v>
      </c>
      <c r="I103">
        <f>CORREL($H$3:H103,MXX!$H$3:H103)</f>
        <v>6.5100603517054795E-2</v>
      </c>
    </row>
    <row r="104" spans="1:9" x14ac:dyDescent="0.25">
      <c r="A104" s="1">
        <v>44580</v>
      </c>
      <c r="B104">
        <v>58.93</v>
      </c>
      <c r="C104">
        <v>59.5</v>
      </c>
      <c r="D104">
        <v>58.220001000000003</v>
      </c>
      <c r="E104">
        <v>58.610000999999997</v>
      </c>
      <c r="F104">
        <v>58.610000999999997</v>
      </c>
      <c r="G104">
        <v>704600</v>
      </c>
      <c r="H104">
        <f t="shared" si="1"/>
        <v>3.4240883410374991E-3</v>
      </c>
      <c r="I104">
        <f>CORREL($H$3:H104,MXX!$H$3:H104)</f>
        <v>6.0085653758003323E-2</v>
      </c>
    </row>
    <row r="105" spans="1:9" x14ac:dyDescent="0.25">
      <c r="A105" s="1">
        <v>44581</v>
      </c>
      <c r="B105">
        <v>60.32</v>
      </c>
      <c r="C105">
        <v>60.639999000000003</v>
      </c>
      <c r="D105">
        <v>59.279998999999997</v>
      </c>
      <c r="E105">
        <v>59.91</v>
      </c>
      <c r="F105">
        <v>59.91</v>
      </c>
      <c r="G105">
        <v>665100</v>
      </c>
      <c r="H105">
        <f t="shared" si="1"/>
        <v>2.218049783005463E-2</v>
      </c>
      <c r="I105">
        <f>CORREL($H$3:H105,MXX!$H$3:H105)</f>
        <v>4.5744941663904706E-2</v>
      </c>
    </row>
    <row r="106" spans="1:9" x14ac:dyDescent="0.25">
      <c r="A106" s="1">
        <v>44582</v>
      </c>
      <c r="B106">
        <v>59.41</v>
      </c>
      <c r="C106">
        <v>60.209999000000003</v>
      </c>
      <c r="D106">
        <v>59.32</v>
      </c>
      <c r="E106">
        <v>59.32</v>
      </c>
      <c r="F106">
        <v>59.32</v>
      </c>
      <c r="G106">
        <v>632700</v>
      </c>
      <c r="H106">
        <f t="shared" si="1"/>
        <v>-9.848105491570629E-3</v>
      </c>
      <c r="I106">
        <f>CORREL($H$3:H106,MXX!$H$3:H106)</f>
        <v>5.0117477376322717E-2</v>
      </c>
    </row>
    <row r="107" spans="1:9" x14ac:dyDescent="0.25">
      <c r="A107" s="1">
        <v>44585</v>
      </c>
      <c r="B107">
        <v>58.889999000000003</v>
      </c>
      <c r="C107">
        <v>58.889999000000003</v>
      </c>
      <c r="D107">
        <v>57.439999</v>
      </c>
      <c r="E107">
        <v>58.75</v>
      </c>
      <c r="F107">
        <v>58.75</v>
      </c>
      <c r="G107">
        <v>784600</v>
      </c>
      <c r="H107">
        <f t="shared" si="1"/>
        <v>-9.6089008766014877E-3</v>
      </c>
      <c r="I107">
        <f>CORREL($H$3:H107,MXX!$H$3:H107)</f>
        <v>6.1163602404355359E-2</v>
      </c>
    </row>
    <row r="108" spans="1:9" x14ac:dyDescent="0.25">
      <c r="A108" s="1">
        <v>44586</v>
      </c>
      <c r="B108">
        <v>58.950001</v>
      </c>
      <c r="C108">
        <v>59.98</v>
      </c>
      <c r="D108">
        <v>57.919998</v>
      </c>
      <c r="E108">
        <v>58.91</v>
      </c>
      <c r="F108">
        <v>58.91</v>
      </c>
      <c r="G108">
        <v>504400</v>
      </c>
      <c r="H108">
        <f t="shared" si="1"/>
        <v>2.723404255319091E-3</v>
      </c>
      <c r="I108">
        <f>CORREL($H$3:H108,MXX!$H$3:H108)</f>
        <v>5.7455796037371623E-2</v>
      </c>
    </row>
    <row r="109" spans="1:9" x14ac:dyDescent="0.25">
      <c r="A109" s="1">
        <v>44587</v>
      </c>
      <c r="B109">
        <v>61.110000999999997</v>
      </c>
      <c r="C109">
        <v>61.75</v>
      </c>
      <c r="D109">
        <v>60.549999</v>
      </c>
      <c r="E109">
        <v>61.060001</v>
      </c>
      <c r="F109">
        <v>61.060001</v>
      </c>
      <c r="G109">
        <v>663300</v>
      </c>
      <c r="H109">
        <f t="shared" si="1"/>
        <v>3.6496367340010244E-2</v>
      </c>
      <c r="I109">
        <f>CORREL($H$3:H109,MXX!$H$3:H109)</f>
        <v>6.7361071762304991E-2</v>
      </c>
    </row>
    <row r="110" spans="1:9" x14ac:dyDescent="0.25">
      <c r="A110" s="1">
        <v>44588</v>
      </c>
      <c r="B110">
        <v>61.099997999999999</v>
      </c>
      <c r="C110">
        <v>61.779998999999997</v>
      </c>
      <c r="D110">
        <v>61.09</v>
      </c>
      <c r="E110">
        <v>61.189999</v>
      </c>
      <c r="F110">
        <v>61.189999</v>
      </c>
      <c r="G110">
        <v>717700</v>
      </c>
      <c r="H110">
        <f t="shared" si="1"/>
        <v>2.1290206005728776E-3</v>
      </c>
      <c r="I110">
        <f>CORREL($H$3:H110,MXX!$H$3:H110)</f>
        <v>6.7188484660448425E-2</v>
      </c>
    </row>
    <row r="111" spans="1:9" x14ac:dyDescent="0.25">
      <c r="A111" s="1">
        <v>44589</v>
      </c>
      <c r="B111">
        <v>60.290000999999997</v>
      </c>
      <c r="C111">
        <v>61.150002000000001</v>
      </c>
      <c r="D111">
        <v>60</v>
      </c>
      <c r="E111">
        <v>61.110000999999997</v>
      </c>
      <c r="F111">
        <v>61.110000999999997</v>
      </c>
      <c r="G111">
        <v>790200</v>
      </c>
      <c r="H111">
        <f t="shared" si="1"/>
        <v>-1.307370506739236E-3</v>
      </c>
      <c r="I111">
        <f>CORREL($H$3:H111,MXX!$H$3:H111)</f>
        <v>6.7799661868586519E-2</v>
      </c>
    </row>
    <row r="112" spans="1:9" x14ac:dyDescent="0.25">
      <c r="A112" s="1">
        <v>44592</v>
      </c>
      <c r="B112">
        <v>60.880001</v>
      </c>
      <c r="C112">
        <v>61.419998</v>
      </c>
      <c r="D112">
        <v>60.77</v>
      </c>
      <c r="E112">
        <v>61.099997999999999</v>
      </c>
      <c r="F112">
        <v>61.099997999999999</v>
      </c>
      <c r="G112">
        <v>585000</v>
      </c>
      <c r="H112">
        <f t="shared" si="1"/>
        <v>-1.6368842802011314E-4</v>
      </c>
      <c r="I112">
        <f>CORREL($H$3:H112,MXX!$H$3:H112)</f>
        <v>6.7607421852287783E-2</v>
      </c>
    </row>
    <row r="113" spans="1:9" x14ac:dyDescent="0.25">
      <c r="A113" s="1">
        <v>44593</v>
      </c>
      <c r="B113">
        <v>61.43</v>
      </c>
      <c r="C113">
        <v>62</v>
      </c>
      <c r="D113">
        <v>61.43</v>
      </c>
      <c r="E113">
        <v>61.950001</v>
      </c>
      <c r="F113">
        <v>61.950001</v>
      </c>
      <c r="G113">
        <v>237900</v>
      </c>
      <c r="H113">
        <f t="shared" si="1"/>
        <v>1.3911669849809176E-2</v>
      </c>
      <c r="I113">
        <f>CORREL($H$3:H113,MXX!$H$3:H113)</f>
        <v>7.9236983007654735E-2</v>
      </c>
    </row>
    <row r="114" spans="1:9" x14ac:dyDescent="0.25">
      <c r="A114" s="1">
        <v>44594</v>
      </c>
      <c r="B114">
        <v>63.099997999999999</v>
      </c>
      <c r="C114">
        <v>63.189999</v>
      </c>
      <c r="D114">
        <v>62.580002</v>
      </c>
      <c r="E114">
        <v>62.66</v>
      </c>
      <c r="F114">
        <v>62.66</v>
      </c>
      <c r="G114">
        <v>227800</v>
      </c>
      <c r="H114">
        <f t="shared" si="1"/>
        <v>1.1460839201600598E-2</v>
      </c>
      <c r="I114">
        <f>CORREL($H$3:H114,MXX!$H$3:H114)</f>
        <v>8.5418006519579051E-2</v>
      </c>
    </row>
    <row r="115" spans="1:9" x14ac:dyDescent="0.25">
      <c r="A115" s="1">
        <v>44595</v>
      </c>
      <c r="B115">
        <v>61.540000999999997</v>
      </c>
      <c r="C115">
        <v>62.889999000000003</v>
      </c>
      <c r="D115">
        <v>61.130001</v>
      </c>
      <c r="E115">
        <v>61.599997999999999</v>
      </c>
      <c r="F115">
        <v>61.599997999999999</v>
      </c>
      <c r="G115">
        <v>711500</v>
      </c>
      <c r="H115">
        <f t="shared" si="1"/>
        <v>-1.6916725183530119E-2</v>
      </c>
      <c r="I115">
        <f>CORREL($H$3:H115,MXX!$H$3:H115)</f>
        <v>7.9354937281714763E-2</v>
      </c>
    </row>
    <row r="116" spans="1:9" x14ac:dyDescent="0.25">
      <c r="A116" s="1">
        <v>44596</v>
      </c>
      <c r="B116">
        <v>62.279998999999997</v>
      </c>
      <c r="C116">
        <v>63.09</v>
      </c>
      <c r="D116">
        <v>62.279998999999997</v>
      </c>
      <c r="E116">
        <v>63.02</v>
      </c>
      <c r="F116">
        <v>63.02</v>
      </c>
      <c r="G116">
        <v>194400</v>
      </c>
      <c r="H116">
        <f t="shared" si="1"/>
        <v>2.3051981267921531E-2</v>
      </c>
      <c r="I116">
        <f>CORREL($H$3:H116,MXX!$H$3:H116)</f>
        <v>5.1647729884933567E-2</v>
      </c>
    </row>
    <row r="117" spans="1:9" x14ac:dyDescent="0.25">
      <c r="A117" s="1">
        <v>44599</v>
      </c>
      <c r="B117">
        <v>63.610000999999997</v>
      </c>
      <c r="C117">
        <v>63.82</v>
      </c>
      <c r="D117">
        <v>63.330002</v>
      </c>
      <c r="E117">
        <v>63.380001</v>
      </c>
      <c r="F117">
        <v>63.380001</v>
      </c>
      <c r="G117">
        <v>158400</v>
      </c>
      <c r="H117">
        <f t="shared" si="1"/>
        <v>5.7124880990161364E-3</v>
      </c>
      <c r="I117">
        <f>CORREL($H$3:H117,MXX!$H$3:H117)</f>
        <v>5.2390613995330904E-2</v>
      </c>
    </row>
    <row r="118" spans="1:9" x14ac:dyDescent="0.25">
      <c r="A118" s="1">
        <v>44600</v>
      </c>
      <c r="B118">
        <v>63.009998000000003</v>
      </c>
      <c r="C118">
        <v>63.02</v>
      </c>
      <c r="D118">
        <v>62.240001999999997</v>
      </c>
      <c r="E118">
        <v>62.66</v>
      </c>
      <c r="F118">
        <v>62.66</v>
      </c>
      <c r="G118">
        <v>259400</v>
      </c>
      <c r="H118">
        <f t="shared" si="1"/>
        <v>-1.1360066087723846E-2</v>
      </c>
      <c r="I118">
        <f>CORREL($H$3:H118,MXX!$H$3:H118)</f>
        <v>3.5322231970244408E-2</v>
      </c>
    </row>
    <row r="119" spans="1:9" x14ac:dyDescent="0.25">
      <c r="A119" s="1">
        <v>44601</v>
      </c>
      <c r="B119">
        <v>62.689999</v>
      </c>
      <c r="C119">
        <v>63.32</v>
      </c>
      <c r="D119">
        <v>62.220001000000003</v>
      </c>
      <c r="E119">
        <v>63.25</v>
      </c>
      <c r="F119">
        <v>63.25</v>
      </c>
      <c r="G119">
        <v>240200</v>
      </c>
      <c r="H119">
        <f t="shared" si="1"/>
        <v>9.4158953080115456E-3</v>
      </c>
      <c r="I119">
        <f>CORREL($H$3:H119,MXX!$H$3:H119)</f>
        <v>4.0192945270405615E-2</v>
      </c>
    </row>
    <row r="120" spans="1:9" x14ac:dyDescent="0.25">
      <c r="A120" s="1">
        <v>44602</v>
      </c>
      <c r="B120">
        <v>61.700001</v>
      </c>
      <c r="C120">
        <v>62.25</v>
      </c>
      <c r="D120">
        <v>61.330002</v>
      </c>
      <c r="E120">
        <v>61.549999</v>
      </c>
      <c r="F120">
        <v>61.549999</v>
      </c>
      <c r="G120">
        <v>518500</v>
      </c>
      <c r="H120">
        <f t="shared" si="1"/>
        <v>-2.6877486166007911E-2</v>
      </c>
      <c r="I120">
        <f>CORREL($H$3:H120,MXX!$H$3:H120)</f>
        <v>4.5272633520582549E-2</v>
      </c>
    </row>
    <row r="121" spans="1:9" x14ac:dyDescent="0.25">
      <c r="A121" s="1">
        <v>44603</v>
      </c>
      <c r="B121">
        <v>61.75</v>
      </c>
      <c r="C121">
        <v>62.5</v>
      </c>
      <c r="D121">
        <v>61.5</v>
      </c>
      <c r="E121">
        <v>61.990001999999997</v>
      </c>
      <c r="F121">
        <v>61.990001999999997</v>
      </c>
      <c r="G121">
        <v>501200</v>
      </c>
      <c r="H121">
        <f t="shared" si="1"/>
        <v>7.1487084833258448E-3</v>
      </c>
      <c r="I121">
        <f>CORREL($H$3:H121,MXX!$H$3:H121)</f>
        <v>4.9946532800333017E-2</v>
      </c>
    </row>
    <row r="122" spans="1:9" x14ac:dyDescent="0.25">
      <c r="A122" s="1">
        <v>44606</v>
      </c>
      <c r="B122">
        <v>62.73</v>
      </c>
      <c r="C122">
        <v>62.73</v>
      </c>
      <c r="D122">
        <v>61.860000999999997</v>
      </c>
      <c r="E122">
        <v>62.369999</v>
      </c>
      <c r="F122">
        <v>62.369999</v>
      </c>
      <c r="G122">
        <v>220500</v>
      </c>
      <c r="H122">
        <f t="shared" si="1"/>
        <v>6.1299723784490768E-3</v>
      </c>
      <c r="I122">
        <f>CORREL($H$3:H122,MXX!$H$3:H122)</f>
        <v>4.2994215518035367E-2</v>
      </c>
    </row>
    <row r="123" spans="1:9" x14ac:dyDescent="0.25">
      <c r="A123" s="1">
        <v>44607</v>
      </c>
      <c r="B123">
        <v>62.240001999999997</v>
      </c>
      <c r="C123">
        <v>64.349997999999999</v>
      </c>
      <c r="D123">
        <v>62.240001999999997</v>
      </c>
      <c r="E123">
        <v>64.139999000000003</v>
      </c>
      <c r="F123">
        <v>64.139999000000003</v>
      </c>
      <c r="G123">
        <v>594300</v>
      </c>
      <c r="H123">
        <f t="shared" si="1"/>
        <v>2.8379028834039314E-2</v>
      </c>
      <c r="I123">
        <f>CORREL($H$3:H123,MXX!$H$3:H123)</f>
        <v>6.9643899636571985E-2</v>
      </c>
    </row>
    <row r="124" spans="1:9" x14ac:dyDescent="0.25">
      <c r="A124" s="1">
        <v>44608</v>
      </c>
      <c r="B124">
        <v>64.010002</v>
      </c>
      <c r="C124">
        <v>64.010002</v>
      </c>
      <c r="D124">
        <v>63.169998</v>
      </c>
      <c r="E124">
        <v>63.549999</v>
      </c>
      <c r="F124">
        <v>63.549999</v>
      </c>
      <c r="G124">
        <v>296300</v>
      </c>
      <c r="H124">
        <f t="shared" si="1"/>
        <v>-9.1986281446621698E-3</v>
      </c>
      <c r="I124">
        <f>CORREL($H$3:H124,MXX!$H$3:H124)</f>
        <v>6.4236758462369772E-2</v>
      </c>
    </row>
    <row r="125" spans="1:9" x14ac:dyDescent="0.25">
      <c r="A125" s="1">
        <v>44609</v>
      </c>
      <c r="B125">
        <v>63.599997999999999</v>
      </c>
      <c r="C125">
        <v>63.77</v>
      </c>
      <c r="D125">
        <v>63.060001</v>
      </c>
      <c r="E125">
        <v>63.25</v>
      </c>
      <c r="F125">
        <v>63.25</v>
      </c>
      <c r="G125">
        <v>166100</v>
      </c>
      <c r="H125">
        <f t="shared" si="1"/>
        <v>-4.720676706855647E-3</v>
      </c>
      <c r="I125">
        <f>CORREL($H$3:H125,MXX!$H$3:H125)</f>
        <v>6.8648739963297387E-2</v>
      </c>
    </row>
    <row r="126" spans="1:9" x14ac:dyDescent="0.25">
      <c r="A126" s="1">
        <v>44610</v>
      </c>
      <c r="B126">
        <v>63.549999</v>
      </c>
      <c r="C126">
        <v>64.480002999999996</v>
      </c>
      <c r="D126">
        <v>63.549999</v>
      </c>
      <c r="E126">
        <v>63.880001</v>
      </c>
      <c r="F126">
        <v>63.880001</v>
      </c>
      <c r="G126">
        <v>252300</v>
      </c>
      <c r="H126">
        <f t="shared" si="1"/>
        <v>9.9604901185770759E-3</v>
      </c>
      <c r="I126">
        <f>CORREL($H$3:H126,MXX!$H$3:H126)</f>
        <v>6.3726520198466308E-2</v>
      </c>
    </row>
    <row r="127" spans="1:9" x14ac:dyDescent="0.25">
      <c r="A127" s="1">
        <v>44614</v>
      </c>
      <c r="B127">
        <v>63.59</v>
      </c>
      <c r="C127">
        <v>63.59</v>
      </c>
      <c r="D127">
        <v>62.700001</v>
      </c>
      <c r="E127">
        <v>63.099997999999999</v>
      </c>
      <c r="F127">
        <v>63.099997999999999</v>
      </c>
      <c r="G127">
        <v>284400</v>
      </c>
      <c r="H127">
        <f t="shared" si="1"/>
        <v>-1.2210441261577323E-2</v>
      </c>
      <c r="I127">
        <f>CORREL($H$3:H127,MXX!$H$3:H127)</f>
        <v>6.7160089450278529E-2</v>
      </c>
    </row>
    <row r="128" spans="1:9" x14ac:dyDescent="0.25">
      <c r="A128" s="1">
        <v>44615</v>
      </c>
      <c r="B128">
        <v>63.5</v>
      </c>
      <c r="C128">
        <v>63.5</v>
      </c>
      <c r="D128">
        <v>62.27</v>
      </c>
      <c r="E128">
        <v>62.619999</v>
      </c>
      <c r="F128">
        <v>62.619999</v>
      </c>
      <c r="G128">
        <v>222300</v>
      </c>
      <c r="H128">
        <f t="shared" si="1"/>
        <v>-7.6069574518845377E-3</v>
      </c>
      <c r="I128">
        <f>CORREL($H$3:H128,MXX!$H$3:H128)</f>
        <v>6.1564242185488727E-2</v>
      </c>
    </row>
    <row r="129" spans="1:9" x14ac:dyDescent="0.25">
      <c r="A129" s="1">
        <v>44616</v>
      </c>
      <c r="B129">
        <v>60.919998</v>
      </c>
      <c r="C129">
        <v>62.369999</v>
      </c>
      <c r="D129">
        <v>60.849997999999999</v>
      </c>
      <c r="E129">
        <v>62.349997999999999</v>
      </c>
      <c r="F129">
        <v>62.349997999999999</v>
      </c>
      <c r="G129">
        <v>385100</v>
      </c>
      <c r="H129">
        <f t="shared" si="1"/>
        <v>-4.3117375329245946E-3</v>
      </c>
      <c r="I129">
        <f>CORREL($H$3:H129,MXX!$H$3:H129)</f>
        <v>6.6011658217024191E-2</v>
      </c>
    </row>
    <row r="130" spans="1:9" x14ac:dyDescent="0.25">
      <c r="A130" s="1">
        <v>44617</v>
      </c>
      <c r="B130">
        <v>61.860000999999997</v>
      </c>
      <c r="C130">
        <v>62.189999</v>
      </c>
      <c r="D130">
        <v>61.610000999999997</v>
      </c>
      <c r="E130">
        <v>62.189999</v>
      </c>
      <c r="F130">
        <v>62.189999</v>
      </c>
      <c r="G130">
        <v>313700</v>
      </c>
      <c r="H130">
        <f t="shared" si="1"/>
        <v>-2.5661428248963075E-3</v>
      </c>
      <c r="I130">
        <f>CORREL($H$3:H130,MXX!$H$3:H130)</f>
        <v>6.5693666770273995E-2</v>
      </c>
    </row>
    <row r="131" spans="1:9" x14ac:dyDescent="0.25">
      <c r="A131" s="1">
        <v>44620</v>
      </c>
      <c r="B131">
        <v>62.900002000000001</v>
      </c>
      <c r="C131">
        <v>63.59</v>
      </c>
      <c r="D131">
        <v>62.889999000000003</v>
      </c>
      <c r="E131">
        <v>63.57</v>
      </c>
      <c r="F131">
        <v>63.57</v>
      </c>
      <c r="G131">
        <v>436500</v>
      </c>
      <c r="H131">
        <f t="shared" ref="H131:H194" si="2">(F131-F130)/F130</f>
        <v>2.219007914761343E-2</v>
      </c>
      <c r="I131">
        <f>CORREL($H$3:H131,MXX!$H$3:H131)</f>
        <v>8.9115486840483246E-2</v>
      </c>
    </row>
    <row r="132" spans="1:9" x14ac:dyDescent="0.25">
      <c r="A132" s="1">
        <v>44621</v>
      </c>
      <c r="B132">
        <v>62.970001000000003</v>
      </c>
      <c r="C132">
        <v>63.169998</v>
      </c>
      <c r="D132">
        <v>62.689999</v>
      </c>
      <c r="E132">
        <v>62.759998000000003</v>
      </c>
      <c r="F132">
        <v>62.759998000000003</v>
      </c>
      <c r="G132">
        <v>380600</v>
      </c>
      <c r="H132">
        <f t="shared" si="2"/>
        <v>-1.2741890829007349E-2</v>
      </c>
      <c r="I132">
        <f>CORREL($H$3:H132,MXX!$H$3:H132)</f>
        <v>7.6554433932587596E-2</v>
      </c>
    </row>
    <row r="133" spans="1:9" x14ac:dyDescent="0.25">
      <c r="A133" s="1">
        <v>44622</v>
      </c>
      <c r="B133">
        <v>63.07</v>
      </c>
      <c r="C133">
        <v>63.330002</v>
      </c>
      <c r="D133">
        <v>62.98</v>
      </c>
      <c r="E133">
        <v>63.310001</v>
      </c>
      <c r="F133">
        <v>63.310001</v>
      </c>
      <c r="G133">
        <v>253400</v>
      </c>
      <c r="H133">
        <f t="shared" si="2"/>
        <v>8.7635917388014673E-3</v>
      </c>
      <c r="I133">
        <f>CORREL($H$3:H133,MXX!$H$3:H133)</f>
        <v>7.4358037313117548E-2</v>
      </c>
    </row>
    <row r="134" spans="1:9" x14ac:dyDescent="0.25">
      <c r="A134" s="1">
        <v>44623</v>
      </c>
      <c r="B134">
        <v>63.720001000000003</v>
      </c>
      <c r="C134">
        <v>64.940002000000007</v>
      </c>
      <c r="D134">
        <v>63.5</v>
      </c>
      <c r="E134">
        <v>63.59</v>
      </c>
      <c r="F134">
        <v>63.59</v>
      </c>
      <c r="G134">
        <v>226200</v>
      </c>
      <c r="H134">
        <f t="shared" si="2"/>
        <v>4.4226661756016031E-3</v>
      </c>
      <c r="I134">
        <f>CORREL($H$3:H134,MXX!$H$3:H134)</f>
        <v>7.4799181510527321E-2</v>
      </c>
    </row>
    <row r="135" spans="1:9" x14ac:dyDescent="0.25">
      <c r="A135" s="1">
        <v>44624</v>
      </c>
      <c r="B135">
        <v>63.5</v>
      </c>
      <c r="C135">
        <v>64.580001999999993</v>
      </c>
      <c r="D135">
        <v>63.040000999999997</v>
      </c>
      <c r="E135">
        <v>63.349997999999999</v>
      </c>
      <c r="F135">
        <v>63.349997999999999</v>
      </c>
      <c r="G135">
        <v>515400</v>
      </c>
      <c r="H135">
        <f t="shared" si="2"/>
        <v>-3.774209781412235E-3</v>
      </c>
      <c r="I135">
        <f>CORREL($H$3:H135,MXX!$H$3:H135)</f>
        <v>7.380614233179221E-2</v>
      </c>
    </row>
    <row r="136" spans="1:9" x14ac:dyDescent="0.25">
      <c r="A136" s="1">
        <v>44627</v>
      </c>
      <c r="B136">
        <v>62.099997999999999</v>
      </c>
      <c r="C136">
        <v>62.790000999999997</v>
      </c>
      <c r="D136">
        <v>61.240001999999997</v>
      </c>
      <c r="E136">
        <v>61.580002</v>
      </c>
      <c r="F136">
        <v>61.580002</v>
      </c>
      <c r="G136">
        <v>302200</v>
      </c>
      <c r="H136">
        <f t="shared" si="2"/>
        <v>-2.7939953526123221E-2</v>
      </c>
      <c r="I136">
        <f>CORREL($H$3:H136,MXX!$H$3:H136)</f>
        <v>7.8977104417918484E-2</v>
      </c>
    </row>
    <row r="137" spans="1:9" x14ac:dyDescent="0.25">
      <c r="A137" s="1">
        <v>44628</v>
      </c>
      <c r="B137">
        <v>60.34</v>
      </c>
      <c r="C137">
        <v>61.689999</v>
      </c>
      <c r="D137">
        <v>59.939999</v>
      </c>
      <c r="E137">
        <v>60.720001000000003</v>
      </c>
      <c r="F137">
        <v>60.720001000000003</v>
      </c>
      <c r="G137">
        <v>329800</v>
      </c>
      <c r="H137">
        <f t="shared" si="2"/>
        <v>-1.3965589023527425E-2</v>
      </c>
      <c r="I137">
        <f>CORREL($H$3:H137,MXX!$H$3:H137)</f>
        <v>9.1447045432966792E-2</v>
      </c>
    </row>
    <row r="138" spans="1:9" x14ac:dyDescent="0.25">
      <c r="A138" s="1">
        <v>44629</v>
      </c>
      <c r="B138">
        <v>63.75</v>
      </c>
      <c r="C138">
        <v>63.75</v>
      </c>
      <c r="D138">
        <v>62.34</v>
      </c>
      <c r="E138">
        <v>63.099997999999999</v>
      </c>
      <c r="F138">
        <v>63.099997999999999</v>
      </c>
      <c r="G138">
        <v>382600</v>
      </c>
      <c r="H138">
        <f t="shared" si="2"/>
        <v>3.919626088280196E-2</v>
      </c>
      <c r="I138">
        <f>CORREL($H$3:H138,MXX!$H$3:H138)</f>
        <v>0.12401370954609039</v>
      </c>
    </row>
    <row r="139" spans="1:9" x14ac:dyDescent="0.25">
      <c r="A139" s="1">
        <v>44630</v>
      </c>
      <c r="B139">
        <v>62.150002000000001</v>
      </c>
      <c r="C139">
        <v>63.25</v>
      </c>
      <c r="D139">
        <v>62.150002000000001</v>
      </c>
      <c r="E139">
        <v>62.52</v>
      </c>
      <c r="F139">
        <v>62.52</v>
      </c>
      <c r="G139">
        <v>129500</v>
      </c>
      <c r="H139">
        <f t="shared" si="2"/>
        <v>-9.1917277081371099E-3</v>
      </c>
      <c r="I139">
        <f>CORREL($H$3:H139,MXX!$H$3:H139)</f>
        <v>0.11771345344459075</v>
      </c>
    </row>
    <row r="140" spans="1:9" x14ac:dyDescent="0.25">
      <c r="A140" s="1">
        <v>44631</v>
      </c>
      <c r="B140">
        <v>62.689999</v>
      </c>
      <c r="C140">
        <v>63.25</v>
      </c>
      <c r="D140">
        <v>62.330002</v>
      </c>
      <c r="E140">
        <v>62.48</v>
      </c>
      <c r="F140">
        <v>62.48</v>
      </c>
      <c r="G140">
        <v>99800</v>
      </c>
      <c r="H140">
        <f t="shared" si="2"/>
        <v>-6.3979526551513513E-4</v>
      </c>
      <c r="I140">
        <f>CORREL($H$3:H140,MXX!$H$3:H140)</f>
        <v>0.11770134436198977</v>
      </c>
    </row>
    <row r="141" spans="1:9" x14ac:dyDescent="0.25">
      <c r="A141" s="1">
        <v>44634</v>
      </c>
      <c r="B141">
        <v>61.389999000000003</v>
      </c>
      <c r="C141">
        <v>62.099997999999999</v>
      </c>
      <c r="D141">
        <v>61.200001</v>
      </c>
      <c r="E141">
        <v>61.27</v>
      </c>
      <c r="F141">
        <v>61.27</v>
      </c>
      <c r="G141">
        <v>218000</v>
      </c>
      <c r="H141">
        <f t="shared" si="2"/>
        <v>-1.9366197183098493E-2</v>
      </c>
      <c r="I141">
        <f>CORREL($H$3:H141,MXX!$H$3:H141)</f>
        <v>0.11883371221737442</v>
      </c>
    </row>
    <row r="142" spans="1:9" x14ac:dyDescent="0.25">
      <c r="A142" s="1">
        <v>44635</v>
      </c>
      <c r="B142">
        <v>61.200001</v>
      </c>
      <c r="C142">
        <v>61.389999000000003</v>
      </c>
      <c r="D142">
        <v>60.810001</v>
      </c>
      <c r="E142">
        <v>61.200001</v>
      </c>
      <c r="F142">
        <v>61.200001</v>
      </c>
      <c r="G142">
        <v>377100</v>
      </c>
      <c r="H142">
        <f t="shared" si="2"/>
        <v>-1.1424677656275959E-3</v>
      </c>
      <c r="I142">
        <f>CORREL($H$3:H142,MXX!$H$3:H142)</f>
        <v>0.11900482380231495</v>
      </c>
    </row>
    <row r="143" spans="1:9" x14ac:dyDescent="0.25">
      <c r="A143" s="1">
        <v>44636</v>
      </c>
      <c r="B143">
        <v>63.400002000000001</v>
      </c>
      <c r="C143">
        <v>64.5</v>
      </c>
      <c r="D143">
        <v>63.119999</v>
      </c>
      <c r="E143">
        <v>63.779998999999997</v>
      </c>
      <c r="F143">
        <v>63.779998999999997</v>
      </c>
      <c r="G143">
        <v>307600</v>
      </c>
      <c r="H143">
        <f t="shared" si="2"/>
        <v>4.2156829376522334E-2</v>
      </c>
      <c r="I143">
        <f>CORREL($H$3:H143,MXX!$H$3:H143)</f>
        <v>0.12342641629863638</v>
      </c>
    </row>
    <row r="144" spans="1:9" x14ac:dyDescent="0.25">
      <c r="A144" s="1">
        <v>44637</v>
      </c>
      <c r="B144">
        <v>64.809997999999993</v>
      </c>
      <c r="C144">
        <v>64.809997999999993</v>
      </c>
      <c r="D144">
        <v>63.400002000000001</v>
      </c>
      <c r="E144">
        <v>64.290001000000004</v>
      </c>
      <c r="F144">
        <v>64.290001000000004</v>
      </c>
      <c r="G144">
        <v>160100</v>
      </c>
      <c r="H144">
        <f t="shared" si="2"/>
        <v>7.9962685480758199E-3</v>
      </c>
      <c r="I144">
        <f>CORREL($H$3:H144,MXX!$H$3:H144)</f>
        <v>0.1256686712656111</v>
      </c>
    </row>
    <row r="145" spans="1:9" x14ac:dyDescent="0.25">
      <c r="A145" s="1">
        <v>44638</v>
      </c>
      <c r="B145">
        <v>64.059997999999993</v>
      </c>
      <c r="C145">
        <v>64.580001999999993</v>
      </c>
      <c r="D145">
        <v>63.779998999999997</v>
      </c>
      <c r="E145">
        <v>64.559997999999993</v>
      </c>
      <c r="F145">
        <v>64.559997999999993</v>
      </c>
      <c r="G145">
        <v>313800</v>
      </c>
      <c r="H145">
        <f t="shared" si="2"/>
        <v>4.1996732897855975E-3</v>
      </c>
      <c r="I145">
        <f>CORREL($H$3:H145,MXX!$H$3:H145)</f>
        <v>0.12703305569650289</v>
      </c>
    </row>
    <row r="146" spans="1:9" x14ac:dyDescent="0.25">
      <c r="A146" s="1">
        <v>44641</v>
      </c>
      <c r="B146">
        <v>63.5</v>
      </c>
      <c r="C146">
        <v>64.589995999999999</v>
      </c>
      <c r="D146">
        <v>63.5</v>
      </c>
      <c r="E146">
        <v>64.279999000000004</v>
      </c>
      <c r="F146">
        <v>64.279999000000004</v>
      </c>
      <c r="G146">
        <v>266200</v>
      </c>
      <c r="H146">
        <f t="shared" si="2"/>
        <v>-4.3370354503417035E-3</v>
      </c>
      <c r="I146">
        <f>CORREL($H$3:H146,MXX!$H$3:H146)</f>
        <v>0.12048419515226717</v>
      </c>
    </row>
    <row r="147" spans="1:9" x14ac:dyDescent="0.25">
      <c r="A147" s="1">
        <v>44642</v>
      </c>
      <c r="B147">
        <v>64.099997999999999</v>
      </c>
      <c r="C147">
        <v>64.620002999999997</v>
      </c>
      <c r="D147">
        <v>64.099997999999999</v>
      </c>
      <c r="E147">
        <v>64.599997999999999</v>
      </c>
      <c r="F147">
        <v>64.599997999999999</v>
      </c>
      <c r="G147">
        <v>129100</v>
      </c>
      <c r="H147">
        <f t="shared" si="2"/>
        <v>4.9782048067548304E-3</v>
      </c>
      <c r="I147">
        <f>CORREL($H$3:H147,MXX!$H$3:H147)</f>
        <v>0.12120667539742579</v>
      </c>
    </row>
    <row r="148" spans="1:9" x14ac:dyDescent="0.25">
      <c r="A148" s="1">
        <v>44643</v>
      </c>
      <c r="B148">
        <v>65</v>
      </c>
      <c r="C148">
        <v>65.949996999999996</v>
      </c>
      <c r="D148">
        <v>65</v>
      </c>
      <c r="E148">
        <v>65.720000999999996</v>
      </c>
      <c r="F148">
        <v>65.720000999999996</v>
      </c>
      <c r="G148">
        <v>290700</v>
      </c>
      <c r="H148">
        <f t="shared" si="2"/>
        <v>1.7337508276702995E-2</v>
      </c>
      <c r="I148">
        <f>CORREL($H$3:H148,MXX!$H$3:H148)</f>
        <v>0.11205476406858973</v>
      </c>
    </row>
    <row r="149" spans="1:9" x14ac:dyDescent="0.25">
      <c r="A149" s="1">
        <v>44644</v>
      </c>
      <c r="B149">
        <v>66.209998999999996</v>
      </c>
      <c r="C149">
        <v>66.360000999999997</v>
      </c>
      <c r="D149">
        <v>66.059997999999993</v>
      </c>
      <c r="E149">
        <v>66.220000999999996</v>
      </c>
      <c r="F149">
        <v>66.220000999999996</v>
      </c>
      <c r="G149">
        <v>175900</v>
      </c>
      <c r="H149">
        <f t="shared" si="2"/>
        <v>7.6080339682283336E-3</v>
      </c>
      <c r="I149">
        <f>CORREL($H$3:H149,MXX!$H$3:H149)</f>
        <v>0.11506206914805006</v>
      </c>
    </row>
    <row r="150" spans="1:9" x14ac:dyDescent="0.25">
      <c r="A150" s="1">
        <v>44645</v>
      </c>
      <c r="B150">
        <v>67.139999000000003</v>
      </c>
      <c r="C150">
        <v>68</v>
      </c>
      <c r="D150">
        <v>66.900002000000001</v>
      </c>
      <c r="E150">
        <v>67.110000999999997</v>
      </c>
      <c r="F150">
        <v>67.110000999999997</v>
      </c>
      <c r="G150">
        <v>391500</v>
      </c>
      <c r="H150">
        <f t="shared" si="2"/>
        <v>1.3440048120808706E-2</v>
      </c>
      <c r="I150">
        <f>CORREL($H$3:H150,MXX!$H$3:H150)</f>
        <v>0.11023215061009085</v>
      </c>
    </row>
    <row r="151" spans="1:9" x14ac:dyDescent="0.25">
      <c r="A151" s="1">
        <v>44648</v>
      </c>
      <c r="B151">
        <v>66.019997000000004</v>
      </c>
      <c r="C151">
        <v>67.209998999999996</v>
      </c>
      <c r="D151">
        <v>66.019997000000004</v>
      </c>
      <c r="E151">
        <v>67.160004000000001</v>
      </c>
      <c r="F151">
        <v>67.160004000000001</v>
      </c>
      <c r="G151">
        <v>438700</v>
      </c>
      <c r="H151">
        <f t="shared" si="2"/>
        <v>7.4509013939671673E-4</v>
      </c>
      <c r="I151">
        <f>CORREL($H$3:H151,MXX!$H$3:H151)</f>
        <v>0.11014885974328592</v>
      </c>
    </row>
    <row r="152" spans="1:9" x14ac:dyDescent="0.25">
      <c r="A152" s="1">
        <v>44649</v>
      </c>
      <c r="B152">
        <v>67.699996999999996</v>
      </c>
      <c r="C152">
        <v>68.25</v>
      </c>
      <c r="D152">
        <v>66.519997000000004</v>
      </c>
      <c r="E152">
        <v>67.599997999999999</v>
      </c>
      <c r="F152">
        <v>67.599997999999999</v>
      </c>
      <c r="G152">
        <v>1364100</v>
      </c>
      <c r="H152">
        <f t="shared" si="2"/>
        <v>6.551429032076869E-3</v>
      </c>
      <c r="I152">
        <f>CORREL($H$3:H152,MXX!$H$3:H152)</f>
        <v>0.11172042335471508</v>
      </c>
    </row>
    <row r="153" spans="1:9" x14ac:dyDescent="0.25">
      <c r="A153" s="1">
        <v>44650</v>
      </c>
      <c r="B153">
        <v>64.029999000000004</v>
      </c>
      <c r="C153">
        <v>64.930000000000007</v>
      </c>
      <c r="D153">
        <v>64</v>
      </c>
      <c r="E153">
        <v>64.190002000000007</v>
      </c>
      <c r="F153">
        <v>64.190002000000007</v>
      </c>
      <c r="G153">
        <v>1004000</v>
      </c>
      <c r="H153">
        <f t="shared" si="2"/>
        <v>-5.0443729303068806E-2</v>
      </c>
      <c r="I153">
        <f>CORREL($H$3:H153,MXX!$H$3:H153)</f>
        <v>0.12088040812567342</v>
      </c>
    </row>
    <row r="154" spans="1:9" x14ac:dyDescent="0.25">
      <c r="A154" s="1">
        <v>44651</v>
      </c>
      <c r="B154">
        <v>63.900002000000001</v>
      </c>
      <c r="C154">
        <v>63.900002000000001</v>
      </c>
      <c r="D154">
        <v>62.200001</v>
      </c>
      <c r="E154">
        <v>62.91</v>
      </c>
      <c r="F154">
        <v>62.91</v>
      </c>
      <c r="G154">
        <v>147500</v>
      </c>
      <c r="H154">
        <f t="shared" si="2"/>
        <v>-1.9940831283974881E-2</v>
      </c>
      <c r="I154">
        <f>CORREL($H$3:H154,MXX!$H$3:H154)</f>
        <v>0.10867190300100632</v>
      </c>
    </row>
    <row r="155" spans="1:9" x14ac:dyDescent="0.25">
      <c r="A155" s="1">
        <v>44652</v>
      </c>
      <c r="B155">
        <v>64.400002000000001</v>
      </c>
      <c r="C155">
        <v>64.989998</v>
      </c>
      <c r="D155">
        <v>64.400002000000001</v>
      </c>
      <c r="E155">
        <v>64.839995999999999</v>
      </c>
      <c r="F155">
        <v>64.839995999999999</v>
      </c>
      <c r="G155">
        <v>284000</v>
      </c>
      <c r="H155">
        <f t="shared" si="2"/>
        <v>3.0678683834048686E-2</v>
      </c>
      <c r="I155">
        <f>CORREL($H$3:H155,MXX!$H$3:H155)</f>
        <v>0.1083709055730278</v>
      </c>
    </row>
    <row r="156" spans="1:9" x14ac:dyDescent="0.25">
      <c r="A156" s="1">
        <v>44655</v>
      </c>
      <c r="B156">
        <v>65</v>
      </c>
      <c r="C156">
        <v>65.680000000000007</v>
      </c>
      <c r="D156">
        <v>64.839995999999999</v>
      </c>
      <c r="E156">
        <v>65.349997999999999</v>
      </c>
      <c r="F156">
        <v>65.349997999999999</v>
      </c>
      <c r="G156">
        <v>202600</v>
      </c>
      <c r="H156">
        <f t="shared" si="2"/>
        <v>7.8655464445124279E-3</v>
      </c>
      <c r="I156">
        <f>CORREL($H$3:H156,MXX!$H$3:H156)</f>
        <v>0.10636710833813745</v>
      </c>
    </row>
    <row r="157" spans="1:9" x14ac:dyDescent="0.25">
      <c r="A157" s="1">
        <v>44656</v>
      </c>
      <c r="B157">
        <v>64.900002000000001</v>
      </c>
      <c r="C157">
        <v>64.900002000000001</v>
      </c>
      <c r="D157">
        <v>63.299999</v>
      </c>
      <c r="E157">
        <v>63.34</v>
      </c>
      <c r="F157">
        <v>63.34</v>
      </c>
      <c r="G157">
        <v>296200</v>
      </c>
      <c r="H157">
        <f t="shared" si="2"/>
        <v>-3.0757430168551741E-2</v>
      </c>
      <c r="I157">
        <f>CORREL($H$3:H157,MXX!$H$3:H157)</f>
        <v>0.12281451352929602</v>
      </c>
    </row>
    <row r="158" spans="1:9" x14ac:dyDescent="0.25">
      <c r="A158" s="1">
        <v>44657</v>
      </c>
      <c r="B158">
        <v>63.5</v>
      </c>
      <c r="C158">
        <v>63.990001999999997</v>
      </c>
      <c r="D158">
        <v>63.5</v>
      </c>
      <c r="E158">
        <v>63.869999</v>
      </c>
      <c r="F158">
        <v>63.869999</v>
      </c>
      <c r="G158">
        <v>237500</v>
      </c>
      <c r="H158">
        <f t="shared" si="2"/>
        <v>8.3675244711082491E-3</v>
      </c>
      <c r="I158">
        <f>CORREL($H$3:H158,MXX!$H$3:H158)</f>
        <v>0.12190019454841251</v>
      </c>
    </row>
    <row r="159" spans="1:9" x14ac:dyDescent="0.25">
      <c r="A159" s="1">
        <v>44658</v>
      </c>
      <c r="B159">
        <v>63.900002000000001</v>
      </c>
      <c r="C159">
        <v>64.540001000000004</v>
      </c>
      <c r="D159">
        <v>63.799999</v>
      </c>
      <c r="E159">
        <v>63.880001</v>
      </c>
      <c r="F159">
        <v>63.880001</v>
      </c>
      <c r="G159">
        <v>257000</v>
      </c>
      <c r="H159">
        <f t="shared" si="2"/>
        <v>1.5659934486612513E-4</v>
      </c>
      <c r="I159">
        <f>CORREL($H$3:H159,MXX!$H$3:H159)</f>
        <v>0.12189527869940157</v>
      </c>
    </row>
    <row r="160" spans="1:9" x14ac:dyDescent="0.25">
      <c r="A160" s="1">
        <v>44659</v>
      </c>
      <c r="B160">
        <v>64.239998</v>
      </c>
      <c r="C160">
        <v>64.319999999999993</v>
      </c>
      <c r="D160">
        <v>63.27</v>
      </c>
      <c r="E160">
        <v>64.220000999999996</v>
      </c>
      <c r="F160">
        <v>64.220000999999996</v>
      </c>
      <c r="G160">
        <v>235700</v>
      </c>
      <c r="H160">
        <f t="shared" si="2"/>
        <v>5.3224795660224916E-3</v>
      </c>
      <c r="I160">
        <f>CORREL($H$3:H160,MXX!$H$3:H160)</f>
        <v>0.11907089906427393</v>
      </c>
    </row>
    <row r="161" spans="1:9" x14ac:dyDescent="0.25">
      <c r="A161" s="1">
        <v>44662</v>
      </c>
      <c r="B161">
        <v>63.689999</v>
      </c>
      <c r="C161">
        <v>63.790000999999997</v>
      </c>
      <c r="D161">
        <v>63.360000999999997</v>
      </c>
      <c r="E161">
        <v>63.360000999999997</v>
      </c>
      <c r="F161">
        <v>63.360000999999997</v>
      </c>
      <c r="G161">
        <v>208800</v>
      </c>
      <c r="H161">
        <f t="shared" si="2"/>
        <v>-1.339146662423751E-2</v>
      </c>
      <c r="I161">
        <f>CORREL($H$3:H161,MXX!$H$3:H161)</f>
        <v>0.12126377681089702</v>
      </c>
    </row>
    <row r="162" spans="1:9" x14ac:dyDescent="0.25">
      <c r="A162" s="1">
        <v>44663</v>
      </c>
      <c r="B162">
        <v>63.830002</v>
      </c>
      <c r="C162">
        <v>64.220000999999996</v>
      </c>
      <c r="D162">
        <v>63.540000999999997</v>
      </c>
      <c r="E162">
        <v>63.689999</v>
      </c>
      <c r="F162">
        <v>63.689999</v>
      </c>
      <c r="G162">
        <v>266000</v>
      </c>
      <c r="H162">
        <f t="shared" si="2"/>
        <v>5.2083016854750893E-3</v>
      </c>
      <c r="I162">
        <f>CORREL($H$3:H162,MXX!$H$3:H162)</f>
        <v>0.11867015467482518</v>
      </c>
    </row>
    <row r="163" spans="1:9" x14ac:dyDescent="0.25">
      <c r="A163" s="1">
        <v>44664</v>
      </c>
      <c r="B163">
        <v>64.099997999999999</v>
      </c>
      <c r="C163">
        <v>64.550003000000004</v>
      </c>
      <c r="D163">
        <v>63.919998</v>
      </c>
      <c r="E163">
        <v>64.5</v>
      </c>
      <c r="F163">
        <v>64.5</v>
      </c>
      <c r="G163">
        <v>234700</v>
      </c>
      <c r="H163">
        <f t="shared" si="2"/>
        <v>1.2717867996826311E-2</v>
      </c>
      <c r="I163">
        <f>CORREL($H$3:H163,MXX!$H$3:H163)</f>
        <v>0.12070351375655344</v>
      </c>
    </row>
    <row r="164" spans="1:9" x14ac:dyDescent="0.25">
      <c r="A164" s="1">
        <v>44665</v>
      </c>
      <c r="B164">
        <v>64.699996999999996</v>
      </c>
      <c r="C164">
        <v>64.849997999999999</v>
      </c>
      <c r="D164">
        <v>63.360000999999997</v>
      </c>
      <c r="E164">
        <v>63.419998</v>
      </c>
      <c r="F164">
        <v>63.419998</v>
      </c>
      <c r="G164">
        <v>368900</v>
      </c>
      <c r="H164">
        <f t="shared" si="2"/>
        <v>-1.6744217054263572E-2</v>
      </c>
      <c r="I164">
        <f>CORREL($H$3:H164,MXX!$H$3:H164)</f>
        <v>0.12092676510497799</v>
      </c>
    </row>
    <row r="165" spans="1:9" x14ac:dyDescent="0.25">
      <c r="A165" s="1">
        <v>44669</v>
      </c>
      <c r="B165">
        <v>63.200001</v>
      </c>
      <c r="C165">
        <v>63.200001</v>
      </c>
      <c r="D165">
        <v>62.639999000000003</v>
      </c>
      <c r="E165">
        <v>62.73</v>
      </c>
      <c r="F165">
        <v>62.73</v>
      </c>
      <c r="G165">
        <v>275500</v>
      </c>
      <c r="H165">
        <f t="shared" si="2"/>
        <v>-1.087981743550359E-2</v>
      </c>
      <c r="I165">
        <f>CORREL($H$3:H165,MXX!$H$3:H165)</f>
        <v>0.11636121791038741</v>
      </c>
    </row>
    <row r="166" spans="1:9" x14ac:dyDescent="0.25">
      <c r="A166" s="1">
        <v>44670</v>
      </c>
      <c r="B166">
        <v>62.799999</v>
      </c>
      <c r="C166">
        <v>63.459999000000003</v>
      </c>
      <c r="D166">
        <v>62.549999</v>
      </c>
      <c r="E166">
        <v>63.27</v>
      </c>
      <c r="F166">
        <v>63.27</v>
      </c>
      <c r="G166">
        <v>243000</v>
      </c>
      <c r="H166">
        <f t="shared" si="2"/>
        <v>8.6083213773315206E-3</v>
      </c>
      <c r="I166">
        <f>CORREL($H$3:H166,MXX!$H$3:H166)</f>
        <v>0.11034161522665414</v>
      </c>
    </row>
    <row r="167" spans="1:9" x14ac:dyDescent="0.25">
      <c r="A167" s="1">
        <v>44671</v>
      </c>
      <c r="B167">
        <v>63.66</v>
      </c>
      <c r="C167">
        <v>63.66</v>
      </c>
      <c r="D167">
        <v>62.23</v>
      </c>
      <c r="E167">
        <v>62.450001</v>
      </c>
      <c r="F167">
        <v>62.450001</v>
      </c>
      <c r="G167">
        <v>465100</v>
      </c>
      <c r="H167">
        <f t="shared" si="2"/>
        <v>-1.2960312944523515E-2</v>
      </c>
      <c r="I167">
        <f>CORREL($H$3:H167,MXX!$H$3:H167)</f>
        <v>0.11539736334914608</v>
      </c>
    </row>
    <row r="168" spans="1:9" x14ac:dyDescent="0.25">
      <c r="A168" s="1">
        <v>44672</v>
      </c>
      <c r="B168">
        <v>62.5</v>
      </c>
      <c r="C168">
        <v>63.23</v>
      </c>
      <c r="D168">
        <v>61.52</v>
      </c>
      <c r="E168">
        <v>61.709999000000003</v>
      </c>
      <c r="F168">
        <v>61.709999000000003</v>
      </c>
      <c r="G168">
        <v>333700</v>
      </c>
      <c r="H168">
        <f t="shared" si="2"/>
        <v>-1.1849511419543404E-2</v>
      </c>
      <c r="I168">
        <f>CORREL($H$3:H168,MXX!$H$3:H168)</f>
        <v>0.11597498437408199</v>
      </c>
    </row>
    <row r="169" spans="1:9" x14ac:dyDescent="0.25">
      <c r="A169" s="1">
        <v>44673</v>
      </c>
      <c r="B169">
        <v>61.610000999999997</v>
      </c>
      <c r="C169">
        <v>61.849997999999999</v>
      </c>
      <c r="D169">
        <v>61.25</v>
      </c>
      <c r="E169">
        <v>61.310001</v>
      </c>
      <c r="F169">
        <v>61.310001</v>
      </c>
      <c r="G169">
        <v>295600</v>
      </c>
      <c r="H169">
        <f t="shared" si="2"/>
        <v>-6.481899311001506E-3</v>
      </c>
      <c r="I169">
        <f>CORREL($H$3:H169,MXX!$H$3:H169)</f>
        <v>0.11828049332861718</v>
      </c>
    </row>
    <row r="170" spans="1:9" x14ac:dyDescent="0.25">
      <c r="A170" s="1">
        <v>44676</v>
      </c>
      <c r="B170">
        <v>59.619999</v>
      </c>
      <c r="C170">
        <v>61.869999</v>
      </c>
      <c r="D170">
        <v>59.619999</v>
      </c>
      <c r="E170">
        <v>61.869999</v>
      </c>
      <c r="F170">
        <v>61.869999</v>
      </c>
      <c r="G170">
        <v>225000</v>
      </c>
      <c r="H170">
        <f t="shared" si="2"/>
        <v>9.133876869452346E-3</v>
      </c>
      <c r="I170">
        <f>CORREL($H$3:H170,MXX!$H$3:H170)</f>
        <v>0.11724489698596766</v>
      </c>
    </row>
    <row r="171" spans="1:9" x14ac:dyDescent="0.25">
      <c r="A171" s="1">
        <v>44677</v>
      </c>
      <c r="B171">
        <v>61</v>
      </c>
      <c r="C171">
        <v>61</v>
      </c>
      <c r="D171">
        <v>59.200001</v>
      </c>
      <c r="E171">
        <v>59.259998000000003</v>
      </c>
      <c r="F171">
        <v>59.259998000000003</v>
      </c>
      <c r="G171">
        <v>209400</v>
      </c>
      <c r="H171">
        <f t="shared" si="2"/>
        <v>-4.2185243933816723E-2</v>
      </c>
      <c r="I171">
        <f>CORREL($H$3:H171,MXX!$H$3:H171)</f>
        <v>0.12014671906134064</v>
      </c>
    </row>
    <row r="172" spans="1:9" x14ac:dyDescent="0.25">
      <c r="A172" s="1">
        <v>44678</v>
      </c>
      <c r="B172">
        <v>59.849997999999999</v>
      </c>
      <c r="C172">
        <v>59.93</v>
      </c>
      <c r="D172">
        <v>59.110000999999997</v>
      </c>
      <c r="E172">
        <v>59.48</v>
      </c>
      <c r="F172">
        <v>59.48</v>
      </c>
      <c r="G172">
        <v>193800</v>
      </c>
      <c r="H172">
        <f t="shared" si="2"/>
        <v>3.7124874692029824E-3</v>
      </c>
      <c r="I172">
        <f>CORREL($H$3:H172,MXX!$H$3:H172)</f>
        <v>0.12073617776629496</v>
      </c>
    </row>
    <row r="173" spans="1:9" x14ac:dyDescent="0.25">
      <c r="A173" s="1">
        <v>44679</v>
      </c>
      <c r="B173">
        <v>59</v>
      </c>
      <c r="C173">
        <v>59</v>
      </c>
      <c r="D173">
        <v>56.709999000000003</v>
      </c>
      <c r="E173">
        <v>57.5</v>
      </c>
      <c r="F173">
        <v>57.5</v>
      </c>
      <c r="G173">
        <v>473800</v>
      </c>
      <c r="H173">
        <f t="shared" si="2"/>
        <v>-3.3288500336247424E-2</v>
      </c>
      <c r="I173">
        <f>CORREL($H$3:H173,MXX!$H$3:H173)</f>
        <v>0.14589432318852105</v>
      </c>
    </row>
    <row r="174" spans="1:9" x14ac:dyDescent="0.25">
      <c r="A174" s="1">
        <v>44680</v>
      </c>
      <c r="B174">
        <v>57.490001999999997</v>
      </c>
      <c r="C174">
        <v>58.02</v>
      </c>
      <c r="D174">
        <v>56.939999</v>
      </c>
      <c r="E174">
        <v>56.98</v>
      </c>
      <c r="F174">
        <v>56.98</v>
      </c>
      <c r="G174">
        <v>232300</v>
      </c>
      <c r="H174">
        <f t="shared" si="2"/>
        <v>-9.0434782608696199E-3</v>
      </c>
      <c r="I174">
        <f>CORREL($H$3:H174,MXX!$H$3:H174)</f>
        <v>0.14230982807438253</v>
      </c>
    </row>
    <row r="175" spans="1:9" x14ac:dyDescent="0.25">
      <c r="A175" s="1">
        <v>44683</v>
      </c>
      <c r="B175">
        <v>55.57</v>
      </c>
      <c r="C175">
        <v>56.799999</v>
      </c>
      <c r="D175">
        <v>55.299999</v>
      </c>
      <c r="E175">
        <v>55.68</v>
      </c>
      <c r="F175">
        <v>55.68</v>
      </c>
      <c r="G175">
        <v>593100</v>
      </c>
      <c r="H175">
        <f t="shared" si="2"/>
        <v>-2.2815022815022765E-2</v>
      </c>
      <c r="I175">
        <f>CORREL($H$3:H175,MXX!$H$3:H175)</f>
        <v>0.15364808944273439</v>
      </c>
    </row>
    <row r="176" spans="1:9" x14ac:dyDescent="0.25">
      <c r="A176" s="1">
        <v>44684</v>
      </c>
      <c r="B176">
        <v>55.02</v>
      </c>
      <c r="C176">
        <v>56.27</v>
      </c>
      <c r="D176">
        <v>55.02</v>
      </c>
      <c r="E176">
        <v>55.950001</v>
      </c>
      <c r="F176">
        <v>55.950001</v>
      </c>
      <c r="G176">
        <v>302000</v>
      </c>
      <c r="H176">
        <f t="shared" si="2"/>
        <v>4.8491558908046089E-3</v>
      </c>
      <c r="I176">
        <f>CORREL($H$3:H176,MXX!$H$3:H176)</f>
        <v>0.15472859678590659</v>
      </c>
    </row>
    <row r="177" spans="1:9" x14ac:dyDescent="0.25">
      <c r="A177" s="1">
        <v>44685</v>
      </c>
      <c r="B177">
        <v>57</v>
      </c>
      <c r="C177">
        <v>57.080002</v>
      </c>
      <c r="D177">
        <v>55.73</v>
      </c>
      <c r="E177">
        <v>57.040000999999997</v>
      </c>
      <c r="F177">
        <v>57.040000999999997</v>
      </c>
      <c r="G177">
        <v>259000</v>
      </c>
      <c r="H177">
        <f t="shared" si="2"/>
        <v>1.9481679723294308E-2</v>
      </c>
      <c r="I177">
        <f>CORREL($H$3:H177,MXX!$H$3:H177)</f>
        <v>0.13991387561786342</v>
      </c>
    </row>
    <row r="178" spans="1:9" x14ac:dyDescent="0.25">
      <c r="A178" s="1">
        <v>44686</v>
      </c>
      <c r="B178">
        <v>57.099997999999999</v>
      </c>
      <c r="C178">
        <v>57.099997999999999</v>
      </c>
      <c r="D178">
        <v>54.93</v>
      </c>
      <c r="E178">
        <v>55.400002000000001</v>
      </c>
      <c r="F178">
        <v>55.400002000000001</v>
      </c>
      <c r="G178">
        <v>859600</v>
      </c>
      <c r="H178">
        <f t="shared" si="2"/>
        <v>-2.8751735120060677E-2</v>
      </c>
      <c r="I178">
        <f>CORREL($H$3:H178,MXX!$H$3:H178)</f>
        <v>0.15691980964233951</v>
      </c>
    </row>
    <row r="179" spans="1:9" x14ac:dyDescent="0.25">
      <c r="A179" s="1">
        <v>44687</v>
      </c>
      <c r="B179">
        <v>54.75</v>
      </c>
      <c r="C179">
        <v>55.439999</v>
      </c>
      <c r="D179">
        <v>54.400002000000001</v>
      </c>
      <c r="E179">
        <v>54.990001999999997</v>
      </c>
      <c r="F179">
        <v>54.990001999999997</v>
      </c>
      <c r="G179">
        <v>464700</v>
      </c>
      <c r="H179">
        <f t="shared" si="2"/>
        <v>-7.4007217544866458E-3</v>
      </c>
      <c r="I179">
        <f>CORREL($H$3:H179,MXX!$H$3:H179)</f>
        <v>0.15878590597712175</v>
      </c>
    </row>
    <row r="180" spans="1:9" x14ac:dyDescent="0.25">
      <c r="A180" s="1">
        <v>44690</v>
      </c>
      <c r="B180">
        <v>52.880001</v>
      </c>
      <c r="C180">
        <v>54</v>
      </c>
      <c r="D180">
        <v>52.880001</v>
      </c>
      <c r="E180">
        <v>53.16</v>
      </c>
      <c r="F180">
        <v>53.16</v>
      </c>
      <c r="G180">
        <v>507000</v>
      </c>
      <c r="H180">
        <f t="shared" si="2"/>
        <v>-3.327881311951944E-2</v>
      </c>
      <c r="I180">
        <f>CORREL($H$3:H180,MXX!$H$3:H180)</f>
        <v>0.1553589110517366</v>
      </c>
    </row>
    <row r="181" spans="1:9" x14ac:dyDescent="0.25">
      <c r="A181" s="1">
        <v>44691</v>
      </c>
      <c r="B181">
        <v>55.41</v>
      </c>
      <c r="C181">
        <v>56.75</v>
      </c>
      <c r="D181">
        <v>52.439999</v>
      </c>
      <c r="E181">
        <v>54.200001</v>
      </c>
      <c r="F181">
        <v>54.200001</v>
      </c>
      <c r="G181">
        <v>1168900</v>
      </c>
      <c r="H181">
        <f t="shared" si="2"/>
        <v>1.956360045146734E-2</v>
      </c>
      <c r="I181">
        <f>CORREL($H$3:H181,MXX!$H$3:H181)</f>
        <v>0.157177730626365</v>
      </c>
    </row>
    <row r="182" spans="1:9" x14ac:dyDescent="0.25">
      <c r="A182" s="1">
        <v>44692</v>
      </c>
      <c r="B182">
        <v>55.330002</v>
      </c>
      <c r="C182">
        <v>56.299999</v>
      </c>
      <c r="D182">
        <v>54.900002000000001</v>
      </c>
      <c r="E182">
        <v>54.900002000000001</v>
      </c>
      <c r="F182">
        <v>54.900002000000001</v>
      </c>
      <c r="G182">
        <v>722600</v>
      </c>
      <c r="H182">
        <f t="shared" si="2"/>
        <v>1.2915147363189168E-2</v>
      </c>
      <c r="I182">
        <f>CORREL($H$3:H182,MXX!$H$3:H182)</f>
        <v>0.1573311235095935</v>
      </c>
    </row>
    <row r="183" spans="1:9" x14ac:dyDescent="0.25">
      <c r="A183" s="1">
        <v>44693</v>
      </c>
      <c r="B183">
        <v>54.509998000000003</v>
      </c>
      <c r="C183">
        <v>56.119999</v>
      </c>
      <c r="D183">
        <v>54.509998000000003</v>
      </c>
      <c r="E183">
        <v>55.599997999999999</v>
      </c>
      <c r="F183">
        <v>55.599997999999999</v>
      </c>
      <c r="G183">
        <v>334300</v>
      </c>
      <c r="H183">
        <f t="shared" si="2"/>
        <v>1.2750382049166387E-2</v>
      </c>
      <c r="I183">
        <f>CORREL($H$3:H183,MXX!$H$3:H183)</f>
        <v>0.1595376085594972</v>
      </c>
    </row>
    <row r="184" spans="1:9" x14ac:dyDescent="0.25">
      <c r="A184" s="1">
        <v>44694</v>
      </c>
      <c r="B184">
        <v>55.279998999999997</v>
      </c>
      <c r="C184">
        <v>55.669998</v>
      </c>
      <c r="D184">
        <v>55.279998999999997</v>
      </c>
      <c r="E184">
        <v>55.57</v>
      </c>
      <c r="F184">
        <v>55.57</v>
      </c>
      <c r="G184">
        <v>248700</v>
      </c>
      <c r="H184">
        <f t="shared" si="2"/>
        <v>-5.39532393508343E-4</v>
      </c>
      <c r="I184">
        <f>CORREL($H$3:H184,MXX!$H$3:H184)</f>
        <v>0.15742362760667458</v>
      </c>
    </row>
    <row r="185" spans="1:9" x14ac:dyDescent="0.25">
      <c r="A185" s="1">
        <v>44697</v>
      </c>
      <c r="B185">
        <v>53.900002000000001</v>
      </c>
      <c r="C185">
        <v>55.029998999999997</v>
      </c>
      <c r="D185">
        <v>53.900002000000001</v>
      </c>
      <c r="E185">
        <v>54.57</v>
      </c>
      <c r="F185">
        <v>54.57</v>
      </c>
      <c r="G185">
        <v>268000</v>
      </c>
      <c r="H185">
        <f t="shared" si="2"/>
        <v>-1.7995321216483715E-2</v>
      </c>
      <c r="I185">
        <f>CORREL($H$3:H185,MXX!$H$3:H185)</f>
        <v>0.14466391097355205</v>
      </c>
    </row>
    <row r="186" spans="1:9" x14ac:dyDescent="0.25">
      <c r="A186" s="1">
        <v>44698</v>
      </c>
      <c r="B186">
        <v>55</v>
      </c>
      <c r="C186">
        <v>56.110000999999997</v>
      </c>
      <c r="D186">
        <v>55</v>
      </c>
      <c r="E186">
        <v>55.560001</v>
      </c>
      <c r="F186">
        <v>55.560001</v>
      </c>
      <c r="G186">
        <v>368900</v>
      </c>
      <c r="H186">
        <f t="shared" si="2"/>
        <v>1.8141854498808858E-2</v>
      </c>
      <c r="I186">
        <f>CORREL($H$3:H186,MXX!$H$3:H186)</f>
        <v>0.12942938503521059</v>
      </c>
    </row>
    <row r="187" spans="1:9" x14ac:dyDescent="0.25">
      <c r="A187" s="1">
        <v>44699</v>
      </c>
      <c r="B187">
        <v>57.509998000000003</v>
      </c>
      <c r="C187">
        <v>57.970001000000003</v>
      </c>
      <c r="D187">
        <v>56.630001</v>
      </c>
      <c r="E187">
        <v>56.919998</v>
      </c>
      <c r="F187">
        <v>56.919998</v>
      </c>
      <c r="G187">
        <v>430000</v>
      </c>
      <c r="H187">
        <f t="shared" si="2"/>
        <v>2.4477987320410594E-2</v>
      </c>
      <c r="I187">
        <f>CORREL($H$3:H187,MXX!$H$3:H187)</f>
        <v>0.14213784208998029</v>
      </c>
    </row>
    <row r="188" spans="1:9" x14ac:dyDescent="0.25">
      <c r="A188" s="1">
        <v>44700</v>
      </c>
      <c r="B188">
        <v>56.98</v>
      </c>
      <c r="C188">
        <v>58.150002000000001</v>
      </c>
      <c r="D188">
        <v>56.98</v>
      </c>
      <c r="E188">
        <v>57.599997999999999</v>
      </c>
      <c r="F188">
        <v>57.599997999999999</v>
      </c>
      <c r="G188">
        <v>456300</v>
      </c>
      <c r="H188">
        <f t="shared" si="2"/>
        <v>1.1946592127427687E-2</v>
      </c>
      <c r="I188">
        <f>CORREL($H$3:H188,MXX!$H$3:H188)</f>
        <v>0.14364793416747265</v>
      </c>
    </row>
    <row r="189" spans="1:9" x14ac:dyDescent="0.25">
      <c r="A189" s="1">
        <v>44701</v>
      </c>
      <c r="B189">
        <v>58.240001999999997</v>
      </c>
      <c r="C189">
        <v>58.240001999999997</v>
      </c>
      <c r="D189">
        <v>57.099997999999999</v>
      </c>
      <c r="E189">
        <v>57.630001</v>
      </c>
      <c r="F189">
        <v>57.630001</v>
      </c>
      <c r="G189">
        <v>341900</v>
      </c>
      <c r="H189">
        <f t="shared" si="2"/>
        <v>5.208854347529781E-4</v>
      </c>
      <c r="I189">
        <f>CORREL($H$3:H189,MXX!$H$3:H189)</f>
        <v>0.14355818966363612</v>
      </c>
    </row>
    <row r="190" spans="1:9" x14ac:dyDescent="0.25">
      <c r="A190" s="1">
        <v>44704</v>
      </c>
      <c r="B190">
        <v>57.889999000000003</v>
      </c>
      <c r="C190">
        <v>58.869999</v>
      </c>
      <c r="D190">
        <v>57.889999000000003</v>
      </c>
      <c r="E190">
        <v>58.369999</v>
      </c>
      <c r="F190">
        <v>58.369999</v>
      </c>
      <c r="G190">
        <v>320800</v>
      </c>
      <c r="H190">
        <f t="shared" si="2"/>
        <v>1.2840499516909604E-2</v>
      </c>
      <c r="I190">
        <f>CORREL($H$3:H190,MXX!$H$3:H190)</f>
        <v>0.14272399684096709</v>
      </c>
    </row>
    <row r="191" spans="1:9" x14ac:dyDescent="0.25">
      <c r="A191" s="1">
        <v>44705</v>
      </c>
      <c r="B191">
        <v>58.369999</v>
      </c>
      <c r="C191">
        <v>58.869999</v>
      </c>
      <c r="D191">
        <v>58.040000999999997</v>
      </c>
      <c r="E191">
        <v>58.400002000000001</v>
      </c>
      <c r="F191">
        <v>58.400002000000001</v>
      </c>
      <c r="G191">
        <v>669200</v>
      </c>
      <c r="H191">
        <f t="shared" si="2"/>
        <v>5.1401405711863505E-4</v>
      </c>
      <c r="I191">
        <f>CORREL($H$3:H191,MXX!$H$3:H191)</f>
        <v>0.14260897777023931</v>
      </c>
    </row>
    <row r="192" spans="1:9" x14ac:dyDescent="0.25">
      <c r="A192" s="1">
        <v>44706</v>
      </c>
      <c r="B192">
        <v>55.529998999999997</v>
      </c>
      <c r="C192">
        <v>56.549999</v>
      </c>
      <c r="D192">
        <v>55.529998999999997</v>
      </c>
      <c r="E192">
        <v>56.459999000000003</v>
      </c>
      <c r="F192">
        <v>56.459999000000003</v>
      </c>
      <c r="G192">
        <v>232100</v>
      </c>
      <c r="H192">
        <f t="shared" si="2"/>
        <v>-3.3219228314409939E-2</v>
      </c>
      <c r="I192">
        <f>CORREL($H$3:H192,MXX!$H$3:H192)</f>
        <v>0.13203793585924881</v>
      </c>
    </row>
    <row r="193" spans="1:9" x14ac:dyDescent="0.25">
      <c r="A193" s="1">
        <v>44707</v>
      </c>
      <c r="B193">
        <v>56.200001</v>
      </c>
      <c r="C193">
        <v>57</v>
      </c>
      <c r="D193">
        <v>56.200001</v>
      </c>
      <c r="E193">
        <v>56.799999</v>
      </c>
      <c r="F193">
        <v>56.799999</v>
      </c>
      <c r="G193">
        <v>166500</v>
      </c>
      <c r="H193">
        <f t="shared" si="2"/>
        <v>6.0219625579518042E-3</v>
      </c>
      <c r="I193">
        <f>CORREL($H$3:H193,MXX!$H$3:H193)</f>
        <v>0.13308262689992134</v>
      </c>
    </row>
    <row r="194" spans="1:9" x14ac:dyDescent="0.25">
      <c r="A194" s="1">
        <v>44708</v>
      </c>
      <c r="B194">
        <v>55.650002000000001</v>
      </c>
      <c r="C194">
        <v>56.209999000000003</v>
      </c>
      <c r="D194">
        <v>55.650002000000001</v>
      </c>
      <c r="E194">
        <v>56.09</v>
      </c>
      <c r="F194">
        <v>56.09</v>
      </c>
      <c r="G194">
        <v>180200</v>
      </c>
      <c r="H194">
        <f t="shared" si="2"/>
        <v>-1.2499982614436248E-2</v>
      </c>
      <c r="I194">
        <f>CORREL($H$3:H194,MXX!$H$3:H194)</f>
        <v>0.13509027824639835</v>
      </c>
    </row>
    <row r="195" spans="1:9" x14ac:dyDescent="0.25">
      <c r="A195" s="1">
        <v>44712</v>
      </c>
      <c r="B195">
        <v>56.360000999999997</v>
      </c>
      <c r="C195">
        <v>56.360000999999997</v>
      </c>
      <c r="D195">
        <v>55.5</v>
      </c>
      <c r="E195">
        <v>55.599997999999999</v>
      </c>
      <c r="F195">
        <v>55.599997999999999</v>
      </c>
      <c r="G195">
        <v>240200</v>
      </c>
      <c r="H195">
        <f t="shared" ref="H195:H253" si="3">(F195-F194)/F194</f>
        <v>-8.735995721162489E-3</v>
      </c>
      <c r="I195">
        <f>CORREL($H$3:H195,MXX!$H$3:H195)</f>
        <v>0.13692574511311956</v>
      </c>
    </row>
    <row r="196" spans="1:9" x14ac:dyDescent="0.25">
      <c r="A196" s="1">
        <v>44713</v>
      </c>
      <c r="B196">
        <v>56.080002</v>
      </c>
      <c r="C196">
        <v>56.639999000000003</v>
      </c>
      <c r="D196">
        <v>55.709999000000003</v>
      </c>
      <c r="E196">
        <v>55.709999000000003</v>
      </c>
      <c r="F196">
        <v>55.709999000000003</v>
      </c>
      <c r="G196">
        <v>388100</v>
      </c>
      <c r="H196">
        <f t="shared" si="3"/>
        <v>1.9784353229653716E-3</v>
      </c>
      <c r="I196">
        <f>CORREL($H$3:H196,MXX!$H$3:H196)</f>
        <v>0.13648034946871818</v>
      </c>
    </row>
    <row r="197" spans="1:9" x14ac:dyDescent="0.25">
      <c r="A197" s="1">
        <v>44714</v>
      </c>
      <c r="B197">
        <v>55.060001</v>
      </c>
      <c r="C197">
        <v>55.619999</v>
      </c>
      <c r="D197">
        <v>55.060001</v>
      </c>
      <c r="E197">
        <v>55.560001</v>
      </c>
      <c r="F197">
        <v>55.560001</v>
      </c>
      <c r="G197">
        <v>436000</v>
      </c>
      <c r="H197">
        <f t="shared" si="3"/>
        <v>-2.6924789569643254E-3</v>
      </c>
      <c r="I197">
        <f>CORREL($H$3:H197,MXX!$H$3:H197)</f>
        <v>0.13686369671914597</v>
      </c>
    </row>
    <row r="198" spans="1:9" x14ac:dyDescent="0.25">
      <c r="A198" s="1">
        <v>44715</v>
      </c>
      <c r="B198">
        <v>54.200001</v>
      </c>
      <c r="C198">
        <v>55.16</v>
      </c>
      <c r="D198">
        <v>54.200001</v>
      </c>
      <c r="E198">
        <v>54.419998</v>
      </c>
      <c r="F198">
        <v>54.419998</v>
      </c>
      <c r="G198">
        <v>330600</v>
      </c>
      <c r="H198">
        <f t="shared" si="3"/>
        <v>-2.0518412157695967E-2</v>
      </c>
      <c r="I198">
        <f>CORREL($H$3:H198,MXX!$H$3:H198)</f>
        <v>0.13977899430786184</v>
      </c>
    </row>
    <row r="199" spans="1:9" x14ac:dyDescent="0.25">
      <c r="A199" s="1">
        <v>44718</v>
      </c>
      <c r="B199">
        <v>55</v>
      </c>
      <c r="C199">
        <v>55.900002000000001</v>
      </c>
      <c r="D199">
        <v>54.790000999999997</v>
      </c>
      <c r="E199">
        <v>55.220001000000003</v>
      </c>
      <c r="F199">
        <v>55.220001000000003</v>
      </c>
      <c r="G199">
        <v>291300</v>
      </c>
      <c r="H199">
        <f t="shared" si="3"/>
        <v>1.4700533432581233E-2</v>
      </c>
      <c r="I199">
        <f>CORREL($H$3:H199,MXX!$H$3:H199)</f>
        <v>0.13299393143970034</v>
      </c>
    </row>
    <row r="200" spans="1:9" x14ac:dyDescent="0.25">
      <c r="A200" s="1">
        <v>44719</v>
      </c>
      <c r="B200">
        <v>54.34</v>
      </c>
      <c r="C200">
        <v>55.419998</v>
      </c>
      <c r="D200">
        <v>54.34</v>
      </c>
      <c r="E200">
        <v>55.119999</v>
      </c>
      <c r="F200">
        <v>55.119999</v>
      </c>
      <c r="G200">
        <v>340500</v>
      </c>
      <c r="H200">
        <f t="shared" si="3"/>
        <v>-1.8109742518839047E-3</v>
      </c>
      <c r="I200">
        <f>CORREL($H$3:H200,MXX!$H$3:H200)</f>
        <v>0.13289946616623968</v>
      </c>
    </row>
    <row r="201" spans="1:9" x14ac:dyDescent="0.25">
      <c r="A201" s="1">
        <v>44720</v>
      </c>
      <c r="B201">
        <v>54.23</v>
      </c>
      <c r="C201">
        <v>55.310001</v>
      </c>
      <c r="D201">
        <v>54.23</v>
      </c>
      <c r="E201">
        <v>54.639999000000003</v>
      </c>
      <c r="F201">
        <v>54.639999000000003</v>
      </c>
      <c r="G201">
        <v>182100</v>
      </c>
      <c r="H201">
        <f t="shared" si="3"/>
        <v>-8.7082730172037357E-3</v>
      </c>
      <c r="I201">
        <f>CORREL($H$3:H201,MXX!$H$3:H201)</f>
        <v>0.13432928812009806</v>
      </c>
    </row>
    <row r="202" spans="1:9" x14ac:dyDescent="0.25">
      <c r="A202" s="1">
        <v>44721</v>
      </c>
      <c r="B202">
        <v>55.889999000000003</v>
      </c>
      <c r="C202">
        <v>55.919998</v>
      </c>
      <c r="D202">
        <v>55.09</v>
      </c>
      <c r="E202">
        <v>55.25</v>
      </c>
      <c r="F202">
        <v>55.25</v>
      </c>
      <c r="G202">
        <v>245300</v>
      </c>
      <c r="H202">
        <f t="shared" si="3"/>
        <v>1.1164000936383561E-2</v>
      </c>
      <c r="I202">
        <f>CORREL($H$3:H202,MXX!$H$3:H202)</f>
        <v>0.12995653280926872</v>
      </c>
    </row>
    <row r="203" spans="1:9" x14ac:dyDescent="0.25">
      <c r="A203" s="1">
        <v>44722</v>
      </c>
      <c r="B203">
        <v>55</v>
      </c>
      <c r="C203">
        <v>55.049999</v>
      </c>
      <c r="D203">
        <v>54</v>
      </c>
      <c r="E203">
        <v>54.110000999999997</v>
      </c>
      <c r="F203">
        <v>54.110000999999997</v>
      </c>
      <c r="G203">
        <v>318200</v>
      </c>
      <c r="H203">
        <f t="shared" si="3"/>
        <v>-2.0633466063348472E-2</v>
      </c>
      <c r="I203">
        <f>CORREL($H$3:H203,MXX!$H$3:H203)</f>
        <v>0.1389255376471798</v>
      </c>
    </row>
    <row r="204" spans="1:9" x14ac:dyDescent="0.25">
      <c r="A204" s="1">
        <v>44725</v>
      </c>
      <c r="B204">
        <v>53.799999</v>
      </c>
      <c r="C204">
        <v>53.799999</v>
      </c>
      <c r="D204">
        <v>52.950001</v>
      </c>
      <c r="E204">
        <v>52.950001</v>
      </c>
      <c r="F204">
        <v>52.950001</v>
      </c>
      <c r="G204">
        <v>330300</v>
      </c>
      <c r="H204">
        <f t="shared" si="3"/>
        <v>-2.1437811468530497E-2</v>
      </c>
      <c r="I204">
        <f>CORREL($H$3:H204,MXX!$H$3:H204)</f>
        <v>0.13853047587253128</v>
      </c>
    </row>
    <row r="205" spans="1:9" x14ac:dyDescent="0.25">
      <c r="A205" s="1">
        <v>44726</v>
      </c>
      <c r="B205">
        <v>53.25</v>
      </c>
      <c r="C205">
        <v>54</v>
      </c>
      <c r="D205">
        <v>52.470001000000003</v>
      </c>
      <c r="E205">
        <v>52.91</v>
      </c>
      <c r="F205">
        <v>52.91</v>
      </c>
      <c r="G205">
        <v>590400</v>
      </c>
      <c r="H205">
        <f t="shared" si="3"/>
        <v>-7.5544852208791699E-4</v>
      </c>
      <c r="I205">
        <f>CORREL($H$3:H205,MXX!$H$3:H205)</f>
        <v>0.13845730199365625</v>
      </c>
    </row>
    <row r="206" spans="1:9" x14ac:dyDescent="0.25">
      <c r="A206" s="1">
        <v>44727</v>
      </c>
      <c r="B206">
        <v>52</v>
      </c>
      <c r="C206">
        <v>53</v>
      </c>
      <c r="D206">
        <v>52</v>
      </c>
      <c r="E206">
        <v>52.75</v>
      </c>
      <c r="F206">
        <v>52.75</v>
      </c>
      <c r="G206">
        <v>261000</v>
      </c>
      <c r="H206">
        <f t="shared" si="3"/>
        <v>-3.0240030240029597E-3</v>
      </c>
      <c r="I206">
        <f>CORREL($H$3:H206,MXX!$H$3:H206)</f>
        <v>0.13807091438168498</v>
      </c>
    </row>
    <row r="207" spans="1:9" x14ac:dyDescent="0.25">
      <c r="A207" s="1">
        <v>44728</v>
      </c>
      <c r="B207">
        <v>51.970001000000003</v>
      </c>
      <c r="C207">
        <v>52.580002</v>
      </c>
      <c r="D207">
        <v>51.939999</v>
      </c>
      <c r="E207">
        <v>52.279998999999997</v>
      </c>
      <c r="F207">
        <v>52.279998999999997</v>
      </c>
      <c r="G207">
        <v>259400</v>
      </c>
      <c r="H207">
        <f t="shared" si="3"/>
        <v>-8.9099715639811075E-3</v>
      </c>
      <c r="I207">
        <f>CORREL($H$3:H207,MXX!$H$3:H207)</f>
        <v>0.14116743383818886</v>
      </c>
    </row>
    <row r="208" spans="1:9" x14ac:dyDescent="0.25">
      <c r="A208" s="1">
        <v>44729</v>
      </c>
      <c r="B208">
        <v>52.490001999999997</v>
      </c>
      <c r="C208">
        <v>52.490001999999997</v>
      </c>
      <c r="D208">
        <v>51.91</v>
      </c>
      <c r="E208">
        <v>52.150002000000001</v>
      </c>
      <c r="F208">
        <v>52.150002000000001</v>
      </c>
      <c r="G208">
        <v>239100</v>
      </c>
      <c r="H208">
        <f t="shared" si="3"/>
        <v>-2.4865532227725546E-3</v>
      </c>
      <c r="I208">
        <f>CORREL($H$3:H208,MXX!$H$3:H208)</f>
        <v>0.14020059831874918</v>
      </c>
    </row>
    <row r="209" spans="1:9" x14ac:dyDescent="0.25">
      <c r="A209" s="1">
        <v>44733</v>
      </c>
      <c r="B209">
        <v>53.990001999999997</v>
      </c>
      <c r="C209">
        <v>53.990001999999997</v>
      </c>
      <c r="D209">
        <v>52.220001000000003</v>
      </c>
      <c r="E209">
        <v>53.02</v>
      </c>
      <c r="F209">
        <v>53.02</v>
      </c>
      <c r="G209">
        <v>221400</v>
      </c>
      <c r="H209">
        <f t="shared" si="3"/>
        <v>1.6682607222143587E-2</v>
      </c>
      <c r="I209">
        <f>CORREL($H$3:H209,MXX!$H$3:H209)</f>
        <v>0.13733441943582408</v>
      </c>
    </row>
    <row r="210" spans="1:9" x14ac:dyDescent="0.25">
      <c r="A210" s="1">
        <v>44734</v>
      </c>
      <c r="B210">
        <v>52.369999</v>
      </c>
      <c r="C210">
        <v>53.369999</v>
      </c>
      <c r="D210">
        <v>52.369999</v>
      </c>
      <c r="E210">
        <v>52.799999</v>
      </c>
      <c r="F210">
        <v>52.799999</v>
      </c>
      <c r="G210">
        <v>217800</v>
      </c>
      <c r="H210">
        <f t="shared" si="3"/>
        <v>-4.1493964541683033E-3</v>
      </c>
      <c r="I210">
        <f>CORREL($H$3:H210,MXX!$H$3:H210)</f>
        <v>0.13633764506269785</v>
      </c>
    </row>
    <row r="211" spans="1:9" x14ac:dyDescent="0.25">
      <c r="A211" s="1">
        <v>44735</v>
      </c>
      <c r="B211">
        <v>52.25</v>
      </c>
      <c r="C211">
        <v>53.299999</v>
      </c>
      <c r="D211">
        <v>52.189999</v>
      </c>
      <c r="E211">
        <v>53.220001000000003</v>
      </c>
      <c r="F211">
        <v>53.220001000000003</v>
      </c>
      <c r="G211">
        <v>271600</v>
      </c>
      <c r="H211">
        <f t="shared" si="3"/>
        <v>7.9545834839883957E-3</v>
      </c>
      <c r="I211">
        <f>CORREL($H$3:H211,MXX!$H$3:H211)</f>
        <v>0.12985051659613825</v>
      </c>
    </row>
    <row r="212" spans="1:9" x14ac:dyDescent="0.25">
      <c r="A212" s="1">
        <v>44736</v>
      </c>
      <c r="B212">
        <v>54.48</v>
      </c>
      <c r="C212">
        <v>54.48</v>
      </c>
      <c r="D212">
        <v>53.360000999999997</v>
      </c>
      <c r="E212">
        <v>54.150002000000001</v>
      </c>
      <c r="F212">
        <v>54.150002000000001</v>
      </c>
      <c r="G212">
        <v>218900</v>
      </c>
      <c r="H212">
        <f t="shared" si="3"/>
        <v>1.7474652057973415E-2</v>
      </c>
      <c r="I212">
        <f>CORREL($H$3:H212,MXX!$H$3:H212)</f>
        <v>0.12380079303990131</v>
      </c>
    </row>
    <row r="213" spans="1:9" x14ac:dyDescent="0.25">
      <c r="A213" s="1">
        <v>44739</v>
      </c>
      <c r="B213">
        <v>54.07</v>
      </c>
      <c r="C213">
        <v>54.07</v>
      </c>
      <c r="D213">
        <v>53.700001</v>
      </c>
      <c r="E213">
        <v>53.869999</v>
      </c>
      <c r="F213">
        <v>53.869999</v>
      </c>
      <c r="G213">
        <v>278700</v>
      </c>
      <c r="H213">
        <f t="shared" si="3"/>
        <v>-5.1708770019990146E-3</v>
      </c>
      <c r="I213">
        <f>CORREL($H$3:H213,MXX!$H$3:H213)</f>
        <v>0.11866949630579252</v>
      </c>
    </row>
    <row r="214" spans="1:9" x14ac:dyDescent="0.25">
      <c r="A214" s="1">
        <v>44740</v>
      </c>
      <c r="B214">
        <v>54.259998000000003</v>
      </c>
      <c r="C214">
        <v>54.68</v>
      </c>
      <c r="D214">
        <v>54.02</v>
      </c>
      <c r="E214">
        <v>54.150002000000001</v>
      </c>
      <c r="F214">
        <v>54.150002000000001</v>
      </c>
      <c r="G214">
        <v>195100</v>
      </c>
      <c r="H214">
        <f t="shared" si="3"/>
        <v>5.1977539483526007E-3</v>
      </c>
      <c r="I214">
        <f>CORREL($H$3:H214,MXX!$H$3:H214)</f>
        <v>0.12020046138899565</v>
      </c>
    </row>
    <row r="215" spans="1:9" x14ac:dyDescent="0.25">
      <c r="A215" s="1">
        <v>44741</v>
      </c>
      <c r="B215">
        <v>54.799999</v>
      </c>
      <c r="C215">
        <v>54.799999</v>
      </c>
      <c r="D215">
        <v>53.200001</v>
      </c>
      <c r="E215">
        <v>53.990001999999997</v>
      </c>
      <c r="F215">
        <v>53.990001999999997</v>
      </c>
      <c r="G215">
        <v>140300</v>
      </c>
      <c r="H215">
        <f t="shared" si="3"/>
        <v>-2.954755200193782E-3</v>
      </c>
      <c r="I215">
        <f>CORREL($H$3:H215,MXX!$H$3:H215)</f>
        <v>0.11991930523215484</v>
      </c>
    </row>
    <row r="216" spans="1:9" x14ac:dyDescent="0.25">
      <c r="A216" s="1">
        <v>44742</v>
      </c>
      <c r="B216">
        <v>52.799999</v>
      </c>
      <c r="C216">
        <v>54.060001</v>
      </c>
      <c r="D216">
        <v>52.799999</v>
      </c>
      <c r="E216">
        <v>53.82</v>
      </c>
      <c r="F216">
        <v>53.82</v>
      </c>
      <c r="G216">
        <v>200300</v>
      </c>
      <c r="H216">
        <f t="shared" si="3"/>
        <v>-3.1487681737814468E-3</v>
      </c>
      <c r="I216">
        <f>CORREL($H$3:H216,MXX!$H$3:H216)</f>
        <v>0.12035024442274458</v>
      </c>
    </row>
    <row r="217" spans="1:9" x14ac:dyDescent="0.25">
      <c r="A217" s="1">
        <v>44743</v>
      </c>
      <c r="B217">
        <v>53.450001</v>
      </c>
      <c r="C217">
        <v>53.450001</v>
      </c>
      <c r="D217">
        <v>52.209999000000003</v>
      </c>
      <c r="E217">
        <v>53.209999000000003</v>
      </c>
      <c r="F217">
        <v>53.209999000000003</v>
      </c>
      <c r="G217">
        <v>275200</v>
      </c>
      <c r="H217">
        <f t="shared" si="3"/>
        <v>-1.1334095131921162E-2</v>
      </c>
      <c r="I217">
        <f>CORREL($H$3:H217,MXX!$H$3:H217)</f>
        <v>0.12336195524891633</v>
      </c>
    </row>
    <row r="218" spans="1:9" x14ac:dyDescent="0.25">
      <c r="A218" s="1">
        <v>44747</v>
      </c>
      <c r="B218">
        <v>53.400002000000001</v>
      </c>
      <c r="C218">
        <v>54.48</v>
      </c>
      <c r="D218">
        <v>53.34</v>
      </c>
      <c r="E218">
        <v>54.060001</v>
      </c>
      <c r="F218">
        <v>54.060001</v>
      </c>
      <c r="G218">
        <v>178600</v>
      </c>
      <c r="H218">
        <f t="shared" si="3"/>
        <v>1.5974478781704098E-2</v>
      </c>
      <c r="I218">
        <f>CORREL($H$3:H218,MXX!$H$3:H218)</f>
        <v>0.12539192575232558</v>
      </c>
    </row>
    <row r="219" spans="1:9" x14ac:dyDescent="0.25">
      <c r="A219" s="1">
        <v>44748</v>
      </c>
      <c r="B219">
        <v>55.200001</v>
      </c>
      <c r="C219">
        <v>55.200001</v>
      </c>
      <c r="D219">
        <v>53.919998</v>
      </c>
      <c r="E219">
        <v>54.040000999999997</v>
      </c>
      <c r="F219">
        <v>54.040000999999997</v>
      </c>
      <c r="G219">
        <v>234200</v>
      </c>
      <c r="H219">
        <f t="shared" si="3"/>
        <v>-3.6995929763307118E-4</v>
      </c>
      <c r="I219">
        <f>CORREL($H$3:H219,MXX!$H$3:H219)</f>
        <v>0.12526654532748996</v>
      </c>
    </row>
    <row r="220" spans="1:9" x14ac:dyDescent="0.25">
      <c r="A220" s="1">
        <v>44749</v>
      </c>
      <c r="B220">
        <v>53.470001000000003</v>
      </c>
      <c r="C220">
        <v>54.09</v>
      </c>
      <c r="D220">
        <v>53.470001000000003</v>
      </c>
      <c r="E220">
        <v>54.07</v>
      </c>
      <c r="F220">
        <v>54.07</v>
      </c>
      <c r="G220">
        <v>368700</v>
      </c>
      <c r="H220">
        <f t="shared" si="3"/>
        <v>5.5512582244407547E-4</v>
      </c>
      <c r="I220">
        <f>CORREL($H$3:H220,MXX!$H$3:H220)</f>
        <v>0.12461272544682239</v>
      </c>
    </row>
    <row r="221" spans="1:9" x14ac:dyDescent="0.25">
      <c r="A221" s="1">
        <v>44750</v>
      </c>
      <c r="B221">
        <v>52.150002000000001</v>
      </c>
      <c r="C221">
        <v>53.98</v>
      </c>
      <c r="D221">
        <v>52.150002000000001</v>
      </c>
      <c r="E221">
        <v>53.5</v>
      </c>
      <c r="F221">
        <v>53.5</v>
      </c>
      <c r="G221">
        <v>132700</v>
      </c>
      <c r="H221">
        <f t="shared" si="3"/>
        <v>-1.0541890142407995E-2</v>
      </c>
      <c r="I221">
        <f>CORREL($H$3:H221,MXX!$H$3:H221)</f>
        <v>0.12295034452405437</v>
      </c>
    </row>
    <row r="222" spans="1:9" x14ac:dyDescent="0.25">
      <c r="A222" s="1">
        <v>44753</v>
      </c>
      <c r="B222">
        <v>53.619999</v>
      </c>
      <c r="C222">
        <v>53.790000999999997</v>
      </c>
      <c r="D222">
        <v>53.540000999999997</v>
      </c>
      <c r="E222">
        <v>53.560001</v>
      </c>
      <c r="F222">
        <v>53.560001</v>
      </c>
      <c r="G222">
        <v>230000</v>
      </c>
      <c r="H222">
        <f t="shared" si="3"/>
        <v>1.1215140186915842E-3</v>
      </c>
      <c r="I222">
        <f>CORREL($H$3:H222,MXX!$H$3:H222)</f>
        <v>0.12248921405113657</v>
      </c>
    </row>
    <row r="223" spans="1:9" x14ac:dyDescent="0.25">
      <c r="A223" s="1">
        <v>44754</v>
      </c>
      <c r="B223">
        <v>53.5</v>
      </c>
      <c r="C223">
        <v>54.740001999999997</v>
      </c>
      <c r="D223">
        <v>53.5</v>
      </c>
      <c r="E223">
        <v>54.41</v>
      </c>
      <c r="F223">
        <v>54.41</v>
      </c>
      <c r="G223">
        <v>95800</v>
      </c>
      <c r="H223">
        <f t="shared" si="3"/>
        <v>1.5870033310865637E-2</v>
      </c>
      <c r="I223">
        <f>CORREL($H$3:H223,MXX!$H$3:H223)</f>
        <v>0.12439224004972914</v>
      </c>
    </row>
    <row r="224" spans="1:9" x14ac:dyDescent="0.25">
      <c r="A224" s="1">
        <v>44755</v>
      </c>
      <c r="B224">
        <v>53.5</v>
      </c>
      <c r="C224">
        <v>54.700001</v>
      </c>
      <c r="D224">
        <v>53.5</v>
      </c>
      <c r="E224">
        <v>54.700001</v>
      </c>
      <c r="F224">
        <v>54.700001</v>
      </c>
      <c r="G224">
        <v>166500</v>
      </c>
      <c r="H224">
        <f t="shared" si="3"/>
        <v>5.3299209704099201E-3</v>
      </c>
      <c r="I224">
        <f>CORREL($H$3:H224,MXX!$H$3:H224)</f>
        <v>0.12362911790512265</v>
      </c>
    </row>
    <row r="225" spans="1:9" x14ac:dyDescent="0.25">
      <c r="A225" s="1">
        <v>44756</v>
      </c>
      <c r="B225">
        <v>54.599997999999999</v>
      </c>
      <c r="C225">
        <v>54.599997999999999</v>
      </c>
      <c r="D225">
        <v>53.610000999999997</v>
      </c>
      <c r="E225">
        <v>54.279998999999997</v>
      </c>
      <c r="F225">
        <v>54.279998999999997</v>
      </c>
      <c r="G225">
        <v>101800</v>
      </c>
      <c r="H225">
        <f t="shared" si="3"/>
        <v>-7.6782813952782879E-3</v>
      </c>
      <c r="I225">
        <f>CORREL($H$3:H225,MXX!$H$3:H225)</f>
        <v>0.12210503767465443</v>
      </c>
    </row>
    <row r="226" spans="1:9" x14ac:dyDescent="0.25">
      <c r="A226" s="1">
        <v>44757</v>
      </c>
      <c r="B226">
        <v>54.529998999999997</v>
      </c>
      <c r="C226">
        <v>56.240001999999997</v>
      </c>
      <c r="D226">
        <v>54.529998999999997</v>
      </c>
      <c r="E226">
        <v>56.189999</v>
      </c>
      <c r="F226">
        <v>56.189999</v>
      </c>
      <c r="G226">
        <v>417000</v>
      </c>
      <c r="H226">
        <f t="shared" si="3"/>
        <v>3.5187915165584359E-2</v>
      </c>
      <c r="I226">
        <f>CORREL($H$3:H226,MXX!$H$3:H226)</f>
        <v>0.11702926194111209</v>
      </c>
    </row>
    <row r="227" spans="1:9" x14ac:dyDescent="0.25">
      <c r="A227" s="1">
        <v>44760</v>
      </c>
      <c r="B227">
        <v>56</v>
      </c>
      <c r="C227">
        <v>56.709999000000003</v>
      </c>
      <c r="D227">
        <v>55.91</v>
      </c>
      <c r="E227">
        <v>56.349997999999999</v>
      </c>
      <c r="F227">
        <v>56.349997999999999</v>
      </c>
      <c r="G227">
        <v>355100</v>
      </c>
      <c r="H227">
        <f t="shared" si="3"/>
        <v>2.847464012234617E-3</v>
      </c>
      <c r="I227">
        <f>CORREL($H$3:H227,MXX!$H$3:H227)</f>
        <v>0.11511755926610426</v>
      </c>
    </row>
    <row r="228" spans="1:9" x14ac:dyDescent="0.25">
      <c r="A228" s="1">
        <v>44761</v>
      </c>
      <c r="B228">
        <v>55.990001999999997</v>
      </c>
      <c r="C228">
        <v>55.990001999999997</v>
      </c>
      <c r="D228">
        <v>54.93</v>
      </c>
      <c r="E228">
        <v>55.279998999999997</v>
      </c>
      <c r="F228">
        <v>55.279998999999997</v>
      </c>
      <c r="G228">
        <v>155100</v>
      </c>
      <c r="H228">
        <f t="shared" si="3"/>
        <v>-1.8988447878915682E-2</v>
      </c>
      <c r="I228">
        <f>CORREL($H$3:H228,MXX!$H$3:H228)</f>
        <v>0.11056654723261916</v>
      </c>
    </row>
    <row r="229" spans="1:9" x14ac:dyDescent="0.25">
      <c r="A229" s="1">
        <v>44762</v>
      </c>
      <c r="B229">
        <v>55.5</v>
      </c>
      <c r="C229">
        <v>56.73</v>
      </c>
      <c r="D229">
        <v>55.5</v>
      </c>
      <c r="E229">
        <v>56.060001</v>
      </c>
      <c r="F229">
        <v>56.060001</v>
      </c>
      <c r="G229">
        <v>201200</v>
      </c>
      <c r="H229">
        <f t="shared" si="3"/>
        <v>1.4110021962916519E-2</v>
      </c>
      <c r="I229">
        <f>CORREL($H$3:H229,MXX!$H$3:H229)</f>
        <v>0.10919056550896938</v>
      </c>
    </row>
    <row r="230" spans="1:9" x14ac:dyDescent="0.25">
      <c r="A230" s="1">
        <v>44763</v>
      </c>
      <c r="B230">
        <v>56.200001</v>
      </c>
      <c r="C230">
        <v>56.200001</v>
      </c>
      <c r="D230">
        <v>55.599997999999999</v>
      </c>
      <c r="E230">
        <v>56</v>
      </c>
      <c r="F230">
        <v>56</v>
      </c>
      <c r="G230">
        <v>161000</v>
      </c>
      <c r="H230">
        <f t="shared" si="3"/>
        <v>-1.0702996598234051E-3</v>
      </c>
      <c r="I230">
        <f>CORREL($H$3:H230,MXX!$H$3:H230)</f>
        <v>0.10885632692757503</v>
      </c>
    </row>
    <row r="231" spans="1:9" x14ac:dyDescent="0.25">
      <c r="A231" s="1">
        <v>44764</v>
      </c>
      <c r="B231">
        <v>56.25</v>
      </c>
      <c r="C231">
        <v>56.669998</v>
      </c>
      <c r="D231">
        <v>56.049999</v>
      </c>
      <c r="E231">
        <v>56.16</v>
      </c>
      <c r="F231">
        <v>56.16</v>
      </c>
      <c r="G231">
        <v>143900</v>
      </c>
      <c r="H231">
        <f t="shared" si="3"/>
        <v>2.8571428571427964E-3</v>
      </c>
      <c r="I231">
        <f>CORREL($H$3:H231,MXX!$H$3:H231)</f>
        <v>0.1086333795628031</v>
      </c>
    </row>
    <row r="232" spans="1:9" x14ac:dyDescent="0.25">
      <c r="A232" s="1">
        <v>44767</v>
      </c>
      <c r="B232">
        <v>56.200001</v>
      </c>
      <c r="C232">
        <v>56.200001</v>
      </c>
      <c r="D232">
        <v>55.419998</v>
      </c>
      <c r="E232">
        <v>55.68</v>
      </c>
      <c r="F232">
        <v>55.68</v>
      </c>
      <c r="G232">
        <v>243300</v>
      </c>
      <c r="H232">
        <f t="shared" si="3"/>
        <v>-8.5470085470084924E-3</v>
      </c>
      <c r="I232">
        <f>CORREL($H$3:H232,MXX!$H$3:H232)</f>
        <v>0.10695288485579624</v>
      </c>
    </row>
    <row r="233" spans="1:9" x14ac:dyDescent="0.25">
      <c r="A233" s="1">
        <v>44768</v>
      </c>
      <c r="B233">
        <v>55.48</v>
      </c>
      <c r="C233">
        <v>55.48</v>
      </c>
      <c r="D233">
        <v>54.450001</v>
      </c>
      <c r="E233">
        <v>54.450001</v>
      </c>
      <c r="F233">
        <v>54.450001</v>
      </c>
      <c r="G233">
        <v>337100</v>
      </c>
      <c r="H233">
        <f t="shared" si="3"/>
        <v>-2.2090499281609183E-2</v>
      </c>
      <c r="I233">
        <f>CORREL($H$3:H233,MXX!$H$3:H233)</f>
        <v>0.10825219011379818</v>
      </c>
    </row>
    <row r="234" spans="1:9" x14ac:dyDescent="0.25">
      <c r="A234" s="1">
        <v>44769</v>
      </c>
      <c r="B234">
        <v>54</v>
      </c>
      <c r="C234">
        <v>55.75</v>
      </c>
      <c r="D234">
        <v>54</v>
      </c>
      <c r="E234">
        <v>55.279998999999997</v>
      </c>
      <c r="F234">
        <v>55.279998999999997</v>
      </c>
      <c r="G234">
        <v>95600</v>
      </c>
      <c r="H234">
        <f t="shared" si="3"/>
        <v>1.5243305505173383E-2</v>
      </c>
      <c r="I234">
        <f>CORREL($H$3:H234,MXX!$H$3:H234)</f>
        <v>0.10761601045114781</v>
      </c>
    </row>
    <row r="235" spans="1:9" x14ac:dyDescent="0.25">
      <c r="A235" s="1">
        <v>44770</v>
      </c>
      <c r="B235">
        <v>56</v>
      </c>
      <c r="C235">
        <v>56</v>
      </c>
      <c r="D235">
        <v>55.349997999999999</v>
      </c>
      <c r="E235">
        <v>55.810001</v>
      </c>
      <c r="F235">
        <v>55.810001</v>
      </c>
      <c r="G235">
        <v>109600</v>
      </c>
      <c r="H235">
        <f t="shared" si="3"/>
        <v>9.5875906220621171E-3</v>
      </c>
      <c r="I235">
        <f>CORREL($H$3:H235,MXX!$H$3:H235)</f>
        <v>0.1042498581938502</v>
      </c>
    </row>
    <row r="236" spans="1:9" x14ac:dyDescent="0.25">
      <c r="A236" s="1">
        <v>44771</v>
      </c>
      <c r="B236">
        <v>55.27</v>
      </c>
      <c r="C236">
        <v>56.299999</v>
      </c>
      <c r="D236">
        <v>55.27</v>
      </c>
      <c r="E236">
        <v>56</v>
      </c>
      <c r="F236">
        <v>56</v>
      </c>
      <c r="G236">
        <v>177700</v>
      </c>
      <c r="H236">
        <f t="shared" si="3"/>
        <v>3.4043898332845445E-3</v>
      </c>
      <c r="I236">
        <f>CORREL($H$3:H236,MXX!$H$3:H236)</f>
        <v>0.10460693270672215</v>
      </c>
    </row>
    <row r="237" spans="1:9" x14ac:dyDescent="0.25">
      <c r="A237" s="1">
        <v>44774</v>
      </c>
      <c r="B237">
        <v>55.009998000000003</v>
      </c>
      <c r="C237">
        <v>55.91</v>
      </c>
      <c r="D237">
        <v>55</v>
      </c>
      <c r="E237">
        <v>55.849997999999999</v>
      </c>
      <c r="F237">
        <v>55.849997999999999</v>
      </c>
      <c r="G237">
        <v>122200</v>
      </c>
      <c r="H237">
        <f t="shared" si="3"/>
        <v>-2.678607142857154E-3</v>
      </c>
      <c r="I237">
        <f>CORREL($H$3:H237,MXX!$H$3:H237)</f>
        <v>0.10091673771021373</v>
      </c>
    </row>
    <row r="238" spans="1:9" x14ac:dyDescent="0.25">
      <c r="A238" s="1">
        <v>44775</v>
      </c>
      <c r="B238">
        <v>56</v>
      </c>
      <c r="C238">
        <v>56</v>
      </c>
      <c r="D238">
        <v>54.439999</v>
      </c>
      <c r="E238">
        <v>54.529998999999997</v>
      </c>
      <c r="F238">
        <v>54.529998999999997</v>
      </c>
      <c r="G238">
        <v>171700</v>
      </c>
      <c r="H238">
        <f t="shared" si="3"/>
        <v>-2.3634718840992667E-2</v>
      </c>
      <c r="I238">
        <f>CORREL($H$3:H238,MXX!$H$3:H238)</f>
        <v>9.9850105961049526E-2</v>
      </c>
    </row>
    <row r="239" spans="1:9" x14ac:dyDescent="0.25">
      <c r="A239" s="1">
        <v>44776</v>
      </c>
      <c r="B239">
        <v>52.689999</v>
      </c>
      <c r="C239">
        <v>52.689999</v>
      </c>
      <c r="D239">
        <v>51</v>
      </c>
      <c r="E239">
        <v>52.25</v>
      </c>
      <c r="F239">
        <v>52.25</v>
      </c>
      <c r="G239">
        <v>881800</v>
      </c>
      <c r="H239">
        <f t="shared" si="3"/>
        <v>-4.1811829118133609E-2</v>
      </c>
      <c r="I239">
        <f>CORREL($H$3:H239,MXX!$H$3:H239)</f>
        <v>0.11519192961519724</v>
      </c>
    </row>
    <row r="240" spans="1:9" x14ac:dyDescent="0.25">
      <c r="A240" s="1">
        <v>44777</v>
      </c>
      <c r="B240">
        <v>52.990001999999997</v>
      </c>
      <c r="C240">
        <v>53.619999</v>
      </c>
      <c r="D240">
        <v>52.580002</v>
      </c>
      <c r="E240">
        <v>53.619999</v>
      </c>
      <c r="F240">
        <v>53.619999</v>
      </c>
      <c r="G240">
        <v>194800</v>
      </c>
      <c r="H240">
        <f t="shared" si="3"/>
        <v>2.6220076555023925E-2</v>
      </c>
      <c r="I240">
        <f>CORREL($H$3:H240,MXX!$H$3:H240)</f>
        <v>0.10730638149821106</v>
      </c>
    </row>
    <row r="241" spans="1:9" x14ac:dyDescent="0.25">
      <c r="A241" s="1">
        <v>44778</v>
      </c>
      <c r="B241">
        <v>55.5</v>
      </c>
      <c r="C241">
        <v>55.5</v>
      </c>
      <c r="D241">
        <v>53.82</v>
      </c>
      <c r="E241">
        <v>54.060001</v>
      </c>
      <c r="F241">
        <v>54.060001</v>
      </c>
      <c r="G241">
        <v>293600</v>
      </c>
      <c r="H241">
        <f t="shared" si="3"/>
        <v>8.2059307759405169E-3</v>
      </c>
      <c r="I241">
        <f>CORREL($H$3:H241,MXX!$H$3:H241)</f>
        <v>0.10774297244391363</v>
      </c>
    </row>
    <row r="242" spans="1:9" x14ac:dyDescent="0.25">
      <c r="A242" s="1">
        <v>44781</v>
      </c>
      <c r="B242">
        <v>53.5</v>
      </c>
      <c r="C242">
        <v>53.700001</v>
      </c>
      <c r="D242">
        <v>52.810001</v>
      </c>
      <c r="E242">
        <v>53.240001999999997</v>
      </c>
      <c r="F242">
        <v>53.240001999999997</v>
      </c>
      <c r="G242">
        <v>159400</v>
      </c>
      <c r="H242">
        <f t="shared" si="3"/>
        <v>-1.5168312704988718E-2</v>
      </c>
      <c r="I242">
        <f>CORREL($H$3:H242,MXX!$H$3:H242)</f>
        <v>0.1080202154340518</v>
      </c>
    </row>
    <row r="243" spans="1:9" x14ac:dyDescent="0.25">
      <c r="A243" s="1">
        <v>44782</v>
      </c>
      <c r="B243">
        <v>52.220001000000003</v>
      </c>
      <c r="C243">
        <v>53.189999</v>
      </c>
      <c r="D243">
        <v>52.220001000000003</v>
      </c>
      <c r="E243">
        <v>52.599997999999999</v>
      </c>
      <c r="F243">
        <v>52.599997999999999</v>
      </c>
      <c r="G243">
        <v>159800</v>
      </c>
      <c r="H243">
        <f t="shared" si="3"/>
        <v>-1.202111149432334E-2</v>
      </c>
      <c r="I243">
        <f>CORREL($H$3:H243,MXX!$H$3:H243)</f>
        <v>0.10902057710312771</v>
      </c>
    </row>
    <row r="244" spans="1:9" x14ac:dyDescent="0.25">
      <c r="A244" s="1">
        <v>44783</v>
      </c>
      <c r="B244">
        <v>52.330002</v>
      </c>
      <c r="C244">
        <v>54.139999000000003</v>
      </c>
      <c r="D244">
        <v>52.330002</v>
      </c>
      <c r="E244">
        <v>53.849997999999999</v>
      </c>
      <c r="F244">
        <v>53.849997999999999</v>
      </c>
      <c r="G244">
        <v>178500</v>
      </c>
      <c r="H244">
        <f t="shared" si="3"/>
        <v>2.3764259458717091E-2</v>
      </c>
      <c r="I244">
        <f>CORREL($H$3:H244,MXX!$H$3:H244)</f>
        <v>0.11690911462564102</v>
      </c>
    </row>
    <row r="245" spans="1:9" x14ac:dyDescent="0.25">
      <c r="A245" s="1">
        <v>44784</v>
      </c>
      <c r="B245">
        <v>53.540000999999997</v>
      </c>
      <c r="C245">
        <v>54.290000999999997</v>
      </c>
      <c r="D245">
        <v>53.540000999999997</v>
      </c>
      <c r="E245">
        <v>53.939999</v>
      </c>
      <c r="F245">
        <v>53.939999</v>
      </c>
      <c r="G245">
        <v>165800</v>
      </c>
      <c r="H245">
        <f t="shared" si="3"/>
        <v>1.6713278243761659E-3</v>
      </c>
      <c r="I245">
        <f>CORREL($H$3:H245,MXX!$H$3:H245)</f>
        <v>0.11678570008422788</v>
      </c>
    </row>
    <row r="246" spans="1:9" x14ac:dyDescent="0.25">
      <c r="A246" s="1">
        <v>44785</v>
      </c>
      <c r="B246">
        <v>52.799999</v>
      </c>
      <c r="C246">
        <v>54.299999</v>
      </c>
      <c r="D246">
        <v>52.799999</v>
      </c>
      <c r="E246">
        <v>53.939999</v>
      </c>
      <c r="F246">
        <v>53.939999</v>
      </c>
      <c r="G246">
        <v>194400</v>
      </c>
      <c r="H246">
        <f t="shared" si="3"/>
        <v>0</v>
      </c>
      <c r="I246">
        <f>CORREL($H$3:H246,MXX!$H$3:H246)</f>
        <v>0.11650366380513921</v>
      </c>
    </row>
    <row r="247" spans="1:9" x14ac:dyDescent="0.25">
      <c r="A247" s="1">
        <v>44788</v>
      </c>
      <c r="B247">
        <v>54.98</v>
      </c>
      <c r="C247">
        <v>54.98</v>
      </c>
      <c r="D247">
        <v>53.740001999999997</v>
      </c>
      <c r="E247">
        <v>54.18</v>
      </c>
      <c r="F247">
        <v>54.18</v>
      </c>
      <c r="G247">
        <v>266000</v>
      </c>
      <c r="H247">
        <f t="shared" si="3"/>
        <v>4.4494068307268505E-3</v>
      </c>
      <c r="I247">
        <f>CORREL($H$3:H247,MXX!$H$3:H247)</f>
        <v>0.11772865966741823</v>
      </c>
    </row>
    <row r="248" spans="1:9" x14ac:dyDescent="0.25">
      <c r="A248" s="1">
        <v>44789</v>
      </c>
      <c r="B248">
        <v>54.779998999999997</v>
      </c>
      <c r="C248">
        <v>54.779998999999997</v>
      </c>
      <c r="D248">
        <v>54.110000999999997</v>
      </c>
      <c r="E248">
        <v>54.380001</v>
      </c>
      <c r="F248">
        <v>54.380001</v>
      </c>
      <c r="G248">
        <v>145200</v>
      </c>
      <c r="H248">
        <f t="shared" si="3"/>
        <v>3.6914174972314568E-3</v>
      </c>
      <c r="I248">
        <f>CORREL($H$3:H248,MXX!$H$3:H248)</f>
        <v>0.11840703585330269</v>
      </c>
    </row>
    <row r="249" spans="1:9" x14ac:dyDescent="0.25">
      <c r="A249" s="1">
        <v>44790</v>
      </c>
      <c r="B249">
        <v>55.360000999999997</v>
      </c>
      <c r="C249">
        <v>55.720001000000003</v>
      </c>
      <c r="D249">
        <v>54.869999</v>
      </c>
      <c r="E249">
        <v>55.040000999999997</v>
      </c>
      <c r="F249">
        <v>55.040000999999997</v>
      </c>
      <c r="G249">
        <v>387800</v>
      </c>
      <c r="H249">
        <f t="shared" si="3"/>
        <v>1.2136814782331405E-2</v>
      </c>
      <c r="I249">
        <f>CORREL($H$3:H249,MXX!$H$3:H249)</f>
        <v>0.11686254068701157</v>
      </c>
    </row>
    <row r="250" spans="1:9" x14ac:dyDescent="0.25">
      <c r="A250" s="1">
        <v>44791</v>
      </c>
      <c r="B250">
        <v>55.82</v>
      </c>
      <c r="C250">
        <v>56.25</v>
      </c>
      <c r="D250">
        <v>55.779998999999997</v>
      </c>
      <c r="E250">
        <v>56.110000999999997</v>
      </c>
      <c r="F250">
        <v>56.110000999999997</v>
      </c>
      <c r="G250">
        <v>364600</v>
      </c>
      <c r="H250">
        <f t="shared" si="3"/>
        <v>1.944040662353913E-2</v>
      </c>
      <c r="I250">
        <f>CORREL($H$3:H250,MXX!$H$3:H250)</f>
        <v>0.11830716131084747</v>
      </c>
    </row>
    <row r="251" spans="1:9" x14ac:dyDescent="0.25">
      <c r="A251" s="1">
        <v>44792</v>
      </c>
      <c r="B251">
        <v>55.77</v>
      </c>
      <c r="C251">
        <v>55.77</v>
      </c>
      <c r="D251">
        <v>54.27</v>
      </c>
      <c r="E251">
        <v>54.650002000000001</v>
      </c>
      <c r="F251">
        <v>54.650002000000001</v>
      </c>
      <c r="G251">
        <v>224100</v>
      </c>
      <c r="H251">
        <f t="shared" si="3"/>
        <v>-2.6020298948132195E-2</v>
      </c>
      <c r="I251">
        <f>CORREL($H$3:H251,MXX!$H$3:H251)</f>
        <v>0.11848295493243501</v>
      </c>
    </row>
    <row r="252" spans="1:9" x14ac:dyDescent="0.25">
      <c r="A252" s="1">
        <v>44795</v>
      </c>
      <c r="B252">
        <v>54.599997999999999</v>
      </c>
      <c r="C252">
        <v>54.77</v>
      </c>
      <c r="D252">
        <v>54.25</v>
      </c>
      <c r="E252">
        <v>54.279998999999997</v>
      </c>
      <c r="F252">
        <v>54.279998999999997</v>
      </c>
      <c r="G252">
        <v>213800</v>
      </c>
      <c r="H252">
        <f t="shared" si="3"/>
        <v>-6.770411463114019E-3</v>
      </c>
      <c r="I252">
        <f>CORREL($H$3:H252,MXX!$H$3:H252)</f>
        <v>0.11842364868986641</v>
      </c>
    </row>
    <row r="253" spans="1:9" x14ac:dyDescent="0.25">
      <c r="A253" s="1">
        <v>44796</v>
      </c>
      <c r="B253">
        <v>54.880001</v>
      </c>
      <c r="C253">
        <v>54.900002000000001</v>
      </c>
      <c r="D253">
        <v>53.220001000000003</v>
      </c>
      <c r="E253">
        <v>54.310001</v>
      </c>
      <c r="F253">
        <v>54.310001</v>
      </c>
      <c r="G253">
        <v>202000</v>
      </c>
      <c r="H253">
        <f t="shared" si="3"/>
        <v>5.5272661298323158E-4</v>
      </c>
      <c r="I253">
        <f>CORREL($H$3:H253,MXX!$H$3:H253)</f>
        <v>0.11823582047840825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18DA-4449-4454-8306-C5308A52592F}">
  <dimension ref="A1:B253"/>
  <sheetViews>
    <sheetView workbookViewId="0">
      <selection activeCell="G21" sqref="G21"/>
    </sheetView>
  </sheetViews>
  <sheetFormatPr baseColWidth="10" defaultRowHeight="15" x14ac:dyDescent="0.25"/>
  <cols>
    <col min="1" max="1" width="11.85546875" bestFit="1" customWidth="1"/>
  </cols>
  <sheetData>
    <row r="1" spans="1:2" x14ac:dyDescent="0.25">
      <c r="A1" t="s">
        <v>0</v>
      </c>
      <c r="B1" t="s">
        <v>8</v>
      </c>
    </row>
    <row r="2" spans="1:2" x14ac:dyDescent="0.25">
      <c r="A2" s="1">
        <v>44432</v>
      </c>
    </row>
    <row r="3" spans="1:2" x14ac:dyDescent="0.25">
      <c r="A3" s="1">
        <v>44433</v>
      </c>
    </row>
    <row r="4" spans="1:2" x14ac:dyDescent="0.25">
      <c r="A4" s="1">
        <v>44434</v>
      </c>
      <c r="B4">
        <f>CORREL(NTDOY!$H$3:H4,NVDA!$H$3:H4)</f>
        <v>1</v>
      </c>
    </row>
    <row r="5" spans="1:2" x14ac:dyDescent="0.25">
      <c r="A5" s="1">
        <v>44435</v>
      </c>
      <c r="B5">
        <f>CORREL(NTDOY!$H$3:H5,NVDA!$H$3:H5)</f>
        <v>0.97097374646924639</v>
      </c>
    </row>
    <row r="6" spans="1:2" x14ac:dyDescent="0.25">
      <c r="A6" s="1">
        <v>44438</v>
      </c>
      <c r="B6">
        <f>CORREL(NTDOY!$H$3:H6,NVDA!$H$3:H6)</f>
        <v>0.10336542876150429</v>
      </c>
    </row>
    <row r="7" spans="1:2" x14ac:dyDescent="0.25">
      <c r="A7" s="1">
        <v>44439</v>
      </c>
      <c r="B7">
        <f>CORREL(NTDOY!$H$3:H7,NVDA!$H$3:H7)</f>
        <v>-0.2659298547514039</v>
      </c>
    </row>
    <row r="8" spans="1:2" x14ac:dyDescent="0.25">
      <c r="A8" s="1">
        <v>44440</v>
      </c>
      <c r="B8">
        <f>CORREL(NTDOY!$H$3:H8,NVDA!$H$3:H8)</f>
        <v>-0.25983758902169007</v>
      </c>
    </row>
    <row r="9" spans="1:2" x14ac:dyDescent="0.25">
      <c r="A9" s="1">
        <v>44441</v>
      </c>
      <c r="B9">
        <f>CORREL(NTDOY!$H$3:H9,NVDA!$H$3:H9)</f>
        <v>-0.30789033532950427</v>
      </c>
    </row>
    <row r="10" spans="1:2" x14ac:dyDescent="0.25">
      <c r="A10" s="1">
        <v>44442</v>
      </c>
      <c r="B10">
        <f>CORREL(NTDOY!$H$3:H10,NVDA!$H$3:H10)</f>
        <v>-0.33030373053675083</v>
      </c>
    </row>
    <row r="11" spans="1:2" x14ac:dyDescent="0.25">
      <c r="A11" s="1">
        <v>44446</v>
      </c>
      <c r="B11">
        <f>CORREL(NTDOY!$H$3:H11,NVDA!$H$3:H11)</f>
        <v>-0.42370047532401983</v>
      </c>
    </row>
    <row r="12" spans="1:2" x14ac:dyDescent="0.25">
      <c r="A12" s="1">
        <v>44447</v>
      </c>
      <c r="B12">
        <f>CORREL(NTDOY!$H$3:H12,NVDA!$H$3:H12)</f>
        <v>-4.776825371303664E-2</v>
      </c>
    </row>
    <row r="13" spans="1:2" x14ac:dyDescent="0.25">
      <c r="A13" s="1">
        <v>44448</v>
      </c>
      <c r="B13">
        <f>CORREL(NTDOY!$H$3:H13,NVDA!$H$3:H13)</f>
        <v>-3.8100736857586651E-2</v>
      </c>
    </row>
    <row r="14" spans="1:2" x14ac:dyDescent="0.25">
      <c r="A14" s="1">
        <v>44449</v>
      </c>
      <c r="B14">
        <f>CORREL(NTDOY!$H$3:H14,NVDA!$H$3:H14)</f>
        <v>1.0791239601422031E-2</v>
      </c>
    </row>
    <row r="15" spans="1:2" x14ac:dyDescent="0.25">
      <c r="A15" s="1">
        <v>44452</v>
      </c>
      <c r="B15">
        <f>CORREL(NTDOY!$H$3:H15,NVDA!$H$3:H15)</f>
        <v>-3.0762078589865096E-2</v>
      </c>
    </row>
    <row r="16" spans="1:2" x14ac:dyDescent="0.25">
      <c r="A16" s="1">
        <v>44453</v>
      </c>
      <c r="B16">
        <f>CORREL(NTDOY!$H$3:H16,NVDA!$H$3:H16)</f>
        <v>-5.2872841956630008E-2</v>
      </c>
    </row>
    <row r="17" spans="1:2" x14ac:dyDescent="0.25">
      <c r="A17" s="1">
        <v>44454</v>
      </c>
      <c r="B17">
        <f>CORREL(NTDOY!$H$3:H17,NVDA!$H$3:H17)</f>
        <v>-5.5096659475855708E-2</v>
      </c>
    </row>
    <row r="18" spans="1:2" x14ac:dyDescent="0.25">
      <c r="A18" s="1">
        <v>44455</v>
      </c>
      <c r="B18">
        <f>CORREL(NTDOY!$H$3:H18,NVDA!$H$3:H18)</f>
        <v>-6.6192562730273651E-3</v>
      </c>
    </row>
    <row r="19" spans="1:2" x14ac:dyDescent="0.25">
      <c r="A19" s="1">
        <v>44456</v>
      </c>
      <c r="B19">
        <f>CORREL(NTDOY!$H$3:H19,NVDA!$H$3:H19)</f>
        <v>-7.2141145980445867E-2</v>
      </c>
    </row>
    <row r="20" spans="1:2" x14ac:dyDescent="0.25">
      <c r="A20" s="1">
        <v>44459</v>
      </c>
      <c r="B20">
        <f>CORREL(NTDOY!$H$3:H20,NVDA!$H$3:H20)</f>
        <v>6.6066662283430097E-2</v>
      </c>
    </row>
    <row r="21" spans="1:2" x14ac:dyDescent="0.25">
      <c r="A21" s="1">
        <v>44460</v>
      </c>
      <c r="B21">
        <f>CORREL(NTDOY!$H$3:H21,NVDA!$H$3:H21)</f>
        <v>7.6881786430540486E-2</v>
      </c>
    </row>
    <row r="22" spans="1:2" x14ac:dyDescent="0.25">
      <c r="A22" s="1">
        <v>44461</v>
      </c>
      <c r="B22">
        <f>CORREL(NTDOY!$H$3:H22,NVDA!$H$3:H22)</f>
        <v>0.11830138908023272</v>
      </c>
    </row>
    <row r="23" spans="1:2" x14ac:dyDescent="0.25">
      <c r="A23" s="1">
        <v>44462</v>
      </c>
      <c r="B23">
        <f>CORREL(NTDOY!$H$3:H23,NVDA!$H$3:H23)</f>
        <v>0.1773484363407889</v>
      </c>
    </row>
    <row r="24" spans="1:2" x14ac:dyDescent="0.25">
      <c r="A24" s="1">
        <v>44463</v>
      </c>
      <c r="B24">
        <f>CORREL(NTDOY!$H$3:H24,NVDA!$H$3:H24)</f>
        <v>0.21469451781516866</v>
      </c>
    </row>
    <row r="25" spans="1:2" x14ac:dyDescent="0.25">
      <c r="A25" s="1">
        <v>44466</v>
      </c>
      <c r="B25">
        <f>CORREL(NTDOY!$H$3:H25,NVDA!$H$3:H25)</f>
        <v>0.210633172232326</v>
      </c>
    </row>
    <row r="26" spans="1:2" x14ac:dyDescent="0.25">
      <c r="A26" s="1">
        <v>44467</v>
      </c>
      <c r="B26">
        <f>CORREL(NTDOY!$H$3:H26,NVDA!$H$3:H26)</f>
        <v>0.42718545833386884</v>
      </c>
    </row>
    <row r="27" spans="1:2" x14ac:dyDescent="0.25">
      <c r="A27" s="1">
        <v>44468</v>
      </c>
      <c r="B27">
        <f>CORREL(NTDOY!$H$3:H27,NVDA!$H$3:H27)</f>
        <v>0.4006561637698437</v>
      </c>
    </row>
    <row r="28" spans="1:2" x14ac:dyDescent="0.25">
      <c r="A28" s="1">
        <v>44469</v>
      </c>
      <c r="B28">
        <f>CORREL(NTDOY!$H$3:H28,NVDA!$H$3:H28)</f>
        <v>0.4049361224498188</v>
      </c>
    </row>
    <row r="29" spans="1:2" x14ac:dyDescent="0.25">
      <c r="A29" s="1">
        <v>44470</v>
      </c>
      <c r="B29">
        <f>CORREL(NTDOY!$H$3:H29,NVDA!$H$3:H29)</f>
        <v>0.3212189604003256</v>
      </c>
    </row>
    <row r="30" spans="1:2" x14ac:dyDescent="0.25">
      <c r="A30" s="1">
        <v>44473</v>
      </c>
      <c r="B30">
        <f>CORREL(NTDOY!$H$3:H30,NVDA!$H$3:H30)</f>
        <v>0.40028308691186948</v>
      </c>
    </row>
    <row r="31" spans="1:2" x14ac:dyDescent="0.25">
      <c r="A31" s="1">
        <v>44474</v>
      </c>
      <c r="B31">
        <f>CORREL(NTDOY!$H$3:H31,NVDA!$H$3:H31)</f>
        <v>0.38025374265221334</v>
      </c>
    </row>
    <row r="32" spans="1:2" x14ac:dyDescent="0.25">
      <c r="A32" s="1">
        <v>44475</v>
      </c>
      <c r="B32">
        <f>CORREL(NTDOY!$H$3:H32,NVDA!$H$3:H32)</f>
        <v>0.39688229904741706</v>
      </c>
    </row>
    <row r="33" spans="1:2" x14ac:dyDescent="0.25">
      <c r="A33" s="1">
        <v>44476</v>
      </c>
      <c r="B33">
        <f>CORREL(NTDOY!$H$3:H33,NVDA!$H$3:H33)</f>
        <v>0.41597324275749942</v>
      </c>
    </row>
    <row r="34" spans="1:2" x14ac:dyDescent="0.25">
      <c r="A34" s="1">
        <v>44477</v>
      </c>
      <c r="B34">
        <f>CORREL(NTDOY!$H$3:H34,NVDA!$H$3:H34)</f>
        <v>0.41693153817462641</v>
      </c>
    </row>
    <row r="35" spans="1:2" x14ac:dyDescent="0.25">
      <c r="A35" s="1">
        <v>44480</v>
      </c>
      <c r="B35">
        <f>CORREL(NTDOY!$H$3:H35,NVDA!$H$3:H35)</f>
        <v>0.41478890646696981</v>
      </c>
    </row>
    <row r="36" spans="1:2" x14ac:dyDescent="0.25">
      <c r="A36" s="1">
        <v>44481</v>
      </c>
      <c r="B36">
        <f>CORREL(NTDOY!$H$3:H36,NVDA!$H$3:H36)</f>
        <v>0.41447202862012178</v>
      </c>
    </row>
    <row r="37" spans="1:2" x14ac:dyDescent="0.25">
      <c r="A37" s="1">
        <v>44482</v>
      </c>
      <c r="B37">
        <f>CORREL(NTDOY!$H$3:H37,NVDA!$H$3:H37)</f>
        <v>0.41138792032203486</v>
      </c>
    </row>
    <row r="38" spans="1:2" x14ac:dyDescent="0.25">
      <c r="A38" s="1">
        <v>44483</v>
      </c>
      <c r="B38">
        <f>CORREL(NTDOY!$H$3:H38,NVDA!$H$3:H38)</f>
        <v>0.42304037270539924</v>
      </c>
    </row>
    <row r="39" spans="1:2" x14ac:dyDescent="0.25">
      <c r="A39" s="1">
        <v>44484</v>
      </c>
      <c r="B39">
        <f>CORREL(NTDOY!$H$3:H39,NVDA!$H$3:H39)</f>
        <v>0.41589973079462123</v>
      </c>
    </row>
    <row r="40" spans="1:2" x14ac:dyDescent="0.25">
      <c r="A40" s="1">
        <v>44487</v>
      </c>
      <c r="B40">
        <f>CORREL(NTDOY!$H$3:H40,NVDA!$H$3:H40)</f>
        <v>0.41259777684267074</v>
      </c>
    </row>
    <row r="41" spans="1:2" x14ac:dyDescent="0.25">
      <c r="A41" s="1">
        <v>44488</v>
      </c>
      <c r="B41">
        <f>CORREL(NTDOY!$H$3:H41,NVDA!$H$3:H41)</f>
        <v>0.41234468396390278</v>
      </c>
    </row>
    <row r="42" spans="1:2" x14ac:dyDescent="0.25">
      <c r="A42" s="1">
        <v>44489</v>
      </c>
      <c r="B42">
        <f>CORREL(NTDOY!$H$3:H42,NVDA!$H$3:H42)</f>
        <v>0.41756142400916701</v>
      </c>
    </row>
    <row r="43" spans="1:2" x14ac:dyDescent="0.25">
      <c r="A43" s="1">
        <v>44490</v>
      </c>
      <c r="B43">
        <f>CORREL(NTDOY!$H$3:H43,NVDA!$H$3:H43)</f>
        <v>0.41184408491710972</v>
      </c>
    </row>
    <row r="44" spans="1:2" x14ac:dyDescent="0.25">
      <c r="A44" s="1">
        <v>44491</v>
      </c>
      <c r="B44">
        <f>CORREL(NTDOY!$H$3:H44,NVDA!$H$3:H44)</f>
        <v>0.41138520329103889</v>
      </c>
    </row>
    <row r="45" spans="1:2" x14ac:dyDescent="0.25">
      <c r="A45" s="1">
        <v>44494</v>
      </c>
      <c r="B45">
        <f>CORREL(NTDOY!$H$3:H45,NVDA!$H$3:H45)</f>
        <v>0.38996452517480634</v>
      </c>
    </row>
    <row r="46" spans="1:2" x14ac:dyDescent="0.25">
      <c r="A46" s="1">
        <v>44495</v>
      </c>
      <c r="B46">
        <f>CORREL(NTDOY!$H$3:H46,NVDA!$H$3:H46)</f>
        <v>0.31606334927604424</v>
      </c>
    </row>
    <row r="47" spans="1:2" x14ac:dyDescent="0.25">
      <c r="A47" s="1">
        <v>44496</v>
      </c>
      <c r="B47">
        <f>CORREL(NTDOY!$H$3:H47,NVDA!$H$3:H47)</f>
        <v>0.3166159319862325</v>
      </c>
    </row>
    <row r="48" spans="1:2" x14ac:dyDescent="0.25">
      <c r="A48" s="1">
        <v>44497</v>
      </c>
      <c r="B48">
        <f>CORREL(NTDOY!$H$3:H48,NVDA!$H$3:H48)</f>
        <v>0.33423060714116454</v>
      </c>
    </row>
    <row r="49" spans="1:2" x14ac:dyDescent="0.25">
      <c r="A49" s="1">
        <v>44498</v>
      </c>
      <c r="B49">
        <f>CORREL(NTDOY!$H$3:H49,NVDA!$H$3:H49)</f>
        <v>0.3459579539017919</v>
      </c>
    </row>
    <row r="50" spans="1:2" x14ac:dyDescent="0.25">
      <c r="A50" s="1">
        <v>44501</v>
      </c>
      <c r="B50">
        <f>CORREL(NTDOY!$H$3:H50,NVDA!$H$3:H50)</f>
        <v>0.34780924415675651</v>
      </c>
    </row>
    <row r="51" spans="1:2" x14ac:dyDescent="0.25">
      <c r="A51" s="1">
        <v>44502</v>
      </c>
      <c r="B51">
        <f>CORREL(NTDOY!$H$3:H51,NVDA!$H$3:H51)</f>
        <v>0.29122937979340163</v>
      </c>
    </row>
    <row r="52" spans="1:2" x14ac:dyDescent="0.25">
      <c r="A52" s="1">
        <v>44503</v>
      </c>
      <c r="B52">
        <f>CORREL(NTDOY!$H$3:H52,NVDA!$H$3:H52)</f>
        <v>0.29164288215465389</v>
      </c>
    </row>
    <row r="53" spans="1:2" x14ac:dyDescent="0.25">
      <c r="A53" s="1">
        <v>44504</v>
      </c>
      <c r="B53">
        <f>CORREL(NTDOY!$H$3:H53,NVDA!$H$3:H53)</f>
        <v>0.2418338743488235</v>
      </c>
    </row>
    <row r="54" spans="1:2" x14ac:dyDescent="0.25">
      <c r="A54" s="1">
        <v>44505</v>
      </c>
      <c r="B54">
        <f>CORREL(NTDOY!$H$3:H54,NVDA!$H$3:H54)</f>
        <v>0.21777741006760895</v>
      </c>
    </row>
    <row r="55" spans="1:2" x14ac:dyDescent="0.25">
      <c r="A55" s="1">
        <v>44508</v>
      </c>
      <c r="B55">
        <f>CORREL(NTDOY!$H$3:H55,NVDA!$H$3:H55)</f>
        <v>0.20124961054336152</v>
      </c>
    </row>
    <row r="56" spans="1:2" x14ac:dyDescent="0.25">
      <c r="A56" s="1">
        <v>44509</v>
      </c>
      <c r="B56">
        <f>CORREL(NTDOY!$H$3:H56,NVDA!$H$3:H56)</f>
        <v>0.20089992085039002</v>
      </c>
    </row>
    <row r="57" spans="1:2" x14ac:dyDescent="0.25">
      <c r="A57" s="1">
        <v>44510</v>
      </c>
      <c r="B57">
        <f>CORREL(NTDOY!$H$3:H57,NVDA!$H$3:H57)</f>
        <v>0.20227120317570482</v>
      </c>
    </row>
    <row r="58" spans="1:2" x14ac:dyDescent="0.25">
      <c r="A58" s="1">
        <v>44511</v>
      </c>
      <c r="B58">
        <f>CORREL(NTDOY!$H$3:H58,NVDA!$H$3:H58)</f>
        <v>0.21503156472298102</v>
      </c>
    </row>
    <row r="59" spans="1:2" x14ac:dyDescent="0.25">
      <c r="A59" s="1">
        <v>44512</v>
      </c>
      <c r="B59">
        <f>CORREL(NTDOY!$H$3:H59,NVDA!$H$3:H59)</f>
        <v>0.21224163329087367</v>
      </c>
    </row>
    <row r="60" spans="1:2" x14ac:dyDescent="0.25">
      <c r="A60" s="1">
        <v>44515</v>
      </c>
      <c r="B60">
        <f>CORREL(NTDOY!$H$3:H60,NVDA!$H$3:H60)</f>
        <v>0.21568027781424293</v>
      </c>
    </row>
    <row r="61" spans="1:2" x14ac:dyDescent="0.25">
      <c r="A61" s="1">
        <v>44516</v>
      </c>
      <c r="B61">
        <f>CORREL(NTDOY!$H$3:H61,NVDA!$H$3:H61)</f>
        <v>0.21281890823333105</v>
      </c>
    </row>
    <row r="62" spans="1:2" x14ac:dyDescent="0.25">
      <c r="A62" s="1">
        <v>44517</v>
      </c>
      <c r="B62">
        <f>CORREL(NTDOY!$H$3:H62,NVDA!$H$3:H62)</f>
        <v>0.22397994814594602</v>
      </c>
    </row>
    <row r="63" spans="1:2" x14ac:dyDescent="0.25">
      <c r="A63" s="1">
        <v>44518</v>
      </c>
      <c r="B63">
        <f>CORREL(NTDOY!$H$3:H63,NVDA!$H$3:H63)</f>
        <v>0.27291130366016936</v>
      </c>
    </row>
    <row r="64" spans="1:2" x14ac:dyDescent="0.25">
      <c r="A64" s="1">
        <v>44519</v>
      </c>
      <c r="B64">
        <f>CORREL(NTDOY!$H$3:H64,NVDA!$H$3:H64)</f>
        <v>0.27742561498251295</v>
      </c>
    </row>
    <row r="65" spans="1:2" x14ac:dyDescent="0.25">
      <c r="A65" s="1">
        <v>44522</v>
      </c>
      <c r="B65">
        <f>CORREL(NTDOY!$H$3:H65,NVDA!$H$3:H65)</f>
        <v>0.29893762014499853</v>
      </c>
    </row>
    <row r="66" spans="1:2" x14ac:dyDescent="0.25">
      <c r="A66" s="1">
        <v>44523</v>
      </c>
      <c r="B66">
        <f>CORREL(NTDOY!$H$3:H66,NVDA!$H$3:H66)</f>
        <v>0.30124621193919676</v>
      </c>
    </row>
    <row r="67" spans="1:2" x14ac:dyDescent="0.25">
      <c r="A67" s="1">
        <v>44524</v>
      </c>
      <c r="B67">
        <f>CORREL(NTDOY!$H$3:H67,NVDA!$H$3:H67)</f>
        <v>0.29630001772915204</v>
      </c>
    </row>
    <row r="68" spans="1:2" x14ac:dyDescent="0.25">
      <c r="A68" s="1">
        <v>44526</v>
      </c>
      <c r="B68">
        <f>CORREL(NTDOY!$H$3:H68,NVDA!$H$3:H68)</f>
        <v>0.30273730459689735</v>
      </c>
    </row>
    <row r="69" spans="1:2" x14ac:dyDescent="0.25">
      <c r="A69" s="1">
        <v>44529</v>
      </c>
      <c r="B69">
        <f>CORREL(NTDOY!$H$3:H69,NVDA!$H$3:H69)</f>
        <v>0.35576896984667666</v>
      </c>
    </row>
    <row r="70" spans="1:2" x14ac:dyDescent="0.25">
      <c r="A70" s="1">
        <v>44530</v>
      </c>
      <c r="B70">
        <f>CORREL(NTDOY!$H$3:H70,NVDA!$H$3:H70)</f>
        <v>0.36990273355052383</v>
      </c>
    </row>
    <row r="71" spans="1:2" x14ac:dyDescent="0.25">
      <c r="A71" s="1">
        <v>44531</v>
      </c>
      <c r="B71">
        <f>CORREL(NTDOY!$H$3:H71,NVDA!$H$3:H71)</f>
        <v>0.35541290719111007</v>
      </c>
    </row>
    <row r="72" spans="1:2" x14ac:dyDescent="0.25">
      <c r="A72" s="1">
        <v>44532</v>
      </c>
      <c r="B72">
        <f>CORREL(NTDOY!$H$3:H72,NVDA!$H$3:H72)</f>
        <v>0.36076731229017139</v>
      </c>
    </row>
    <row r="73" spans="1:2" x14ac:dyDescent="0.25">
      <c r="A73" s="1">
        <v>44533</v>
      </c>
      <c r="B73">
        <f>CORREL(NTDOY!$H$3:H73,NVDA!$H$3:H73)</f>
        <v>0.37891424671653134</v>
      </c>
    </row>
    <row r="74" spans="1:2" x14ac:dyDescent="0.25">
      <c r="A74" s="1">
        <v>44536</v>
      </c>
      <c r="B74">
        <f>CORREL(NTDOY!$H$3:H74,NVDA!$H$3:H74)</f>
        <v>0.37347071838092155</v>
      </c>
    </row>
    <row r="75" spans="1:2" x14ac:dyDescent="0.25">
      <c r="A75" s="1">
        <v>44537</v>
      </c>
      <c r="B75">
        <f>CORREL(NTDOY!$H$3:H75,NVDA!$H$3:H75)</f>
        <v>0.4134402892697514</v>
      </c>
    </row>
    <row r="76" spans="1:2" x14ac:dyDescent="0.25">
      <c r="A76" s="1">
        <v>44538</v>
      </c>
      <c r="B76">
        <f>CORREL(NTDOY!$H$3:H76,NVDA!$H$3:H76)</f>
        <v>0.3995606525905715</v>
      </c>
    </row>
    <row r="77" spans="1:2" x14ac:dyDescent="0.25">
      <c r="A77" s="1">
        <v>44539</v>
      </c>
      <c r="B77">
        <f>CORREL(NTDOY!$H$3:H77,NVDA!$H$3:H77)</f>
        <v>0.39155958469081004</v>
      </c>
    </row>
    <row r="78" spans="1:2" x14ac:dyDescent="0.25">
      <c r="A78" s="1">
        <v>44540</v>
      </c>
      <c r="B78">
        <f>CORREL(NTDOY!$H$3:H78,NVDA!$H$3:H78)</f>
        <v>0.38452539641100569</v>
      </c>
    </row>
    <row r="79" spans="1:2" x14ac:dyDescent="0.25">
      <c r="A79" s="1">
        <v>44543</v>
      </c>
      <c r="B79">
        <f>CORREL(NTDOY!$H$3:H79,NVDA!$H$3:H79)</f>
        <v>0.39583464877398661</v>
      </c>
    </row>
    <row r="80" spans="1:2" x14ac:dyDescent="0.25">
      <c r="A80" s="1">
        <v>44544</v>
      </c>
      <c r="B80">
        <f>CORREL(NTDOY!$H$3:H80,NVDA!$H$3:H80)</f>
        <v>0.39526435002434063</v>
      </c>
    </row>
    <row r="81" spans="1:2" x14ac:dyDescent="0.25">
      <c r="A81" s="1">
        <v>44545</v>
      </c>
      <c r="B81">
        <f>CORREL(NTDOY!$H$3:H81,NVDA!$H$3:H81)</f>
        <v>0.40324005652617745</v>
      </c>
    </row>
    <row r="82" spans="1:2" x14ac:dyDescent="0.25">
      <c r="A82" s="1">
        <v>44546</v>
      </c>
      <c r="B82">
        <f>CORREL(NTDOY!$H$3:H82,NVDA!$H$3:H82)</f>
        <v>0.38724947683832045</v>
      </c>
    </row>
    <row r="83" spans="1:2" x14ac:dyDescent="0.25">
      <c r="A83" s="1">
        <v>44547</v>
      </c>
      <c r="B83">
        <f>CORREL(NTDOY!$H$3:H83,NVDA!$H$3:H83)</f>
        <v>0.39189946608435428</v>
      </c>
    </row>
    <row r="84" spans="1:2" x14ac:dyDescent="0.25">
      <c r="A84" s="1">
        <v>44550</v>
      </c>
      <c r="B84">
        <f>CORREL(NTDOY!$H$3:H84,NVDA!$H$3:H84)</f>
        <v>0.38630358412926402</v>
      </c>
    </row>
    <row r="85" spans="1:2" x14ac:dyDescent="0.25">
      <c r="A85" s="1">
        <v>44551</v>
      </c>
      <c r="B85">
        <f>CORREL(NTDOY!$H$3:H85,NVDA!$H$3:H85)</f>
        <v>0.40392139451782161</v>
      </c>
    </row>
    <row r="86" spans="1:2" x14ac:dyDescent="0.25">
      <c r="A86" s="1">
        <v>44552</v>
      </c>
      <c r="B86">
        <f>CORREL(NTDOY!$H$3:H86,NVDA!$H$3:H86)</f>
        <v>0.39990469546643898</v>
      </c>
    </row>
    <row r="87" spans="1:2" x14ac:dyDescent="0.25">
      <c r="A87" s="1">
        <v>44553</v>
      </c>
      <c r="B87">
        <f>CORREL(NTDOY!$H$3:H87,NVDA!$H$3:H87)</f>
        <v>0.39957058929704309</v>
      </c>
    </row>
    <row r="88" spans="1:2" x14ac:dyDescent="0.25">
      <c r="A88" s="1">
        <v>44557</v>
      </c>
      <c r="B88">
        <f>CORREL(NTDOY!$H$3:H88,NVDA!$H$3:H88)</f>
        <v>0.40103307217848599</v>
      </c>
    </row>
    <row r="89" spans="1:2" x14ac:dyDescent="0.25">
      <c r="A89" s="1">
        <v>44558</v>
      </c>
      <c r="B89">
        <f>CORREL(NTDOY!$H$3:H89,NVDA!$H$3:H89)</f>
        <v>0.40774302620797409</v>
      </c>
    </row>
    <row r="90" spans="1:2" x14ac:dyDescent="0.25">
      <c r="A90" s="1">
        <v>44559</v>
      </c>
      <c r="B90">
        <f>CORREL(NTDOY!$H$3:H90,NVDA!$H$3:H90)</f>
        <v>0.40854426527599752</v>
      </c>
    </row>
    <row r="91" spans="1:2" x14ac:dyDescent="0.25">
      <c r="A91" s="1">
        <v>44560</v>
      </c>
      <c r="B91">
        <f>CORREL(NTDOY!$H$3:H91,NVDA!$H$3:H91)</f>
        <v>0.4116691823428556</v>
      </c>
    </row>
    <row r="92" spans="1:2" x14ac:dyDescent="0.25">
      <c r="A92" s="1">
        <v>44561</v>
      </c>
      <c r="B92">
        <f>CORREL(NTDOY!$H$3:H92,NVDA!$H$3:H92)</f>
        <v>0.41208041791272804</v>
      </c>
    </row>
    <row r="93" spans="1:2" x14ac:dyDescent="0.25">
      <c r="A93" s="1">
        <v>44564</v>
      </c>
      <c r="B93">
        <f>CORREL(NTDOY!$H$3:H93,NVDA!$H$3:H93)</f>
        <v>0.41196047148281867</v>
      </c>
    </row>
    <row r="94" spans="1:2" x14ac:dyDescent="0.25">
      <c r="A94" s="1">
        <v>44565</v>
      </c>
      <c r="B94">
        <f>CORREL(NTDOY!$H$3:H94,NVDA!$H$3:H94)</f>
        <v>0.41142098760391954</v>
      </c>
    </row>
    <row r="95" spans="1:2" x14ac:dyDescent="0.25">
      <c r="A95" s="1">
        <v>44566</v>
      </c>
      <c r="B95">
        <f>CORREL(NTDOY!$H$3:H95,NVDA!$H$3:H95)</f>
        <v>0.42776992277957498</v>
      </c>
    </row>
    <row r="96" spans="1:2" x14ac:dyDescent="0.25">
      <c r="A96" s="1">
        <v>44567</v>
      </c>
      <c r="B96">
        <f>CORREL(NTDOY!$H$3:H96,NVDA!$H$3:H96)</f>
        <v>0.42972351160653466</v>
      </c>
    </row>
    <row r="97" spans="1:2" x14ac:dyDescent="0.25">
      <c r="A97" s="1">
        <v>44568</v>
      </c>
      <c r="B97">
        <f>CORREL(NTDOY!$H$3:H97,NVDA!$H$3:H97)</f>
        <v>0.41708160563534025</v>
      </c>
    </row>
    <row r="98" spans="1:2" x14ac:dyDescent="0.25">
      <c r="A98" s="1">
        <v>44571</v>
      </c>
      <c r="B98">
        <f>CORREL(NTDOY!$H$3:H98,NVDA!$H$3:H98)</f>
        <v>0.41709650639128293</v>
      </c>
    </row>
    <row r="99" spans="1:2" x14ac:dyDescent="0.25">
      <c r="A99" s="1">
        <v>44572</v>
      </c>
      <c r="B99">
        <f>CORREL(NTDOY!$H$3:H99,NVDA!$H$3:H99)</f>
        <v>0.41839660801067213</v>
      </c>
    </row>
    <row r="100" spans="1:2" x14ac:dyDescent="0.25">
      <c r="A100" s="1">
        <v>44573</v>
      </c>
      <c r="B100">
        <f>CORREL(NTDOY!$H$3:H100,NVDA!$H$3:H100)</f>
        <v>0.41741257304677654</v>
      </c>
    </row>
    <row r="101" spans="1:2" x14ac:dyDescent="0.25">
      <c r="A101" s="1">
        <v>44574</v>
      </c>
      <c r="B101">
        <f>CORREL(NTDOY!$H$3:H101,NVDA!$H$3:H101)</f>
        <v>0.4312615841886468</v>
      </c>
    </row>
    <row r="102" spans="1:2" x14ac:dyDescent="0.25">
      <c r="A102" s="1">
        <v>44575</v>
      </c>
      <c r="B102">
        <f>CORREL(NTDOY!$H$3:H102,NVDA!$H$3:H102)</f>
        <v>0.43092871536234123</v>
      </c>
    </row>
    <row r="103" spans="1:2" x14ac:dyDescent="0.25">
      <c r="A103" s="1">
        <v>44579</v>
      </c>
      <c r="B103">
        <f>CORREL(NTDOY!$H$3:H103,NVDA!$H$3:H103)</f>
        <v>0.40568210319481657</v>
      </c>
    </row>
    <row r="104" spans="1:2" x14ac:dyDescent="0.25">
      <c r="A104" s="1">
        <v>44580</v>
      </c>
      <c r="B104">
        <f>CORREL(NTDOY!$H$3:H104,NVDA!$H$3:H104)</f>
        <v>0.40084024213591274</v>
      </c>
    </row>
    <row r="105" spans="1:2" x14ac:dyDescent="0.25">
      <c r="A105" s="1">
        <v>44581</v>
      </c>
      <c r="B105">
        <f>CORREL(NTDOY!$H$3:H105,NVDA!$H$3:H105)</f>
        <v>0.37816747305855702</v>
      </c>
    </row>
    <row r="106" spans="1:2" x14ac:dyDescent="0.25">
      <c r="A106" s="1">
        <v>44582</v>
      </c>
      <c r="B106">
        <f>CORREL(NTDOY!$H$3:H106,NVDA!$H$3:H106)</f>
        <v>0.38165879350188897</v>
      </c>
    </row>
    <row r="107" spans="1:2" x14ac:dyDescent="0.25">
      <c r="A107" s="1">
        <v>44585</v>
      </c>
      <c r="B107">
        <f>CORREL(NTDOY!$H$3:H107,NVDA!$H$3:H107)</f>
        <v>0.38124192412305841</v>
      </c>
    </row>
    <row r="108" spans="1:2" x14ac:dyDescent="0.25">
      <c r="A108" s="1">
        <v>44586</v>
      </c>
      <c r="B108">
        <f>CORREL(NTDOY!$H$3:H108,NVDA!$H$3:H108)</f>
        <v>0.37498976527276856</v>
      </c>
    </row>
    <row r="109" spans="1:2" x14ac:dyDescent="0.25">
      <c r="A109" s="1">
        <v>44587</v>
      </c>
      <c r="B109">
        <f>CORREL(NTDOY!$H$3:H109,NVDA!$H$3:H109)</f>
        <v>0.37818980957979786</v>
      </c>
    </row>
    <row r="110" spans="1:2" x14ac:dyDescent="0.25">
      <c r="A110" s="1">
        <v>44588</v>
      </c>
      <c r="B110">
        <f>CORREL(NTDOY!$H$3:H110,NVDA!$H$3:H110)</f>
        <v>0.37449063872885346</v>
      </c>
    </row>
    <row r="111" spans="1:2" x14ac:dyDescent="0.25">
      <c r="A111" s="1">
        <v>44589</v>
      </c>
      <c r="B111">
        <f>CORREL(NTDOY!$H$3:H111,NVDA!$H$3:H111)</f>
        <v>0.37063737052315859</v>
      </c>
    </row>
    <row r="112" spans="1:2" x14ac:dyDescent="0.25">
      <c r="A112" s="1">
        <v>44592</v>
      </c>
      <c r="B112">
        <f>CORREL(NTDOY!$H$3:H112,NVDA!$H$3:H112)</f>
        <v>0.3620132226205745</v>
      </c>
    </row>
    <row r="113" spans="1:2" x14ac:dyDescent="0.25">
      <c r="A113" s="1">
        <v>44593</v>
      </c>
      <c r="B113">
        <f>CORREL(NTDOY!$H$3:H113,NVDA!$H$3:H113)</f>
        <v>0.36189469541203162</v>
      </c>
    </row>
    <row r="114" spans="1:2" x14ac:dyDescent="0.25">
      <c r="A114" s="1">
        <v>44594</v>
      </c>
      <c r="B114">
        <f>CORREL(NTDOY!$H$3:H114,NVDA!$H$3:H114)</f>
        <v>0.36468806446996949</v>
      </c>
    </row>
    <row r="115" spans="1:2" x14ac:dyDescent="0.25">
      <c r="A115" s="1">
        <v>44595</v>
      </c>
      <c r="B115">
        <f>CORREL(NTDOY!$H$3:H115,NVDA!$H$3:H115)</f>
        <v>0.37408339262118523</v>
      </c>
    </row>
    <row r="116" spans="1:2" x14ac:dyDescent="0.25">
      <c r="A116" s="1">
        <v>44596</v>
      </c>
      <c r="B116">
        <f>CORREL(NTDOY!$H$3:H116,NVDA!$H$3:H116)</f>
        <v>0.3758909674742934</v>
      </c>
    </row>
    <row r="117" spans="1:2" x14ac:dyDescent="0.25">
      <c r="A117" s="1">
        <v>44599</v>
      </c>
      <c r="B117">
        <f>CORREL(NTDOY!$H$3:H117,NVDA!$H$3:H117)</f>
        <v>0.37669108900862408</v>
      </c>
    </row>
    <row r="118" spans="1:2" x14ac:dyDescent="0.25">
      <c r="A118" s="1">
        <v>44600</v>
      </c>
      <c r="B118">
        <f>CORREL(NTDOY!$H$3:H118,NVDA!$H$3:H118)</f>
        <v>0.37277798910445931</v>
      </c>
    </row>
    <row r="119" spans="1:2" x14ac:dyDescent="0.25">
      <c r="A119" s="1">
        <v>44601</v>
      </c>
      <c r="B119">
        <f>CORREL(NTDOY!$H$3:H119,NVDA!$H$3:H119)</f>
        <v>0.37560289960703047</v>
      </c>
    </row>
    <row r="120" spans="1:2" x14ac:dyDescent="0.25">
      <c r="A120" s="1">
        <v>44602</v>
      </c>
      <c r="B120">
        <f>CORREL(NTDOY!$H$3:H120,NVDA!$H$3:H120)</f>
        <v>0.38470150184240315</v>
      </c>
    </row>
    <row r="121" spans="1:2" x14ac:dyDescent="0.25">
      <c r="A121" s="1">
        <v>44603</v>
      </c>
      <c r="B121">
        <f>CORREL(NTDOY!$H$3:H121,NVDA!$H$3:H121)</f>
        <v>0.36807244734001959</v>
      </c>
    </row>
    <row r="122" spans="1:2" x14ac:dyDescent="0.25">
      <c r="A122" s="1">
        <v>44606</v>
      </c>
      <c r="B122">
        <f>CORREL(NTDOY!$H$3:H122,NVDA!$H$3:H122)</f>
        <v>0.36876129618615278</v>
      </c>
    </row>
    <row r="123" spans="1:2" x14ac:dyDescent="0.25">
      <c r="A123" s="1">
        <v>44607</v>
      </c>
      <c r="B123">
        <f>CORREL(NTDOY!$H$3:H123,NVDA!$H$3:H123)</f>
        <v>0.39146854183281277</v>
      </c>
    </row>
    <row r="124" spans="1:2" x14ac:dyDescent="0.25">
      <c r="A124" s="1">
        <v>44608</v>
      </c>
      <c r="B124">
        <f>CORREL(NTDOY!$H$3:H124,NVDA!$H$3:H124)</f>
        <v>0.3911035732170588</v>
      </c>
    </row>
    <row r="125" spans="1:2" x14ac:dyDescent="0.25">
      <c r="A125" s="1">
        <v>44609</v>
      </c>
      <c r="B125">
        <f>CORREL(NTDOY!$H$3:H125,NVDA!$H$3:H125)</f>
        <v>0.38872175351447452</v>
      </c>
    </row>
    <row r="126" spans="1:2" x14ac:dyDescent="0.25">
      <c r="A126" s="1">
        <v>44610</v>
      </c>
      <c r="B126">
        <f>CORREL(NTDOY!$H$3:H126,NVDA!$H$3:H126)</f>
        <v>0.38126109220064153</v>
      </c>
    </row>
    <row r="127" spans="1:2" x14ac:dyDescent="0.25">
      <c r="A127" s="1">
        <v>44614</v>
      </c>
      <c r="B127">
        <f>CORREL(NTDOY!$H$3:H127,NVDA!$H$3:H127)</f>
        <v>0.38232295380941217</v>
      </c>
    </row>
    <row r="128" spans="1:2" x14ac:dyDescent="0.25">
      <c r="A128" s="1">
        <v>44615</v>
      </c>
      <c r="B128">
        <f>CORREL(NTDOY!$H$3:H128,NVDA!$H$3:H128)</f>
        <v>0.38458336233956353</v>
      </c>
    </row>
    <row r="129" spans="1:2" x14ac:dyDescent="0.25">
      <c r="A129" s="1">
        <v>44616</v>
      </c>
      <c r="B129">
        <f>CORREL(NTDOY!$H$3:H129,NVDA!$H$3:H129)</f>
        <v>0.37583086414835448</v>
      </c>
    </row>
    <row r="130" spans="1:2" x14ac:dyDescent="0.25">
      <c r="A130" s="1">
        <v>44617</v>
      </c>
      <c r="B130">
        <f>CORREL(NTDOY!$H$3:H130,NVDA!$H$3:H130)</f>
        <v>0.37479891770881429</v>
      </c>
    </row>
    <row r="131" spans="1:2" x14ac:dyDescent="0.25">
      <c r="A131" s="1">
        <v>44620</v>
      </c>
      <c r="B131">
        <f>CORREL(NTDOY!$H$3:H131,NVDA!$H$3:H131)</f>
        <v>0.37445573586815933</v>
      </c>
    </row>
    <row r="132" spans="1:2" x14ac:dyDescent="0.25">
      <c r="A132" s="1">
        <v>44621</v>
      </c>
      <c r="B132">
        <f>CORREL(NTDOY!$H$3:H132,NVDA!$H$3:H132)</f>
        <v>0.37885259640487734</v>
      </c>
    </row>
    <row r="133" spans="1:2" x14ac:dyDescent="0.25">
      <c r="A133" s="1">
        <v>44622</v>
      </c>
      <c r="B133">
        <f>CORREL(NTDOY!$H$3:H133,NVDA!$H$3:H133)</f>
        <v>0.38089541737609628</v>
      </c>
    </row>
    <row r="134" spans="1:2" x14ac:dyDescent="0.25">
      <c r="A134" s="1">
        <v>44623</v>
      </c>
      <c r="B134">
        <f>CORREL(NTDOY!$H$3:H134,NVDA!$H$3:H134)</f>
        <v>0.37896139954225366</v>
      </c>
    </row>
    <row r="135" spans="1:2" x14ac:dyDescent="0.25">
      <c r="A135" s="1">
        <v>44624</v>
      </c>
      <c r="B135">
        <f>CORREL(NTDOY!$H$3:H135,NVDA!$H$3:H135)</f>
        <v>0.37948080863120803</v>
      </c>
    </row>
    <row r="136" spans="1:2" x14ac:dyDescent="0.25">
      <c r="A136" s="1">
        <v>44627</v>
      </c>
      <c r="B136">
        <f>CORREL(NTDOY!$H$3:H136,NVDA!$H$3:H136)</f>
        <v>0.39616399715513845</v>
      </c>
    </row>
    <row r="137" spans="1:2" x14ac:dyDescent="0.25">
      <c r="A137" s="1">
        <v>44628</v>
      </c>
      <c r="B137">
        <f>CORREL(NTDOY!$H$3:H137,NVDA!$H$3:H137)</f>
        <v>0.39354068632564582</v>
      </c>
    </row>
    <row r="138" spans="1:2" x14ac:dyDescent="0.25">
      <c r="A138" s="1">
        <v>44629</v>
      </c>
      <c r="B138">
        <f>CORREL(NTDOY!$H$3:H138,NVDA!$H$3:H138)</f>
        <v>0.41463377885401925</v>
      </c>
    </row>
    <row r="139" spans="1:2" x14ac:dyDescent="0.25">
      <c r="A139" s="1">
        <v>44630</v>
      </c>
      <c r="B139">
        <f>CORREL(NTDOY!$H$3:H139,NVDA!$H$3:H139)</f>
        <v>0.41581843011725372</v>
      </c>
    </row>
    <row r="140" spans="1:2" x14ac:dyDescent="0.25">
      <c r="A140" s="1">
        <v>44631</v>
      </c>
      <c r="B140">
        <f>CORREL(NTDOY!$H$3:H140,NVDA!$H$3:H140)</f>
        <v>0.41533554336962042</v>
      </c>
    </row>
    <row r="141" spans="1:2" x14ac:dyDescent="0.25">
      <c r="A141" s="1">
        <v>44634</v>
      </c>
      <c r="B141">
        <f>CORREL(NTDOY!$H$3:H141,NVDA!$H$3:H141)</f>
        <v>0.42054804532431678</v>
      </c>
    </row>
    <row r="142" spans="1:2" x14ac:dyDescent="0.25">
      <c r="A142" s="1">
        <v>44635</v>
      </c>
      <c r="B142">
        <f>CORREL(NTDOY!$H$3:H142,NVDA!$H$3:H142)</f>
        <v>0.41208279221053085</v>
      </c>
    </row>
    <row r="143" spans="1:2" x14ac:dyDescent="0.25">
      <c r="A143" s="1">
        <v>44636</v>
      </c>
      <c r="B143">
        <f>CORREL(NTDOY!$H$3:H143,NVDA!$H$3:H143)</f>
        <v>0.43093104731814419</v>
      </c>
    </row>
    <row r="144" spans="1:2" x14ac:dyDescent="0.25">
      <c r="A144" s="1">
        <v>44637</v>
      </c>
      <c r="B144">
        <f>CORREL(NTDOY!$H$3:H144,NVDA!$H$3:H144)</f>
        <v>0.4313734984218513</v>
      </c>
    </row>
    <row r="145" spans="1:2" x14ac:dyDescent="0.25">
      <c r="A145" s="1">
        <v>44638</v>
      </c>
      <c r="B145">
        <f>CORREL(NTDOY!$H$3:H145,NVDA!$H$3:H145)</f>
        <v>0.42896276180791809</v>
      </c>
    </row>
    <row r="146" spans="1:2" x14ac:dyDescent="0.25">
      <c r="A146" s="1">
        <v>44641</v>
      </c>
      <c r="B146">
        <f>CORREL(NTDOY!$H$3:H146,NVDA!$H$3:H146)</f>
        <v>0.42822604483115834</v>
      </c>
    </row>
    <row r="147" spans="1:2" x14ac:dyDescent="0.25">
      <c r="A147" s="1">
        <v>44642</v>
      </c>
      <c r="B147">
        <f>CORREL(NTDOY!$H$3:H147,NVDA!$H$3:H147)</f>
        <v>0.42747190634125037</v>
      </c>
    </row>
    <row r="148" spans="1:2" x14ac:dyDescent="0.25">
      <c r="A148" s="1">
        <v>44643</v>
      </c>
      <c r="B148">
        <f>CORREL(NTDOY!$H$3:H148,NVDA!$H$3:H148)</f>
        <v>0.4173103963809201</v>
      </c>
    </row>
    <row r="149" spans="1:2" x14ac:dyDescent="0.25">
      <c r="A149" s="1">
        <v>44644</v>
      </c>
      <c r="B149">
        <f>CORREL(NTDOY!$H$3:H149,NVDA!$H$3:H149)</f>
        <v>0.41468832269827111</v>
      </c>
    </row>
    <row r="150" spans="1:2" x14ac:dyDescent="0.25">
      <c r="A150" s="1">
        <v>44645</v>
      </c>
      <c r="B150">
        <f>CORREL(NTDOY!$H$3:H150,NVDA!$H$3:H150)</f>
        <v>0.41068598566768988</v>
      </c>
    </row>
    <row r="151" spans="1:2" x14ac:dyDescent="0.25">
      <c r="A151" s="1">
        <v>44648</v>
      </c>
      <c r="B151">
        <f>CORREL(NTDOY!$H$3:H151,NVDA!$H$3:H151)</f>
        <v>0.41037299769320756</v>
      </c>
    </row>
    <row r="152" spans="1:2" x14ac:dyDescent="0.25">
      <c r="A152" s="1">
        <v>44649</v>
      </c>
      <c r="B152">
        <f>CORREL(NTDOY!$H$3:H152,NVDA!$H$3:H152)</f>
        <v>0.4108863320620334</v>
      </c>
    </row>
    <row r="153" spans="1:2" x14ac:dyDescent="0.25">
      <c r="A153" s="1">
        <v>44650</v>
      </c>
      <c r="B153">
        <f>CORREL(NTDOY!$H$3:H153,NVDA!$H$3:H153)</f>
        <v>0.41684784371371308</v>
      </c>
    </row>
    <row r="154" spans="1:2" x14ac:dyDescent="0.25">
      <c r="A154" s="1">
        <v>44651</v>
      </c>
      <c r="B154">
        <f>CORREL(NTDOY!$H$3:H154,NVDA!$H$3:H154)</f>
        <v>0.41825371219840424</v>
      </c>
    </row>
    <row r="155" spans="1:2" x14ac:dyDescent="0.25">
      <c r="A155" s="1">
        <v>44652</v>
      </c>
      <c r="B155">
        <f>CORREL(NTDOY!$H$3:H155,NVDA!$H$3:H155)</f>
        <v>0.40541078944707348</v>
      </c>
    </row>
    <row r="156" spans="1:2" x14ac:dyDescent="0.25">
      <c r="A156" s="1">
        <v>44655</v>
      </c>
      <c r="B156">
        <f>CORREL(NTDOY!$H$3:H156,NVDA!$H$3:H156)</f>
        <v>0.40642406631337918</v>
      </c>
    </row>
    <row r="157" spans="1:2" x14ac:dyDescent="0.25">
      <c r="A157" s="1">
        <v>44656</v>
      </c>
      <c r="B157">
        <f>CORREL(NTDOY!$H$3:H157,NVDA!$H$3:H157)</f>
        <v>0.41713626419599659</v>
      </c>
    </row>
    <row r="158" spans="1:2" x14ac:dyDescent="0.25">
      <c r="A158" s="1">
        <v>44657</v>
      </c>
      <c r="B158">
        <f>CORREL(NTDOY!$H$3:H158,NVDA!$H$3:H158)</f>
        <v>0.40794974516952232</v>
      </c>
    </row>
    <row r="159" spans="1:2" x14ac:dyDescent="0.25">
      <c r="A159" s="1">
        <v>44658</v>
      </c>
      <c r="B159">
        <f>CORREL(NTDOY!$H$3:H159,NVDA!$H$3:H159)</f>
        <v>0.40789159208000786</v>
      </c>
    </row>
    <row r="160" spans="1:2" x14ac:dyDescent="0.25">
      <c r="A160" s="1">
        <v>44659</v>
      </c>
      <c r="B160">
        <f>CORREL(NTDOY!$H$3:H160,NVDA!$H$3:H160)</f>
        <v>0.40327911283070844</v>
      </c>
    </row>
    <row r="161" spans="1:2" x14ac:dyDescent="0.25">
      <c r="A161" s="1">
        <v>44662</v>
      </c>
      <c r="B161">
        <f>CORREL(NTDOY!$H$3:H161,NVDA!$H$3:H161)</f>
        <v>0.40740146852293813</v>
      </c>
    </row>
    <row r="162" spans="1:2" x14ac:dyDescent="0.25">
      <c r="A162" s="1">
        <v>44663</v>
      </c>
      <c r="B162">
        <f>CORREL(NTDOY!$H$3:H162,NVDA!$H$3:H162)</f>
        <v>0.40594302884647165</v>
      </c>
    </row>
    <row r="163" spans="1:2" x14ac:dyDescent="0.25">
      <c r="A163" s="1">
        <v>44664</v>
      </c>
      <c r="B163">
        <f>CORREL(NTDOY!$H$3:H163,NVDA!$H$3:H163)</f>
        <v>0.40834899047574308</v>
      </c>
    </row>
    <row r="164" spans="1:2" x14ac:dyDescent="0.25">
      <c r="A164" s="1">
        <v>44665</v>
      </c>
      <c r="B164">
        <f>CORREL(NTDOY!$H$3:H164,NVDA!$H$3:H164)</f>
        <v>0.41290934325443557</v>
      </c>
    </row>
    <row r="165" spans="1:2" x14ac:dyDescent="0.25">
      <c r="A165" s="1">
        <v>44669</v>
      </c>
      <c r="B165">
        <f>CORREL(NTDOY!$H$3:H165,NVDA!$H$3:H165)</f>
        <v>0.40891419361194209</v>
      </c>
    </row>
    <row r="166" spans="1:2" x14ac:dyDescent="0.25">
      <c r="A166" s="1">
        <v>44670</v>
      </c>
      <c r="B166">
        <f>CORREL(NTDOY!$H$3:H166,NVDA!$H$3:H166)</f>
        <v>0.40984087145863141</v>
      </c>
    </row>
    <row r="167" spans="1:2" x14ac:dyDescent="0.25">
      <c r="A167" s="1">
        <v>44671</v>
      </c>
      <c r="B167">
        <f>CORREL(NTDOY!$H$3:H167,NVDA!$H$3:H167)</f>
        <v>0.41250238131569461</v>
      </c>
    </row>
    <row r="168" spans="1:2" x14ac:dyDescent="0.25">
      <c r="A168" s="1">
        <v>44672</v>
      </c>
      <c r="B168">
        <f>CORREL(NTDOY!$H$3:H168,NVDA!$H$3:H168)</f>
        <v>0.41582876679099606</v>
      </c>
    </row>
    <row r="169" spans="1:2" x14ac:dyDescent="0.25">
      <c r="A169" s="1">
        <v>44673</v>
      </c>
      <c r="B169">
        <f>CORREL(NTDOY!$H$3:H169,NVDA!$H$3:H169)</f>
        <v>0.41683457277129621</v>
      </c>
    </row>
    <row r="170" spans="1:2" x14ac:dyDescent="0.25">
      <c r="A170" s="1">
        <v>44676</v>
      </c>
      <c r="B170">
        <f>CORREL(NTDOY!$H$3:H170,NVDA!$H$3:H170)</f>
        <v>0.41787947352541932</v>
      </c>
    </row>
    <row r="171" spans="1:2" x14ac:dyDescent="0.25">
      <c r="A171" s="1">
        <v>44677</v>
      </c>
      <c r="B171">
        <f>CORREL(NTDOY!$H$3:H171,NVDA!$H$3:H171)</f>
        <v>0.43021806629674558</v>
      </c>
    </row>
    <row r="172" spans="1:2" x14ac:dyDescent="0.25">
      <c r="A172" s="1">
        <v>44678</v>
      </c>
      <c r="B172">
        <f>CORREL(NTDOY!$H$3:H172,NVDA!$H$3:H172)</f>
        <v>0.42906779308643422</v>
      </c>
    </row>
    <row r="173" spans="1:2" x14ac:dyDescent="0.25">
      <c r="A173" s="1">
        <v>44679</v>
      </c>
      <c r="B173">
        <f>CORREL(NTDOY!$H$3:H173,NVDA!$H$3:H173)</f>
        <v>0.39495401695849747</v>
      </c>
    </row>
    <row r="174" spans="1:2" x14ac:dyDescent="0.25">
      <c r="A174" s="1">
        <v>44680</v>
      </c>
      <c r="B174">
        <f>CORREL(NTDOY!$H$3:H174,NVDA!$H$3:H174)</f>
        <v>0.39657457573270927</v>
      </c>
    </row>
    <row r="175" spans="1:2" x14ac:dyDescent="0.25">
      <c r="A175" s="1">
        <v>44683</v>
      </c>
      <c r="B175">
        <f>CORREL(NTDOY!$H$3:H175,NVDA!$H$3:H175)</f>
        <v>0.38069550735723545</v>
      </c>
    </row>
    <row r="176" spans="1:2" x14ac:dyDescent="0.25">
      <c r="A176" s="1">
        <v>44684</v>
      </c>
      <c r="B176">
        <f>CORREL(NTDOY!$H$3:H176,NVDA!$H$3:H176)</f>
        <v>0.38074955972126284</v>
      </c>
    </row>
    <row r="177" spans="1:2" x14ac:dyDescent="0.25">
      <c r="A177" s="1">
        <v>44685</v>
      </c>
      <c r="B177">
        <f>CORREL(NTDOY!$H$3:H177,NVDA!$H$3:H177)</f>
        <v>0.38498509246974549</v>
      </c>
    </row>
    <row r="178" spans="1:2" x14ac:dyDescent="0.25">
      <c r="A178" s="1">
        <v>44686</v>
      </c>
      <c r="B178">
        <f>CORREL(NTDOY!$H$3:H178,NVDA!$H$3:H178)</f>
        <v>0.39672726615786541</v>
      </c>
    </row>
    <row r="179" spans="1:2" x14ac:dyDescent="0.25">
      <c r="A179" s="1">
        <v>44687</v>
      </c>
      <c r="B179">
        <f>CORREL(NTDOY!$H$3:H179,NVDA!$H$3:H179)</f>
        <v>0.39703266219918254</v>
      </c>
    </row>
    <row r="180" spans="1:2" x14ac:dyDescent="0.25">
      <c r="A180" s="1">
        <v>44690</v>
      </c>
      <c r="B180">
        <f>CORREL(NTDOY!$H$3:H180,NVDA!$H$3:H180)</f>
        <v>0.41300265867788721</v>
      </c>
    </row>
    <row r="181" spans="1:2" x14ac:dyDescent="0.25">
      <c r="A181" s="1">
        <v>44691</v>
      </c>
      <c r="B181">
        <f>CORREL(NTDOY!$H$3:H181,NVDA!$H$3:H181)</f>
        <v>0.41702484279150887</v>
      </c>
    </row>
    <row r="182" spans="1:2" x14ac:dyDescent="0.25">
      <c r="A182" s="1">
        <v>44692</v>
      </c>
      <c r="B182">
        <f>CORREL(NTDOY!$H$3:H182,NVDA!$H$3:H182)</f>
        <v>0.4074882063708099</v>
      </c>
    </row>
    <row r="183" spans="1:2" x14ac:dyDescent="0.25">
      <c r="A183" s="1">
        <v>44693</v>
      </c>
      <c r="B183">
        <f>CORREL(NTDOY!$H$3:H183,NVDA!$H$3:H183)</f>
        <v>0.40318271665810246</v>
      </c>
    </row>
    <row r="184" spans="1:2" x14ac:dyDescent="0.25">
      <c r="A184" s="1">
        <v>44694</v>
      </c>
      <c r="B184">
        <f>CORREL(NTDOY!$H$3:H184,NVDA!$H$3:H184)</f>
        <v>0.39598410734211109</v>
      </c>
    </row>
    <row r="185" spans="1:2" x14ac:dyDescent="0.25">
      <c r="A185" s="1">
        <v>44697</v>
      </c>
      <c r="B185">
        <f>CORREL(NTDOY!$H$3:H185,NVDA!$H$3:H185)</f>
        <v>0.39804400333820211</v>
      </c>
    </row>
    <row r="186" spans="1:2" x14ac:dyDescent="0.25">
      <c r="A186" s="1">
        <v>44698</v>
      </c>
      <c r="B186">
        <f>CORREL(NTDOY!$H$3:H186,NVDA!$H$3:H186)</f>
        <v>0.40301658055567541</v>
      </c>
    </row>
    <row r="187" spans="1:2" x14ac:dyDescent="0.25">
      <c r="A187" s="1">
        <v>44699</v>
      </c>
      <c r="B187">
        <f>CORREL(NTDOY!$H$3:H187,NVDA!$H$3:H187)</f>
        <v>0.38316231143086465</v>
      </c>
    </row>
    <row r="188" spans="1:2" x14ac:dyDescent="0.25">
      <c r="A188" s="1">
        <v>44700</v>
      </c>
      <c r="B188">
        <f>CORREL(NTDOY!$H$3:H188,NVDA!$H$3:H188)</f>
        <v>0.383707479028361</v>
      </c>
    </row>
    <row r="189" spans="1:2" x14ac:dyDescent="0.25">
      <c r="A189" s="1">
        <v>44701</v>
      </c>
      <c r="B189">
        <f>CORREL(NTDOY!$H$3:H189,NVDA!$H$3:H189)</f>
        <v>0.38315085688786293</v>
      </c>
    </row>
    <row r="190" spans="1:2" x14ac:dyDescent="0.25">
      <c r="A190" s="1">
        <v>44704</v>
      </c>
      <c r="B190">
        <f>CORREL(NTDOY!$H$3:H190,NVDA!$H$3:H190)</f>
        <v>0.38381762978582012</v>
      </c>
    </row>
    <row r="191" spans="1:2" x14ac:dyDescent="0.25">
      <c r="A191" s="1">
        <v>44705</v>
      </c>
      <c r="B191">
        <f>CORREL(NTDOY!$H$3:H191,NVDA!$H$3:H191)</f>
        <v>0.38229790328202251</v>
      </c>
    </row>
    <row r="192" spans="1:2" x14ac:dyDescent="0.25">
      <c r="A192" s="1">
        <v>44706</v>
      </c>
      <c r="B192">
        <f>CORREL(NTDOY!$H$3:H192,NVDA!$H$3:H192)</f>
        <v>0.36254252543348586</v>
      </c>
    </row>
    <row r="193" spans="1:2" x14ac:dyDescent="0.25">
      <c r="A193" s="1">
        <v>44707</v>
      </c>
      <c r="B193">
        <f>CORREL(NTDOY!$H$3:H193,NVDA!$H$3:H193)</f>
        <v>0.36329887591812837</v>
      </c>
    </row>
    <row r="194" spans="1:2" x14ac:dyDescent="0.25">
      <c r="A194" s="1">
        <v>44708</v>
      </c>
      <c r="B194">
        <f>CORREL(NTDOY!$H$3:H194,NVDA!$H$3:H194)</f>
        <v>0.3555363777961571</v>
      </c>
    </row>
    <row r="195" spans="1:2" x14ac:dyDescent="0.25">
      <c r="A195" s="1">
        <v>44712</v>
      </c>
      <c r="B195">
        <f>CORREL(NTDOY!$H$3:H195,NVDA!$H$3:H195)</f>
        <v>0.35576955158539086</v>
      </c>
    </row>
    <row r="196" spans="1:2" x14ac:dyDescent="0.25">
      <c r="A196" s="1">
        <v>44713</v>
      </c>
      <c r="B196">
        <f>CORREL(NTDOY!$H$3:H196,NVDA!$H$3:H196)</f>
        <v>0.35518664084309715</v>
      </c>
    </row>
    <row r="197" spans="1:2" x14ac:dyDescent="0.25">
      <c r="A197" s="1">
        <v>44714</v>
      </c>
      <c r="B197">
        <f>CORREL(NTDOY!$H$3:H197,NVDA!$H$3:H197)</f>
        <v>0.35083903059004662</v>
      </c>
    </row>
    <row r="198" spans="1:2" x14ac:dyDescent="0.25">
      <c r="A198" s="1">
        <v>44715</v>
      </c>
      <c r="B198">
        <f>CORREL(NTDOY!$H$3:H198,NVDA!$H$3:H198)</f>
        <v>0.35549409141820665</v>
      </c>
    </row>
    <row r="199" spans="1:2" x14ac:dyDescent="0.25">
      <c r="A199" s="1">
        <v>44718</v>
      </c>
      <c r="B199">
        <f>CORREL(NTDOY!$H$3:H199,NVDA!$H$3:H199)</f>
        <v>0.35517181629603028</v>
      </c>
    </row>
    <row r="200" spans="1:2" x14ac:dyDescent="0.25">
      <c r="A200" s="1">
        <v>44719</v>
      </c>
      <c r="B200">
        <f>CORREL(NTDOY!$H$3:H200,NVDA!$H$3:H200)</f>
        <v>0.35504266697751219</v>
      </c>
    </row>
    <row r="201" spans="1:2" x14ac:dyDescent="0.25">
      <c r="A201" s="1">
        <v>44720</v>
      </c>
      <c r="B201">
        <f>CORREL(NTDOY!$H$3:H201,NVDA!$H$3:H201)</f>
        <v>0.35564825718396642</v>
      </c>
    </row>
    <row r="202" spans="1:2" x14ac:dyDescent="0.25">
      <c r="A202" s="1">
        <v>44721</v>
      </c>
      <c r="B202">
        <f>CORREL(NTDOY!$H$3:H202,NVDA!$H$3:H202)</f>
        <v>0.35166483627942557</v>
      </c>
    </row>
    <row r="203" spans="1:2" x14ac:dyDescent="0.25">
      <c r="A203" s="1">
        <v>44722</v>
      </c>
      <c r="B203">
        <f>CORREL(NTDOY!$H$3:H203,NVDA!$H$3:H203)</f>
        <v>0.35767608689738917</v>
      </c>
    </row>
    <row r="204" spans="1:2" x14ac:dyDescent="0.25">
      <c r="A204" s="1">
        <v>44725</v>
      </c>
      <c r="B204">
        <f>CORREL(NTDOY!$H$3:H204,NVDA!$H$3:H204)</f>
        <v>0.36525785717387882</v>
      </c>
    </row>
    <row r="205" spans="1:2" x14ac:dyDescent="0.25">
      <c r="A205" s="1">
        <v>44726</v>
      </c>
      <c r="B205">
        <f>CORREL(NTDOY!$H$3:H205,NVDA!$H$3:H205)</f>
        <v>0.36513260516194007</v>
      </c>
    </row>
    <row r="206" spans="1:2" x14ac:dyDescent="0.25">
      <c r="A206" s="1">
        <v>44727</v>
      </c>
      <c r="B206">
        <f>CORREL(NTDOY!$H$3:H206,NVDA!$H$3:H206)</f>
        <v>0.36306876933648513</v>
      </c>
    </row>
    <row r="207" spans="1:2" x14ac:dyDescent="0.25">
      <c r="A207" s="1">
        <v>44728</v>
      </c>
      <c r="B207">
        <f>CORREL(NTDOY!$H$3:H207,NVDA!$H$3:H207)</f>
        <v>0.3645640712306088</v>
      </c>
    </row>
    <row r="208" spans="1:2" x14ac:dyDescent="0.25">
      <c r="A208" s="1">
        <v>44729</v>
      </c>
      <c r="B208">
        <f>CORREL(NTDOY!$H$3:H208,NVDA!$H$3:H208)</f>
        <v>0.36406973879880439</v>
      </c>
    </row>
    <row r="209" spans="1:2" x14ac:dyDescent="0.25">
      <c r="A209" s="1">
        <v>44733</v>
      </c>
      <c r="B209">
        <f>CORREL(NTDOY!$H$3:H209,NVDA!$H$3:H209)</f>
        <v>0.3677281837921012</v>
      </c>
    </row>
    <row r="210" spans="1:2" x14ac:dyDescent="0.25">
      <c r="A210" s="1">
        <v>44734</v>
      </c>
      <c r="B210">
        <f>CORREL(NTDOY!$H$3:H210,NVDA!$H$3:H210)</f>
        <v>0.36792895356818284</v>
      </c>
    </row>
    <row r="211" spans="1:2" x14ac:dyDescent="0.25">
      <c r="A211" s="1">
        <v>44735</v>
      </c>
      <c r="B211">
        <f>CORREL(NTDOY!$H$3:H211,NVDA!$H$3:H211)</f>
        <v>0.3671705333879382</v>
      </c>
    </row>
    <row r="212" spans="1:2" x14ac:dyDescent="0.25">
      <c r="A212" s="1">
        <v>44736</v>
      </c>
      <c r="B212">
        <f>CORREL(NTDOY!$H$3:H212,NVDA!$H$3:H212)</f>
        <v>0.37185661392891012</v>
      </c>
    </row>
    <row r="213" spans="1:2" x14ac:dyDescent="0.25">
      <c r="A213" s="1">
        <v>44739</v>
      </c>
      <c r="B213">
        <f>CORREL(NTDOY!$H$3:H213,NVDA!$H$3:H213)</f>
        <v>0.37217899395936938</v>
      </c>
    </row>
    <row r="214" spans="1:2" x14ac:dyDescent="0.25">
      <c r="A214" s="1">
        <v>44740</v>
      </c>
      <c r="B214">
        <f>CORREL(NTDOY!$H$3:H214,NVDA!$H$3:H214)</f>
        <v>0.36828186515051098</v>
      </c>
    </row>
    <row r="215" spans="1:2" x14ac:dyDescent="0.25">
      <c r="A215" s="1">
        <v>44741</v>
      </c>
      <c r="B215">
        <f>CORREL(NTDOY!$H$3:H215,NVDA!$H$3:H215)</f>
        <v>0.36835525701789634</v>
      </c>
    </row>
    <row r="216" spans="1:2" x14ac:dyDescent="0.25">
      <c r="A216" s="1">
        <v>44742</v>
      </c>
      <c r="B216">
        <f>CORREL(NTDOY!$H$3:H216,NVDA!$H$3:H216)</f>
        <v>0.36848910156998438</v>
      </c>
    </row>
    <row r="217" spans="1:2" x14ac:dyDescent="0.25">
      <c r="A217" s="1">
        <v>44743</v>
      </c>
      <c r="B217">
        <f>CORREL(NTDOY!$H$3:H217,NVDA!$H$3:H217)</f>
        <v>0.37045844769587943</v>
      </c>
    </row>
    <row r="218" spans="1:2" x14ac:dyDescent="0.25">
      <c r="A218" s="1">
        <v>44747</v>
      </c>
      <c r="B218">
        <f>CORREL(NTDOY!$H$3:H218,NVDA!$H$3:H218)</f>
        <v>0.37284351616267353</v>
      </c>
    </row>
    <row r="219" spans="1:2" x14ac:dyDescent="0.25">
      <c r="A219" s="1">
        <v>44748</v>
      </c>
      <c r="B219">
        <f>CORREL(NTDOY!$H$3:H219,NVDA!$H$3:H219)</f>
        <v>0.37275996414739149</v>
      </c>
    </row>
    <row r="220" spans="1:2" x14ac:dyDescent="0.25">
      <c r="A220" s="1">
        <v>44749</v>
      </c>
      <c r="B220">
        <f>CORREL(NTDOY!$H$3:H220,NVDA!$H$3:H220)</f>
        <v>0.37170303802092508</v>
      </c>
    </row>
    <row r="221" spans="1:2" x14ac:dyDescent="0.25">
      <c r="A221" s="1">
        <v>44750</v>
      </c>
      <c r="B221">
        <f>CORREL(NTDOY!$H$3:H221,NVDA!$H$3:H221)</f>
        <v>0.37140751202326761</v>
      </c>
    </row>
    <row r="222" spans="1:2" x14ac:dyDescent="0.25">
      <c r="A222" s="1">
        <v>44753</v>
      </c>
      <c r="B222">
        <f>CORREL(NTDOY!$H$3:H222,NVDA!$H$3:H222)</f>
        <v>0.36987114401385451</v>
      </c>
    </row>
    <row r="223" spans="1:2" x14ac:dyDescent="0.25">
      <c r="A223" s="1">
        <v>44754</v>
      </c>
      <c r="B223">
        <f>CORREL(NTDOY!$H$3:H223,NVDA!$H$3:H223)</f>
        <v>0.36856458075722909</v>
      </c>
    </row>
    <row r="224" spans="1:2" x14ac:dyDescent="0.25">
      <c r="A224" s="1">
        <v>44755</v>
      </c>
      <c r="B224">
        <f>CORREL(NTDOY!$H$3:H224,NVDA!$H$3:H224)</f>
        <v>0.36870342234740799</v>
      </c>
    </row>
    <row r="225" spans="1:2" x14ac:dyDescent="0.25">
      <c r="A225" s="1">
        <v>44756</v>
      </c>
      <c r="B225">
        <f>CORREL(NTDOY!$H$3:H225,NVDA!$H$3:H225)</f>
        <v>0.36762052700630948</v>
      </c>
    </row>
    <row r="226" spans="1:2" x14ac:dyDescent="0.25">
      <c r="A226" s="1">
        <v>44757</v>
      </c>
      <c r="B226">
        <f>CORREL(NTDOY!$H$3:H226,NVDA!$H$3:H226)</f>
        <v>0.37000765091640953</v>
      </c>
    </row>
    <row r="227" spans="1:2" x14ac:dyDescent="0.25">
      <c r="A227" s="1">
        <v>44760</v>
      </c>
      <c r="B227">
        <f>CORREL(NTDOY!$H$3:H227,NVDA!$H$3:H227)</f>
        <v>0.37018731217455497</v>
      </c>
    </row>
    <row r="228" spans="1:2" x14ac:dyDescent="0.25">
      <c r="A228" s="1">
        <v>44761</v>
      </c>
      <c r="B228">
        <f>CORREL(NTDOY!$H$3:H228,NVDA!$H$3:H228)</f>
        <v>0.35976013759872855</v>
      </c>
    </row>
    <row r="229" spans="1:2" x14ac:dyDescent="0.25">
      <c r="A229" s="1">
        <v>44762</v>
      </c>
      <c r="B229">
        <f>CORREL(NTDOY!$H$3:H229,NVDA!$H$3:H229)</f>
        <v>0.36282510847671257</v>
      </c>
    </row>
    <row r="230" spans="1:2" x14ac:dyDescent="0.25">
      <c r="A230" s="1">
        <v>44763</v>
      </c>
      <c r="B230">
        <f>CORREL(NTDOY!$H$3:H230,NVDA!$H$3:H230)</f>
        <v>0.36263303389240276</v>
      </c>
    </row>
    <row r="231" spans="1:2" x14ac:dyDescent="0.25">
      <c r="A231" s="1">
        <v>44764</v>
      </c>
      <c r="B231">
        <f>CORREL(NTDOY!$H$3:H231,NVDA!$H$3:H231)</f>
        <v>0.36083081583204324</v>
      </c>
    </row>
    <row r="232" spans="1:2" x14ac:dyDescent="0.25">
      <c r="A232" s="1">
        <v>44767</v>
      </c>
      <c r="B232">
        <f>CORREL(NTDOY!$H$3:H232,NVDA!$H$3:H232)</f>
        <v>0.36146192542802907</v>
      </c>
    </row>
    <row r="233" spans="1:2" x14ac:dyDescent="0.25">
      <c r="A233" s="1">
        <v>44768</v>
      </c>
      <c r="B233">
        <f>CORREL(NTDOY!$H$3:H233,NVDA!$H$3:H233)</f>
        <v>0.36398518085498077</v>
      </c>
    </row>
    <row r="234" spans="1:2" x14ac:dyDescent="0.25">
      <c r="A234" s="1">
        <v>44769</v>
      </c>
      <c r="B234">
        <f>CORREL(NTDOY!$H$3:H234,NVDA!$H$3:H234)</f>
        <v>0.36844506778383257</v>
      </c>
    </row>
    <row r="235" spans="1:2" x14ac:dyDescent="0.25">
      <c r="A235" s="1">
        <v>44770</v>
      </c>
      <c r="B235">
        <f>CORREL(NTDOY!$H$3:H235,NVDA!$H$3:H235)</f>
        <v>0.36884335945466562</v>
      </c>
    </row>
    <row r="236" spans="1:2" x14ac:dyDescent="0.25">
      <c r="A236" s="1">
        <v>44771</v>
      </c>
      <c r="B236">
        <f>CORREL(NTDOY!$H$3:H236,NVDA!$H$3:H236)</f>
        <v>0.3690029935076275</v>
      </c>
    </row>
    <row r="237" spans="1:2" x14ac:dyDescent="0.25">
      <c r="A237" s="1">
        <v>44774</v>
      </c>
      <c r="B237">
        <f>CORREL(NTDOY!$H$3:H237,NVDA!$H$3:H237)</f>
        <v>0.36859017315848963</v>
      </c>
    </row>
    <row r="238" spans="1:2" x14ac:dyDescent="0.25">
      <c r="A238" s="1">
        <v>44775</v>
      </c>
      <c r="B238">
        <f>CORREL(NTDOY!$H$3:H238,NVDA!$H$3:H238)</f>
        <v>0.36616156281226142</v>
      </c>
    </row>
    <row r="239" spans="1:2" x14ac:dyDescent="0.25">
      <c r="A239" s="1">
        <v>44776</v>
      </c>
      <c r="B239">
        <f>CORREL(NTDOY!$H$3:H239,NVDA!$H$3:H239)</f>
        <v>0.3552428179502688</v>
      </c>
    </row>
    <row r="240" spans="1:2" x14ac:dyDescent="0.25">
      <c r="A240" s="1">
        <v>44777</v>
      </c>
      <c r="B240">
        <f>CORREL(NTDOY!$H$3:H240,NVDA!$H$3:H240)</f>
        <v>0.35616669745798901</v>
      </c>
    </row>
    <row r="241" spans="1:2" x14ac:dyDescent="0.25">
      <c r="A241" s="1">
        <v>44778</v>
      </c>
      <c r="B241">
        <f>CORREL(NTDOY!$H$3:H241,NVDA!$H$3:H241)</f>
        <v>0.35518663545684576</v>
      </c>
    </row>
    <row r="242" spans="1:2" x14ac:dyDescent="0.25">
      <c r="A242" s="1">
        <v>44781</v>
      </c>
      <c r="B242">
        <f>CORREL(NTDOY!$H$3:H242,NVDA!$H$3:H242)</f>
        <v>0.35884281780881749</v>
      </c>
    </row>
    <row r="243" spans="1:2" x14ac:dyDescent="0.25">
      <c r="A243" s="1">
        <v>44782</v>
      </c>
      <c r="B243">
        <f>CORREL(NTDOY!$H$3:H243,NVDA!$H$3:H243)</f>
        <v>0.36074957683286502</v>
      </c>
    </row>
    <row r="244" spans="1:2" x14ac:dyDescent="0.25">
      <c r="A244" s="1">
        <v>44783</v>
      </c>
      <c r="B244">
        <f>CORREL(NTDOY!$H$3:H244,NVDA!$H$3:H244)</f>
        <v>0.36688784957059695</v>
      </c>
    </row>
    <row r="245" spans="1:2" x14ac:dyDescent="0.25">
      <c r="A245" s="1">
        <v>44784</v>
      </c>
      <c r="B245">
        <f>CORREL(NTDOY!$H$3:H245,NVDA!$H$3:H245)</f>
        <v>0.36672329540429954</v>
      </c>
    </row>
    <row r="246" spans="1:2" x14ac:dyDescent="0.25">
      <c r="A246" s="1">
        <v>44785</v>
      </c>
      <c r="B246">
        <f>CORREL(NTDOY!$H$3:H246,NVDA!$H$3:H246)</f>
        <v>0.36586212742241231</v>
      </c>
    </row>
    <row r="247" spans="1:2" x14ac:dyDescent="0.25">
      <c r="A247" s="1">
        <v>44788</v>
      </c>
      <c r="B247">
        <f>CORREL(NTDOY!$H$3:H247,NVDA!$H$3:H247)</f>
        <v>0.36619056506122816</v>
      </c>
    </row>
    <row r="248" spans="1:2" x14ac:dyDescent="0.25">
      <c r="A248" s="1">
        <v>44789</v>
      </c>
      <c r="B248">
        <f>CORREL(NTDOY!$H$3:H248,NVDA!$H$3:H248)</f>
        <v>0.36589092322324807</v>
      </c>
    </row>
    <row r="249" spans="1:2" x14ac:dyDescent="0.25">
      <c r="A249" s="1">
        <v>44790</v>
      </c>
      <c r="B249">
        <f>CORREL(NTDOY!$H$3:H249,NVDA!$H$3:H249)</f>
        <v>0.36262790035899889</v>
      </c>
    </row>
    <row r="250" spans="1:2" x14ac:dyDescent="0.25">
      <c r="A250" s="1">
        <v>44791</v>
      </c>
      <c r="B250">
        <f>CORREL(NTDOY!$H$3:H250,NVDA!$H$3:H250)</f>
        <v>0.36435720467157673</v>
      </c>
    </row>
    <row r="251" spans="1:2" x14ac:dyDescent="0.25">
      <c r="A251" s="1">
        <v>44792</v>
      </c>
      <c r="B251">
        <f>CORREL(NTDOY!$H$3:H251,NVDA!$H$3:H251)</f>
        <v>0.36960599756366058</v>
      </c>
    </row>
    <row r="252" spans="1:2" x14ac:dyDescent="0.25">
      <c r="A252" s="1">
        <v>44795</v>
      </c>
      <c r="B252">
        <f>CORREL(NTDOY!$H$3:H252,NVDA!$H$3:H252)</f>
        <v>0.37034573096680973</v>
      </c>
    </row>
    <row r="253" spans="1:2" x14ac:dyDescent="0.25">
      <c r="A253" s="1">
        <v>44796</v>
      </c>
      <c r="B253">
        <f>CORREL(NTDOY!$H$3:H253,NVDA!$H$3:H253)</f>
        <v>0.37035247172617231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3"/>
  <sheetViews>
    <sheetView workbookViewId="0">
      <selection activeCell="I6" sqref="I6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217.529999</v>
      </c>
      <c r="C2">
        <v>219.58999600000001</v>
      </c>
      <c r="D2">
        <v>215.35000600000001</v>
      </c>
      <c r="E2">
        <v>217.929993</v>
      </c>
      <c r="F2">
        <v>217.78173799999999</v>
      </c>
      <c r="G2">
        <v>29729900</v>
      </c>
    </row>
    <row r="3" spans="1:9" x14ac:dyDescent="0.25">
      <c r="A3" s="1">
        <v>44433</v>
      </c>
      <c r="B3">
        <v>217.36999499999999</v>
      </c>
      <c r="C3">
        <v>224.699997</v>
      </c>
      <c r="D3">
        <v>217.220001</v>
      </c>
      <c r="E3">
        <v>222.13000500000001</v>
      </c>
      <c r="F3">
        <v>221.97889699999999</v>
      </c>
      <c r="G3">
        <v>34770100</v>
      </c>
      <c r="H3">
        <f t="shared" ref="H3:H66" si="0">(F3-F2)/F2</f>
        <v>1.9272318416340306E-2</v>
      </c>
      <c r="I3" t="e">
        <f>CORREL($H$3:H3,MXX!$H$3:H3)</f>
        <v>#DIV/0!</v>
      </c>
    </row>
    <row r="4" spans="1:9" x14ac:dyDescent="0.25">
      <c r="A4" s="1">
        <v>44434</v>
      </c>
      <c r="B4">
        <v>222</v>
      </c>
      <c r="C4">
        <v>223.39999399999999</v>
      </c>
      <c r="D4">
        <v>217.89999399999999</v>
      </c>
      <c r="E4">
        <v>220.679993</v>
      </c>
      <c r="F4">
        <v>220.529877</v>
      </c>
      <c r="G4">
        <v>23794000</v>
      </c>
      <c r="H4">
        <f t="shared" si="0"/>
        <v>-6.5277376344472521E-3</v>
      </c>
      <c r="I4">
        <f>CORREL($H$3:H4,MXX!$H$3:H4)</f>
        <v>1</v>
      </c>
    </row>
    <row r="5" spans="1:9" x14ac:dyDescent="0.25">
      <c r="A5" s="1">
        <v>44435</v>
      </c>
      <c r="B5">
        <v>221.83999600000001</v>
      </c>
      <c r="C5">
        <v>227.220001</v>
      </c>
      <c r="D5">
        <v>221.66999799999999</v>
      </c>
      <c r="E5">
        <v>226.36000100000001</v>
      </c>
      <c r="F5">
        <v>226.205994</v>
      </c>
      <c r="G5">
        <v>30472200</v>
      </c>
      <c r="H5">
        <f t="shared" si="0"/>
        <v>2.5738539726297516E-2</v>
      </c>
      <c r="I5">
        <f>CORREL($H$3:H5,MXX!$H$3:H5)</f>
        <v>0.72024485001619964</v>
      </c>
    </row>
    <row r="6" spans="1:9" x14ac:dyDescent="0.25">
      <c r="A6" s="1">
        <v>44438</v>
      </c>
      <c r="B6">
        <v>228.300003</v>
      </c>
      <c r="C6">
        <v>230.429993</v>
      </c>
      <c r="D6">
        <v>225.509995</v>
      </c>
      <c r="E6">
        <v>226.88000500000001</v>
      </c>
      <c r="F6">
        <v>226.725662</v>
      </c>
      <c r="G6">
        <v>26258000</v>
      </c>
      <c r="H6">
        <f t="shared" si="0"/>
        <v>2.2973219710526139E-3</v>
      </c>
      <c r="I6">
        <f>CORREL($H$3:H6,MXX!$H$3:H6)</f>
        <v>0.6421667406410182</v>
      </c>
    </row>
    <row r="7" spans="1:9" x14ac:dyDescent="0.25">
      <c r="A7" s="1">
        <v>44439</v>
      </c>
      <c r="B7">
        <v>226.949997</v>
      </c>
      <c r="C7">
        <v>226.949997</v>
      </c>
      <c r="D7">
        <v>221.199997</v>
      </c>
      <c r="E7">
        <v>223.85000600000001</v>
      </c>
      <c r="F7">
        <v>223.737167</v>
      </c>
      <c r="G7">
        <v>25985000</v>
      </c>
      <c r="H7">
        <f t="shared" si="0"/>
        <v>-1.318110607170705E-2</v>
      </c>
      <c r="I7">
        <f>CORREL($H$3:H7,MXX!$H$3:H7)</f>
        <v>-0.27791151676449477</v>
      </c>
    </row>
    <row r="8" spans="1:9" x14ac:dyDescent="0.25">
      <c r="A8" s="1">
        <v>44440</v>
      </c>
      <c r="B8">
        <v>224.85000600000001</v>
      </c>
      <c r="C8">
        <v>226.970001</v>
      </c>
      <c r="D8">
        <v>223.570007</v>
      </c>
      <c r="E8">
        <v>224.41000399999999</v>
      </c>
      <c r="F8">
        <v>224.29688999999999</v>
      </c>
      <c r="G8">
        <v>20176700</v>
      </c>
      <c r="H8">
        <f t="shared" si="0"/>
        <v>2.5016987901701243E-3</v>
      </c>
      <c r="I8">
        <f>CORREL($H$3:H8,MXX!$H$3:H8)</f>
        <v>-4.2629834570450005E-2</v>
      </c>
    </row>
    <row r="9" spans="1:9" x14ac:dyDescent="0.25">
      <c r="A9" s="1">
        <v>44441</v>
      </c>
      <c r="B9">
        <v>225.179993</v>
      </c>
      <c r="C9">
        <v>225.929993</v>
      </c>
      <c r="D9">
        <v>222.949997</v>
      </c>
      <c r="E9">
        <v>223.96000699999999</v>
      </c>
      <c r="F9">
        <v>223.84712200000001</v>
      </c>
      <c r="G9">
        <v>18783400</v>
      </c>
      <c r="H9">
        <f t="shared" si="0"/>
        <v>-2.0052351149406375E-3</v>
      </c>
      <c r="I9">
        <f>CORREL($H$3:H9,MXX!$H$3:H9)</f>
        <v>-1.9303366831703559E-2</v>
      </c>
    </row>
    <row r="10" spans="1:9" x14ac:dyDescent="0.25">
      <c r="A10" s="1">
        <v>44442</v>
      </c>
      <c r="B10">
        <v>223.25</v>
      </c>
      <c r="C10">
        <v>229.86000100000001</v>
      </c>
      <c r="D10">
        <v>222</v>
      </c>
      <c r="E10">
        <v>228.429993</v>
      </c>
      <c r="F10">
        <v>228.314865</v>
      </c>
      <c r="G10">
        <v>28053200</v>
      </c>
      <c r="H10">
        <f t="shared" si="0"/>
        <v>1.9958903023108709E-2</v>
      </c>
      <c r="I10">
        <f>CORREL($H$3:H10,MXX!$H$3:H10)</f>
        <v>-9.1383829002156525E-2</v>
      </c>
    </row>
    <row r="11" spans="1:9" x14ac:dyDescent="0.25">
      <c r="A11" s="1">
        <v>44446</v>
      </c>
      <c r="B11">
        <v>228.33000200000001</v>
      </c>
      <c r="C11">
        <v>228.990005</v>
      </c>
      <c r="D11">
        <v>225.220001</v>
      </c>
      <c r="E11">
        <v>226.61999499999999</v>
      </c>
      <c r="F11">
        <v>226.50576799999999</v>
      </c>
      <c r="G11">
        <v>19810700</v>
      </c>
      <c r="H11">
        <f t="shared" si="0"/>
        <v>-7.9236934485190369E-3</v>
      </c>
      <c r="I11">
        <f>CORREL($H$3:H11,MXX!$H$3:H11)</f>
        <v>-0.18409927481698155</v>
      </c>
    </row>
    <row r="12" spans="1:9" x14ac:dyDescent="0.25">
      <c r="A12" s="1">
        <v>44447</v>
      </c>
      <c r="B12">
        <v>225.13000500000001</v>
      </c>
      <c r="C12">
        <v>226.10000600000001</v>
      </c>
      <c r="D12">
        <v>219.770004</v>
      </c>
      <c r="E12">
        <v>223.38999899999999</v>
      </c>
      <c r="F12">
        <v>223.27740499999999</v>
      </c>
      <c r="G12">
        <v>25443400</v>
      </c>
      <c r="H12">
        <f t="shared" si="0"/>
        <v>-1.4252895316996968E-2</v>
      </c>
      <c r="I12">
        <f>CORREL($H$3:H12,MXX!$H$3:H12)</f>
        <v>-6.6455942817704242E-2</v>
      </c>
    </row>
    <row r="13" spans="1:9" x14ac:dyDescent="0.25">
      <c r="A13" s="1">
        <v>44448</v>
      </c>
      <c r="B13">
        <v>223.11999499999999</v>
      </c>
      <c r="C13">
        <v>225.38000500000001</v>
      </c>
      <c r="D13">
        <v>221.30999800000001</v>
      </c>
      <c r="E13">
        <v>221.770004</v>
      </c>
      <c r="F13">
        <v>221.65821800000001</v>
      </c>
      <c r="G13">
        <v>19685600</v>
      </c>
      <c r="H13">
        <f t="shared" si="0"/>
        <v>-7.2519071063190761E-3</v>
      </c>
      <c r="I13">
        <f>CORREL($H$3:H13,MXX!$H$3:H13)</f>
        <v>7.7380093947069704E-4</v>
      </c>
    </row>
    <row r="14" spans="1:9" x14ac:dyDescent="0.25">
      <c r="A14" s="1">
        <v>44449</v>
      </c>
      <c r="B14">
        <v>223.479996</v>
      </c>
      <c r="C14">
        <v>226.259995</v>
      </c>
      <c r="D14">
        <v>222.699997</v>
      </c>
      <c r="E14">
        <v>224.779999</v>
      </c>
      <c r="F14">
        <v>224.66670199999999</v>
      </c>
      <c r="G14">
        <v>24837600</v>
      </c>
      <c r="H14">
        <f t="shared" si="0"/>
        <v>1.3572625581605918E-2</v>
      </c>
      <c r="I14">
        <f>CORREL($H$3:H14,MXX!$H$3:H14)</f>
        <v>-3.9502999018000591E-3</v>
      </c>
    </row>
    <row r="15" spans="1:9" x14ac:dyDescent="0.25">
      <c r="A15" s="1">
        <v>44452</v>
      </c>
      <c r="B15">
        <v>226.83999600000001</v>
      </c>
      <c r="C15">
        <v>229.63999899999999</v>
      </c>
      <c r="D15">
        <v>218.58000200000001</v>
      </c>
      <c r="E15">
        <v>221.520004</v>
      </c>
      <c r="F15">
        <v>221.408356</v>
      </c>
      <c r="G15">
        <v>29750000</v>
      </c>
      <c r="H15">
        <f t="shared" si="0"/>
        <v>-1.4503021457981739E-2</v>
      </c>
      <c r="I15">
        <f>CORREL($H$3:H15,MXX!$H$3:H15)</f>
        <v>-4.061575865011538E-2</v>
      </c>
    </row>
    <row r="16" spans="1:9" x14ac:dyDescent="0.25">
      <c r="A16" s="1">
        <v>44453</v>
      </c>
      <c r="B16">
        <v>222.75</v>
      </c>
      <c r="C16">
        <v>224.10000600000001</v>
      </c>
      <c r="D16">
        <v>220.86000100000001</v>
      </c>
      <c r="E16">
        <v>222.41999799999999</v>
      </c>
      <c r="F16">
        <v>222.30789200000001</v>
      </c>
      <c r="G16">
        <v>19975500</v>
      </c>
      <c r="H16">
        <f t="shared" si="0"/>
        <v>4.0627915596826523E-3</v>
      </c>
      <c r="I16">
        <f>CORREL($H$3:H16,MXX!$H$3:H16)</f>
        <v>-4.0269313623783901E-2</v>
      </c>
    </row>
    <row r="17" spans="1:9" x14ac:dyDescent="0.25">
      <c r="A17" s="1">
        <v>44454</v>
      </c>
      <c r="B17">
        <v>223.08999600000001</v>
      </c>
      <c r="C17">
        <v>223.66999799999999</v>
      </c>
      <c r="D17">
        <v>219.66000399999999</v>
      </c>
      <c r="E17">
        <v>223.41000399999999</v>
      </c>
      <c r="F17">
        <v>223.297394</v>
      </c>
      <c r="G17">
        <v>16653800</v>
      </c>
      <c r="H17">
        <f t="shared" si="0"/>
        <v>4.4510430605854846E-3</v>
      </c>
      <c r="I17">
        <f>CORREL($H$3:H17,MXX!$H$3:H17)</f>
        <v>-2.6887883870637907E-2</v>
      </c>
    </row>
    <row r="18" spans="1:9" x14ac:dyDescent="0.25">
      <c r="A18" s="1">
        <v>44455</v>
      </c>
      <c r="B18">
        <v>221.83000200000001</v>
      </c>
      <c r="C18">
        <v>222.770004</v>
      </c>
      <c r="D18">
        <v>219.270004</v>
      </c>
      <c r="E18">
        <v>222.41999799999999</v>
      </c>
      <c r="F18">
        <v>222.30789200000001</v>
      </c>
      <c r="G18">
        <v>15603300</v>
      </c>
      <c r="H18">
        <f t="shared" si="0"/>
        <v>-4.4313190685959705E-3</v>
      </c>
      <c r="I18">
        <f>CORREL($H$3:H18,MXX!$H$3:H18)</f>
        <v>-5.3982638938368854E-2</v>
      </c>
    </row>
    <row r="19" spans="1:9" x14ac:dyDescent="0.25">
      <c r="A19" s="1">
        <v>44456</v>
      </c>
      <c r="B19">
        <v>223</v>
      </c>
      <c r="C19">
        <v>223.21000699999999</v>
      </c>
      <c r="D19">
        <v>218.300003</v>
      </c>
      <c r="E19">
        <v>219</v>
      </c>
      <c r="F19">
        <v>218.88960299999999</v>
      </c>
      <c r="G19">
        <v>29450300</v>
      </c>
      <c r="H19">
        <f t="shared" si="0"/>
        <v>-1.5376372693057678E-2</v>
      </c>
      <c r="I19">
        <f>CORREL($H$3:H19,MXX!$H$3:H19)</f>
        <v>0.10213290616771244</v>
      </c>
    </row>
    <row r="20" spans="1:9" x14ac:dyDescent="0.25">
      <c r="A20" s="1">
        <v>44459</v>
      </c>
      <c r="B20">
        <v>211.46000699999999</v>
      </c>
      <c r="C20">
        <v>214.33000200000001</v>
      </c>
      <c r="D20">
        <v>206.61999499999999</v>
      </c>
      <c r="E20">
        <v>211.13000500000001</v>
      </c>
      <c r="F20">
        <v>211.02357499999999</v>
      </c>
      <c r="G20">
        <v>34944000</v>
      </c>
      <c r="H20">
        <f t="shared" si="0"/>
        <v>-3.5936051288831657E-2</v>
      </c>
      <c r="I20">
        <f>CORREL($H$3:H20,MXX!$H$3:H20)</f>
        <v>0.27857013559363636</v>
      </c>
    </row>
    <row r="21" spans="1:9" x14ac:dyDescent="0.25">
      <c r="A21" s="1">
        <v>44460</v>
      </c>
      <c r="B21">
        <v>214.16999799999999</v>
      </c>
      <c r="C21">
        <v>214.25</v>
      </c>
      <c r="D21">
        <v>209.5</v>
      </c>
      <c r="E21">
        <v>212.46000699999999</v>
      </c>
      <c r="F21">
        <v>212.35292100000001</v>
      </c>
      <c r="G21">
        <v>20468800</v>
      </c>
      <c r="H21">
        <f t="shared" si="0"/>
        <v>6.2995141656566819E-3</v>
      </c>
      <c r="I21">
        <f>CORREL($H$3:H21,MXX!$H$3:H21)</f>
        <v>0.29346856161943524</v>
      </c>
    </row>
    <row r="22" spans="1:9" x14ac:dyDescent="0.25">
      <c r="A22" s="1">
        <v>44461</v>
      </c>
      <c r="B22">
        <v>213.66000399999999</v>
      </c>
      <c r="C22">
        <v>219.60000600000001</v>
      </c>
      <c r="D22">
        <v>211.96000699999999</v>
      </c>
      <c r="E22">
        <v>219.41000399999999</v>
      </c>
      <c r="F22">
        <v>219.299408</v>
      </c>
      <c r="G22">
        <v>26872600</v>
      </c>
      <c r="H22">
        <f t="shared" si="0"/>
        <v>3.2711991750751526E-2</v>
      </c>
      <c r="I22">
        <f>CORREL($H$3:H22,MXX!$H$3:H22)</f>
        <v>0.37609429565791763</v>
      </c>
    </row>
    <row r="23" spans="1:9" x14ac:dyDescent="0.25">
      <c r="A23" s="1">
        <v>44462</v>
      </c>
      <c r="B23">
        <v>221.39999399999999</v>
      </c>
      <c r="C23">
        <v>225.35000600000001</v>
      </c>
      <c r="D23">
        <v>218.89999399999999</v>
      </c>
      <c r="E23">
        <v>224.820007</v>
      </c>
      <c r="F23">
        <v>224.70668000000001</v>
      </c>
      <c r="G23">
        <v>24855500</v>
      </c>
      <c r="H23">
        <f t="shared" si="0"/>
        <v>2.4657029625907635E-2</v>
      </c>
      <c r="I23">
        <f>CORREL($H$3:H23,MXX!$H$3:H23)</f>
        <v>0.37916048364173799</v>
      </c>
    </row>
    <row r="24" spans="1:9" x14ac:dyDescent="0.25">
      <c r="A24" s="1">
        <v>44463</v>
      </c>
      <c r="B24">
        <v>220.699997</v>
      </c>
      <c r="C24">
        <v>221.490005</v>
      </c>
      <c r="D24">
        <v>218.61000100000001</v>
      </c>
      <c r="E24">
        <v>220.80999800000001</v>
      </c>
      <c r="F24">
        <v>220.6987</v>
      </c>
      <c r="G24">
        <v>21765500</v>
      </c>
      <c r="H24">
        <f t="shared" si="0"/>
        <v>-1.7836496894529364E-2</v>
      </c>
      <c r="I24">
        <f>CORREL($H$3:H24,MXX!$H$3:H24)</f>
        <v>0.40141474892808215</v>
      </c>
    </row>
    <row r="25" spans="1:9" x14ac:dyDescent="0.25">
      <c r="A25" s="1">
        <v>44466</v>
      </c>
      <c r="B25">
        <v>217.10000600000001</v>
      </c>
      <c r="C25">
        <v>217.990005</v>
      </c>
      <c r="D25">
        <v>213.25</v>
      </c>
      <c r="E25">
        <v>216.60000600000001</v>
      </c>
      <c r="F25">
        <v>216.49082899999999</v>
      </c>
      <c r="G25">
        <v>24521500</v>
      </c>
      <c r="H25">
        <f t="shared" si="0"/>
        <v>-1.9066134055162134E-2</v>
      </c>
      <c r="I25">
        <f>CORREL($H$3:H25,MXX!$H$3:H25)</f>
        <v>0.31925086268597402</v>
      </c>
    </row>
    <row r="26" spans="1:9" x14ac:dyDescent="0.25">
      <c r="A26" s="1">
        <v>44467</v>
      </c>
      <c r="B26">
        <v>212.13999899999999</v>
      </c>
      <c r="C26">
        <v>214.19000199999999</v>
      </c>
      <c r="D26">
        <v>206.509995</v>
      </c>
      <c r="E26">
        <v>206.990005</v>
      </c>
      <c r="F26">
        <v>206.88568100000001</v>
      </c>
      <c r="G26">
        <v>34306900</v>
      </c>
      <c r="H26">
        <f t="shared" si="0"/>
        <v>-4.4367459094537376E-2</v>
      </c>
      <c r="I26">
        <f>CORREL($H$3:H26,MXX!$H$3:H26)</f>
        <v>0.40479163657834177</v>
      </c>
    </row>
    <row r="27" spans="1:9" x14ac:dyDescent="0.25">
      <c r="A27" s="1">
        <v>44468</v>
      </c>
      <c r="B27">
        <v>209.39999399999999</v>
      </c>
      <c r="C27">
        <v>210.16999799999999</v>
      </c>
      <c r="D27">
        <v>204.66999799999999</v>
      </c>
      <c r="E27">
        <v>205.16999799999999</v>
      </c>
      <c r="F27">
        <v>205.066574</v>
      </c>
      <c r="G27">
        <v>21839400</v>
      </c>
      <c r="H27">
        <f t="shared" si="0"/>
        <v>-8.7928124904884178E-3</v>
      </c>
      <c r="I27">
        <f>CORREL($H$3:H27,MXX!$H$3:H27)</f>
        <v>0.3956950902235537</v>
      </c>
    </row>
    <row r="28" spans="1:9" x14ac:dyDescent="0.25">
      <c r="A28" s="1">
        <v>44469</v>
      </c>
      <c r="B28">
        <v>207.679993</v>
      </c>
      <c r="C28">
        <v>210.66000399999999</v>
      </c>
      <c r="D28">
        <v>206.88000500000001</v>
      </c>
      <c r="E28">
        <v>207.16000399999999</v>
      </c>
      <c r="F28">
        <v>207.05557300000001</v>
      </c>
      <c r="G28">
        <v>22100900</v>
      </c>
      <c r="H28">
        <f t="shared" si="0"/>
        <v>9.6992842919392946E-3</v>
      </c>
      <c r="I28">
        <f>CORREL($H$3:H28,MXX!$H$3:H28)</f>
        <v>0.40676383534679117</v>
      </c>
    </row>
    <row r="29" spans="1:9" x14ac:dyDescent="0.25">
      <c r="A29" s="1">
        <v>44470</v>
      </c>
      <c r="B29">
        <v>207.5</v>
      </c>
      <c r="C29">
        <v>208.58999600000001</v>
      </c>
      <c r="D29">
        <v>202.029999</v>
      </c>
      <c r="E29">
        <v>207.41999799999999</v>
      </c>
      <c r="F29">
        <v>207.31544500000001</v>
      </c>
      <c r="G29">
        <v>24097800</v>
      </c>
      <c r="H29">
        <f t="shared" si="0"/>
        <v>1.2550833393892829E-3</v>
      </c>
      <c r="I29">
        <f>CORREL($H$3:H29,MXX!$H$3:H29)</f>
        <v>0.39892247391911395</v>
      </c>
    </row>
    <row r="30" spans="1:9" x14ac:dyDescent="0.25">
      <c r="A30" s="1">
        <v>44473</v>
      </c>
      <c r="B30">
        <v>205.03999300000001</v>
      </c>
      <c r="C30">
        <v>205.41999799999999</v>
      </c>
      <c r="D30">
        <v>195.550003</v>
      </c>
      <c r="E30">
        <v>197.320007</v>
      </c>
      <c r="F30">
        <v>197.220551</v>
      </c>
      <c r="G30">
        <v>34563500</v>
      </c>
      <c r="H30">
        <f t="shared" si="0"/>
        <v>-4.8693400532700347E-2</v>
      </c>
      <c r="I30">
        <f>CORREL($H$3:H30,MXX!$H$3:H30)</f>
        <v>0.38718663133215042</v>
      </c>
    </row>
    <row r="31" spans="1:9" x14ac:dyDescent="0.25">
      <c r="A31" s="1">
        <v>44474</v>
      </c>
      <c r="B31">
        <v>199.5</v>
      </c>
      <c r="C31">
        <v>206.479996</v>
      </c>
      <c r="D31">
        <v>198.53999300000001</v>
      </c>
      <c r="E31">
        <v>204.509995</v>
      </c>
      <c r="F31">
        <v>204.40690599999999</v>
      </c>
      <c r="G31">
        <v>27928200</v>
      </c>
      <c r="H31">
        <f t="shared" si="0"/>
        <v>3.6438165107854262E-2</v>
      </c>
      <c r="I31">
        <f>CORREL($H$3:H31,MXX!$H$3:H31)</f>
        <v>0.39531120773285522</v>
      </c>
    </row>
    <row r="32" spans="1:9" x14ac:dyDescent="0.25">
      <c r="A32" s="1">
        <v>44475</v>
      </c>
      <c r="B32">
        <v>201.199997</v>
      </c>
      <c r="C32">
        <v>207.199997</v>
      </c>
      <c r="D32">
        <v>200.800003</v>
      </c>
      <c r="E32">
        <v>207</v>
      </c>
      <c r="F32">
        <v>206.89565999999999</v>
      </c>
      <c r="G32">
        <v>29720200</v>
      </c>
      <c r="H32">
        <f t="shared" si="0"/>
        <v>1.2175488826194552E-2</v>
      </c>
      <c r="I32">
        <f>CORREL($H$3:H32,MXX!$H$3:H32)</f>
        <v>0.3892776790288256</v>
      </c>
    </row>
    <row r="33" spans="1:9" x14ac:dyDescent="0.25">
      <c r="A33" s="1">
        <v>44476</v>
      </c>
      <c r="B33">
        <v>210.91999799999999</v>
      </c>
      <c r="C33">
        <v>213.220001</v>
      </c>
      <c r="D33">
        <v>209.720001</v>
      </c>
      <c r="E33">
        <v>210.75</v>
      </c>
      <c r="F33">
        <v>210.64376799999999</v>
      </c>
      <c r="G33">
        <v>25691900</v>
      </c>
      <c r="H33">
        <f t="shared" si="0"/>
        <v>1.8115933413006352E-2</v>
      </c>
      <c r="I33">
        <f>CORREL($H$3:H33,MXX!$H$3:H33)</f>
        <v>0.37853221787012009</v>
      </c>
    </row>
    <row r="34" spans="1:9" x14ac:dyDescent="0.25">
      <c r="A34" s="1">
        <v>44477</v>
      </c>
      <c r="B34">
        <v>211.009995</v>
      </c>
      <c r="C34">
        <v>212.05999800000001</v>
      </c>
      <c r="D34">
        <v>207.75</v>
      </c>
      <c r="E34">
        <v>208.30999800000001</v>
      </c>
      <c r="F34">
        <v>208.20498699999999</v>
      </c>
      <c r="G34">
        <v>15125800</v>
      </c>
      <c r="H34">
        <f t="shared" si="0"/>
        <v>-1.1577750546125845E-2</v>
      </c>
      <c r="I34">
        <f>CORREL($H$3:H34,MXX!$H$3:H34)</f>
        <v>0.36234680349959986</v>
      </c>
    </row>
    <row r="35" spans="1:9" x14ac:dyDescent="0.25">
      <c r="A35" s="1">
        <v>44480</v>
      </c>
      <c r="B35">
        <v>205.75</v>
      </c>
      <c r="C35">
        <v>210.63000500000001</v>
      </c>
      <c r="D35">
        <v>205.11000100000001</v>
      </c>
      <c r="E35">
        <v>206.949997</v>
      </c>
      <c r="F35">
        <v>206.845688</v>
      </c>
      <c r="G35">
        <v>16338800</v>
      </c>
      <c r="H35">
        <f t="shared" si="0"/>
        <v>-6.5286572602605E-3</v>
      </c>
      <c r="I35">
        <f>CORREL($H$3:H35,MXX!$H$3:H35)</f>
        <v>0.34285829857851946</v>
      </c>
    </row>
    <row r="36" spans="1:9" x14ac:dyDescent="0.25">
      <c r="A36" s="1">
        <v>44481</v>
      </c>
      <c r="B36">
        <v>208.279999</v>
      </c>
      <c r="C36">
        <v>210.570007</v>
      </c>
      <c r="D36">
        <v>205.279999</v>
      </c>
      <c r="E36">
        <v>206.71000699999999</v>
      </c>
      <c r="F36">
        <v>206.60581999999999</v>
      </c>
      <c r="G36">
        <v>16213400</v>
      </c>
      <c r="H36">
        <f t="shared" si="0"/>
        <v>-1.1596470891866082E-3</v>
      </c>
      <c r="I36">
        <f>CORREL($H$3:H36,MXX!$H$3:H36)</f>
        <v>0.34189244711399108</v>
      </c>
    </row>
    <row r="37" spans="1:9" x14ac:dyDescent="0.25">
      <c r="A37" s="1">
        <v>44482</v>
      </c>
      <c r="B37">
        <v>209.179993</v>
      </c>
      <c r="C37">
        <v>209.89999399999999</v>
      </c>
      <c r="D37">
        <v>207.13000500000001</v>
      </c>
      <c r="E37">
        <v>209.38999899999999</v>
      </c>
      <c r="F37">
        <v>209.28443899999999</v>
      </c>
      <c r="G37">
        <v>18065200</v>
      </c>
      <c r="H37">
        <f t="shared" si="0"/>
        <v>1.2964876788078854E-2</v>
      </c>
      <c r="I37">
        <f>CORREL($H$3:H37,MXX!$H$3:H37)</f>
        <v>0.33822845873029606</v>
      </c>
    </row>
    <row r="38" spans="1:9" x14ac:dyDescent="0.25">
      <c r="A38" s="1">
        <v>44483</v>
      </c>
      <c r="B38">
        <v>212.88000500000001</v>
      </c>
      <c r="C38">
        <v>217.550003</v>
      </c>
      <c r="D38">
        <v>211.220001</v>
      </c>
      <c r="E38">
        <v>217.46000699999999</v>
      </c>
      <c r="F38">
        <v>217.350403</v>
      </c>
      <c r="G38">
        <v>24358900</v>
      </c>
      <c r="H38">
        <f t="shared" si="0"/>
        <v>3.8540677169027406E-2</v>
      </c>
      <c r="I38">
        <f>CORREL($H$3:H38,MXX!$H$3:H38)</f>
        <v>0.36020430816437266</v>
      </c>
    </row>
    <row r="39" spans="1:9" x14ac:dyDescent="0.25">
      <c r="A39" s="1">
        <v>44484</v>
      </c>
      <c r="B39">
        <v>218.10000600000001</v>
      </c>
      <c r="C39">
        <v>219.30999800000001</v>
      </c>
      <c r="D39">
        <v>216.61999499999999</v>
      </c>
      <c r="E39">
        <v>218.61999499999999</v>
      </c>
      <c r="F39">
        <v>218.50979599999999</v>
      </c>
      <c r="G39">
        <v>22699400</v>
      </c>
      <c r="H39">
        <f t="shared" si="0"/>
        <v>5.3342114116070646E-3</v>
      </c>
      <c r="I39">
        <f>CORREL($H$3:H39,MXX!$H$3:H39)</f>
        <v>0.35894685487089462</v>
      </c>
    </row>
    <row r="40" spans="1:9" x14ac:dyDescent="0.25">
      <c r="A40" s="1">
        <v>44487</v>
      </c>
      <c r="B40">
        <v>217.490005</v>
      </c>
      <c r="C40">
        <v>222.91000399999999</v>
      </c>
      <c r="D40">
        <v>216.44000199999999</v>
      </c>
      <c r="E40">
        <v>222.220001</v>
      </c>
      <c r="F40">
        <v>222.10798600000001</v>
      </c>
      <c r="G40">
        <v>18949400</v>
      </c>
      <c r="H40">
        <f t="shared" si="0"/>
        <v>1.6466950525183852E-2</v>
      </c>
      <c r="I40">
        <f>CORREL($H$3:H40,MXX!$H$3:H40)</f>
        <v>0.34853505776874699</v>
      </c>
    </row>
    <row r="41" spans="1:9" x14ac:dyDescent="0.25">
      <c r="A41" s="1">
        <v>44488</v>
      </c>
      <c r="B41">
        <v>222.759995</v>
      </c>
      <c r="C41">
        <v>223.78999300000001</v>
      </c>
      <c r="D41">
        <v>220.36999499999999</v>
      </c>
      <c r="E41">
        <v>222.89999399999999</v>
      </c>
      <c r="F41">
        <v>222.787643</v>
      </c>
      <c r="G41">
        <v>16147300</v>
      </c>
      <c r="H41">
        <f t="shared" si="0"/>
        <v>3.0600295479694807E-3</v>
      </c>
      <c r="I41">
        <f>CORREL($H$3:H41,MXX!$H$3:H41)</f>
        <v>0.34394936998741088</v>
      </c>
    </row>
    <row r="42" spans="1:9" x14ac:dyDescent="0.25">
      <c r="A42" s="1">
        <v>44489</v>
      </c>
      <c r="B42">
        <v>223.050003</v>
      </c>
      <c r="C42">
        <v>224.33000200000001</v>
      </c>
      <c r="D42">
        <v>219.820007</v>
      </c>
      <c r="E42">
        <v>221.029999</v>
      </c>
      <c r="F42">
        <v>220.91857899999999</v>
      </c>
      <c r="G42">
        <v>14627600</v>
      </c>
      <c r="H42">
        <f t="shared" si="0"/>
        <v>-8.3894419584124268E-3</v>
      </c>
      <c r="I42">
        <f>CORREL($H$3:H42,MXX!$H$3:H42)</f>
        <v>0.34597120826474714</v>
      </c>
    </row>
    <row r="43" spans="1:9" x14ac:dyDescent="0.25">
      <c r="A43" s="1">
        <v>44490</v>
      </c>
      <c r="B43">
        <v>220.970001</v>
      </c>
      <c r="C43">
        <v>227.11000100000001</v>
      </c>
      <c r="D43">
        <v>220.83000200000001</v>
      </c>
      <c r="E43">
        <v>226.91999799999999</v>
      </c>
      <c r="F43">
        <v>226.805634</v>
      </c>
      <c r="G43">
        <v>18759000</v>
      </c>
      <c r="H43">
        <f t="shared" si="0"/>
        <v>2.6648075624277866E-2</v>
      </c>
      <c r="I43">
        <f>CORREL($H$3:H43,MXX!$H$3:H43)</f>
        <v>0.31383373393708475</v>
      </c>
    </row>
    <row r="44" spans="1:9" x14ac:dyDescent="0.25">
      <c r="A44" s="1">
        <v>44491</v>
      </c>
      <c r="B44">
        <v>228.229996</v>
      </c>
      <c r="C44">
        <v>231.300003</v>
      </c>
      <c r="D44">
        <v>225.61000100000001</v>
      </c>
      <c r="E44">
        <v>227.259995</v>
      </c>
      <c r="F44">
        <v>227.14544699999999</v>
      </c>
      <c r="G44">
        <v>24938400</v>
      </c>
      <c r="H44">
        <f t="shared" si="0"/>
        <v>1.4982564322012935E-3</v>
      </c>
      <c r="I44">
        <f>CORREL($H$3:H44,MXX!$H$3:H44)</f>
        <v>0.31330094779927886</v>
      </c>
    </row>
    <row r="45" spans="1:9" x14ac:dyDescent="0.25">
      <c r="A45" s="1">
        <v>44494</v>
      </c>
      <c r="B45">
        <v>229.729996</v>
      </c>
      <c r="C45">
        <v>233.550003</v>
      </c>
      <c r="D45">
        <v>227.699997</v>
      </c>
      <c r="E45">
        <v>231.66000399999999</v>
      </c>
      <c r="F45">
        <v>231.54324299999999</v>
      </c>
      <c r="G45">
        <v>23023500</v>
      </c>
      <c r="H45">
        <f t="shared" si="0"/>
        <v>1.9361145284149145E-2</v>
      </c>
      <c r="I45">
        <f>CORREL($H$3:H45,MXX!$H$3:H45)</f>
        <v>0.30701964380589608</v>
      </c>
    </row>
    <row r="46" spans="1:9" x14ac:dyDescent="0.25">
      <c r="A46" s="1">
        <v>44495</v>
      </c>
      <c r="B46">
        <v>239.88999899999999</v>
      </c>
      <c r="C46">
        <v>252.58999600000001</v>
      </c>
      <c r="D46">
        <v>239.240005</v>
      </c>
      <c r="E46">
        <v>247.16999799999999</v>
      </c>
      <c r="F46">
        <v>247.04541</v>
      </c>
      <c r="G46">
        <v>48589800</v>
      </c>
      <c r="H46">
        <f t="shared" si="0"/>
        <v>6.6951498126853193E-2</v>
      </c>
      <c r="I46">
        <f>CORREL($H$3:H46,MXX!$H$3:H46)</f>
        <v>0.33533806543687539</v>
      </c>
    </row>
    <row r="47" spans="1:9" x14ac:dyDescent="0.25">
      <c r="A47" s="1">
        <v>44496</v>
      </c>
      <c r="B47">
        <v>244.740005</v>
      </c>
      <c r="C47">
        <v>250.89999399999999</v>
      </c>
      <c r="D47">
        <v>242.820007</v>
      </c>
      <c r="E47">
        <v>244.509995</v>
      </c>
      <c r="F47">
        <v>244.38674900000001</v>
      </c>
      <c r="G47">
        <v>24599000</v>
      </c>
      <c r="H47">
        <f t="shared" si="0"/>
        <v>-1.0761831195325568E-2</v>
      </c>
      <c r="I47">
        <f>CORREL($H$3:H47,MXX!$H$3:H47)</f>
        <v>0.34583304623297412</v>
      </c>
    </row>
    <row r="48" spans="1:9" x14ac:dyDescent="0.25">
      <c r="A48" s="1">
        <v>44497</v>
      </c>
      <c r="B48">
        <v>248.779999</v>
      </c>
      <c r="C48">
        <v>249.5</v>
      </c>
      <c r="D48">
        <v>245.229996</v>
      </c>
      <c r="E48">
        <v>249.41000399999999</v>
      </c>
      <c r="F48">
        <v>249.28428600000001</v>
      </c>
      <c r="G48">
        <v>23420400</v>
      </c>
      <c r="H48">
        <f t="shared" si="0"/>
        <v>2.004010863944182E-2</v>
      </c>
      <c r="I48">
        <f>CORREL($H$3:H48,MXX!$H$3:H48)</f>
        <v>0.31810781833444546</v>
      </c>
    </row>
    <row r="49" spans="1:9" x14ac:dyDescent="0.25">
      <c r="A49" s="1">
        <v>44498</v>
      </c>
      <c r="B49">
        <v>250.009995</v>
      </c>
      <c r="C49">
        <v>257.08999599999999</v>
      </c>
      <c r="D49">
        <v>250</v>
      </c>
      <c r="E49">
        <v>255.66999799999999</v>
      </c>
      <c r="F49">
        <v>255.54113799999999</v>
      </c>
      <c r="G49">
        <v>29250300</v>
      </c>
      <c r="H49">
        <f t="shared" si="0"/>
        <v>2.5099263577327856E-2</v>
      </c>
      <c r="I49">
        <f>CORREL($H$3:H49,MXX!$H$3:H49)</f>
        <v>0.31859519013458298</v>
      </c>
    </row>
    <row r="50" spans="1:9" x14ac:dyDescent="0.25">
      <c r="A50" s="1">
        <v>44501</v>
      </c>
      <c r="B50">
        <v>256.48998999999998</v>
      </c>
      <c r="C50">
        <v>258.94000199999999</v>
      </c>
      <c r="D50">
        <v>252.270004</v>
      </c>
      <c r="E50">
        <v>258.26998900000001</v>
      </c>
      <c r="F50">
        <v>258.13980099999998</v>
      </c>
      <c r="G50">
        <v>26574000</v>
      </c>
      <c r="H50">
        <f t="shared" si="0"/>
        <v>1.0169255018344592E-2</v>
      </c>
      <c r="I50">
        <f>CORREL($H$3:H50,MXX!$H$3:H50)</f>
        <v>0.32138127722575371</v>
      </c>
    </row>
    <row r="51" spans="1:9" x14ac:dyDescent="0.25">
      <c r="A51" s="1">
        <v>44502</v>
      </c>
      <c r="B51">
        <v>258.22000100000002</v>
      </c>
      <c r="C51">
        <v>266.77999899999998</v>
      </c>
      <c r="D51">
        <v>258</v>
      </c>
      <c r="E51">
        <v>264.01001000000002</v>
      </c>
      <c r="F51">
        <v>263.87692299999998</v>
      </c>
      <c r="G51">
        <v>29411200</v>
      </c>
      <c r="H51">
        <f t="shared" si="0"/>
        <v>2.2224864115394587E-2</v>
      </c>
      <c r="I51">
        <f>CORREL($H$3:H51,MXX!$H$3:H51)</f>
        <v>0.32818590007464915</v>
      </c>
    </row>
    <row r="52" spans="1:9" x14ac:dyDescent="0.25">
      <c r="A52" s="1">
        <v>44503</v>
      </c>
      <c r="B52">
        <v>266.70001200000002</v>
      </c>
      <c r="C52">
        <v>267.83999599999999</v>
      </c>
      <c r="D52">
        <v>262.35000600000001</v>
      </c>
      <c r="E52">
        <v>265.98001099999999</v>
      </c>
      <c r="F52">
        <v>265.84591699999999</v>
      </c>
      <c r="G52">
        <v>23991000</v>
      </c>
      <c r="H52">
        <f t="shared" si="0"/>
        <v>7.461789297884186E-3</v>
      </c>
      <c r="I52">
        <f>CORREL($H$3:H52,MXX!$H$3:H52)</f>
        <v>0.3280815798097364</v>
      </c>
    </row>
    <row r="53" spans="1:9" x14ac:dyDescent="0.25">
      <c r="A53" s="1">
        <v>44504</v>
      </c>
      <c r="B53">
        <v>272.290009</v>
      </c>
      <c r="C53">
        <v>313.64999399999999</v>
      </c>
      <c r="D53">
        <v>271.17999300000002</v>
      </c>
      <c r="E53">
        <v>298.01001000000002</v>
      </c>
      <c r="F53">
        <v>297.859802</v>
      </c>
      <c r="G53">
        <v>115363100</v>
      </c>
      <c r="H53">
        <f t="shared" si="0"/>
        <v>0.12042270711270701</v>
      </c>
      <c r="I53">
        <f>CORREL($H$3:H53,MXX!$H$3:H53)</f>
        <v>0.28125966474284436</v>
      </c>
    </row>
    <row r="54" spans="1:9" x14ac:dyDescent="0.25">
      <c r="A54" s="1">
        <v>44505</v>
      </c>
      <c r="B54">
        <v>301.86999500000002</v>
      </c>
      <c r="C54">
        <v>314</v>
      </c>
      <c r="D54">
        <v>294.10000600000001</v>
      </c>
      <c r="E54">
        <v>297.51998900000001</v>
      </c>
      <c r="F54">
        <v>297.370026</v>
      </c>
      <c r="G54">
        <v>85126000</v>
      </c>
      <c r="H54">
        <f t="shared" si="0"/>
        <v>-1.6443172147143448E-3</v>
      </c>
      <c r="I54">
        <f>CORREL($H$3:H54,MXX!$H$3:H54)</f>
        <v>0.27539160827629033</v>
      </c>
    </row>
    <row r="55" spans="1:9" x14ac:dyDescent="0.25">
      <c r="A55" s="1">
        <v>44508</v>
      </c>
      <c r="B55">
        <v>301.48998999999998</v>
      </c>
      <c r="C55">
        <v>311</v>
      </c>
      <c r="D55">
        <v>299.07000699999998</v>
      </c>
      <c r="E55">
        <v>308.040009</v>
      </c>
      <c r="F55">
        <v>307.88473499999998</v>
      </c>
      <c r="G55">
        <v>50310100</v>
      </c>
      <c r="H55">
        <f t="shared" si="0"/>
        <v>3.5359007568570418E-2</v>
      </c>
      <c r="I55">
        <f>CORREL($H$3:H55,MXX!$H$3:H55)</f>
        <v>0.26393444059340104</v>
      </c>
    </row>
    <row r="56" spans="1:9" x14ac:dyDescent="0.25">
      <c r="A56" s="1">
        <v>44509</v>
      </c>
      <c r="B56">
        <v>322.82000699999998</v>
      </c>
      <c r="C56">
        <v>323.10000600000001</v>
      </c>
      <c r="D56">
        <v>299.64001500000001</v>
      </c>
      <c r="E56">
        <v>306.57000699999998</v>
      </c>
      <c r="F56">
        <v>306.41546599999998</v>
      </c>
      <c r="G56">
        <v>64674600</v>
      </c>
      <c r="H56">
        <f t="shared" si="0"/>
        <v>-4.7721398074509836E-3</v>
      </c>
      <c r="I56">
        <f>CORREL($H$3:H56,MXX!$H$3:H56)</f>
        <v>0.26956728414326353</v>
      </c>
    </row>
    <row r="57" spans="1:9" x14ac:dyDescent="0.25">
      <c r="A57" s="1">
        <v>44510</v>
      </c>
      <c r="B57">
        <v>293.55999800000001</v>
      </c>
      <c r="C57">
        <v>308.5</v>
      </c>
      <c r="D57">
        <v>287.77999899999998</v>
      </c>
      <c r="E57">
        <v>294.58999599999999</v>
      </c>
      <c r="F57">
        <v>294.44149800000002</v>
      </c>
      <c r="G57">
        <v>63620600</v>
      </c>
      <c r="H57">
        <f t="shared" si="0"/>
        <v>-3.9077557527725959E-2</v>
      </c>
      <c r="I57">
        <f>CORREL($H$3:H57,MXX!$H$3:H57)</f>
        <v>0.26158068212296809</v>
      </c>
    </row>
    <row r="58" spans="1:9" x14ac:dyDescent="0.25">
      <c r="A58" s="1">
        <v>44511</v>
      </c>
      <c r="B58">
        <v>304.67999300000002</v>
      </c>
      <c r="C58">
        <v>305.89999399999999</v>
      </c>
      <c r="D58">
        <v>297.76998900000001</v>
      </c>
      <c r="E58">
        <v>303.89999399999999</v>
      </c>
      <c r="F58">
        <v>303.746826</v>
      </c>
      <c r="G58">
        <v>33217200</v>
      </c>
      <c r="H58">
        <f t="shared" si="0"/>
        <v>3.1603317002550958E-2</v>
      </c>
      <c r="I58">
        <f>CORREL($H$3:H58,MXX!$H$3:H58)</f>
        <v>0.24553457789266567</v>
      </c>
    </row>
    <row r="59" spans="1:9" x14ac:dyDescent="0.25">
      <c r="A59" s="1">
        <v>44512</v>
      </c>
      <c r="B59">
        <v>300.10000600000001</v>
      </c>
      <c r="C59">
        <v>306.79998799999998</v>
      </c>
      <c r="D59">
        <v>296.29998799999998</v>
      </c>
      <c r="E59">
        <v>303.89999399999999</v>
      </c>
      <c r="F59">
        <v>303.746826</v>
      </c>
      <c r="G59">
        <v>41305400</v>
      </c>
      <c r="H59">
        <f t="shared" si="0"/>
        <v>0</v>
      </c>
      <c r="I59">
        <f>CORREL($H$3:H59,MXX!$H$3:H59)</f>
        <v>0.24731376244395153</v>
      </c>
    </row>
    <row r="60" spans="1:9" x14ac:dyDescent="0.25">
      <c r="A60" s="1">
        <v>44515</v>
      </c>
      <c r="B60">
        <v>305.51998900000001</v>
      </c>
      <c r="C60">
        <v>306.44000199999999</v>
      </c>
      <c r="D60">
        <v>292.47000100000002</v>
      </c>
      <c r="E60">
        <v>300.25</v>
      </c>
      <c r="F60">
        <v>300.09866299999999</v>
      </c>
      <c r="G60">
        <v>38490900</v>
      </c>
      <c r="H60">
        <f t="shared" si="0"/>
        <v>-1.201053867143952E-2</v>
      </c>
      <c r="I60">
        <f>CORREL($H$3:H60,MXX!$H$3:H60)</f>
        <v>0.24950321673497211</v>
      </c>
    </row>
    <row r="61" spans="1:9" x14ac:dyDescent="0.25">
      <c r="A61" s="1">
        <v>44516</v>
      </c>
      <c r="B61">
        <v>297.58999599999999</v>
      </c>
      <c r="C61">
        <v>303.89999399999999</v>
      </c>
      <c r="D61">
        <v>297.05999800000001</v>
      </c>
      <c r="E61">
        <v>302.02999899999998</v>
      </c>
      <c r="F61">
        <v>301.87777699999998</v>
      </c>
      <c r="G61">
        <v>26448400</v>
      </c>
      <c r="H61">
        <f t="shared" si="0"/>
        <v>5.9284302776117098E-3</v>
      </c>
      <c r="I61">
        <f>CORREL($H$3:H61,MXX!$H$3:H61)</f>
        <v>0.24884878760834811</v>
      </c>
    </row>
    <row r="62" spans="1:9" x14ac:dyDescent="0.25">
      <c r="A62" s="1">
        <v>44517</v>
      </c>
      <c r="B62">
        <v>304.17999300000002</v>
      </c>
      <c r="C62">
        <v>305.08999599999999</v>
      </c>
      <c r="D62">
        <v>288</v>
      </c>
      <c r="E62">
        <v>292.60998499999999</v>
      </c>
      <c r="F62">
        <v>292.46249399999999</v>
      </c>
      <c r="G62">
        <v>42850800</v>
      </c>
      <c r="H62">
        <f t="shared" si="0"/>
        <v>-3.1189056357732451E-2</v>
      </c>
      <c r="I62">
        <f>CORREL($H$3:H62,MXX!$H$3:H62)</f>
        <v>0.24478982553278117</v>
      </c>
    </row>
    <row r="63" spans="1:9" x14ac:dyDescent="0.25">
      <c r="A63" s="1">
        <v>44518</v>
      </c>
      <c r="B63">
        <v>323.67001299999998</v>
      </c>
      <c r="C63">
        <v>327.60000600000001</v>
      </c>
      <c r="D63">
        <v>313.209991</v>
      </c>
      <c r="E63">
        <v>316.75</v>
      </c>
      <c r="F63">
        <v>316.59036300000002</v>
      </c>
      <c r="G63">
        <v>78171100</v>
      </c>
      <c r="H63">
        <f t="shared" si="0"/>
        <v>8.2499019515302474E-2</v>
      </c>
      <c r="I63">
        <f>CORREL($H$3:H63,MXX!$H$3:H63)</f>
        <v>0.18937230716567333</v>
      </c>
    </row>
    <row r="64" spans="1:9" x14ac:dyDescent="0.25">
      <c r="A64" s="1">
        <v>44519</v>
      </c>
      <c r="B64">
        <v>322.42999300000002</v>
      </c>
      <c r="C64">
        <v>330.88000499999998</v>
      </c>
      <c r="D64">
        <v>319.04998799999998</v>
      </c>
      <c r="E64">
        <v>329.85000600000001</v>
      </c>
      <c r="F64">
        <v>329.68374599999999</v>
      </c>
      <c r="G64">
        <v>53386700</v>
      </c>
      <c r="H64">
        <f t="shared" si="0"/>
        <v>4.13574907205876E-2</v>
      </c>
      <c r="I64">
        <f>CORREL($H$3:H64,MXX!$H$3:H64)</f>
        <v>0.21805797115903952</v>
      </c>
    </row>
    <row r="65" spans="1:9" x14ac:dyDescent="0.25">
      <c r="A65" s="1">
        <v>44522</v>
      </c>
      <c r="B65">
        <v>335.17001299999998</v>
      </c>
      <c r="C65">
        <v>346.47000100000002</v>
      </c>
      <c r="D65">
        <v>319</v>
      </c>
      <c r="E65">
        <v>319.55999800000001</v>
      </c>
      <c r="F65">
        <v>319.39889499999998</v>
      </c>
      <c r="G65">
        <v>75433500</v>
      </c>
      <c r="H65">
        <f t="shared" si="0"/>
        <v>-3.1196111803461501E-2</v>
      </c>
      <c r="I65">
        <f>CORREL($H$3:H65,MXX!$H$3:H65)</f>
        <v>0.22919325621023381</v>
      </c>
    </row>
    <row r="66" spans="1:9" x14ac:dyDescent="0.25">
      <c r="A66" s="1">
        <v>44523</v>
      </c>
      <c r="B66">
        <v>315.35000600000001</v>
      </c>
      <c r="C66">
        <v>323.60000600000001</v>
      </c>
      <c r="D66">
        <v>308.79998799999998</v>
      </c>
      <c r="E66">
        <v>317.459991</v>
      </c>
      <c r="F66">
        <v>317.29998799999998</v>
      </c>
      <c r="G66">
        <v>53216300</v>
      </c>
      <c r="H66">
        <f t="shared" si="0"/>
        <v>-6.5714284953928758E-3</v>
      </c>
      <c r="I66">
        <f>CORREL($H$3:H66,MXX!$H$3:H66)</f>
        <v>0.23240982368612445</v>
      </c>
    </row>
    <row r="67" spans="1:9" x14ac:dyDescent="0.25">
      <c r="A67" s="1">
        <v>44524</v>
      </c>
      <c r="B67">
        <v>314.60998499999999</v>
      </c>
      <c r="C67">
        <v>328.54998799999998</v>
      </c>
      <c r="D67">
        <v>309.27999899999998</v>
      </c>
      <c r="E67">
        <v>326.73998999999998</v>
      </c>
      <c r="F67">
        <v>326.575287</v>
      </c>
      <c r="G67">
        <v>43516200</v>
      </c>
      <c r="H67">
        <f t="shared" ref="H67:H130" si="1">(F67-F66)/F66</f>
        <v>2.9231955092289569E-2</v>
      </c>
      <c r="I67">
        <f>CORREL($H$3:H67,MXX!$H$3:H67)</f>
        <v>0.17842963348008853</v>
      </c>
    </row>
    <row r="68" spans="1:9" x14ac:dyDescent="0.25">
      <c r="A68" s="1">
        <v>44526</v>
      </c>
      <c r="B68">
        <v>326</v>
      </c>
      <c r="C68">
        <v>327.10000600000001</v>
      </c>
      <c r="D68">
        <v>313.5</v>
      </c>
      <c r="E68">
        <v>315.02999899999998</v>
      </c>
      <c r="F68">
        <v>314.87118500000003</v>
      </c>
      <c r="G68">
        <v>28306900</v>
      </c>
      <c r="H68">
        <f t="shared" si="1"/>
        <v>-3.5838909023143496E-2</v>
      </c>
      <c r="I68">
        <f>CORREL($H$3:H68,MXX!$H$3:H68)</f>
        <v>0.15325853601076547</v>
      </c>
    </row>
    <row r="69" spans="1:9" x14ac:dyDescent="0.25">
      <c r="A69" s="1">
        <v>44529</v>
      </c>
      <c r="B69">
        <v>323.66000400000001</v>
      </c>
      <c r="C69">
        <v>334.11999500000002</v>
      </c>
      <c r="D69">
        <v>320.35998499999999</v>
      </c>
      <c r="E69">
        <v>333.76001000000002</v>
      </c>
      <c r="F69">
        <v>333.59176600000001</v>
      </c>
      <c r="G69">
        <v>45496400</v>
      </c>
      <c r="H69">
        <f t="shared" si="1"/>
        <v>5.9454729082307041E-2</v>
      </c>
      <c r="I69">
        <f>CORREL($H$3:H69,MXX!$H$3:H69)</f>
        <v>0.14416538921207683</v>
      </c>
    </row>
    <row r="70" spans="1:9" x14ac:dyDescent="0.25">
      <c r="A70" s="1">
        <v>44530</v>
      </c>
      <c r="B70">
        <v>331.69000199999999</v>
      </c>
      <c r="C70">
        <v>333.52999899999998</v>
      </c>
      <c r="D70">
        <v>318.64001500000001</v>
      </c>
      <c r="E70">
        <v>326.76001000000002</v>
      </c>
      <c r="F70">
        <v>326.59530599999999</v>
      </c>
      <c r="G70">
        <v>62206600</v>
      </c>
      <c r="H70">
        <f t="shared" si="1"/>
        <v>-2.0973119582334096E-2</v>
      </c>
      <c r="I70">
        <f>CORREL($H$3:H70,MXX!$H$3:H70)</f>
        <v>0.12915660685529207</v>
      </c>
    </row>
    <row r="71" spans="1:9" x14ac:dyDescent="0.25">
      <c r="A71" s="1">
        <v>44531</v>
      </c>
      <c r="B71">
        <v>332.19000199999999</v>
      </c>
      <c r="C71">
        <v>332.89001500000001</v>
      </c>
      <c r="D71">
        <v>313.79998799999998</v>
      </c>
      <c r="E71">
        <v>314.35000600000001</v>
      </c>
      <c r="F71">
        <v>314.23001099999999</v>
      </c>
      <c r="G71">
        <v>48436800</v>
      </c>
      <c r="H71">
        <f t="shared" si="1"/>
        <v>-3.7861214698535817E-2</v>
      </c>
      <c r="I71">
        <f>CORREL($H$3:H71,MXX!$H$3:H71)</f>
        <v>6.7002186687807233E-2</v>
      </c>
    </row>
    <row r="72" spans="1:9" x14ac:dyDescent="0.25">
      <c r="A72" s="1">
        <v>44532</v>
      </c>
      <c r="B72">
        <v>312.14001500000001</v>
      </c>
      <c r="C72">
        <v>324.77999899999998</v>
      </c>
      <c r="D72">
        <v>310.25</v>
      </c>
      <c r="E72">
        <v>321.26001000000002</v>
      </c>
      <c r="F72">
        <v>321.13738999999998</v>
      </c>
      <c r="G72">
        <v>47289000</v>
      </c>
      <c r="H72">
        <f t="shared" si="1"/>
        <v>2.1981920116471598E-2</v>
      </c>
      <c r="I72">
        <f>CORREL($H$3:H72,MXX!$H$3:H72)</f>
        <v>6.0036071062362639E-2</v>
      </c>
    </row>
    <row r="73" spans="1:9" x14ac:dyDescent="0.25">
      <c r="A73" s="1">
        <v>44533</v>
      </c>
      <c r="B73">
        <v>320</v>
      </c>
      <c r="C73">
        <v>321.290009</v>
      </c>
      <c r="D73">
        <v>301.29998799999998</v>
      </c>
      <c r="E73">
        <v>306.92999300000002</v>
      </c>
      <c r="F73">
        <v>306.81286599999999</v>
      </c>
      <c r="G73">
        <v>54432500</v>
      </c>
      <c r="H73">
        <f t="shared" si="1"/>
        <v>-4.4605593886155696E-2</v>
      </c>
      <c r="I73">
        <f>CORREL($H$3:H73,MXX!$H$3:H73)</f>
        <v>5.7086358891956741E-2</v>
      </c>
    </row>
    <row r="74" spans="1:9" x14ac:dyDescent="0.25">
      <c r="A74" s="1">
        <v>44536</v>
      </c>
      <c r="B74">
        <v>298.79998799999998</v>
      </c>
      <c r="C74">
        <v>302.41000400000001</v>
      </c>
      <c r="D74">
        <v>280.38000499999998</v>
      </c>
      <c r="E74">
        <v>300.36999500000002</v>
      </c>
      <c r="F74">
        <v>300.25534099999999</v>
      </c>
      <c r="G74">
        <v>65893800</v>
      </c>
      <c r="H74">
        <f t="shared" si="1"/>
        <v>-2.1373044375524976E-2</v>
      </c>
      <c r="I74">
        <f>CORREL($H$3:H74,MXX!$H$3:H74)</f>
        <v>4.5629593854768724E-2</v>
      </c>
    </row>
    <row r="75" spans="1:9" x14ac:dyDescent="0.25">
      <c r="A75" s="1">
        <v>44537</v>
      </c>
      <c r="B75">
        <v>309.57000699999998</v>
      </c>
      <c r="C75">
        <v>324.48998999999998</v>
      </c>
      <c r="D75">
        <v>306.51001000000002</v>
      </c>
      <c r="E75">
        <v>324.26998900000001</v>
      </c>
      <c r="F75">
        <v>324.14623999999998</v>
      </c>
      <c r="G75">
        <v>59305300</v>
      </c>
      <c r="H75">
        <f t="shared" si="1"/>
        <v>7.9568606241712081E-2</v>
      </c>
      <c r="I75">
        <f>CORREL($H$3:H75,MXX!$H$3:H75)</f>
        <v>5.6846798141772278E-2</v>
      </c>
    </row>
    <row r="76" spans="1:9" x14ac:dyDescent="0.25">
      <c r="A76" s="1">
        <v>44538</v>
      </c>
      <c r="B76">
        <v>319.98998999999998</v>
      </c>
      <c r="C76">
        <v>322.89999399999999</v>
      </c>
      <c r="D76">
        <v>314.209991</v>
      </c>
      <c r="E76">
        <v>318.26001000000002</v>
      </c>
      <c r="F76">
        <v>318.13851899999997</v>
      </c>
      <c r="G76">
        <v>47555100</v>
      </c>
      <c r="H76">
        <f t="shared" si="1"/>
        <v>-1.8533983303338653E-2</v>
      </c>
      <c r="I76">
        <f>CORREL($H$3:H76,MXX!$H$3:H76)</f>
        <v>5.1026677268241373E-2</v>
      </c>
    </row>
    <row r="77" spans="1:9" x14ac:dyDescent="0.25">
      <c r="A77" s="1">
        <v>44539</v>
      </c>
      <c r="B77">
        <v>317.33999599999999</v>
      </c>
      <c r="C77">
        <v>322.04998799999998</v>
      </c>
      <c r="D77">
        <v>304.27999899999998</v>
      </c>
      <c r="E77">
        <v>304.89999399999999</v>
      </c>
      <c r="F77">
        <v>304.78363000000002</v>
      </c>
      <c r="G77">
        <v>48850700</v>
      </c>
      <c r="H77">
        <f t="shared" si="1"/>
        <v>-4.197822081393407E-2</v>
      </c>
      <c r="I77">
        <f>CORREL($H$3:H77,MXX!$H$3:H77)</f>
        <v>5.105048628471863E-2</v>
      </c>
    </row>
    <row r="78" spans="1:9" x14ac:dyDescent="0.25">
      <c r="A78" s="1">
        <v>44540</v>
      </c>
      <c r="B78">
        <v>311.5</v>
      </c>
      <c r="C78">
        <v>313.04998799999998</v>
      </c>
      <c r="D78">
        <v>298.60998499999999</v>
      </c>
      <c r="E78">
        <v>301.98001099999999</v>
      </c>
      <c r="F78">
        <v>301.86474600000003</v>
      </c>
      <c r="G78">
        <v>48882500</v>
      </c>
      <c r="H78">
        <f t="shared" si="1"/>
        <v>-9.5769054263183072E-3</v>
      </c>
      <c r="I78">
        <f>CORREL($H$3:H78,MXX!$H$3:H78)</f>
        <v>6.2233797923752436E-2</v>
      </c>
    </row>
    <row r="79" spans="1:9" x14ac:dyDescent="0.25">
      <c r="A79" s="1">
        <v>44543</v>
      </c>
      <c r="B79">
        <v>302.48998999999998</v>
      </c>
      <c r="C79">
        <v>302.94000199999999</v>
      </c>
      <c r="D79">
        <v>281.16000400000001</v>
      </c>
      <c r="E79">
        <v>281.60998499999999</v>
      </c>
      <c r="F79">
        <v>281.50250199999999</v>
      </c>
      <c r="G79">
        <v>59834400</v>
      </c>
      <c r="H79">
        <f t="shared" si="1"/>
        <v>-6.7454859402495543E-2</v>
      </c>
      <c r="I79">
        <f>CORREL($H$3:H79,MXX!$H$3:H79)</f>
        <v>-5.6527104402778593E-3</v>
      </c>
    </row>
    <row r="80" spans="1:9" x14ac:dyDescent="0.25">
      <c r="A80" s="1">
        <v>44544</v>
      </c>
      <c r="B80">
        <v>276.98998999999998</v>
      </c>
      <c r="C80">
        <v>286.77999899999998</v>
      </c>
      <c r="D80">
        <v>272.5</v>
      </c>
      <c r="E80">
        <v>283.36999500000002</v>
      </c>
      <c r="F80">
        <v>283.261841</v>
      </c>
      <c r="G80">
        <v>66703500</v>
      </c>
      <c r="H80">
        <f t="shared" si="1"/>
        <v>6.2498165646854937E-3</v>
      </c>
      <c r="I80">
        <f>CORREL($H$3:H80,MXX!$H$3:H80)</f>
        <v>-5.8277878036477248E-3</v>
      </c>
    </row>
    <row r="81" spans="1:9" x14ac:dyDescent="0.25">
      <c r="A81" s="1">
        <v>44545</v>
      </c>
      <c r="B81">
        <v>284</v>
      </c>
      <c r="C81">
        <v>305</v>
      </c>
      <c r="D81">
        <v>278.38000499999998</v>
      </c>
      <c r="E81">
        <v>304.58999599999999</v>
      </c>
      <c r="F81">
        <v>304.47375499999998</v>
      </c>
      <c r="G81">
        <v>69829700</v>
      </c>
      <c r="H81">
        <f t="shared" si="1"/>
        <v>7.4884474114534819E-2</v>
      </c>
      <c r="I81">
        <f>CORREL($H$3:H81,MXX!$H$3:H81)</f>
        <v>1.0685345554301475E-2</v>
      </c>
    </row>
    <row r="82" spans="1:9" x14ac:dyDescent="0.25">
      <c r="A82" s="1">
        <v>44546</v>
      </c>
      <c r="B82">
        <v>311.51998900000001</v>
      </c>
      <c r="C82">
        <v>311.60000600000001</v>
      </c>
      <c r="D82">
        <v>280.92999300000002</v>
      </c>
      <c r="E82">
        <v>283.86999500000002</v>
      </c>
      <c r="F82">
        <v>283.76162699999998</v>
      </c>
      <c r="G82">
        <v>70736600</v>
      </c>
      <c r="H82">
        <f t="shared" si="1"/>
        <v>-6.8025987987043443E-2</v>
      </c>
      <c r="I82">
        <f>CORREL($H$3:H82,MXX!$H$3:H82)</f>
        <v>-5.7765384698078945E-2</v>
      </c>
    </row>
    <row r="83" spans="1:9" x14ac:dyDescent="0.25">
      <c r="A83" s="1">
        <v>44547</v>
      </c>
      <c r="B83">
        <v>279.85000600000001</v>
      </c>
      <c r="C83">
        <v>289.22000100000002</v>
      </c>
      <c r="D83">
        <v>277.60000600000001</v>
      </c>
      <c r="E83">
        <v>278.01001000000002</v>
      </c>
      <c r="F83">
        <v>277.90390000000002</v>
      </c>
      <c r="G83">
        <v>71375800</v>
      </c>
      <c r="H83">
        <f t="shared" si="1"/>
        <v>-2.0643125929074108E-2</v>
      </c>
      <c r="I83">
        <f>CORREL($H$3:H83,MXX!$H$3:H83)</f>
        <v>-3.9804768286917841E-2</v>
      </c>
    </row>
    <row r="84" spans="1:9" x14ac:dyDescent="0.25">
      <c r="A84" s="1">
        <v>44550</v>
      </c>
      <c r="B84">
        <v>273.04998799999998</v>
      </c>
      <c r="C84">
        <v>281.44000199999999</v>
      </c>
      <c r="D84">
        <v>271.45001200000002</v>
      </c>
      <c r="E84">
        <v>277.19000199999999</v>
      </c>
      <c r="F84">
        <v>277.08422899999999</v>
      </c>
      <c r="G84">
        <v>46184700</v>
      </c>
      <c r="H84">
        <f t="shared" si="1"/>
        <v>-2.9494764197264879E-3</v>
      </c>
      <c r="I84">
        <f>CORREL($H$3:H84,MXX!$H$3:H84)</f>
        <v>-4.219502061866777E-2</v>
      </c>
    </row>
    <row r="85" spans="1:9" x14ac:dyDescent="0.25">
      <c r="A85" s="1">
        <v>44551</v>
      </c>
      <c r="B85">
        <v>283.73998999999998</v>
      </c>
      <c r="C85">
        <v>291.20001200000002</v>
      </c>
      <c r="D85">
        <v>274.01001000000002</v>
      </c>
      <c r="E85">
        <v>290.75</v>
      </c>
      <c r="F85">
        <v>290.63903800000003</v>
      </c>
      <c r="G85">
        <v>52438500</v>
      </c>
      <c r="H85">
        <f t="shared" si="1"/>
        <v>4.8919453297358306E-2</v>
      </c>
      <c r="I85">
        <f>CORREL($H$3:H85,MXX!$H$3:H85)</f>
        <v>-2.9020026664862465E-2</v>
      </c>
    </row>
    <row r="86" spans="1:9" x14ac:dyDescent="0.25">
      <c r="A86" s="1">
        <v>44552</v>
      </c>
      <c r="B86">
        <v>288.91000400000001</v>
      </c>
      <c r="C86">
        <v>295.54998799999998</v>
      </c>
      <c r="D86">
        <v>284.48998999999998</v>
      </c>
      <c r="E86">
        <v>294</v>
      </c>
      <c r="F86">
        <v>293.887787</v>
      </c>
      <c r="G86">
        <v>39518400</v>
      </c>
      <c r="H86">
        <f t="shared" si="1"/>
        <v>1.1177951256499737E-2</v>
      </c>
      <c r="I86">
        <f>CORREL($H$3:H86,MXX!$H$3:H86)</f>
        <v>-2.7451843923721391E-2</v>
      </c>
    </row>
    <row r="87" spans="1:9" x14ac:dyDescent="0.25">
      <c r="A87" s="1">
        <v>44553</v>
      </c>
      <c r="B87">
        <v>297.54998799999998</v>
      </c>
      <c r="C87">
        <v>300.58999599999999</v>
      </c>
      <c r="D87">
        <v>294.30999800000001</v>
      </c>
      <c r="E87">
        <v>296.39999399999999</v>
      </c>
      <c r="F87">
        <v>296.28686499999998</v>
      </c>
      <c r="G87">
        <v>34302200</v>
      </c>
      <c r="H87">
        <f t="shared" si="1"/>
        <v>8.1632449734972291E-3</v>
      </c>
      <c r="I87">
        <f>CORREL($H$3:H87,MXX!$H$3:H87)</f>
        <v>-2.6736444915852108E-2</v>
      </c>
    </row>
    <row r="88" spans="1:9" x14ac:dyDescent="0.25">
      <c r="A88" s="1">
        <v>44557</v>
      </c>
      <c r="B88">
        <v>296.60000600000001</v>
      </c>
      <c r="C88">
        <v>310.86999500000002</v>
      </c>
      <c r="D88">
        <v>296.39999399999999</v>
      </c>
      <c r="E88">
        <v>309.45001200000002</v>
      </c>
      <c r="F88">
        <v>309.331909</v>
      </c>
      <c r="G88">
        <v>40368600</v>
      </c>
      <c r="H88">
        <f t="shared" si="1"/>
        <v>4.4028424952284061E-2</v>
      </c>
      <c r="I88">
        <f>CORREL($H$3:H88,MXX!$H$3:H88)</f>
        <v>-1.3023801571018692E-2</v>
      </c>
    </row>
    <row r="89" spans="1:9" x14ac:dyDescent="0.25">
      <c r="A89" s="1">
        <v>44558</v>
      </c>
      <c r="B89">
        <v>313.11999500000002</v>
      </c>
      <c r="C89">
        <v>313.29998799999998</v>
      </c>
      <c r="D89">
        <v>300.11999500000002</v>
      </c>
      <c r="E89">
        <v>303.22000100000002</v>
      </c>
      <c r="F89">
        <v>303.10424799999998</v>
      </c>
      <c r="G89">
        <v>42059100</v>
      </c>
      <c r="H89">
        <f t="shared" si="1"/>
        <v>-2.0132617485640682E-2</v>
      </c>
      <c r="I89">
        <f>CORREL($H$3:H89,MXX!$H$3:H89)</f>
        <v>-1.2194912383902353E-2</v>
      </c>
    </row>
    <row r="90" spans="1:9" x14ac:dyDescent="0.25">
      <c r="A90" s="1">
        <v>44559</v>
      </c>
      <c r="B90">
        <v>302.73001099999999</v>
      </c>
      <c r="C90">
        <v>305.48001099999999</v>
      </c>
      <c r="D90">
        <v>293.66000400000001</v>
      </c>
      <c r="E90">
        <v>300.01001000000002</v>
      </c>
      <c r="F90">
        <v>299.89550800000001</v>
      </c>
      <c r="G90">
        <v>34313900</v>
      </c>
      <c r="H90">
        <f t="shared" si="1"/>
        <v>-1.0586258758075794E-2</v>
      </c>
      <c r="I90">
        <f>CORREL($H$3:H90,MXX!$H$3:H90)</f>
        <v>-5.8162543642332884E-3</v>
      </c>
    </row>
    <row r="91" spans="1:9" x14ac:dyDescent="0.25">
      <c r="A91" s="1">
        <v>44560</v>
      </c>
      <c r="B91">
        <v>298.26998900000001</v>
      </c>
      <c r="C91">
        <v>304.57000699999998</v>
      </c>
      <c r="D91">
        <v>295.39999399999999</v>
      </c>
      <c r="E91">
        <v>295.85998499999999</v>
      </c>
      <c r="F91">
        <v>295.74707000000001</v>
      </c>
      <c r="G91">
        <v>30886400</v>
      </c>
      <c r="H91">
        <f t="shared" si="1"/>
        <v>-1.3832944773550921E-2</v>
      </c>
      <c r="I91">
        <f>CORREL($H$3:H91,MXX!$H$3:H91)</f>
        <v>-1.2004019275968877E-2</v>
      </c>
    </row>
    <row r="92" spans="1:9" x14ac:dyDescent="0.25">
      <c r="A92" s="1">
        <v>44561</v>
      </c>
      <c r="B92">
        <v>296.73998999999998</v>
      </c>
      <c r="C92">
        <v>300.29998799999998</v>
      </c>
      <c r="D92">
        <v>293.30999800000001</v>
      </c>
      <c r="E92">
        <v>294.10998499999999</v>
      </c>
      <c r="F92">
        <v>293.99771099999998</v>
      </c>
      <c r="G92">
        <v>26653000</v>
      </c>
      <c r="H92">
        <f t="shared" si="1"/>
        <v>-5.9150509927284375E-3</v>
      </c>
      <c r="I92">
        <f>CORREL($H$3:H92,MXX!$H$3:H92)</f>
        <v>-1.2662405571686733E-2</v>
      </c>
    </row>
    <row r="93" spans="1:9" x14ac:dyDescent="0.25">
      <c r="A93" s="1">
        <v>44564</v>
      </c>
      <c r="B93">
        <v>298.14999399999999</v>
      </c>
      <c r="C93">
        <v>307.10998499999999</v>
      </c>
      <c r="D93">
        <v>297.85000600000001</v>
      </c>
      <c r="E93">
        <v>301.209991</v>
      </c>
      <c r="F93">
        <v>301.095032</v>
      </c>
      <c r="G93">
        <v>39154700</v>
      </c>
      <c r="H93">
        <f t="shared" si="1"/>
        <v>2.4140735571917506E-2</v>
      </c>
      <c r="I93">
        <f>CORREL($H$3:H93,MXX!$H$3:H93)</f>
        <v>-1.8375909122496228E-2</v>
      </c>
    </row>
    <row r="94" spans="1:9" x14ac:dyDescent="0.25">
      <c r="A94" s="1">
        <v>44565</v>
      </c>
      <c r="B94">
        <v>302.76998900000001</v>
      </c>
      <c r="C94">
        <v>304.67999300000002</v>
      </c>
      <c r="D94">
        <v>283.48998999999998</v>
      </c>
      <c r="E94">
        <v>292.89999399999999</v>
      </c>
      <c r="F94">
        <v>292.788208</v>
      </c>
      <c r="G94">
        <v>52715400</v>
      </c>
      <c r="H94">
        <f t="shared" si="1"/>
        <v>-2.7588711593222189E-2</v>
      </c>
      <c r="I94">
        <f>CORREL($H$3:H94,MXX!$H$3:H94)</f>
        <v>-1.9921956169140279E-2</v>
      </c>
    </row>
    <row r="95" spans="1:9" x14ac:dyDescent="0.25">
      <c r="A95" s="1">
        <v>44566</v>
      </c>
      <c r="B95">
        <v>289.48998999999998</v>
      </c>
      <c r="C95">
        <v>294.16000400000001</v>
      </c>
      <c r="D95">
        <v>275.32998700000002</v>
      </c>
      <c r="E95">
        <v>276.040009</v>
      </c>
      <c r="F95">
        <v>275.934662</v>
      </c>
      <c r="G95">
        <v>49806400</v>
      </c>
      <c r="H95">
        <f t="shared" si="1"/>
        <v>-5.7562243080500002E-2</v>
      </c>
      <c r="I95">
        <f>CORREL($H$3:H95,MXX!$H$3:H95)</f>
        <v>-1.9250969527120184E-2</v>
      </c>
    </row>
    <row r="96" spans="1:9" x14ac:dyDescent="0.25">
      <c r="A96" s="1">
        <v>44567</v>
      </c>
      <c r="B96">
        <v>276.39999399999999</v>
      </c>
      <c r="C96">
        <v>284.38000499999998</v>
      </c>
      <c r="D96">
        <v>270.64999399999999</v>
      </c>
      <c r="E96">
        <v>281.77999899999998</v>
      </c>
      <c r="F96">
        <v>281.67245500000001</v>
      </c>
      <c r="G96">
        <v>45418600</v>
      </c>
      <c r="H96">
        <f t="shared" si="1"/>
        <v>2.0794027681814077E-2</v>
      </c>
      <c r="I96">
        <f>CORREL($H$3:H96,MXX!$H$3:H96)</f>
        <v>-1.8959523083848229E-2</v>
      </c>
    </row>
    <row r="97" spans="1:9" x14ac:dyDescent="0.25">
      <c r="A97" s="1">
        <v>44568</v>
      </c>
      <c r="B97">
        <v>281.41000400000001</v>
      </c>
      <c r="C97">
        <v>284.22000100000002</v>
      </c>
      <c r="D97">
        <v>270.57000699999998</v>
      </c>
      <c r="E97">
        <v>272.47000100000002</v>
      </c>
      <c r="F97">
        <v>272.36599699999999</v>
      </c>
      <c r="G97">
        <v>40993900</v>
      </c>
      <c r="H97">
        <f t="shared" si="1"/>
        <v>-3.3040000308159422E-2</v>
      </c>
      <c r="I97">
        <f>CORREL($H$3:H97,MXX!$H$3:H97)</f>
        <v>-2.2678891651637466E-2</v>
      </c>
    </row>
    <row r="98" spans="1:9" x14ac:dyDescent="0.25">
      <c r="A98" s="1">
        <v>44571</v>
      </c>
      <c r="B98">
        <v>265.80999800000001</v>
      </c>
      <c r="C98">
        <v>274.69000199999999</v>
      </c>
      <c r="D98">
        <v>256.44000199999999</v>
      </c>
      <c r="E98">
        <v>274</v>
      </c>
      <c r="F98">
        <v>273.89544699999999</v>
      </c>
      <c r="G98">
        <v>59468100</v>
      </c>
      <c r="H98">
        <f t="shared" si="1"/>
        <v>5.6154219573891859E-3</v>
      </c>
      <c r="I98">
        <f>CORREL($H$3:H98,MXX!$H$3:H98)</f>
        <v>-2.3408389723089219E-2</v>
      </c>
    </row>
    <row r="99" spans="1:9" x14ac:dyDescent="0.25">
      <c r="A99" s="1">
        <v>44572</v>
      </c>
      <c r="B99">
        <v>273.23001099999999</v>
      </c>
      <c r="C99">
        <v>280.64999399999999</v>
      </c>
      <c r="D99">
        <v>268.39001500000001</v>
      </c>
      <c r="E99">
        <v>278.17001299999998</v>
      </c>
      <c r="F99">
        <v>278.06384300000002</v>
      </c>
      <c r="G99">
        <v>40408900</v>
      </c>
      <c r="H99">
        <f t="shared" si="1"/>
        <v>1.5218931331852441E-2</v>
      </c>
      <c r="I99">
        <f>CORREL($H$3:H99,MXX!$H$3:H99)</f>
        <v>-2.1245450594126185E-2</v>
      </c>
    </row>
    <row r="100" spans="1:9" x14ac:dyDescent="0.25">
      <c r="A100" s="1">
        <v>44573</v>
      </c>
      <c r="B100">
        <v>280.67001299999998</v>
      </c>
      <c r="C100">
        <v>285.95001200000002</v>
      </c>
      <c r="D100">
        <v>276.07998700000002</v>
      </c>
      <c r="E100">
        <v>279.98998999999998</v>
      </c>
      <c r="F100">
        <v>279.88311800000002</v>
      </c>
      <c r="G100">
        <v>38341300</v>
      </c>
      <c r="H100">
        <f t="shared" si="1"/>
        <v>6.5426521491325444E-3</v>
      </c>
      <c r="I100">
        <f>CORREL($H$3:H100,MXX!$H$3:H100)</f>
        <v>-1.8373726096095586E-2</v>
      </c>
    </row>
    <row r="101" spans="1:9" x14ac:dyDescent="0.25">
      <c r="A101" s="1">
        <v>44574</v>
      </c>
      <c r="B101">
        <v>283.790009</v>
      </c>
      <c r="C101">
        <v>284.79998799999998</v>
      </c>
      <c r="D101">
        <v>264.98001099999999</v>
      </c>
      <c r="E101">
        <v>265.75</v>
      </c>
      <c r="F101">
        <v>265.64859000000001</v>
      </c>
      <c r="G101">
        <v>54017100</v>
      </c>
      <c r="H101">
        <f t="shared" si="1"/>
        <v>-5.0858830292150776E-2</v>
      </c>
      <c r="I101">
        <f>CORREL($H$3:H101,MXX!$H$3:H101)</f>
        <v>-1.6376900606500294E-2</v>
      </c>
    </row>
    <row r="102" spans="1:9" x14ac:dyDescent="0.25">
      <c r="A102" s="1">
        <v>44575</v>
      </c>
      <c r="B102">
        <v>263</v>
      </c>
      <c r="C102">
        <v>271.97000100000002</v>
      </c>
      <c r="D102">
        <v>262.10000600000001</v>
      </c>
      <c r="E102">
        <v>269.42001299999998</v>
      </c>
      <c r="F102">
        <v>269.31716899999998</v>
      </c>
      <c r="G102">
        <v>39583200</v>
      </c>
      <c r="H102">
        <f t="shared" si="1"/>
        <v>1.3809894492569922E-2</v>
      </c>
      <c r="I102">
        <f>CORREL($H$3:H102,MXX!$H$3:H102)</f>
        <v>-1.8098569549875872E-2</v>
      </c>
    </row>
    <row r="103" spans="1:9" x14ac:dyDescent="0.25">
      <c r="A103" s="1">
        <v>44579</v>
      </c>
      <c r="B103">
        <v>262.60000600000001</v>
      </c>
      <c r="C103">
        <v>266.38000499999998</v>
      </c>
      <c r="D103">
        <v>257.70001200000002</v>
      </c>
      <c r="E103">
        <v>259.02999899999998</v>
      </c>
      <c r="F103">
        <v>258.93112200000002</v>
      </c>
      <c r="G103">
        <v>42427000</v>
      </c>
      <c r="H103">
        <f t="shared" si="1"/>
        <v>-3.8564370175746064E-2</v>
      </c>
      <c r="I103">
        <f>CORREL($H$3:H103,MXX!$H$3:H103)</f>
        <v>-2.4317042295002249E-2</v>
      </c>
    </row>
    <row r="104" spans="1:9" x14ac:dyDescent="0.25">
      <c r="A104" s="1">
        <v>44580</v>
      </c>
      <c r="B104">
        <v>260.790009</v>
      </c>
      <c r="C104">
        <v>265.42999300000002</v>
      </c>
      <c r="D104">
        <v>250.520004</v>
      </c>
      <c r="E104">
        <v>250.66999799999999</v>
      </c>
      <c r="F104">
        <v>250.57432600000001</v>
      </c>
      <c r="G104">
        <v>48831500</v>
      </c>
      <c r="H104">
        <f t="shared" si="1"/>
        <v>-3.2274204566263003E-2</v>
      </c>
      <c r="I104">
        <f>CORREL($H$3:H104,MXX!$H$3:H104)</f>
        <v>-4.7439857851342771E-3</v>
      </c>
    </row>
    <row r="105" spans="1:9" x14ac:dyDescent="0.25">
      <c r="A105" s="1">
        <v>44581</v>
      </c>
      <c r="B105">
        <v>253.03999300000001</v>
      </c>
      <c r="C105">
        <v>255.78999300000001</v>
      </c>
      <c r="D105">
        <v>240.779999</v>
      </c>
      <c r="E105">
        <v>241.5</v>
      </c>
      <c r="F105">
        <v>241.40782200000001</v>
      </c>
      <c r="G105">
        <v>43518100</v>
      </c>
      <c r="H105">
        <f t="shared" si="1"/>
        <v>-3.6581976080023469E-2</v>
      </c>
      <c r="I105">
        <f>CORREL($H$3:H105,MXX!$H$3:H105)</f>
        <v>7.114241774850363E-3</v>
      </c>
    </row>
    <row r="106" spans="1:9" x14ac:dyDescent="0.25">
      <c r="A106" s="1">
        <v>44582</v>
      </c>
      <c r="B106">
        <v>235.070007</v>
      </c>
      <c r="C106">
        <v>248.229996</v>
      </c>
      <c r="D106">
        <v>232.63000500000001</v>
      </c>
      <c r="E106">
        <v>233.740005</v>
      </c>
      <c r="F106">
        <v>233.650803</v>
      </c>
      <c r="G106">
        <v>71895800</v>
      </c>
      <c r="H106">
        <f t="shared" si="1"/>
        <v>-3.2132426098438575E-2</v>
      </c>
      <c r="I106">
        <f>CORREL($H$3:H106,MXX!$H$3:H106)</f>
        <v>1.4974519139085681E-2</v>
      </c>
    </row>
    <row r="107" spans="1:9" x14ac:dyDescent="0.25">
      <c r="A107" s="1">
        <v>44585</v>
      </c>
      <c r="B107">
        <v>223.300003</v>
      </c>
      <c r="C107">
        <v>233.800003</v>
      </c>
      <c r="D107">
        <v>208.88000500000001</v>
      </c>
      <c r="E107">
        <v>233.720001</v>
      </c>
      <c r="F107">
        <v>233.630798</v>
      </c>
      <c r="G107">
        <v>91398200</v>
      </c>
      <c r="H107">
        <f t="shared" si="1"/>
        <v>-8.5619222117535839E-5</v>
      </c>
      <c r="I107">
        <f>CORREL($H$3:H107,MXX!$H$3:H107)</f>
        <v>1.5455056071288531E-2</v>
      </c>
    </row>
    <row r="108" spans="1:9" x14ac:dyDescent="0.25">
      <c r="A108" s="1">
        <v>44586</v>
      </c>
      <c r="B108">
        <v>225.46000699999999</v>
      </c>
      <c r="C108">
        <v>229.429993</v>
      </c>
      <c r="D108">
        <v>220</v>
      </c>
      <c r="E108">
        <v>223.240005</v>
      </c>
      <c r="F108">
        <v>223.15479999999999</v>
      </c>
      <c r="G108">
        <v>66461600</v>
      </c>
      <c r="H108">
        <f t="shared" si="1"/>
        <v>-4.4839970113871731E-2</v>
      </c>
      <c r="I108">
        <f>CORREL($H$3:H108,MXX!$H$3:H108)</f>
        <v>3.8134850785019478E-2</v>
      </c>
    </row>
    <row r="109" spans="1:9" x14ac:dyDescent="0.25">
      <c r="A109" s="1">
        <v>44587</v>
      </c>
      <c r="B109">
        <v>232.39999399999999</v>
      </c>
      <c r="C109">
        <v>240.570007</v>
      </c>
      <c r="D109">
        <v>223</v>
      </c>
      <c r="E109">
        <v>227.720001</v>
      </c>
      <c r="F109">
        <v>227.63308699999999</v>
      </c>
      <c r="G109">
        <v>75595900</v>
      </c>
      <c r="H109">
        <f t="shared" si="1"/>
        <v>2.0068073821401085E-2</v>
      </c>
      <c r="I109">
        <f>CORREL($H$3:H109,MXX!$H$3:H109)</f>
        <v>4.1097399425198577E-2</v>
      </c>
    </row>
    <row r="110" spans="1:9" x14ac:dyDescent="0.25">
      <c r="A110" s="1">
        <v>44588</v>
      </c>
      <c r="B110">
        <v>235.679993</v>
      </c>
      <c r="C110">
        <v>239.949997</v>
      </c>
      <c r="D110">
        <v>216.75</v>
      </c>
      <c r="E110">
        <v>219.44000199999999</v>
      </c>
      <c r="F110">
        <v>219.356247</v>
      </c>
      <c r="G110">
        <v>57335300</v>
      </c>
      <c r="H110">
        <f t="shared" si="1"/>
        <v>-3.6360443506176204E-2</v>
      </c>
      <c r="I110">
        <f>CORREL($H$3:H110,MXX!$H$3:H110)</f>
        <v>4.2439017525949786E-2</v>
      </c>
    </row>
    <row r="111" spans="1:9" x14ac:dyDescent="0.25">
      <c r="A111" s="1">
        <v>44589</v>
      </c>
      <c r="B111">
        <v>220.11999499999999</v>
      </c>
      <c r="C111">
        <v>228.58000200000001</v>
      </c>
      <c r="D111">
        <v>212.96000699999999</v>
      </c>
      <c r="E111">
        <v>228.39999399999999</v>
      </c>
      <c r="F111">
        <v>228.31281999999999</v>
      </c>
      <c r="G111">
        <v>54377400</v>
      </c>
      <c r="H111">
        <f t="shared" si="1"/>
        <v>4.083117359315503E-2</v>
      </c>
      <c r="I111">
        <f>CORREL($H$3:H111,MXX!$H$3:H111)</f>
        <v>2.5900172199226999E-2</v>
      </c>
    </row>
    <row r="112" spans="1:9" x14ac:dyDescent="0.25">
      <c r="A112" s="1">
        <v>44592</v>
      </c>
      <c r="B112">
        <v>231.820007</v>
      </c>
      <c r="C112">
        <v>245.08999600000001</v>
      </c>
      <c r="D112">
        <v>230.520004</v>
      </c>
      <c r="E112">
        <v>244.86000100000001</v>
      </c>
      <c r="F112">
        <v>244.76654099999999</v>
      </c>
      <c r="G112">
        <v>56468000</v>
      </c>
      <c r="H112">
        <f t="shared" si="1"/>
        <v>7.2066566389044656E-2</v>
      </c>
      <c r="I112">
        <f>CORREL($H$3:H112,MXX!$H$3:H112)</f>
        <v>3.5508359945794904E-2</v>
      </c>
    </row>
    <row r="113" spans="1:9" x14ac:dyDescent="0.25">
      <c r="A113" s="1">
        <v>44593</v>
      </c>
      <c r="B113">
        <v>251.03999300000001</v>
      </c>
      <c r="C113">
        <v>251.449997</v>
      </c>
      <c r="D113">
        <v>238.89999399999999</v>
      </c>
      <c r="E113">
        <v>246.38000500000001</v>
      </c>
      <c r="F113">
        <v>246.285965</v>
      </c>
      <c r="G113">
        <v>51892500</v>
      </c>
      <c r="H113">
        <f t="shared" si="1"/>
        <v>6.2076458399598624E-3</v>
      </c>
      <c r="I113">
        <f>CORREL($H$3:H113,MXX!$H$3:H113)</f>
        <v>3.7197348760656841E-2</v>
      </c>
    </row>
    <row r="114" spans="1:9" x14ac:dyDescent="0.25">
      <c r="A114" s="1">
        <v>44594</v>
      </c>
      <c r="B114">
        <v>257.94000199999999</v>
      </c>
      <c r="C114">
        <v>258.17001299999998</v>
      </c>
      <c r="D114">
        <v>245.529999</v>
      </c>
      <c r="E114">
        <v>252.41999799999999</v>
      </c>
      <c r="F114">
        <v>252.323654</v>
      </c>
      <c r="G114">
        <v>54341900</v>
      </c>
      <c r="H114">
        <f t="shared" si="1"/>
        <v>2.4514953582515351E-2</v>
      </c>
      <c r="I114">
        <f>CORREL($H$3:H114,MXX!$H$3:H114)</f>
        <v>4.3856229253916808E-2</v>
      </c>
    </row>
    <row r="115" spans="1:9" x14ac:dyDescent="0.25">
      <c r="A115" s="1">
        <v>44595</v>
      </c>
      <c r="B115">
        <v>244.58000200000001</v>
      </c>
      <c r="C115">
        <v>250.770004</v>
      </c>
      <c r="D115">
        <v>237.800003</v>
      </c>
      <c r="E115">
        <v>239.479996</v>
      </c>
      <c r="F115">
        <v>239.38857999999999</v>
      </c>
      <c r="G115">
        <v>41017800</v>
      </c>
      <c r="H115">
        <f t="shared" si="1"/>
        <v>-5.1263818492419323E-2</v>
      </c>
      <c r="I115">
        <f>CORREL($H$3:H115,MXX!$H$3:H115)</f>
        <v>3.4960300794355151E-2</v>
      </c>
    </row>
    <row r="116" spans="1:9" x14ac:dyDescent="0.25">
      <c r="A116" s="1">
        <v>44596</v>
      </c>
      <c r="B116">
        <v>239.720001</v>
      </c>
      <c r="C116">
        <v>246.35000600000001</v>
      </c>
      <c r="D116">
        <v>236.320007</v>
      </c>
      <c r="E116">
        <v>243.19000199999999</v>
      </c>
      <c r="F116">
        <v>243.097183</v>
      </c>
      <c r="G116">
        <v>35482900</v>
      </c>
      <c r="H116">
        <f t="shared" si="1"/>
        <v>1.5491979609052407E-2</v>
      </c>
      <c r="I116">
        <f>CORREL($H$3:H116,MXX!$H$3:H116)</f>
        <v>2.6373596783501402E-2</v>
      </c>
    </row>
    <row r="117" spans="1:9" x14ac:dyDescent="0.25">
      <c r="A117" s="1">
        <v>44599</v>
      </c>
      <c r="B117">
        <v>243.720001</v>
      </c>
      <c r="C117">
        <v>251.820007</v>
      </c>
      <c r="D117">
        <v>242.020004</v>
      </c>
      <c r="E117">
        <v>247.279999</v>
      </c>
      <c r="F117">
        <v>247.185608</v>
      </c>
      <c r="G117">
        <v>37686800</v>
      </c>
      <c r="H117">
        <f t="shared" si="1"/>
        <v>1.6818068187980609E-2</v>
      </c>
      <c r="I117">
        <f>CORREL($H$3:H117,MXX!$H$3:H117)</f>
        <v>2.7484323685335717E-2</v>
      </c>
    </row>
    <row r="118" spans="1:9" x14ac:dyDescent="0.25">
      <c r="A118" s="1">
        <v>44600</v>
      </c>
      <c r="B118">
        <v>243.58999600000001</v>
      </c>
      <c r="C118">
        <v>252.300003</v>
      </c>
      <c r="D118">
        <v>239.800003</v>
      </c>
      <c r="E118">
        <v>251.08000200000001</v>
      </c>
      <c r="F118">
        <v>250.98417699999999</v>
      </c>
      <c r="G118">
        <v>41035900</v>
      </c>
      <c r="H118">
        <f t="shared" si="1"/>
        <v>1.5367274133532833E-2</v>
      </c>
      <c r="I118">
        <f>CORREL($H$3:H118,MXX!$H$3:H118)</f>
        <v>3.5739395228660806E-2</v>
      </c>
    </row>
    <row r="119" spans="1:9" x14ac:dyDescent="0.25">
      <c r="A119" s="1">
        <v>44601</v>
      </c>
      <c r="B119">
        <v>256.22000100000002</v>
      </c>
      <c r="C119">
        <v>267.25</v>
      </c>
      <c r="D119">
        <v>253.529999</v>
      </c>
      <c r="E119">
        <v>267.04998799999998</v>
      </c>
      <c r="F119">
        <v>266.948059</v>
      </c>
      <c r="G119">
        <v>52428200</v>
      </c>
      <c r="H119">
        <f t="shared" si="1"/>
        <v>6.3605133163434496E-2</v>
      </c>
      <c r="I119">
        <f>CORREL($H$3:H119,MXX!$H$3:H119)</f>
        <v>5.2237568836042032E-2</v>
      </c>
    </row>
    <row r="120" spans="1:9" x14ac:dyDescent="0.25">
      <c r="A120" s="1">
        <v>44602</v>
      </c>
      <c r="B120">
        <v>259.95001200000002</v>
      </c>
      <c r="C120">
        <v>269.25</v>
      </c>
      <c r="D120">
        <v>256</v>
      </c>
      <c r="E120">
        <v>258.23998999999998</v>
      </c>
      <c r="F120">
        <v>258.14141799999999</v>
      </c>
      <c r="G120">
        <v>51320000</v>
      </c>
      <c r="H120">
        <f t="shared" si="1"/>
        <v>-3.2990091903983512E-2</v>
      </c>
      <c r="I120">
        <f>CORREL($H$3:H120,MXX!$H$3:H120)</f>
        <v>5.5514530582119845E-2</v>
      </c>
    </row>
    <row r="121" spans="1:9" x14ac:dyDescent="0.25">
      <c r="A121" s="1">
        <v>44603</v>
      </c>
      <c r="B121">
        <v>259.16000400000001</v>
      </c>
      <c r="C121">
        <v>261.51998900000001</v>
      </c>
      <c r="D121">
        <v>237.729996</v>
      </c>
      <c r="E121">
        <v>239.490005</v>
      </c>
      <c r="F121">
        <v>239.39859000000001</v>
      </c>
      <c r="G121">
        <v>60547200</v>
      </c>
      <c r="H121">
        <f t="shared" si="1"/>
        <v>-7.260682204821535E-2</v>
      </c>
      <c r="I121">
        <f>CORREL($H$3:H121,MXX!$H$3:H121)</f>
        <v>2.707391495556263E-2</v>
      </c>
    </row>
    <row r="122" spans="1:9" x14ac:dyDescent="0.25">
      <c r="A122" s="1">
        <v>44606</v>
      </c>
      <c r="B122">
        <v>239.33999600000001</v>
      </c>
      <c r="C122">
        <v>248.75</v>
      </c>
      <c r="D122">
        <v>237.550003</v>
      </c>
      <c r="E122">
        <v>242.66999799999999</v>
      </c>
      <c r="F122">
        <v>242.57737700000001</v>
      </c>
      <c r="G122">
        <v>44042400</v>
      </c>
      <c r="H122">
        <f t="shared" si="1"/>
        <v>1.3278219391350633E-2</v>
      </c>
      <c r="I122">
        <f>CORREL($H$3:H122,MXX!$H$3:H122)</f>
        <v>2.0530514887759376E-2</v>
      </c>
    </row>
    <row r="123" spans="1:9" x14ac:dyDescent="0.25">
      <c r="A123" s="1">
        <v>44607</v>
      </c>
      <c r="B123">
        <v>249.490005</v>
      </c>
      <c r="C123">
        <v>265.45001200000002</v>
      </c>
      <c r="D123">
        <v>247.83999600000001</v>
      </c>
      <c r="E123">
        <v>264.95001200000002</v>
      </c>
      <c r="F123">
        <v>264.84887700000002</v>
      </c>
      <c r="G123">
        <v>69986900</v>
      </c>
      <c r="H123">
        <f t="shared" si="1"/>
        <v>9.1811941721177084E-2</v>
      </c>
      <c r="I123">
        <f>CORREL($H$3:H123,MXX!$H$3:H123)</f>
        <v>6.2454153046497263E-2</v>
      </c>
    </row>
    <row r="124" spans="1:9" x14ac:dyDescent="0.25">
      <c r="A124" s="1">
        <v>44608</v>
      </c>
      <c r="B124">
        <v>262.58999599999999</v>
      </c>
      <c r="C124">
        <v>265.82000699999998</v>
      </c>
      <c r="D124">
        <v>255.520004</v>
      </c>
      <c r="E124">
        <v>265.10998499999999</v>
      </c>
      <c r="F124">
        <v>265.00878899999998</v>
      </c>
      <c r="G124">
        <v>73267600</v>
      </c>
      <c r="H124">
        <f t="shared" si="1"/>
        <v>6.0378583368493177E-4</v>
      </c>
      <c r="I124">
        <f>CORREL($H$3:H124,MXX!$H$3:H124)</f>
        <v>6.1809598551744352E-2</v>
      </c>
    </row>
    <row r="125" spans="1:9" x14ac:dyDescent="0.25">
      <c r="A125" s="1">
        <v>44609</v>
      </c>
      <c r="B125">
        <v>256.29998799999998</v>
      </c>
      <c r="C125">
        <v>257.85000600000001</v>
      </c>
      <c r="D125">
        <v>241.64999399999999</v>
      </c>
      <c r="E125">
        <v>245.070007</v>
      </c>
      <c r="F125">
        <v>244.976471</v>
      </c>
      <c r="G125">
        <v>81059500</v>
      </c>
      <c r="H125">
        <f t="shared" si="1"/>
        <v>-7.5591145771395446E-2</v>
      </c>
      <c r="I125">
        <f>CORREL($H$3:H125,MXX!$H$3:H125)</f>
        <v>9.8282234686276435E-2</v>
      </c>
    </row>
    <row r="126" spans="1:9" x14ac:dyDescent="0.25">
      <c r="A126" s="1">
        <v>44610</v>
      </c>
      <c r="B126">
        <v>246.679993</v>
      </c>
      <c r="C126">
        <v>249.86000100000001</v>
      </c>
      <c r="D126">
        <v>231</v>
      </c>
      <c r="E126">
        <v>236.41999799999999</v>
      </c>
      <c r="F126">
        <v>236.32977299999999</v>
      </c>
      <c r="G126">
        <v>76125500</v>
      </c>
      <c r="H126">
        <f t="shared" si="1"/>
        <v>-3.5296034613871201E-2</v>
      </c>
      <c r="I126">
        <f>CORREL($H$3:H126,MXX!$H$3:H126)</f>
        <v>0.10574398086623718</v>
      </c>
    </row>
    <row r="127" spans="1:9" x14ac:dyDescent="0.25">
      <c r="A127" s="1">
        <v>44614</v>
      </c>
      <c r="B127">
        <v>230.35000600000001</v>
      </c>
      <c r="C127">
        <v>240.63999899999999</v>
      </c>
      <c r="D127">
        <v>230</v>
      </c>
      <c r="E127">
        <v>233.89999399999999</v>
      </c>
      <c r="F127">
        <v>233.81073000000001</v>
      </c>
      <c r="G127">
        <v>63342200</v>
      </c>
      <c r="H127">
        <f t="shared" si="1"/>
        <v>-1.0659016712210789E-2</v>
      </c>
      <c r="I127">
        <f>CORREL($H$3:H127,MXX!$H$3:H127)</f>
        <v>0.10715341962096329</v>
      </c>
    </row>
    <row r="128" spans="1:9" x14ac:dyDescent="0.25">
      <c r="A128" s="1">
        <v>44615</v>
      </c>
      <c r="B128">
        <v>238.020004</v>
      </c>
      <c r="C128">
        <v>241.550003</v>
      </c>
      <c r="D128">
        <v>223.009995</v>
      </c>
      <c r="E128">
        <v>223.86999499999999</v>
      </c>
      <c r="F128">
        <v>223.784561</v>
      </c>
      <c r="G128">
        <v>56651100</v>
      </c>
      <c r="H128">
        <f t="shared" si="1"/>
        <v>-4.288156065378184E-2</v>
      </c>
      <c r="I128">
        <f>CORREL($H$3:H128,MXX!$H$3:H128)</f>
        <v>9.2854158936759704E-2</v>
      </c>
    </row>
    <row r="129" spans="1:9" x14ac:dyDescent="0.25">
      <c r="A129" s="1">
        <v>44616</v>
      </c>
      <c r="B129">
        <v>210.14999399999999</v>
      </c>
      <c r="C129">
        <v>238</v>
      </c>
      <c r="D129">
        <v>208.89999399999999</v>
      </c>
      <c r="E129">
        <v>237.479996</v>
      </c>
      <c r="F129">
        <v>237.38935900000001</v>
      </c>
      <c r="G129">
        <v>73580100</v>
      </c>
      <c r="H129">
        <f t="shared" si="1"/>
        <v>6.0794176055782585E-2</v>
      </c>
      <c r="I129">
        <f>CORREL($H$3:H129,MXX!$H$3:H129)</f>
        <v>5.2854567985814678E-2</v>
      </c>
    </row>
    <row r="130" spans="1:9" x14ac:dyDescent="0.25">
      <c r="A130" s="1">
        <v>44617</v>
      </c>
      <c r="B130">
        <v>237.21000699999999</v>
      </c>
      <c r="C130">
        <v>242.16999799999999</v>
      </c>
      <c r="D130">
        <v>233.80999800000001</v>
      </c>
      <c r="E130">
        <v>241.570007</v>
      </c>
      <c r="F130">
        <v>241.47779800000001</v>
      </c>
      <c r="G130">
        <v>52886600</v>
      </c>
      <c r="H130">
        <f t="shared" si="1"/>
        <v>1.722250322096364E-2</v>
      </c>
      <c r="I130">
        <f>CORREL($H$3:H130,MXX!$H$3:H130)</f>
        <v>5.3547329004539977E-2</v>
      </c>
    </row>
    <row r="131" spans="1:9" x14ac:dyDescent="0.25">
      <c r="A131" s="1">
        <v>44620</v>
      </c>
      <c r="B131">
        <v>239.91999799999999</v>
      </c>
      <c r="C131">
        <v>246.64999399999999</v>
      </c>
      <c r="D131">
        <v>237.070007</v>
      </c>
      <c r="E131">
        <v>243.85000600000001</v>
      </c>
      <c r="F131">
        <v>243.75694300000001</v>
      </c>
      <c r="G131">
        <v>47731900</v>
      </c>
      <c r="H131">
        <f t="shared" ref="H131:H194" si="2">(F131-F130)/F130</f>
        <v>9.438321116378573E-3</v>
      </c>
      <c r="I131">
        <f>CORREL($H$3:H131,MXX!$H$3:H131)</f>
        <v>5.6662515496055756E-2</v>
      </c>
    </row>
    <row r="132" spans="1:9" x14ac:dyDescent="0.25">
      <c r="A132" s="1">
        <v>44621</v>
      </c>
      <c r="B132">
        <v>242.91000399999999</v>
      </c>
      <c r="C132">
        <v>243.770004</v>
      </c>
      <c r="D132">
        <v>231.320007</v>
      </c>
      <c r="E132">
        <v>234.770004</v>
      </c>
      <c r="F132">
        <v>234.68040500000001</v>
      </c>
      <c r="G132">
        <v>41205600</v>
      </c>
      <c r="H132">
        <f t="shared" si="2"/>
        <v>-3.7236018339793502E-2</v>
      </c>
      <c r="I132">
        <f>CORREL($H$3:H132,MXX!$H$3:H132)</f>
        <v>4.055246325741791E-2</v>
      </c>
    </row>
    <row r="133" spans="1:9" x14ac:dyDescent="0.25">
      <c r="A133" s="1">
        <v>44622</v>
      </c>
      <c r="B133">
        <v>237.55999800000001</v>
      </c>
      <c r="C133">
        <v>244.08999600000001</v>
      </c>
      <c r="D133">
        <v>234.14999399999999</v>
      </c>
      <c r="E133">
        <v>242.199997</v>
      </c>
      <c r="F133">
        <v>242.14880400000001</v>
      </c>
      <c r="G133">
        <v>38964200</v>
      </c>
      <c r="H133">
        <f t="shared" si="2"/>
        <v>3.1823700832628123E-2</v>
      </c>
      <c r="I133">
        <f>CORREL($H$3:H133,MXX!$H$3:H133)</f>
        <v>3.6946606353188256E-2</v>
      </c>
    </row>
    <row r="134" spans="1:9" x14ac:dyDescent="0.25">
      <c r="A134" s="1">
        <v>44623</v>
      </c>
      <c r="B134">
        <v>242.61999499999999</v>
      </c>
      <c r="C134">
        <v>243.259995</v>
      </c>
      <c r="D134">
        <v>234.69000199999999</v>
      </c>
      <c r="E134">
        <v>237.13999899999999</v>
      </c>
      <c r="F134">
        <v>237.08987400000001</v>
      </c>
      <c r="G134">
        <v>36509500</v>
      </c>
      <c r="H134">
        <f t="shared" si="2"/>
        <v>-2.0891823194798861E-2</v>
      </c>
      <c r="I134">
        <f>CORREL($H$3:H134,MXX!$H$3:H134)</f>
        <v>3.5644964996008527E-2</v>
      </c>
    </row>
    <row r="135" spans="1:9" x14ac:dyDescent="0.25">
      <c r="A135" s="1">
        <v>44624</v>
      </c>
      <c r="B135">
        <v>233.83999600000001</v>
      </c>
      <c r="C135">
        <v>236.800003</v>
      </c>
      <c r="D135">
        <v>224.820007</v>
      </c>
      <c r="E135">
        <v>229.36000100000001</v>
      </c>
      <c r="F135">
        <v>229.31152299999999</v>
      </c>
      <c r="G135">
        <v>43141500</v>
      </c>
      <c r="H135">
        <f t="shared" si="2"/>
        <v>-3.2807605271239944E-2</v>
      </c>
      <c r="I135">
        <f>CORREL($H$3:H135,MXX!$H$3:H135)</f>
        <v>3.214657658355892E-2</v>
      </c>
    </row>
    <row r="136" spans="1:9" x14ac:dyDescent="0.25">
      <c r="A136" s="1">
        <v>44627</v>
      </c>
      <c r="B136">
        <v>228.16999799999999</v>
      </c>
      <c r="C136">
        <v>230.33000200000001</v>
      </c>
      <c r="D136">
        <v>213.300003</v>
      </c>
      <c r="E136">
        <v>213.520004</v>
      </c>
      <c r="F136">
        <v>213.47486900000001</v>
      </c>
      <c r="G136">
        <v>45082100</v>
      </c>
      <c r="H136">
        <f t="shared" si="2"/>
        <v>-6.906174531839808E-2</v>
      </c>
      <c r="I136">
        <f>CORREL($H$3:H136,MXX!$H$3:H136)</f>
        <v>3.8513507098642742E-2</v>
      </c>
    </row>
    <row r="137" spans="1:9" x14ac:dyDescent="0.25">
      <c r="A137" s="1">
        <v>44628</v>
      </c>
      <c r="B137">
        <v>213.08999600000001</v>
      </c>
      <c r="C137">
        <v>223.729996</v>
      </c>
      <c r="D137">
        <v>206.5</v>
      </c>
      <c r="E137">
        <v>215.13999899999999</v>
      </c>
      <c r="F137">
        <v>215.094528</v>
      </c>
      <c r="G137">
        <v>55746700</v>
      </c>
      <c r="H137">
        <f t="shared" si="2"/>
        <v>7.5871179009833912E-3</v>
      </c>
      <c r="I137">
        <f>CORREL($H$3:H137,MXX!$H$3:H137)</f>
        <v>3.4649527746393516E-2</v>
      </c>
    </row>
    <row r="138" spans="1:9" x14ac:dyDescent="0.25">
      <c r="A138" s="1">
        <v>44629</v>
      </c>
      <c r="B138">
        <v>223.86999499999999</v>
      </c>
      <c r="C138">
        <v>232.199997</v>
      </c>
      <c r="D138">
        <v>222.470001</v>
      </c>
      <c r="E138">
        <v>230.13999899999999</v>
      </c>
      <c r="F138">
        <v>230.091354</v>
      </c>
      <c r="G138">
        <v>49274200</v>
      </c>
      <c r="H138">
        <f t="shared" si="2"/>
        <v>6.9722024727658344E-2</v>
      </c>
      <c r="I138">
        <f>CORREL($H$3:H138,MXX!$H$3:H138)</f>
        <v>6.2982014063257458E-2</v>
      </c>
    </row>
    <row r="139" spans="1:9" x14ac:dyDescent="0.25">
      <c r="A139" s="1">
        <v>44630</v>
      </c>
      <c r="B139">
        <v>225.30999800000001</v>
      </c>
      <c r="C139">
        <v>227.88000500000001</v>
      </c>
      <c r="D139">
        <v>218.820007</v>
      </c>
      <c r="E139">
        <v>226.58000200000001</v>
      </c>
      <c r="F139">
        <v>226.53211999999999</v>
      </c>
      <c r="G139">
        <v>42806600</v>
      </c>
      <c r="H139">
        <f t="shared" si="2"/>
        <v>-1.54687863673487E-2</v>
      </c>
      <c r="I139">
        <f>CORREL($H$3:H139,MXX!$H$3:H139)</f>
        <v>5.8283362922780947E-2</v>
      </c>
    </row>
    <row r="140" spans="1:9" x14ac:dyDescent="0.25">
      <c r="A140" s="1">
        <v>44631</v>
      </c>
      <c r="B140">
        <v>230.220001</v>
      </c>
      <c r="C140">
        <v>231.449997</v>
      </c>
      <c r="D140">
        <v>220.46000699999999</v>
      </c>
      <c r="E140">
        <v>221</v>
      </c>
      <c r="F140">
        <v>220.953293</v>
      </c>
      <c r="G140">
        <v>36720900</v>
      </c>
      <c r="H140">
        <f t="shared" si="2"/>
        <v>-2.4627090409960362E-2</v>
      </c>
      <c r="I140">
        <f>CORREL($H$3:H140,MXX!$H$3:H140)</f>
        <v>6.3691834332253325E-2</v>
      </c>
    </row>
    <row r="141" spans="1:9" x14ac:dyDescent="0.25">
      <c r="A141" s="1">
        <v>44634</v>
      </c>
      <c r="B141">
        <v>218.69000199999999</v>
      </c>
      <c r="C141">
        <v>222.61999499999999</v>
      </c>
      <c r="D141">
        <v>211.58999600000001</v>
      </c>
      <c r="E141">
        <v>213.300003</v>
      </c>
      <c r="F141">
        <v>213.25491299999999</v>
      </c>
      <c r="G141">
        <v>38535400</v>
      </c>
      <c r="H141">
        <f t="shared" si="2"/>
        <v>-3.4841662215009464E-2</v>
      </c>
      <c r="I141">
        <f>CORREL($H$3:H141,MXX!$H$3:H141)</f>
        <v>6.4931133306610461E-2</v>
      </c>
    </row>
    <row r="142" spans="1:9" x14ac:dyDescent="0.25">
      <c r="A142" s="1">
        <v>44635</v>
      </c>
      <c r="B142">
        <v>215.179993</v>
      </c>
      <c r="C142">
        <v>230.38000500000001</v>
      </c>
      <c r="D142">
        <v>213.220001</v>
      </c>
      <c r="E142">
        <v>229.729996</v>
      </c>
      <c r="F142">
        <v>229.681442</v>
      </c>
      <c r="G142">
        <v>49199600</v>
      </c>
      <c r="H142">
        <f t="shared" si="2"/>
        <v>7.70276696978138E-2</v>
      </c>
      <c r="I142">
        <f>CORREL($H$3:H142,MXX!$H$3:H142)</f>
        <v>4.7624914794058004E-2</v>
      </c>
    </row>
    <row r="143" spans="1:9" x14ac:dyDescent="0.25">
      <c r="A143" s="1">
        <v>44636</v>
      </c>
      <c r="B143">
        <v>235</v>
      </c>
      <c r="C143">
        <v>245.970001</v>
      </c>
      <c r="D143">
        <v>231.720001</v>
      </c>
      <c r="E143">
        <v>244.96000699999999</v>
      </c>
      <c r="F143">
        <v>244.90823399999999</v>
      </c>
      <c r="G143">
        <v>67142200</v>
      </c>
      <c r="H143">
        <f t="shared" si="2"/>
        <v>6.6295264725828348E-2</v>
      </c>
      <c r="I143">
        <f>CORREL($H$3:H143,MXX!$H$3:H143)</f>
        <v>5.2244994889890824E-2</v>
      </c>
    </row>
    <row r="144" spans="1:9" x14ac:dyDescent="0.25">
      <c r="A144" s="1">
        <v>44637</v>
      </c>
      <c r="B144">
        <v>241.199997</v>
      </c>
      <c r="C144">
        <v>248.41999799999999</v>
      </c>
      <c r="D144">
        <v>239.05999800000001</v>
      </c>
      <c r="E144">
        <v>247.66000399999999</v>
      </c>
      <c r="F144">
        <v>247.60766599999999</v>
      </c>
      <c r="G144">
        <v>47194100</v>
      </c>
      <c r="H144">
        <f t="shared" si="2"/>
        <v>1.1022218223989976E-2</v>
      </c>
      <c r="I144">
        <f>CORREL($H$3:H144,MXX!$H$3:H144)</f>
        <v>5.3646012524618009E-2</v>
      </c>
    </row>
    <row r="145" spans="1:9" x14ac:dyDescent="0.25">
      <c r="A145" s="1">
        <v>44638</v>
      </c>
      <c r="B145">
        <v>247.990005</v>
      </c>
      <c r="C145">
        <v>265.69000199999999</v>
      </c>
      <c r="D145">
        <v>246.240005</v>
      </c>
      <c r="E145">
        <v>264.52999899999998</v>
      </c>
      <c r="F145">
        <v>264.47409099999999</v>
      </c>
      <c r="G145">
        <v>73071900</v>
      </c>
      <c r="H145">
        <f t="shared" si="2"/>
        <v>6.8117539624156842E-2</v>
      </c>
      <c r="I145">
        <f>CORREL($H$3:H145,MXX!$H$3:H145)</f>
        <v>7.709490202792238E-2</v>
      </c>
    </row>
    <row r="146" spans="1:9" x14ac:dyDescent="0.25">
      <c r="A146" s="1">
        <v>44641</v>
      </c>
      <c r="B146">
        <v>265.07000699999998</v>
      </c>
      <c r="C146">
        <v>271.51998900000001</v>
      </c>
      <c r="D146">
        <v>259.67001299999998</v>
      </c>
      <c r="E146">
        <v>267.33999599999999</v>
      </c>
      <c r="F146">
        <v>267.283478</v>
      </c>
      <c r="G146">
        <v>59172700</v>
      </c>
      <c r="H146">
        <f t="shared" si="2"/>
        <v>1.0622541472313882E-2</v>
      </c>
      <c r="I146">
        <f>CORREL($H$3:H146,MXX!$H$3:H146)</f>
        <v>7.9435919751872155E-2</v>
      </c>
    </row>
    <row r="147" spans="1:9" x14ac:dyDescent="0.25">
      <c r="A147" s="1">
        <v>44642</v>
      </c>
      <c r="B147">
        <v>267.26998900000001</v>
      </c>
      <c r="C147">
        <v>272.38000499999998</v>
      </c>
      <c r="D147">
        <v>260.72000100000002</v>
      </c>
      <c r="E147">
        <v>265.23998999999998</v>
      </c>
      <c r="F147">
        <v>265.18392899999998</v>
      </c>
      <c r="G147">
        <v>54700700</v>
      </c>
      <c r="H147">
        <f t="shared" si="2"/>
        <v>-7.8551394785427945E-3</v>
      </c>
      <c r="I147">
        <f>CORREL($H$3:H147,MXX!$H$3:H147)</f>
        <v>7.851555058565933E-2</v>
      </c>
    </row>
    <row r="148" spans="1:9" x14ac:dyDescent="0.25">
      <c r="A148" s="1">
        <v>44643</v>
      </c>
      <c r="B148">
        <v>261.26001000000002</v>
      </c>
      <c r="C148">
        <v>266.11999500000002</v>
      </c>
      <c r="D148">
        <v>255.75</v>
      </c>
      <c r="E148">
        <v>256.33999599999999</v>
      </c>
      <c r="F148">
        <v>256.28582799999998</v>
      </c>
      <c r="G148">
        <v>50212000</v>
      </c>
      <c r="H148">
        <f t="shared" si="2"/>
        <v>-3.3554450428253509E-2</v>
      </c>
      <c r="I148">
        <f>CORREL($H$3:H148,MXX!$H$3:H148)</f>
        <v>8.5741137634309697E-2</v>
      </c>
    </row>
    <row r="149" spans="1:9" x14ac:dyDescent="0.25">
      <c r="A149" s="1">
        <v>44644</v>
      </c>
      <c r="B149">
        <v>261.66000400000001</v>
      </c>
      <c r="C149">
        <v>283.20001200000002</v>
      </c>
      <c r="D149">
        <v>259.07000699999998</v>
      </c>
      <c r="E149">
        <v>281.5</v>
      </c>
      <c r="F149">
        <v>281.44049100000001</v>
      </c>
      <c r="G149">
        <v>87737900</v>
      </c>
      <c r="H149">
        <f t="shared" si="2"/>
        <v>9.8150815424721927E-2</v>
      </c>
      <c r="I149">
        <f>CORREL($H$3:H149,MXX!$H$3:H149)</f>
        <v>0.10595530741349306</v>
      </c>
    </row>
    <row r="150" spans="1:9" x14ac:dyDescent="0.25">
      <c r="A150" s="1">
        <v>44645</v>
      </c>
      <c r="B150">
        <v>278.85998499999999</v>
      </c>
      <c r="C150">
        <v>283.57998700000002</v>
      </c>
      <c r="D150">
        <v>272.709991</v>
      </c>
      <c r="E150">
        <v>276.92001299999998</v>
      </c>
      <c r="F150">
        <v>276.86148100000003</v>
      </c>
      <c r="G150">
        <v>57901600</v>
      </c>
      <c r="H150">
        <f t="shared" si="2"/>
        <v>-1.626990481621915E-2</v>
      </c>
      <c r="I150">
        <f>CORREL($H$3:H150,MXX!$H$3:H150)</f>
        <v>0.10844759222812403</v>
      </c>
    </row>
    <row r="151" spans="1:9" x14ac:dyDescent="0.25">
      <c r="A151" s="1">
        <v>44648</v>
      </c>
      <c r="B151">
        <v>277.55999800000001</v>
      </c>
      <c r="C151">
        <v>282.5</v>
      </c>
      <c r="D151">
        <v>272.05999800000001</v>
      </c>
      <c r="E151">
        <v>282.19000199999999</v>
      </c>
      <c r="F151">
        <v>282.13037100000003</v>
      </c>
      <c r="G151">
        <v>42549400</v>
      </c>
      <c r="H151">
        <f t="shared" si="2"/>
        <v>1.9030780233383199E-2</v>
      </c>
      <c r="I151">
        <f>CORREL($H$3:H151,MXX!$H$3:H151)</f>
        <v>0.10964275647610511</v>
      </c>
    </row>
    <row r="152" spans="1:9" x14ac:dyDescent="0.25">
      <c r="A152" s="1">
        <v>44649</v>
      </c>
      <c r="B152">
        <v>286.95001200000002</v>
      </c>
      <c r="C152">
        <v>289.459991</v>
      </c>
      <c r="D152">
        <v>279.79998799999998</v>
      </c>
      <c r="E152">
        <v>286.55999800000001</v>
      </c>
      <c r="F152">
        <v>286.49941999999999</v>
      </c>
      <c r="G152">
        <v>48898400</v>
      </c>
      <c r="H152">
        <f t="shared" si="2"/>
        <v>1.5485922286615364E-2</v>
      </c>
      <c r="I152">
        <f>CORREL($H$3:H152,MXX!$H$3:H152)</f>
        <v>0.11124073756624073</v>
      </c>
    </row>
    <row r="153" spans="1:9" x14ac:dyDescent="0.25">
      <c r="A153" s="1">
        <v>44650</v>
      </c>
      <c r="B153">
        <v>283.040009</v>
      </c>
      <c r="C153">
        <v>284.959991</v>
      </c>
      <c r="D153">
        <v>275.02999899999998</v>
      </c>
      <c r="E153">
        <v>276.89999399999999</v>
      </c>
      <c r="F153">
        <v>276.84146099999998</v>
      </c>
      <c r="G153">
        <v>46348700</v>
      </c>
      <c r="H153">
        <f t="shared" si="2"/>
        <v>-3.3710221821740528E-2</v>
      </c>
      <c r="I153">
        <f>CORREL($H$3:H153,MXX!$H$3:H153)</f>
        <v>0.11489719890969576</v>
      </c>
    </row>
    <row r="154" spans="1:9" x14ac:dyDescent="0.25">
      <c r="A154" s="1">
        <v>44651</v>
      </c>
      <c r="B154">
        <v>277.82000699999998</v>
      </c>
      <c r="C154">
        <v>282.48001099999999</v>
      </c>
      <c r="D154">
        <v>272.70001200000002</v>
      </c>
      <c r="E154">
        <v>272.85998499999999</v>
      </c>
      <c r="F154">
        <v>272.80230699999998</v>
      </c>
      <c r="G154">
        <v>52344000</v>
      </c>
      <c r="H154">
        <f t="shared" si="2"/>
        <v>-1.4590133953960013E-2</v>
      </c>
      <c r="I154">
        <f>CORREL($H$3:H154,MXX!$H$3:H154)</f>
        <v>0.11003859531108799</v>
      </c>
    </row>
    <row r="155" spans="1:9" x14ac:dyDescent="0.25">
      <c r="A155" s="1">
        <v>44652</v>
      </c>
      <c r="B155">
        <v>273.75</v>
      </c>
      <c r="C155">
        <v>274.959991</v>
      </c>
      <c r="D155">
        <v>262.67001299999998</v>
      </c>
      <c r="E155">
        <v>267.11999500000002</v>
      </c>
      <c r="F155">
        <v>267.06353799999999</v>
      </c>
      <c r="G155">
        <v>51723500</v>
      </c>
      <c r="H155">
        <f t="shared" si="2"/>
        <v>-2.1036365355957164E-2</v>
      </c>
      <c r="I155">
        <f>CORREL($H$3:H155,MXX!$H$3:H155)</f>
        <v>0.10957150735481215</v>
      </c>
    </row>
    <row r="156" spans="1:9" x14ac:dyDescent="0.25">
      <c r="A156" s="1">
        <v>44655</v>
      </c>
      <c r="B156">
        <v>267.27999899999998</v>
      </c>
      <c r="C156">
        <v>275.57998700000002</v>
      </c>
      <c r="D156">
        <v>266.13000499999998</v>
      </c>
      <c r="E156">
        <v>273.60000600000001</v>
      </c>
      <c r="F156">
        <v>273.54217499999999</v>
      </c>
      <c r="G156">
        <v>39712000</v>
      </c>
      <c r="H156">
        <f t="shared" si="2"/>
        <v>2.425878518841457E-2</v>
      </c>
      <c r="I156">
        <f>CORREL($H$3:H156,MXX!$H$3:H156)</f>
        <v>0.10674580652693336</v>
      </c>
    </row>
    <row r="157" spans="1:9" x14ac:dyDescent="0.25">
      <c r="A157" s="1">
        <v>44656</v>
      </c>
      <c r="B157">
        <v>272.540009</v>
      </c>
      <c r="C157">
        <v>273.19000199999999</v>
      </c>
      <c r="D157">
        <v>258.20001200000002</v>
      </c>
      <c r="E157">
        <v>259.30999800000001</v>
      </c>
      <c r="F157">
        <v>259.25518799999998</v>
      </c>
      <c r="G157">
        <v>43661500</v>
      </c>
      <c r="H157">
        <f t="shared" si="2"/>
        <v>-5.2229558385283772E-2</v>
      </c>
      <c r="I157">
        <f>CORREL($H$3:H157,MXX!$H$3:H157)</f>
        <v>0.12000535965504285</v>
      </c>
    </row>
    <row r="158" spans="1:9" x14ac:dyDescent="0.25">
      <c r="A158" s="1">
        <v>44657</v>
      </c>
      <c r="B158">
        <v>249.33999600000001</v>
      </c>
      <c r="C158">
        <v>253</v>
      </c>
      <c r="D158">
        <v>240.029999</v>
      </c>
      <c r="E158">
        <v>244.070007</v>
      </c>
      <c r="F158">
        <v>244.018417</v>
      </c>
      <c r="G158">
        <v>70383300</v>
      </c>
      <c r="H158">
        <f t="shared" si="2"/>
        <v>-5.8771325339880866E-2</v>
      </c>
      <c r="I158">
        <f>CORREL($H$3:H158,MXX!$H$3:H158)</f>
        <v>0.12170041441382599</v>
      </c>
    </row>
    <row r="159" spans="1:9" x14ac:dyDescent="0.25">
      <c r="A159" s="1">
        <v>44658</v>
      </c>
      <c r="B159">
        <v>244.41000399999999</v>
      </c>
      <c r="C159">
        <v>247.220001</v>
      </c>
      <c r="D159">
        <v>234.779999</v>
      </c>
      <c r="E159">
        <v>242.08000200000001</v>
      </c>
      <c r="F159">
        <v>242.028839</v>
      </c>
      <c r="G159">
        <v>55799200</v>
      </c>
      <c r="H159">
        <f t="shared" si="2"/>
        <v>-8.1533927826439208E-3</v>
      </c>
      <c r="I159">
        <f>CORREL($H$3:H159,MXX!$H$3:H159)</f>
        <v>0.12222551235058862</v>
      </c>
    </row>
    <row r="160" spans="1:9" x14ac:dyDescent="0.25">
      <c r="A160" s="1">
        <v>44659</v>
      </c>
      <c r="B160">
        <v>239.16999799999999</v>
      </c>
      <c r="C160">
        <v>239.229996</v>
      </c>
      <c r="D160">
        <v>230.61999499999999</v>
      </c>
      <c r="E160">
        <v>231.19000199999999</v>
      </c>
      <c r="F160">
        <v>231.141144</v>
      </c>
      <c r="G160">
        <v>52478100</v>
      </c>
      <c r="H160">
        <f t="shared" si="2"/>
        <v>-4.4985114356558178E-2</v>
      </c>
      <c r="I160">
        <f>CORREL($H$3:H160,MXX!$H$3:H160)</f>
        <v>0.13080577060707929</v>
      </c>
    </row>
    <row r="161" spans="1:9" x14ac:dyDescent="0.25">
      <c r="A161" s="1">
        <v>44662</v>
      </c>
      <c r="B161">
        <v>222.13999899999999</v>
      </c>
      <c r="C161">
        <v>223.199997</v>
      </c>
      <c r="D161">
        <v>216.60000600000001</v>
      </c>
      <c r="E161">
        <v>219.16999799999999</v>
      </c>
      <c r="F161">
        <v>219.123672</v>
      </c>
      <c r="G161">
        <v>57520700</v>
      </c>
      <c r="H161">
        <f t="shared" si="2"/>
        <v>-5.1991920572998451E-2</v>
      </c>
      <c r="I161">
        <f>CORREL($H$3:H161,MXX!$H$3:H161)</f>
        <v>0.1342546948361143</v>
      </c>
    </row>
    <row r="162" spans="1:9" x14ac:dyDescent="0.25">
      <c r="A162" s="1">
        <v>44663</v>
      </c>
      <c r="B162">
        <v>225.36999499999999</v>
      </c>
      <c r="C162">
        <v>227.25</v>
      </c>
      <c r="D162">
        <v>212.820007</v>
      </c>
      <c r="E162">
        <v>215.03999300000001</v>
      </c>
      <c r="F162">
        <v>214.99453700000001</v>
      </c>
      <c r="G162">
        <v>66225800</v>
      </c>
      <c r="H162">
        <f t="shared" si="2"/>
        <v>-1.8843856358887554E-2</v>
      </c>
      <c r="I162">
        <f>CORREL($H$3:H162,MXX!$H$3:H162)</f>
        <v>0.13743593570812832</v>
      </c>
    </row>
    <row r="163" spans="1:9" x14ac:dyDescent="0.25">
      <c r="A163" s="1">
        <v>44664</v>
      </c>
      <c r="B163">
        <v>217.279999</v>
      </c>
      <c r="C163">
        <v>225</v>
      </c>
      <c r="D163">
        <v>214.550003</v>
      </c>
      <c r="E163">
        <v>222.029999</v>
      </c>
      <c r="F163">
        <v>221.98307800000001</v>
      </c>
      <c r="G163">
        <v>51694300</v>
      </c>
      <c r="H163">
        <f t="shared" si="2"/>
        <v>3.2505667806805701E-2</v>
      </c>
      <c r="I163">
        <f>CORREL($H$3:H163,MXX!$H$3:H163)</f>
        <v>0.139761296977189</v>
      </c>
    </row>
    <row r="164" spans="1:9" x14ac:dyDescent="0.25">
      <c r="A164" s="1">
        <v>44665</v>
      </c>
      <c r="B164">
        <v>225.050003</v>
      </c>
      <c r="C164">
        <v>227.770004</v>
      </c>
      <c r="D164">
        <v>211.63000500000001</v>
      </c>
      <c r="E164">
        <v>212.58000200000001</v>
      </c>
      <c r="F164">
        <v>212.535065</v>
      </c>
      <c r="G164">
        <v>56909700</v>
      </c>
      <c r="H164">
        <f t="shared" si="2"/>
        <v>-4.2561861404588702E-2</v>
      </c>
      <c r="I164">
        <f>CORREL($H$3:H164,MXX!$H$3:H164)</f>
        <v>0.13986486619609945</v>
      </c>
    </row>
    <row r="165" spans="1:9" x14ac:dyDescent="0.25">
      <c r="A165" s="1">
        <v>44669</v>
      </c>
      <c r="B165">
        <v>212</v>
      </c>
      <c r="C165">
        <v>220.88000500000001</v>
      </c>
      <c r="D165">
        <v>210.78999300000001</v>
      </c>
      <c r="E165">
        <v>217.83000200000001</v>
      </c>
      <c r="F165">
        <v>217.78396599999999</v>
      </c>
      <c r="G165">
        <v>52570100</v>
      </c>
      <c r="H165">
        <f t="shared" si="2"/>
        <v>2.4696635352853373E-2</v>
      </c>
      <c r="I165">
        <f>CORREL($H$3:H165,MXX!$H$3:H165)</f>
        <v>0.14322343330390896</v>
      </c>
    </row>
    <row r="166" spans="1:9" x14ac:dyDescent="0.25">
      <c r="A166" s="1">
        <v>44670</v>
      </c>
      <c r="B166">
        <v>217.199997</v>
      </c>
      <c r="C166">
        <v>223.729996</v>
      </c>
      <c r="D166">
        <v>213.13999899999999</v>
      </c>
      <c r="E166">
        <v>221.979996</v>
      </c>
      <c r="F166">
        <v>221.933075</v>
      </c>
      <c r="G166">
        <v>51278100</v>
      </c>
      <c r="H166">
        <f t="shared" si="2"/>
        <v>1.9051489768535164E-2</v>
      </c>
      <c r="I166">
        <f>CORREL($H$3:H166,MXX!$H$3:H166)</f>
        <v>0.13688500904644543</v>
      </c>
    </row>
    <row r="167" spans="1:9" x14ac:dyDescent="0.25">
      <c r="A167" s="1">
        <v>44671</v>
      </c>
      <c r="B167">
        <v>225.16999799999999</v>
      </c>
      <c r="C167">
        <v>226.699997</v>
      </c>
      <c r="D167">
        <v>212</v>
      </c>
      <c r="E167">
        <v>214.820007</v>
      </c>
      <c r="F167">
        <v>214.774597</v>
      </c>
      <c r="G167">
        <v>46897400</v>
      </c>
      <c r="H167">
        <f t="shared" si="2"/>
        <v>-3.2255120152775797E-2</v>
      </c>
      <c r="I167">
        <f>CORREL($H$3:H167,MXX!$H$3:H167)</f>
        <v>0.14241579046775221</v>
      </c>
    </row>
    <row r="168" spans="1:9" x14ac:dyDescent="0.25">
      <c r="A168" s="1">
        <v>44672</v>
      </c>
      <c r="B168">
        <v>217.08999600000001</v>
      </c>
      <c r="C168">
        <v>223.91999799999999</v>
      </c>
      <c r="D168">
        <v>200</v>
      </c>
      <c r="E168">
        <v>201.83000200000001</v>
      </c>
      <c r="F168">
        <v>201.78733800000001</v>
      </c>
      <c r="G168">
        <v>65620900</v>
      </c>
      <c r="H168">
        <f t="shared" si="2"/>
        <v>-6.0469250932874502E-2</v>
      </c>
      <c r="I168">
        <f>CORREL($H$3:H168,MXX!$H$3:H168)</f>
        <v>0.14294784776798908</v>
      </c>
    </row>
    <row r="169" spans="1:9" x14ac:dyDescent="0.25">
      <c r="A169" s="1">
        <v>44673</v>
      </c>
      <c r="B169">
        <v>203.029999</v>
      </c>
      <c r="C169">
        <v>204.86000100000001</v>
      </c>
      <c r="D169">
        <v>195</v>
      </c>
      <c r="E169">
        <v>195.14999399999999</v>
      </c>
      <c r="F169">
        <v>195.10874899999999</v>
      </c>
      <c r="G169">
        <v>62471300</v>
      </c>
      <c r="H169">
        <f t="shared" si="2"/>
        <v>-3.3097165888575308E-2</v>
      </c>
      <c r="I169">
        <f>CORREL($H$3:H169,MXX!$H$3:H169)</f>
        <v>0.14830899645303677</v>
      </c>
    </row>
    <row r="170" spans="1:9" x14ac:dyDescent="0.25">
      <c r="A170" s="1">
        <v>44676</v>
      </c>
      <c r="B170">
        <v>192.020004</v>
      </c>
      <c r="C170">
        <v>199.449997</v>
      </c>
      <c r="D170">
        <v>190.96000699999999</v>
      </c>
      <c r="E170">
        <v>199.020004</v>
      </c>
      <c r="F170">
        <v>198.977936</v>
      </c>
      <c r="G170">
        <v>64156600</v>
      </c>
      <c r="H170">
        <f t="shared" si="2"/>
        <v>1.9830925162664083E-2</v>
      </c>
      <c r="I170">
        <f>CORREL($H$3:H170,MXX!$H$3:H170)</f>
        <v>0.14723637804356995</v>
      </c>
    </row>
    <row r="171" spans="1:9" x14ac:dyDescent="0.25">
      <c r="A171" s="1">
        <v>44677</v>
      </c>
      <c r="B171">
        <v>197.179993</v>
      </c>
      <c r="C171">
        <v>197.88000500000001</v>
      </c>
      <c r="D171">
        <v>186.699997</v>
      </c>
      <c r="E171">
        <v>187.88000500000001</v>
      </c>
      <c r="F171">
        <v>187.84030200000001</v>
      </c>
      <c r="G171">
        <v>65314300</v>
      </c>
      <c r="H171">
        <f t="shared" si="2"/>
        <v>-5.5974216156307863E-2</v>
      </c>
      <c r="I171">
        <f>CORREL($H$3:H171,MXX!$H$3:H171)</f>
        <v>0.14930299278773526</v>
      </c>
    </row>
    <row r="172" spans="1:9" x14ac:dyDescent="0.25">
      <c r="A172" s="1">
        <v>44678</v>
      </c>
      <c r="B172">
        <v>185.979996</v>
      </c>
      <c r="C172">
        <v>191.66999799999999</v>
      </c>
      <c r="D172">
        <v>182.89999399999999</v>
      </c>
      <c r="E172">
        <v>184.14999399999999</v>
      </c>
      <c r="F172">
        <v>184.11106899999999</v>
      </c>
      <c r="G172">
        <v>49946000</v>
      </c>
      <c r="H172">
        <f t="shared" si="2"/>
        <v>-1.9853210201930052E-2</v>
      </c>
      <c r="I172">
        <f>CORREL($H$3:H172,MXX!$H$3:H172)</f>
        <v>0.14732848641727225</v>
      </c>
    </row>
    <row r="173" spans="1:9" x14ac:dyDescent="0.25">
      <c r="A173" s="1">
        <v>44679</v>
      </c>
      <c r="B173">
        <v>189.66999799999999</v>
      </c>
      <c r="C173">
        <v>200.36999499999999</v>
      </c>
      <c r="D173">
        <v>184.89999399999999</v>
      </c>
      <c r="E173">
        <v>197.820007</v>
      </c>
      <c r="F173">
        <v>197.778198</v>
      </c>
      <c r="G173">
        <v>57032700</v>
      </c>
      <c r="H173">
        <f t="shared" si="2"/>
        <v>7.4233065259101921E-2</v>
      </c>
      <c r="I173">
        <f>CORREL($H$3:H173,MXX!$H$3:H173)</f>
        <v>0.11363878524686669</v>
      </c>
    </row>
    <row r="174" spans="1:9" x14ac:dyDescent="0.25">
      <c r="A174" s="1">
        <v>44680</v>
      </c>
      <c r="B174">
        <v>194.020004</v>
      </c>
      <c r="C174">
        <v>201.279999</v>
      </c>
      <c r="D174">
        <v>185.16999799999999</v>
      </c>
      <c r="E174">
        <v>185.470001</v>
      </c>
      <c r="F174">
        <v>185.430801</v>
      </c>
      <c r="G174">
        <v>50043500</v>
      </c>
      <c r="H174">
        <f t="shared" si="2"/>
        <v>-6.2430526341432237E-2</v>
      </c>
      <c r="I174">
        <f>CORREL($H$3:H174,MXX!$H$3:H174)</f>
        <v>0.10263209930740559</v>
      </c>
    </row>
    <row r="175" spans="1:9" x14ac:dyDescent="0.25">
      <c r="A175" s="1">
        <v>44683</v>
      </c>
      <c r="B175">
        <v>185.41000399999999</v>
      </c>
      <c r="C175">
        <v>195.740005</v>
      </c>
      <c r="D175">
        <v>183.91000399999999</v>
      </c>
      <c r="E175">
        <v>195.33000200000001</v>
      </c>
      <c r="F175">
        <v>195.288712</v>
      </c>
      <c r="G175">
        <v>57204900</v>
      </c>
      <c r="H175">
        <f t="shared" si="2"/>
        <v>5.316220901186746E-2</v>
      </c>
      <c r="I175">
        <f>CORREL($H$3:H175,MXX!$H$3:H175)</f>
        <v>8.6962186754086943E-2</v>
      </c>
    </row>
    <row r="176" spans="1:9" x14ac:dyDescent="0.25">
      <c r="A176" s="1">
        <v>44684</v>
      </c>
      <c r="B176">
        <v>194</v>
      </c>
      <c r="C176">
        <v>198.25</v>
      </c>
      <c r="D176">
        <v>191.33000200000001</v>
      </c>
      <c r="E176">
        <v>196.020004</v>
      </c>
      <c r="F176">
        <v>195.978577</v>
      </c>
      <c r="G176">
        <v>47575100</v>
      </c>
      <c r="H176">
        <f t="shared" si="2"/>
        <v>3.5325390440385388E-3</v>
      </c>
      <c r="I176">
        <f>CORREL($H$3:H176,MXX!$H$3:H176)</f>
        <v>8.7232895863456547E-2</v>
      </c>
    </row>
    <row r="177" spans="1:9" x14ac:dyDescent="0.25">
      <c r="A177" s="1">
        <v>44685</v>
      </c>
      <c r="B177">
        <v>199.229996</v>
      </c>
      <c r="C177">
        <v>204</v>
      </c>
      <c r="D177">
        <v>187.509995</v>
      </c>
      <c r="E177">
        <v>203.33999600000001</v>
      </c>
      <c r="F177">
        <v>203.297012</v>
      </c>
      <c r="G177">
        <v>64885500</v>
      </c>
      <c r="H177">
        <f t="shared" si="2"/>
        <v>3.7343035713541251E-2</v>
      </c>
      <c r="I177">
        <f>CORREL($H$3:H177,MXX!$H$3:H177)</f>
        <v>7.5314523380119638E-2</v>
      </c>
    </row>
    <row r="178" spans="1:9" x14ac:dyDescent="0.25">
      <c r="A178" s="1">
        <v>44686</v>
      </c>
      <c r="B178">
        <v>198.66999799999999</v>
      </c>
      <c r="C178">
        <v>199.25</v>
      </c>
      <c r="D178">
        <v>185</v>
      </c>
      <c r="E178">
        <v>188.44000199999999</v>
      </c>
      <c r="F178">
        <v>188.40017700000001</v>
      </c>
      <c r="G178">
        <v>62633100</v>
      </c>
      <c r="H178">
        <f t="shared" si="2"/>
        <v>-7.3276212244575353E-2</v>
      </c>
      <c r="I178">
        <f>CORREL($H$3:H178,MXX!$H$3:H178)</f>
        <v>9.6641205833007587E-2</v>
      </c>
    </row>
    <row r="179" spans="1:9" x14ac:dyDescent="0.25">
      <c r="A179" s="1">
        <v>44687</v>
      </c>
      <c r="B179">
        <v>187.36000100000001</v>
      </c>
      <c r="C179">
        <v>195.11999499999999</v>
      </c>
      <c r="D179">
        <v>179.89999399999999</v>
      </c>
      <c r="E179">
        <v>186.75</v>
      </c>
      <c r="F179">
        <v>186.71052599999999</v>
      </c>
      <c r="G179">
        <v>63329700</v>
      </c>
      <c r="H179">
        <f t="shared" si="2"/>
        <v>-8.9684151411387799E-3</v>
      </c>
      <c r="I179">
        <f>CORREL($H$3:H179,MXX!$H$3:H179)</f>
        <v>9.7704626203223094E-2</v>
      </c>
    </row>
    <row r="180" spans="1:9" x14ac:dyDescent="0.25">
      <c r="A180" s="1">
        <v>44690</v>
      </c>
      <c r="B180">
        <v>180.33999600000001</v>
      </c>
      <c r="C180">
        <v>182.550003</v>
      </c>
      <c r="D180">
        <v>168.270004</v>
      </c>
      <c r="E180">
        <v>169.5</v>
      </c>
      <c r="F180">
        <v>169.46417199999999</v>
      </c>
      <c r="G180">
        <v>64445500</v>
      </c>
      <c r="H180">
        <f t="shared" si="2"/>
        <v>-9.2369478944106229E-2</v>
      </c>
      <c r="I180">
        <f>CORREL($H$3:H180,MXX!$H$3:H180)</f>
        <v>9.38794151288702E-2</v>
      </c>
    </row>
    <row r="181" spans="1:9" x14ac:dyDescent="0.25">
      <c r="A181" s="1">
        <v>44691</v>
      </c>
      <c r="B181">
        <v>176.88999899999999</v>
      </c>
      <c r="C181">
        <v>181.979996</v>
      </c>
      <c r="D181">
        <v>170.25</v>
      </c>
      <c r="E181">
        <v>175.949997</v>
      </c>
      <c r="F181">
        <v>175.912811</v>
      </c>
      <c r="G181">
        <v>76147400</v>
      </c>
      <c r="H181">
        <f t="shared" si="2"/>
        <v>3.8053111308979308E-2</v>
      </c>
      <c r="I181">
        <f>CORREL($H$3:H181,MXX!$H$3:H181)</f>
        <v>9.5724192347450776E-2</v>
      </c>
    </row>
    <row r="182" spans="1:9" x14ac:dyDescent="0.25">
      <c r="A182" s="1">
        <v>44692</v>
      </c>
      <c r="B182">
        <v>173.470001</v>
      </c>
      <c r="C182">
        <v>177.529999</v>
      </c>
      <c r="D182">
        <v>165.679993</v>
      </c>
      <c r="E182">
        <v>166.300003</v>
      </c>
      <c r="F182">
        <v>166.264847</v>
      </c>
      <c r="G182">
        <v>67016700</v>
      </c>
      <c r="H182">
        <f t="shared" si="2"/>
        <v>-5.4845147122343473E-2</v>
      </c>
      <c r="I182">
        <f>CORREL($H$3:H182,MXX!$H$3:H182)</f>
        <v>9.4376793396312664E-2</v>
      </c>
    </row>
    <row r="183" spans="1:9" x14ac:dyDescent="0.25">
      <c r="A183" s="1">
        <v>44693</v>
      </c>
      <c r="B183">
        <v>162.19000199999999</v>
      </c>
      <c r="C183">
        <v>167.88000500000001</v>
      </c>
      <c r="D183">
        <v>155.66999799999999</v>
      </c>
      <c r="E183">
        <v>161.75</v>
      </c>
      <c r="F183">
        <v>161.71582000000001</v>
      </c>
      <c r="G183">
        <v>70872800</v>
      </c>
      <c r="H183">
        <f t="shared" si="2"/>
        <v>-2.7360125017887846E-2</v>
      </c>
      <c r="I183">
        <f>CORREL($H$3:H183,MXX!$H$3:H183)</f>
        <v>9.176832456804912E-2</v>
      </c>
    </row>
    <row r="184" spans="1:9" x14ac:dyDescent="0.25">
      <c r="A184" s="1">
        <v>44694</v>
      </c>
      <c r="B184">
        <v>167.88000500000001</v>
      </c>
      <c r="C184">
        <v>179.279999</v>
      </c>
      <c r="D184">
        <v>165.929993</v>
      </c>
      <c r="E184">
        <v>177.05999800000001</v>
      </c>
      <c r="F184">
        <v>177.02256800000001</v>
      </c>
      <c r="G184">
        <v>67043700</v>
      </c>
      <c r="H184">
        <f t="shared" si="2"/>
        <v>9.4652137310994047E-2</v>
      </c>
      <c r="I184">
        <f>CORREL($H$3:H184,MXX!$H$3:H184)</f>
        <v>0.11815205370220556</v>
      </c>
    </row>
    <row r="185" spans="1:9" x14ac:dyDescent="0.25">
      <c r="A185" s="1">
        <v>44697</v>
      </c>
      <c r="B185">
        <v>175.08999600000001</v>
      </c>
      <c r="C185">
        <v>177.88000500000001</v>
      </c>
      <c r="D185">
        <v>171.05999800000001</v>
      </c>
      <c r="E185">
        <v>172.63999899999999</v>
      </c>
      <c r="F185">
        <v>172.60351600000001</v>
      </c>
      <c r="G185">
        <v>52144600</v>
      </c>
      <c r="H185">
        <f t="shared" si="2"/>
        <v>-2.4963212600101887E-2</v>
      </c>
      <c r="I185">
        <f>CORREL($H$3:H185,MXX!$H$3:H185)</f>
        <v>0.11028818956121397</v>
      </c>
    </row>
    <row r="186" spans="1:9" x14ac:dyDescent="0.25">
      <c r="A186" s="1">
        <v>44698</v>
      </c>
      <c r="B186">
        <v>180.740005</v>
      </c>
      <c r="C186">
        <v>183.71000699999999</v>
      </c>
      <c r="D186">
        <v>176.33999600000001</v>
      </c>
      <c r="E186">
        <v>181.770004</v>
      </c>
      <c r="F186">
        <v>181.731583</v>
      </c>
      <c r="G186">
        <v>58583000</v>
      </c>
      <c r="H186">
        <f t="shared" si="2"/>
        <v>5.2884594772681148E-2</v>
      </c>
      <c r="I186">
        <f>CORREL($H$3:H186,MXX!$H$3:H186)</f>
        <v>9.1946384588917837E-2</v>
      </c>
    </row>
    <row r="187" spans="1:9" x14ac:dyDescent="0.25">
      <c r="A187" s="1">
        <v>44699</v>
      </c>
      <c r="B187">
        <v>177.050003</v>
      </c>
      <c r="C187">
        <v>181.179993</v>
      </c>
      <c r="D187">
        <v>168.63999899999999</v>
      </c>
      <c r="E187">
        <v>169.38000500000001</v>
      </c>
      <c r="F187">
        <v>169.34420800000001</v>
      </c>
      <c r="G187">
        <v>54516100</v>
      </c>
      <c r="H187">
        <f t="shared" si="2"/>
        <v>-6.8163028107227741E-2</v>
      </c>
      <c r="I187">
        <f>CORREL($H$3:H187,MXX!$H$3:H187)</f>
        <v>7.2732400884886111E-2</v>
      </c>
    </row>
    <row r="188" spans="1:9" x14ac:dyDescent="0.25">
      <c r="A188" s="1">
        <v>44700</v>
      </c>
      <c r="B188">
        <v>169.36999499999999</v>
      </c>
      <c r="C188">
        <v>176.86999499999999</v>
      </c>
      <c r="D188">
        <v>167.33999600000001</v>
      </c>
      <c r="E188">
        <v>171.240005</v>
      </c>
      <c r="F188">
        <v>171.203812</v>
      </c>
      <c r="G188">
        <v>62131000</v>
      </c>
      <c r="H188">
        <f t="shared" si="2"/>
        <v>1.0981208167450228E-2</v>
      </c>
      <c r="I188">
        <f>CORREL($H$3:H188,MXX!$H$3:H188)</f>
        <v>7.342510611746228E-2</v>
      </c>
    </row>
    <row r="189" spans="1:9" x14ac:dyDescent="0.25">
      <c r="A189" s="1">
        <v>44701</v>
      </c>
      <c r="B189">
        <v>173.320007</v>
      </c>
      <c r="C189">
        <v>174.10000600000001</v>
      </c>
      <c r="D189">
        <v>157.550003</v>
      </c>
      <c r="E189">
        <v>166.94000199999999</v>
      </c>
      <c r="F189">
        <v>166.90472399999999</v>
      </c>
      <c r="G189">
        <v>73910500</v>
      </c>
      <c r="H189">
        <f t="shared" si="2"/>
        <v>-2.5110936198079584E-2</v>
      </c>
      <c r="I189">
        <f>CORREL($H$3:H189,MXX!$H$3:H189)</f>
        <v>7.4301055222816159E-2</v>
      </c>
    </row>
    <row r="190" spans="1:9" x14ac:dyDescent="0.25">
      <c r="A190" s="1">
        <v>44704</v>
      </c>
      <c r="B190">
        <v>162.740005</v>
      </c>
      <c r="C190">
        <v>169.14999399999999</v>
      </c>
      <c r="D190">
        <v>161.78999300000001</v>
      </c>
      <c r="E190">
        <v>168.979996</v>
      </c>
      <c r="F190">
        <v>168.944275</v>
      </c>
      <c r="G190">
        <v>63988900</v>
      </c>
      <c r="H190">
        <f t="shared" si="2"/>
        <v>1.2219851847932221E-2</v>
      </c>
      <c r="I190">
        <f>CORREL($H$3:H190,MXX!$H$3:H190)</f>
        <v>7.4012667443715319E-2</v>
      </c>
    </row>
    <row r="191" spans="1:9" x14ac:dyDescent="0.25">
      <c r="A191" s="1">
        <v>44705</v>
      </c>
      <c r="B191">
        <v>165.10000600000001</v>
      </c>
      <c r="C191">
        <v>165.970001</v>
      </c>
      <c r="D191">
        <v>157.800003</v>
      </c>
      <c r="E191">
        <v>161.53999300000001</v>
      </c>
      <c r="F191">
        <v>161.505844</v>
      </c>
      <c r="G191">
        <v>58855000</v>
      </c>
      <c r="H191">
        <f t="shared" si="2"/>
        <v>-4.4028902429514162E-2</v>
      </c>
      <c r="I191">
        <f>CORREL($H$3:H191,MXX!$H$3:H191)</f>
        <v>6.8588335854108617E-2</v>
      </c>
    </row>
    <row r="192" spans="1:9" x14ac:dyDescent="0.25">
      <c r="A192" s="1">
        <v>44706</v>
      </c>
      <c r="B192">
        <v>160.199997</v>
      </c>
      <c r="C192">
        <v>171.11000100000001</v>
      </c>
      <c r="D192">
        <v>160</v>
      </c>
      <c r="E192">
        <v>169.75</v>
      </c>
      <c r="F192">
        <v>169.71412699999999</v>
      </c>
      <c r="G192">
        <v>78113200</v>
      </c>
      <c r="H192">
        <f t="shared" si="2"/>
        <v>5.0823442648923557E-2</v>
      </c>
      <c r="I192">
        <f>CORREL($H$3:H192,MXX!$H$3:H192)</f>
        <v>7.4187705161732051E-2</v>
      </c>
    </row>
    <row r="193" spans="1:9" x14ac:dyDescent="0.25">
      <c r="A193" s="1">
        <v>44707</v>
      </c>
      <c r="B193">
        <v>160.36000100000001</v>
      </c>
      <c r="C193">
        <v>180.91999799999999</v>
      </c>
      <c r="D193">
        <v>160.220001</v>
      </c>
      <c r="E193">
        <v>178.509995</v>
      </c>
      <c r="F193">
        <v>178.47226000000001</v>
      </c>
      <c r="G193">
        <v>99657500</v>
      </c>
      <c r="H193">
        <f t="shared" si="2"/>
        <v>5.1605209034837833E-2</v>
      </c>
      <c r="I193">
        <f>CORREL($H$3:H193,MXX!$H$3:H193)</f>
        <v>7.8255431723758415E-2</v>
      </c>
    </row>
    <row r="194" spans="1:9" x14ac:dyDescent="0.25">
      <c r="A194" s="1">
        <v>44708</v>
      </c>
      <c r="B194">
        <v>181.86000100000001</v>
      </c>
      <c r="C194">
        <v>188.80999800000001</v>
      </c>
      <c r="D194">
        <v>181</v>
      </c>
      <c r="E194">
        <v>188.11000100000001</v>
      </c>
      <c r="F194">
        <v>188.07023599999999</v>
      </c>
      <c r="G194">
        <v>73837900</v>
      </c>
      <c r="H194">
        <f t="shared" si="2"/>
        <v>5.3778531184622128E-2</v>
      </c>
      <c r="I194">
        <f>CORREL($H$3:H194,MXX!$H$3:H194)</f>
        <v>7.3321299302147314E-2</v>
      </c>
    </row>
    <row r="195" spans="1:9" x14ac:dyDescent="0.25">
      <c r="A195" s="1">
        <v>44712</v>
      </c>
      <c r="B195">
        <v>189.800003</v>
      </c>
      <c r="C195">
        <v>192</v>
      </c>
      <c r="D195">
        <v>183.5</v>
      </c>
      <c r="E195">
        <v>186.720001</v>
      </c>
      <c r="F195">
        <v>186.680542</v>
      </c>
      <c r="G195">
        <v>66410000</v>
      </c>
      <c r="H195">
        <f t="shared" ref="H195:H253" si="3">(F195-F194)/F194</f>
        <v>-7.3892287772744196E-3</v>
      </c>
      <c r="I195">
        <f>CORREL($H$3:H195,MXX!$H$3:H195)</f>
        <v>7.4004467987353037E-2</v>
      </c>
    </row>
    <row r="196" spans="1:9" x14ac:dyDescent="0.25">
      <c r="A196" s="1">
        <v>44713</v>
      </c>
      <c r="B196">
        <v>187.240005</v>
      </c>
      <c r="C196">
        <v>190.529999</v>
      </c>
      <c r="D196">
        <v>181.220001</v>
      </c>
      <c r="E196">
        <v>183.199997</v>
      </c>
      <c r="F196">
        <v>183.16127</v>
      </c>
      <c r="G196">
        <v>54451400</v>
      </c>
      <c r="H196">
        <f t="shared" si="3"/>
        <v>-1.8851841559362949E-2</v>
      </c>
      <c r="I196">
        <f>CORREL($H$3:H196,MXX!$H$3:H196)</f>
        <v>7.5173730210465597E-2</v>
      </c>
    </row>
    <row r="197" spans="1:9" x14ac:dyDescent="0.25">
      <c r="A197" s="1">
        <v>44714</v>
      </c>
      <c r="B197">
        <v>182.91999799999999</v>
      </c>
      <c r="C197">
        <v>196.19000199999999</v>
      </c>
      <c r="D197">
        <v>181.979996</v>
      </c>
      <c r="E197">
        <v>195.91999799999999</v>
      </c>
      <c r="F197">
        <v>195.87858600000001</v>
      </c>
      <c r="G197">
        <v>64865600</v>
      </c>
      <c r="H197">
        <f t="shared" si="3"/>
        <v>6.9432342328703059E-2</v>
      </c>
      <c r="I197">
        <f>CORREL($H$3:H197,MXX!$H$3:H197)</f>
        <v>6.4276064351135004E-2</v>
      </c>
    </row>
    <row r="198" spans="1:9" x14ac:dyDescent="0.25">
      <c r="A198" s="1">
        <v>44715</v>
      </c>
      <c r="B198">
        <v>190.820007</v>
      </c>
      <c r="C198">
        <v>193.320007</v>
      </c>
      <c r="D198">
        <v>185.220001</v>
      </c>
      <c r="E198">
        <v>187.199997</v>
      </c>
      <c r="F198">
        <v>187.16043099999999</v>
      </c>
      <c r="G198">
        <v>59877900</v>
      </c>
      <c r="H198">
        <f t="shared" si="3"/>
        <v>-4.4507953513611864E-2</v>
      </c>
      <c r="I198">
        <f>CORREL($H$3:H198,MXX!$H$3:H198)</f>
        <v>6.7392906856923313E-2</v>
      </c>
    </row>
    <row r="199" spans="1:9" x14ac:dyDescent="0.25">
      <c r="A199" s="1">
        <v>44718</v>
      </c>
      <c r="B199">
        <v>191.38999899999999</v>
      </c>
      <c r="C199">
        <v>193.36999499999999</v>
      </c>
      <c r="D199">
        <v>185.63999899999999</v>
      </c>
      <c r="E199">
        <v>187.86000100000001</v>
      </c>
      <c r="F199">
        <v>187.82029700000001</v>
      </c>
      <c r="G199">
        <v>42240600</v>
      </c>
      <c r="H199">
        <f t="shared" si="3"/>
        <v>3.5256704447321043E-3</v>
      </c>
      <c r="I199">
        <f>CORREL($H$3:H199,MXX!$H$3:H199)</f>
        <v>6.6503349986532609E-2</v>
      </c>
    </row>
    <row r="200" spans="1:9" x14ac:dyDescent="0.25">
      <c r="A200" s="1">
        <v>44719</v>
      </c>
      <c r="B200">
        <v>184.720001</v>
      </c>
      <c r="C200">
        <v>190</v>
      </c>
      <c r="D200">
        <v>181.88000500000001</v>
      </c>
      <c r="E200">
        <v>189.259995</v>
      </c>
      <c r="F200">
        <v>189.21998600000001</v>
      </c>
      <c r="G200">
        <v>38891400</v>
      </c>
      <c r="H200">
        <f t="shared" si="3"/>
        <v>7.4522776417502686E-3</v>
      </c>
      <c r="I200">
        <f>CORREL($H$3:H200,MXX!$H$3:H200)</f>
        <v>6.6668376912674368E-2</v>
      </c>
    </row>
    <row r="201" spans="1:9" x14ac:dyDescent="0.25">
      <c r="A201" s="1">
        <v>44720</v>
      </c>
      <c r="B201">
        <v>187.990005</v>
      </c>
      <c r="C201">
        <v>191.800003</v>
      </c>
      <c r="D201">
        <v>185.35000600000001</v>
      </c>
      <c r="E201">
        <v>186.479996</v>
      </c>
      <c r="F201">
        <v>186.479996</v>
      </c>
      <c r="G201">
        <v>36325200</v>
      </c>
      <c r="H201">
        <f t="shared" si="3"/>
        <v>-1.4480447113023282E-2</v>
      </c>
      <c r="I201">
        <f>CORREL($H$3:H201,MXX!$H$3:H201)</f>
        <v>6.7817825019238442E-2</v>
      </c>
    </row>
    <row r="202" spans="1:9" x14ac:dyDescent="0.25">
      <c r="A202" s="1">
        <v>44721</v>
      </c>
      <c r="B202">
        <v>184.80999800000001</v>
      </c>
      <c r="C202">
        <v>189.33000200000001</v>
      </c>
      <c r="D202">
        <v>180.41000399999999</v>
      </c>
      <c r="E202">
        <v>180.479996</v>
      </c>
      <c r="F202">
        <v>180.479996</v>
      </c>
      <c r="G202">
        <v>39557400</v>
      </c>
      <c r="H202">
        <f t="shared" si="3"/>
        <v>-3.2175032865187317E-2</v>
      </c>
      <c r="I202">
        <f>CORREL($H$3:H202,MXX!$H$3:H202)</f>
        <v>7.2091614184257025E-2</v>
      </c>
    </row>
    <row r="203" spans="1:9" x14ac:dyDescent="0.25">
      <c r="A203" s="1">
        <v>44722</v>
      </c>
      <c r="B203">
        <v>176</v>
      </c>
      <c r="C203">
        <v>176.970001</v>
      </c>
      <c r="D203">
        <v>168.69000199999999</v>
      </c>
      <c r="E203">
        <v>169.740005</v>
      </c>
      <c r="F203">
        <v>169.740005</v>
      </c>
      <c r="G203">
        <v>46524800</v>
      </c>
      <c r="H203">
        <f t="shared" si="3"/>
        <v>-5.9507930175264429E-2</v>
      </c>
      <c r="I203">
        <f>CORREL($H$3:H203,MXX!$H$3:H203)</f>
        <v>8.4270581179558463E-2</v>
      </c>
    </row>
    <row r="204" spans="1:9" x14ac:dyDescent="0.25">
      <c r="A204" s="1">
        <v>44725</v>
      </c>
      <c r="B204">
        <v>160</v>
      </c>
      <c r="C204">
        <v>163.11999499999999</v>
      </c>
      <c r="D204">
        <v>156.05999800000001</v>
      </c>
      <c r="E204">
        <v>156.470001</v>
      </c>
      <c r="F204">
        <v>156.470001</v>
      </c>
      <c r="G204">
        <v>60415300</v>
      </c>
      <c r="H204">
        <f t="shared" si="3"/>
        <v>-7.8178411742122908E-2</v>
      </c>
      <c r="I204">
        <f>CORREL($H$3:H204,MXX!$H$3:H204)</f>
        <v>8.3671846540389755E-2</v>
      </c>
    </row>
    <row r="205" spans="1:9" x14ac:dyDescent="0.25">
      <c r="A205" s="1">
        <v>44726</v>
      </c>
      <c r="B205">
        <v>157.30999800000001</v>
      </c>
      <c r="C205">
        <v>160.66000399999999</v>
      </c>
      <c r="D205">
        <v>154.11999499999999</v>
      </c>
      <c r="E205">
        <v>158.36000100000001</v>
      </c>
      <c r="F205">
        <v>158.36000100000001</v>
      </c>
      <c r="G205">
        <v>46968000</v>
      </c>
      <c r="H205">
        <f t="shared" si="3"/>
        <v>1.2078992700971574E-2</v>
      </c>
      <c r="I205">
        <f>CORREL($H$3:H205,MXX!$H$3:H205)</f>
        <v>8.2627885826251204E-2</v>
      </c>
    </row>
    <row r="206" spans="1:9" x14ac:dyDescent="0.25">
      <c r="A206" s="1">
        <v>44727</v>
      </c>
      <c r="B206">
        <v>160.949997</v>
      </c>
      <c r="C206">
        <v>168.679993</v>
      </c>
      <c r="D206">
        <v>159.259995</v>
      </c>
      <c r="E206">
        <v>165.270004</v>
      </c>
      <c r="F206">
        <v>165.270004</v>
      </c>
      <c r="G206">
        <v>56393600</v>
      </c>
      <c r="H206">
        <f t="shared" si="3"/>
        <v>4.3634774920214787E-2</v>
      </c>
      <c r="I206">
        <f>CORREL($H$3:H206,MXX!$H$3:H206)</f>
        <v>8.4736000954999835E-2</v>
      </c>
    </row>
    <row r="207" spans="1:9" x14ac:dyDescent="0.25">
      <c r="A207" s="1">
        <v>44728</v>
      </c>
      <c r="B207">
        <v>158.60000600000001</v>
      </c>
      <c r="C207">
        <v>159.41999799999999</v>
      </c>
      <c r="D207">
        <v>154.009995</v>
      </c>
      <c r="E207">
        <v>156.009995</v>
      </c>
      <c r="F207">
        <v>156.009995</v>
      </c>
      <c r="G207">
        <v>54574900</v>
      </c>
      <c r="H207">
        <f t="shared" si="3"/>
        <v>-5.6029580540217068E-2</v>
      </c>
      <c r="I207">
        <f>CORREL($H$3:H207,MXX!$H$3:H207)</f>
        <v>9.537311731338001E-2</v>
      </c>
    </row>
    <row r="208" spans="1:9" x14ac:dyDescent="0.25">
      <c r="A208" s="1">
        <v>44729</v>
      </c>
      <c r="B208">
        <v>156.479996</v>
      </c>
      <c r="C208">
        <v>159.949997</v>
      </c>
      <c r="D208">
        <v>153.279999</v>
      </c>
      <c r="E208">
        <v>158.800003</v>
      </c>
      <c r="F208">
        <v>158.800003</v>
      </c>
      <c r="G208">
        <v>63033400</v>
      </c>
      <c r="H208">
        <f t="shared" si="3"/>
        <v>1.7883520860314112E-2</v>
      </c>
      <c r="I208">
        <f>CORREL($H$3:H208,MXX!$H$3:H208)</f>
        <v>9.7530260050899958E-2</v>
      </c>
    </row>
    <row r="209" spans="1:9" x14ac:dyDescent="0.25">
      <c r="A209" s="1">
        <v>44733</v>
      </c>
      <c r="B209">
        <v>164.75</v>
      </c>
      <c r="C209">
        <v>170.08000200000001</v>
      </c>
      <c r="D209">
        <v>164.070007</v>
      </c>
      <c r="E209">
        <v>165.66000399999999</v>
      </c>
      <c r="F209">
        <v>165.66000399999999</v>
      </c>
      <c r="G209">
        <v>48308900</v>
      </c>
      <c r="H209">
        <f t="shared" si="3"/>
        <v>4.3198997924452073E-2</v>
      </c>
      <c r="I209">
        <f>CORREL($H$3:H209,MXX!$H$3:H209)</f>
        <v>9.4546683163970621E-2</v>
      </c>
    </row>
    <row r="210" spans="1:9" x14ac:dyDescent="0.25">
      <c r="A210" s="1">
        <v>44734</v>
      </c>
      <c r="B210">
        <v>162.259995</v>
      </c>
      <c r="C210">
        <v>166.61999499999999</v>
      </c>
      <c r="D210">
        <v>161.800003</v>
      </c>
      <c r="E210">
        <v>163.60000600000001</v>
      </c>
      <c r="F210">
        <v>163.60000600000001</v>
      </c>
      <c r="G210">
        <v>43713500</v>
      </c>
      <c r="H210">
        <f t="shared" si="3"/>
        <v>-1.2435095679461525E-2</v>
      </c>
      <c r="I210">
        <f>CORREL($H$3:H210,MXX!$H$3:H210)</f>
        <v>9.3294906757027424E-2</v>
      </c>
    </row>
    <row r="211" spans="1:9" x14ac:dyDescent="0.25">
      <c r="A211" s="1">
        <v>44735</v>
      </c>
      <c r="B211">
        <v>165.19000199999999</v>
      </c>
      <c r="C211">
        <v>165.85000600000001</v>
      </c>
      <c r="D211">
        <v>158.529999</v>
      </c>
      <c r="E211">
        <v>162.25</v>
      </c>
      <c r="F211">
        <v>162.25</v>
      </c>
      <c r="G211">
        <v>46368000</v>
      </c>
      <c r="H211">
        <f t="shared" si="3"/>
        <v>-8.2518701130121445E-3</v>
      </c>
      <c r="I211">
        <f>CORREL($H$3:H211,MXX!$H$3:H211)</f>
        <v>9.4284090718980973E-2</v>
      </c>
    </row>
    <row r="212" spans="1:9" x14ac:dyDescent="0.25">
      <c r="A212" s="1">
        <v>44736</v>
      </c>
      <c r="B212">
        <v>165</v>
      </c>
      <c r="C212">
        <v>171.39999399999999</v>
      </c>
      <c r="D212">
        <v>163.10000600000001</v>
      </c>
      <c r="E212">
        <v>171.259995</v>
      </c>
      <c r="F212">
        <v>171.259995</v>
      </c>
      <c r="G212">
        <v>47215300</v>
      </c>
      <c r="H212">
        <f t="shared" si="3"/>
        <v>5.5531556240369824E-2</v>
      </c>
      <c r="I212">
        <f>CORREL($H$3:H212,MXX!$H$3:H212)</f>
        <v>8.6439229507324328E-2</v>
      </c>
    </row>
    <row r="213" spans="1:9" x14ac:dyDescent="0.25">
      <c r="A213" s="1">
        <v>44739</v>
      </c>
      <c r="B213">
        <v>173.11999499999999</v>
      </c>
      <c r="C213">
        <v>173.300003</v>
      </c>
      <c r="D213">
        <v>166.259995</v>
      </c>
      <c r="E213">
        <v>168.69000199999999</v>
      </c>
      <c r="F213">
        <v>168.69000199999999</v>
      </c>
      <c r="G213">
        <v>42796800</v>
      </c>
      <c r="H213">
        <f t="shared" si="3"/>
        <v>-1.5006382547190958E-2</v>
      </c>
      <c r="I213">
        <f>CORREL($H$3:H213,MXX!$H$3:H213)</f>
        <v>8.0820855823152418E-2</v>
      </c>
    </row>
    <row r="214" spans="1:9" x14ac:dyDescent="0.25">
      <c r="A214" s="1">
        <v>44740</v>
      </c>
      <c r="B214">
        <v>169</v>
      </c>
      <c r="C214">
        <v>172.020004</v>
      </c>
      <c r="D214">
        <v>159.449997</v>
      </c>
      <c r="E214">
        <v>159.820007</v>
      </c>
      <c r="F214">
        <v>159.820007</v>
      </c>
      <c r="G214">
        <v>46114900</v>
      </c>
      <c r="H214">
        <f t="shared" si="3"/>
        <v>-5.2581628400241463E-2</v>
      </c>
      <c r="I214">
        <f>CORREL($H$3:H214,MXX!$H$3:H214)</f>
        <v>7.2385015322919785E-2</v>
      </c>
    </row>
    <row r="215" spans="1:9" x14ac:dyDescent="0.25">
      <c r="A215" s="1">
        <v>44741</v>
      </c>
      <c r="B215">
        <v>158.13999899999999</v>
      </c>
      <c r="C215">
        <v>158.199997</v>
      </c>
      <c r="D215">
        <v>151.699997</v>
      </c>
      <c r="E215">
        <v>155.41999799999999</v>
      </c>
      <c r="F215">
        <v>155.41999799999999</v>
      </c>
      <c r="G215">
        <v>48235200</v>
      </c>
      <c r="H215">
        <f t="shared" si="3"/>
        <v>-2.7531027451400444E-2</v>
      </c>
      <c r="I215">
        <f>CORREL($H$3:H215,MXX!$H$3:H215)</f>
        <v>7.1206516744888732E-2</v>
      </c>
    </row>
    <row r="216" spans="1:9" x14ac:dyDescent="0.25">
      <c r="A216" s="1">
        <v>44742</v>
      </c>
      <c r="B216">
        <v>153.61000100000001</v>
      </c>
      <c r="C216">
        <v>155.66999799999999</v>
      </c>
      <c r="D216">
        <v>148.61999499999999</v>
      </c>
      <c r="E216">
        <v>151.58999600000001</v>
      </c>
      <c r="F216">
        <v>151.58999600000001</v>
      </c>
      <c r="G216">
        <v>68607000</v>
      </c>
      <c r="H216">
        <f t="shared" si="3"/>
        <v>-2.4642916286744383E-2</v>
      </c>
      <c r="I216">
        <f>CORREL($H$3:H216,MXX!$H$3:H216)</f>
        <v>7.3254739974770042E-2</v>
      </c>
    </row>
    <row r="217" spans="1:9" x14ac:dyDescent="0.25">
      <c r="A217" s="1">
        <v>44743</v>
      </c>
      <c r="B217">
        <v>148.990005</v>
      </c>
      <c r="C217">
        <v>150.63000500000001</v>
      </c>
      <c r="D217">
        <v>143.91999799999999</v>
      </c>
      <c r="E217">
        <v>145.229996</v>
      </c>
      <c r="F217">
        <v>145.229996</v>
      </c>
      <c r="G217">
        <v>57761000</v>
      </c>
      <c r="H217">
        <f t="shared" si="3"/>
        <v>-4.195527520166973E-2</v>
      </c>
      <c r="I217">
        <f>CORREL($H$3:H217,MXX!$H$3:H217)</f>
        <v>7.8377540555932879E-2</v>
      </c>
    </row>
    <row r="218" spans="1:9" x14ac:dyDescent="0.25">
      <c r="A218" s="1">
        <v>44747</v>
      </c>
      <c r="B218">
        <v>141.75</v>
      </c>
      <c r="C218">
        <v>149.71000699999999</v>
      </c>
      <c r="D218">
        <v>140.550003</v>
      </c>
      <c r="E218">
        <v>149.63999899999999</v>
      </c>
      <c r="F218">
        <v>149.63999899999999</v>
      </c>
      <c r="G218">
        <v>65139700</v>
      </c>
      <c r="H218">
        <f t="shared" si="3"/>
        <v>3.036564842981879E-2</v>
      </c>
      <c r="I218">
        <f>CORREL($H$3:H218,MXX!$H$3:H218)</f>
        <v>8.0150128346942975E-2</v>
      </c>
    </row>
    <row r="219" spans="1:9" x14ac:dyDescent="0.25">
      <c r="A219" s="1">
        <v>44748</v>
      </c>
      <c r="B219">
        <v>150.10000600000001</v>
      </c>
      <c r="C219">
        <v>153.19000199999999</v>
      </c>
      <c r="D219">
        <v>147.88999899999999</v>
      </c>
      <c r="E219">
        <v>151.300003</v>
      </c>
      <c r="F219">
        <v>151.300003</v>
      </c>
      <c r="G219">
        <v>52906600</v>
      </c>
      <c r="H219">
        <f t="shared" si="3"/>
        <v>1.1093317368974421E-2</v>
      </c>
      <c r="I219">
        <f>CORREL($H$3:H219,MXX!$H$3:H219)</f>
        <v>8.1020852160185619E-2</v>
      </c>
    </row>
    <row r="220" spans="1:9" x14ac:dyDescent="0.25">
      <c r="A220" s="1">
        <v>44749</v>
      </c>
      <c r="B220">
        <v>154.55999800000001</v>
      </c>
      <c r="C220">
        <v>159.449997</v>
      </c>
      <c r="D220">
        <v>153.88999899999999</v>
      </c>
      <c r="E220">
        <v>158.58000200000001</v>
      </c>
      <c r="F220">
        <v>158.58000200000001</v>
      </c>
      <c r="G220">
        <v>49290300</v>
      </c>
      <c r="H220">
        <f t="shared" si="3"/>
        <v>4.811631761831494E-2</v>
      </c>
      <c r="I220">
        <f>CORREL($H$3:H220,MXX!$H$3:H220)</f>
        <v>7.3983011930131362E-2</v>
      </c>
    </row>
    <row r="221" spans="1:9" x14ac:dyDescent="0.25">
      <c r="A221" s="1">
        <v>44750</v>
      </c>
      <c r="B221">
        <v>154.300003</v>
      </c>
      <c r="C221">
        <v>160.36999499999999</v>
      </c>
      <c r="D221">
        <v>153.88999899999999</v>
      </c>
      <c r="E221">
        <v>158.38000500000001</v>
      </c>
      <c r="F221">
        <v>158.38000500000001</v>
      </c>
      <c r="G221">
        <v>46797200</v>
      </c>
      <c r="H221">
        <f t="shared" si="3"/>
        <v>-1.261174154859679E-3</v>
      </c>
      <c r="I221">
        <f>CORREL($H$3:H221,MXX!$H$3:H221)</f>
        <v>7.3905498289837404E-2</v>
      </c>
    </row>
    <row r="222" spans="1:9" x14ac:dyDescent="0.25">
      <c r="A222" s="1">
        <v>44753</v>
      </c>
      <c r="B222">
        <v>155.259995</v>
      </c>
      <c r="C222">
        <v>155.270004</v>
      </c>
      <c r="D222">
        <v>150.38000500000001</v>
      </c>
      <c r="E222">
        <v>151.520004</v>
      </c>
      <c r="F222">
        <v>151.520004</v>
      </c>
      <c r="G222">
        <v>43732100</v>
      </c>
      <c r="H222">
        <f t="shared" si="3"/>
        <v>-4.3313554637152654E-2</v>
      </c>
      <c r="I222">
        <f>CORREL($H$3:H222,MXX!$H$3:H222)</f>
        <v>7.7233375489148368E-2</v>
      </c>
    </row>
    <row r="223" spans="1:9" x14ac:dyDescent="0.25">
      <c r="A223" s="1">
        <v>44754</v>
      </c>
      <c r="B223">
        <v>152.679993</v>
      </c>
      <c r="C223">
        <v>154.30999800000001</v>
      </c>
      <c r="D223">
        <v>148.770004</v>
      </c>
      <c r="E223">
        <v>150.820007</v>
      </c>
      <c r="F223">
        <v>150.820007</v>
      </c>
      <c r="G223">
        <v>45848300</v>
      </c>
      <c r="H223">
        <f t="shared" si="3"/>
        <v>-4.619832243404615E-3</v>
      </c>
      <c r="I223">
        <f>CORREL($H$3:H223,MXX!$H$3:H223)</f>
        <v>7.6973821309532953E-2</v>
      </c>
    </row>
    <row r="224" spans="1:9" x14ac:dyDescent="0.25">
      <c r="A224" s="1">
        <v>44755</v>
      </c>
      <c r="B224">
        <v>145.89999399999999</v>
      </c>
      <c r="C224">
        <v>153.75</v>
      </c>
      <c r="D224">
        <v>144.64999399999999</v>
      </c>
      <c r="E224">
        <v>151.63999899999999</v>
      </c>
      <c r="F224">
        <v>151.63999899999999</v>
      </c>
      <c r="G224">
        <v>52191800</v>
      </c>
      <c r="H224">
        <f t="shared" si="3"/>
        <v>5.4368914065889475E-3</v>
      </c>
      <c r="I224">
        <f>CORREL($H$3:H224,MXX!$H$3:H224)</f>
        <v>7.6617520987761409E-2</v>
      </c>
    </row>
    <row r="225" spans="1:9" x14ac:dyDescent="0.25">
      <c r="A225" s="1">
        <v>44756</v>
      </c>
      <c r="B225">
        <v>151.08000200000001</v>
      </c>
      <c r="C225">
        <v>154.729996</v>
      </c>
      <c r="D225">
        <v>147.279999</v>
      </c>
      <c r="E225">
        <v>153.720001</v>
      </c>
      <c r="F225">
        <v>153.720001</v>
      </c>
      <c r="G225">
        <v>45623500</v>
      </c>
      <c r="H225">
        <f t="shared" si="3"/>
        <v>1.3716710720896322E-2</v>
      </c>
      <c r="I225">
        <f>CORREL($H$3:H225,MXX!$H$3:H225)</f>
        <v>7.7646786750816849E-2</v>
      </c>
    </row>
    <row r="226" spans="1:9" x14ac:dyDescent="0.25">
      <c r="A226" s="1">
        <v>44757</v>
      </c>
      <c r="B226">
        <v>156.58999600000001</v>
      </c>
      <c r="C226">
        <v>157.820007</v>
      </c>
      <c r="D226">
        <v>154.449997</v>
      </c>
      <c r="E226">
        <v>157.61999499999999</v>
      </c>
      <c r="F226">
        <v>157.61999499999999</v>
      </c>
      <c r="G226">
        <v>38593500</v>
      </c>
      <c r="H226">
        <f t="shared" si="3"/>
        <v>2.5370764862277045E-2</v>
      </c>
      <c r="I226">
        <f>CORREL($H$3:H226,MXX!$H$3:H226)</f>
        <v>7.6373684261539898E-2</v>
      </c>
    </row>
    <row r="227" spans="1:9" x14ac:dyDescent="0.25">
      <c r="A227" s="1">
        <v>44760</v>
      </c>
      <c r="B227">
        <v>163.020004</v>
      </c>
      <c r="C227">
        <v>168.970001</v>
      </c>
      <c r="D227">
        <v>160.020004</v>
      </c>
      <c r="E227">
        <v>161.009995</v>
      </c>
      <c r="F227">
        <v>161.009995</v>
      </c>
      <c r="G227">
        <v>67051700</v>
      </c>
      <c r="H227">
        <f t="shared" si="3"/>
        <v>2.1507423598129256E-2</v>
      </c>
      <c r="I227">
        <f>CORREL($H$3:H227,MXX!$H$3:H227)</f>
        <v>7.1922224899378454E-2</v>
      </c>
    </row>
    <row r="228" spans="1:9" x14ac:dyDescent="0.25">
      <c r="A228" s="1">
        <v>44761</v>
      </c>
      <c r="B228">
        <v>164.86000100000001</v>
      </c>
      <c r="C228">
        <v>171.10000600000001</v>
      </c>
      <c r="D228">
        <v>161.720001</v>
      </c>
      <c r="E228">
        <v>169.91999799999999</v>
      </c>
      <c r="F228">
        <v>169.91999799999999</v>
      </c>
      <c r="G228">
        <v>70236600</v>
      </c>
      <c r="H228">
        <f t="shared" si="3"/>
        <v>5.5338198103788455E-2</v>
      </c>
      <c r="I228">
        <f>CORREL($H$3:H228,MXX!$H$3:H228)</f>
        <v>7.6594418980898846E-2</v>
      </c>
    </row>
    <row r="229" spans="1:9" x14ac:dyDescent="0.25">
      <c r="A229" s="1">
        <v>44762</v>
      </c>
      <c r="B229">
        <v>169.470001</v>
      </c>
      <c r="C229">
        <v>179.33000200000001</v>
      </c>
      <c r="D229">
        <v>168.009995</v>
      </c>
      <c r="E229">
        <v>178.070007</v>
      </c>
      <c r="F229">
        <v>178.070007</v>
      </c>
      <c r="G229">
        <v>76053800</v>
      </c>
      <c r="H229">
        <f t="shared" si="3"/>
        <v>4.7963801176598479E-2</v>
      </c>
      <c r="I229">
        <f>CORREL($H$3:H229,MXX!$H$3:H229)</f>
        <v>7.4654099091895063E-2</v>
      </c>
    </row>
    <row r="230" spans="1:9" x14ac:dyDescent="0.25">
      <c r="A230" s="1">
        <v>44763</v>
      </c>
      <c r="B230">
        <v>178.85000600000001</v>
      </c>
      <c r="C230">
        <v>181.44000199999999</v>
      </c>
      <c r="D230">
        <v>175.449997</v>
      </c>
      <c r="E230">
        <v>180.5</v>
      </c>
      <c r="F230">
        <v>180.5</v>
      </c>
      <c r="G230">
        <v>55704900</v>
      </c>
      <c r="H230">
        <f t="shared" si="3"/>
        <v>1.3646279016544296E-2</v>
      </c>
      <c r="I230">
        <f>CORREL($H$3:H230,MXX!$H$3:H230)</f>
        <v>7.5783564673891898E-2</v>
      </c>
    </row>
    <row r="231" spans="1:9" x14ac:dyDescent="0.25">
      <c r="A231" s="1">
        <v>44764</v>
      </c>
      <c r="B231">
        <v>178.929993</v>
      </c>
      <c r="C231">
        <v>179.66999799999999</v>
      </c>
      <c r="D231">
        <v>171.36999499999999</v>
      </c>
      <c r="E231">
        <v>173.19000199999999</v>
      </c>
      <c r="F231">
        <v>173.19000199999999</v>
      </c>
      <c r="G231">
        <v>53667100</v>
      </c>
      <c r="H231">
        <f t="shared" si="3"/>
        <v>-4.0498603878116386E-2</v>
      </c>
      <c r="I231">
        <f>CORREL($H$3:H231,MXX!$H$3:H231)</f>
        <v>7.6703207896268763E-2</v>
      </c>
    </row>
    <row r="232" spans="1:9" x14ac:dyDescent="0.25">
      <c r="A232" s="1">
        <v>44767</v>
      </c>
      <c r="B232">
        <v>170.19000199999999</v>
      </c>
      <c r="C232">
        <v>171.240005</v>
      </c>
      <c r="D232">
        <v>166.490005</v>
      </c>
      <c r="E232">
        <v>170.240005</v>
      </c>
      <c r="F232">
        <v>170.240005</v>
      </c>
      <c r="G232">
        <v>48074800</v>
      </c>
      <c r="H232">
        <f t="shared" si="3"/>
        <v>-1.7033298492600032E-2</v>
      </c>
      <c r="I232">
        <f>CORREL($H$3:H232,MXX!$H$3:H232)</f>
        <v>7.5315287069045778E-2</v>
      </c>
    </row>
    <row r="233" spans="1:9" x14ac:dyDescent="0.25">
      <c r="A233" s="1">
        <v>44768</v>
      </c>
      <c r="B233">
        <v>168.88999899999999</v>
      </c>
      <c r="C233">
        <v>169.19000199999999</v>
      </c>
      <c r="D233">
        <v>164.779999</v>
      </c>
      <c r="E233">
        <v>165.33000200000001</v>
      </c>
      <c r="F233">
        <v>165.33000200000001</v>
      </c>
      <c r="G233">
        <v>39786500</v>
      </c>
      <c r="H233">
        <f t="shared" si="3"/>
        <v>-2.8841652113438254E-2</v>
      </c>
      <c r="I233">
        <f>CORREL($H$3:H233,MXX!$H$3:H233)</f>
        <v>7.6174118338329891E-2</v>
      </c>
    </row>
    <row r="234" spans="1:9" x14ac:dyDescent="0.25">
      <c r="A234" s="1">
        <v>44769</v>
      </c>
      <c r="B234">
        <v>170.320007</v>
      </c>
      <c r="C234">
        <v>179.36000100000001</v>
      </c>
      <c r="D234">
        <v>169.13000500000001</v>
      </c>
      <c r="E234">
        <v>177.89999399999999</v>
      </c>
      <c r="F234">
        <v>177.89999399999999</v>
      </c>
      <c r="G234">
        <v>56977600</v>
      </c>
      <c r="H234">
        <f t="shared" si="3"/>
        <v>7.6029709356684003E-2</v>
      </c>
      <c r="I234">
        <f>CORREL($H$3:H234,MXX!$H$3:H234)</f>
        <v>7.4653727881436302E-2</v>
      </c>
    </row>
    <row r="235" spans="1:9" x14ac:dyDescent="0.25">
      <c r="A235" s="1">
        <v>44770</v>
      </c>
      <c r="B235">
        <v>179.75</v>
      </c>
      <c r="C235">
        <v>181.39999399999999</v>
      </c>
      <c r="D235">
        <v>174.39999399999999</v>
      </c>
      <c r="E235">
        <v>179.83999600000001</v>
      </c>
      <c r="F235">
        <v>179.83999600000001</v>
      </c>
      <c r="G235">
        <v>47464600</v>
      </c>
      <c r="H235">
        <f t="shared" si="3"/>
        <v>1.0905014420630172E-2</v>
      </c>
      <c r="I235">
        <f>CORREL($H$3:H235,MXX!$H$3:H235)</f>
        <v>7.3024387709096944E-2</v>
      </c>
    </row>
    <row r="236" spans="1:9" x14ac:dyDescent="0.25">
      <c r="A236" s="1">
        <v>44771</v>
      </c>
      <c r="B236">
        <v>178.13000500000001</v>
      </c>
      <c r="C236">
        <v>182.44000199999999</v>
      </c>
      <c r="D236">
        <v>176.91999799999999</v>
      </c>
      <c r="E236">
        <v>181.63000500000001</v>
      </c>
      <c r="F236">
        <v>181.63000500000001</v>
      </c>
      <c r="G236">
        <v>43520200</v>
      </c>
      <c r="H236">
        <f t="shared" si="3"/>
        <v>9.9533420808127562E-3</v>
      </c>
      <c r="I236">
        <f>CORREL($H$3:H236,MXX!$H$3:H236)</f>
        <v>7.3462760752447051E-2</v>
      </c>
    </row>
    <row r="237" spans="1:9" x14ac:dyDescent="0.25">
      <c r="A237" s="1">
        <v>44774</v>
      </c>
      <c r="B237">
        <v>181.820007</v>
      </c>
      <c r="C237">
        <v>188.46000699999999</v>
      </c>
      <c r="D237">
        <v>179.89999399999999</v>
      </c>
      <c r="E237">
        <v>184.41000399999999</v>
      </c>
      <c r="F237">
        <v>184.41000399999999</v>
      </c>
      <c r="G237">
        <v>47646900</v>
      </c>
      <c r="H237">
        <f t="shared" si="3"/>
        <v>1.5305835618955002E-2</v>
      </c>
      <c r="I237">
        <f>CORREL($H$3:H237,MXX!$H$3:H237)</f>
        <v>7.705120148395761E-2</v>
      </c>
    </row>
    <row r="238" spans="1:9" x14ac:dyDescent="0.25">
      <c r="A238" s="1">
        <v>44775</v>
      </c>
      <c r="B238">
        <v>181.220001</v>
      </c>
      <c r="C238">
        <v>189.38000500000001</v>
      </c>
      <c r="D238">
        <v>180.91999799999999</v>
      </c>
      <c r="E238">
        <v>185.259995</v>
      </c>
      <c r="F238">
        <v>185.259995</v>
      </c>
      <c r="G238">
        <v>48952700</v>
      </c>
      <c r="H238">
        <f t="shared" si="3"/>
        <v>4.6092456025325886E-3</v>
      </c>
      <c r="I238">
        <f>CORREL($H$3:H238,MXX!$H$3:H238)</f>
        <v>7.7097748455667595E-2</v>
      </c>
    </row>
    <row r="239" spans="1:9" x14ac:dyDescent="0.25">
      <c r="A239" s="1">
        <v>44776</v>
      </c>
      <c r="B239">
        <v>181.83999600000001</v>
      </c>
      <c r="C239">
        <v>189.679993</v>
      </c>
      <c r="D239">
        <v>181.36999499999999</v>
      </c>
      <c r="E239">
        <v>188.929993</v>
      </c>
      <c r="F239">
        <v>188.929993</v>
      </c>
      <c r="G239">
        <v>41814600</v>
      </c>
      <c r="H239">
        <f t="shared" si="3"/>
        <v>1.9809986500323465E-2</v>
      </c>
      <c r="I239">
        <f>CORREL($H$3:H239,MXX!$H$3:H239)</f>
        <v>7.3108850259099745E-2</v>
      </c>
    </row>
    <row r="240" spans="1:9" x14ac:dyDescent="0.25">
      <c r="A240" s="1">
        <v>44777</v>
      </c>
      <c r="B240">
        <v>188.490005</v>
      </c>
      <c r="C240">
        <v>192.740005</v>
      </c>
      <c r="D240">
        <v>187.60000600000001</v>
      </c>
      <c r="E240">
        <v>192.14999399999999</v>
      </c>
      <c r="F240">
        <v>192.14999399999999</v>
      </c>
      <c r="G240">
        <v>40965200</v>
      </c>
      <c r="H240">
        <f t="shared" si="3"/>
        <v>1.7043355313097357E-2</v>
      </c>
      <c r="I240">
        <f>CORREL($H$3:H240,MXX!$H$3:H240)</f>
        <v>7.1011568634858954E-2</v>
      </c>
    </row>
    <row r="241" spans="1:9" x14ac:dyDescent="0.25">
      <c r="A241" s="1">
        <v>44778</v>
      </c>
      <c r="B241">
        <v>188.10000600000001</v>
      </c>
      <c r="C241">
        <v>192.28999300000001</v>
      </c>
      <c r="D241">
        <v>186.66000399999999</v>
      </c>
      <c r="E241">
        <v>189.88999899999999</v>
      </c>
      <c r="F241">
        <v>189.88999899999999</v>
      </c>
      <c r="G241">
        <v>38580100</v>
      </c>
      <c r="H241">
        <f t="shared" si="3"/>
        <v>-1.1761618894455983E-2</v>
      </c>
      <c r="I241">
        <f>CORREL($H$3:H241,MXX!$H$3:H241)</f>
        <v>7.0682125431987056E-2</v>
      </c>
    </row>
    <row r="242" spans="1:9" x14ac:dyDescent="0.25">
      <c r="A242" s="1">
        <v>44781</v>
      </c>
      <c r="B242">
        <v>175.020004</v>
      </c>
      <c r="C242">
        <v>182.38999899999999</v>
      </c>
      <c r="D242">
        <v>172.41999799999999</v>
      </c>
      <c r="E242">
        <v>177.929993</v>
      </c>
      <c r="F242">
        <v>177.929993</v>
      </c>
      <c r="G242">
        <v>98185900</v>
      </c>
      <c r="H242">
        <f t="shared" si="3"/>
        <v>-6.2983864674200113E-2</v>
      </c>
      <c r="I242">
        <f>CORREL($H$3:H242,MXX!$H$3:H242)</f>
        <v>7.1124069147111932E-2</v>
      </c>
    </row>
    <row r="243" spans="1:9" x14ac:dyDescent="0.25">
      <c r="A243" s="1">
        <v>44782</v>
      </c>
      <c r="B243">
        <v>172.520004</v>
      </c>
      <c r="C243">
        <v>174.470001</v>
      </c>
      <c r="D243">
        <v>167.240005</v>
      </c>
      <c r="E243">
        <v>170.86000100000001</v>
      </c>
      <c r="F243">
        <v>170.86000100000001</v>
      </c>
      <c r="G243">
        <v>66826300</v>
      </c>
      <c r="H243">
        <f t="shared" si="3"/>
        <v>-3.9734683741599344E-2</v>
      </c>
      <c r="I243">
        <f>CORREL($H$3:H243,MXX!$H$3:H243)</f>
        <v>7.2619217115006282E-2</v>
      </c>
    </row>
    <row r="244" spans="1:9" x14ac:dyDescent="0.25">
      <c r="A244" s="1">
        <v>44783</v>
      </c>
      <c r="B244">
        <v>176.979996</v>
      </c>
      <c r="C244">
        <v>181.179993</v>
      </c>
      <c r="D244">
        <v>173.16999799999999</v>
      </c>
      <c r="E244">
        <v>180.970001</v>
      </c>
      <c r="F244">
        <v>180.970001</v>
      </c>
      <c r="G244">
        <v>59742200</v>
      </c>
      <c r="H244">
        <f t="shared" si="3"/>
        <v>5.9171250970553278E-2</v>
      </c>
      <c r="I244">
        <f>CORREL($H$3:H244,MXX!$H$3:H244)</f>
        <v>8.1259089969088219E-2</v>
      </c>
    </row>
    <row r="245" spans="1:9" x14ac:dyDescent="0.25">
      <c r="A245" s="1">
        <v>44784</v>
      </c>
      <c r="B245">
        <v>181.30999800000001</v>
      </c>
      <c r="C245">
        <v>187.070007</v>
      </c>
      <c r="D245">
        <v>178.759995</v>
      </c>
      <c r="E245">
        <v>179.41999799999999</v>
      </c>
      <c r="F245">
        <v>179.41999799999999</v>
      </c>
      <c r="G245">
        <v>50932700</v>
      </c>
      <c r="H245">
        <f t="shared" si="3"/>
        <v>-8.5649720474942348E-3</v>
      </c>
      <c r="I245">
        <f>CORREL($H$3:H245,MXX!$H$3:H245)</f>
        <v>8.1439558149120239E-2</v>
      </c>
    </row>
    <row r="246" spans="1:9" x14ac:dyDescent="0.25">
      <c r="A246" s="1">
        <v>44785</v>
      </c>
      <c r="B246">
        <v>181.60000600000001</v>
      </c>
      <c r="C246">
        <v>187.179993</v>
      </c>
      <c r="D246">
        <v>179.529999</v>
      </c>
      <c r="E246">
        <v>187.08999600000001</v>
      </c>
      <c r="F246">
        <v>187.08999600000001</v>
      </c>
      <c r="G246">
        <v>47763000</v>
      </c>
      <c r="H246">
        <f t="shared" si="3"/>
        <v>4.274884675898849E-2</v>
      </c>
      <c r="I246">
        <f>CORREL($H$3:H246,MXX!$H$3:H246)</f>
        <v>8.6870374261527966E-2</v>
      </c>
    </row>
    <row r="247" spans="1:9" x14ac:dyDescent="0.25">
      <c r="A247" s="1">
        <v>44788</v>
      </c>
      <c r="B247">
        <v>187.009995</v>
      </c>
      <c r="C247">
        <v>191.63999899999999</v>
      </c>
      <c r="D247">
        <v>186.13000500000001</v>
      </c>
      <c r="E247">
        <v>190.320007</v>
      </c>
      <c r="F247">
        <v>190.320007</v>
      </c>
      <c r="G247">
        <v>45766600</v>
      </c>
      <c r="H247">
        <f t="shared" si="3"/>
        <v>1.7264477358800042E-2</v>
      </c>
      <c r="I247">
        <f>CORREL($H$3:H247,MXX!$H$3:H247)</f>
        <v>8.9132666491619217E-2</v>
      </c>
    </row>
    <row r="248" spans="1:9" x14ac:dyDescent="0.25">
      <c r="A248" s="1">
        <v>44789</v>
      </c>
      <c r="B248">
        <v>189.199997</v>
      </c>
      <c r="C248">
        <v>191.41999799999999</v>
      </c>
      <c r="D248">
        <v>185.009995</v>
      </c>
      <c r="E248">
        <v>188.78999300000001</v>
      </c>
      <c r="F248">
        <v>188.78999300000001</v>
      </c>
      <c r="G248">
        <v>45124000</v>
      </c>
      <c r="H248">
        <f t="shared" si="3"/>
        <v>-8.0391653201231442E-3</v>
      </c>
      <c r="I248">
        <f>CORREL($H$3:H248,MXX!$H$3:H248)</f>
        <v>8.8227352095947037E-2</v>
      </c>
    </row>
    <row r="249" spans="1:9" x14ac:dyDescent="0.25">
      <c r="A249" s="1">
        <v>44790</v>
      </c>
      <c r="B249">
        <v>185.229996</v>
      </c>
      <c r="C249">
        <v>186.88000500000001</v>
      </c>
      <c r="D249">
        <v>181.449997</v>
      </c>
      <c r="E249">
        <v>183.35000600000001</v>
      </c>
      <c r="F249">
        <v>183.35000600000001</v>
      </c>
      <c r="G249">
        <v>44679900</v>
      </c>
      <c r="H249">
        <f t="shared" si="3"/>
        <v>-2.8815017753615797E-2</v>
      </c>
      <c r="I249">
        <f>CORREL($H$3:H249,MXX!$H$3:H249)</f>
        <v>8.9437605787699381E-2</v>
      </c>
    </row>
    <row r="250" spans="1:9" x14ac:dyDescent="0.25">
      <c r="A250" s="1">
        <v>44791</v>
      </c>
      <c r="B250">
        <v>183.009995</v>
      </c>
      <c r="C250">
        <v>188.64999399999999</v>
      </c>
      <c r="D250">
        <v>181.83000200000001</v>
      </c>
      <c r="E250">
        <v>187.729996</v>
      </c>
      <c r="F250">
        <v>187.729996</v>
      </c>
      <c r="G250">
        <v>41544700</v>
      </c>
      <c r="H250">
        <f t="shared" si="3"/>
        <v>2.3888682065273521E-2</v>
      </c>
      <c r="I250">
        <f>CORREL($H$3:H250,MXX!$H$3:H250)</f>
        <v>9.0289340376099148E-2</v>
      </c>
    </row>
    <row r="251" spans="1:9" x14ac:dyDescent="0.25">
      <c r="A251" s="1">
        <v>44792</v>
      </c>
      <c r="B251">
        <v>184.05999800000001</v>
      </c>
      <c r="C251">
        <v>185.199997</v>
      </c>
      <c r="D251">
        <v>177.699997</v>
      </c>
      <c r="E251">
        <v>178.490005</v>
      </c>
      <c r="F251">
        <v>178.490005</v>
      </c>
      <c r="G251">
        <v>44080100</v>
      </c>
      <c r="H251">
        <f t="shared" si="3"/>
        <v>-4.9219577035520753E-2</v>
      </c>
      <c r="I251">
        <f>CORREL($H$3:H251,MXX!$H$3:H251)</f>
        <v>9.061960294166059E-2</v>
      </c>
    </row>
    <row r="252" spans="1:9" x14ac:dyDescent="0.25">
      <c r="A252" s="1">
        <v>44795</v>
      </c>
      <c r="B252">
        <v>174.89999399999999</v>
      </c>
      <c r="C252">
        <v>175.58000200000001</v>
      </c>
      <c r="D252">
        <v>169.66000399999999</v>
      </c>
      <c r="E252">
        <v>170.33999600000001</v>
      </c>
      <c r="F252">
        <v>170.33999600000001</v>
      </c>
      <c r="G252">
        <v>40959300</v>
      </c>
      <c r="H252">
        <f t="shared" si="3"/>
        <v>-4.5660870478433695E-2</v>
      </c>
      <c r="I252">
        <f>CORREL($H$3:H252,MXX!$H$3:H252)</f>
        <v>9.0292719225968612E-2</v>
      </c>
    </row>
    <row r="253" spans="1:9" x14ac:dyDescent="0.25">
      <c r="A253" s="1">
        <v>44796</v>
      </c>
      <c r="B253">
        <v>169.88999899999999</v>
      </c>
      <c r="C253">
        <v>174.64999399999999</v>
      </c>
      <c r="D253">
        <v>169.699997</v>
      </c>
      <c r="E253">
        <v>171.80999800000001</v>
      </c>
      <c r="F253">
        <v>171.80999800000001</v>
      </c>
      <c r="G253">
        <v>36998600</v>
      </c>
      <c r="H253">
        <f t="shared" si="3"/>
        <v>8.6298111689517339E-3</v>
      </c>
      <c r="I253">
        <f>CORREL($H$3:H253,MXX!$H$3:H253)</f>
        <v>8.9712740144857833E-2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53"/>
  <sheetViews>
    <sheetView topLeftCell="E1" workbookViewId="0">
      <selection activeCell="H2" sqref="H2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169.60000600000001</v>
      </c>
      <c r="C2">
        <v>170.86999499999999</v>
      </c>
      <c r="D2">
        <v>168.88999899999999</v>
      </c>
      <c r="E2">
        <v>169.979996</v>
      </c>
      <c r="F2">
        <v>168.59213299999999</v>
      </c>
      <c r="G2">
        <v>3133100</v>
      </c>
    </row>
    <row r="3" spans="1:9" x14ac:dyDescent="0.25">
      <c r="A3" s="1">
        <v>44433</v>
      </c>
      <c r="B3">
        <v>170</v>
      </c>
      <c r="C3">
        <v>170.69000199999999</v>
      </c>
      <c r="D3">
        <v>169.529999</v>
      </c>
      <c r="E3">
        <v>169.83999600000001</v>
      </c>
      <c r="F3">
        <v>168.45327800000001</v>
      </c>
      <c r="G3">
        <v>3003800</v>
      </c>
      <c r="H3">
        <f t="shared" ref="H3:H66" si="0">(F3-F2)/F2</f>
        <v>-8.2361494293436695E-4</v>
      </c>
      <c r="I3" t="e">
        <f>CORREL($H$3:H3,MXX!$H$3:H3)</f>
        <v>#DIV/0!</v>
      </c>
    </row>
    <row r="4" spans="1:9" x14ac:dyDescent="0.25">
      <c r="A4" s="1">
        <v>44434</v>
      </c>
      <c r="B4">
        <v>169.38000500000001</v>
      </c>
      <c r="C4">
        <v>169.520004</v>
      </c>
      <c r="D4">
        <v>166.270004</v>
      </c>
      <c r="E4">
        <v>166.91999799999999</v>
      </c>
      <c r="F4">
        <v>165.557129</v>
      </c>
      <c r="G4">
        <v>4069600</v>
      </c>
      <c r="H4">
        <f t="shared" si="0"/>
        <v>-1.7192595088591913E-2</v>
      </c>
      <c r="I4">
        <f>CORREL($H$3:H4,MXX!$H$3:H4)</f>
        <v>1</v>
      </c>
    </row>
    <row r="5" spans="1:9" x14ac:dyDescent="0.25">
      <c r="A5" s="1">
        <v>44435</v>
      </c>
      <c r="B5">
        <v>167.270004</v>
      </c>
      <c r="C5">
        <v>168.070007</v>
      </c>
      <c r="D5">
        <v>166.279999</v>
      </c>
      <c r="E5">
        <v>167.58000200000001</v>
      </c>
      <c r="F5">
        <v>166.48603800000001</v>
      </c>
      <c r="G5">
        <v>3012400</v>
      </c>
      <c r="H5">
        <f t="shared" si="0"/>
        <v>5.6108064062889394E-3</v>
      </c>
      <c r="I5">
        <f>CORREL($H$3:H5,MXX!$H$3:H5)</f>
        <v>0.65751344154617408</v>
      </c>
    </row>
    <row r="6" spans="1:9" x14ac:dyDescent="0.25">
      <c r="A6" s="1">
        <v>44438</v>
      </c>
      <c r="B6">
        <v>167.88999899999999</v>
      </c>
      <c r="C6">
        <v>168.41000399999999</v>
      </c>
      <c r="D6">
        <v>166.570007</v>
      </c>
      <c r="E6">
        <v>168.029999</v>
      </c>
      <c r="F6">
        <v>166.933075</v>
      </c>
      <c r="G6">
        <v>3537100</v>
      </c>
      <c r="H6">
        <f t="shared" si="0"/>
        <v>2.6851320709547701E-3</v>
      </c>
      <c r="I6">
        <f>CORREL($H$3:H6,MXX!$H$3:H6)</f>
        <v>0.64519554477151042</v>
      </c>
    </row>
    <row r="7" spans="1:9" x14ac:dyDescent="0.25">
      <c r="A7" s="1">
        <v>44439</v>
      </c>
      <c r="B7">
        <v>167.550003</v>
      </c>
      <c r="C7">
        <v>167.679993</v>
      </c>
      <c r="D7">
        <v>164.199997</v>
      </c>
      <c r="E7">
        <v>164.740005</v>
      </c>
      <c r="F7">
        <v>163.66456600000001</v>
      </c>
      <c r="G7">
        <v>7545600</v>
      </c>
      <c r="H7">
        <f t="shared" si="0"/>
        <v>-1.9579756737842364E-2</v>
      </c>
      <c r="I7">
        <f>CORREL($H$3:H7,MXX!$H$3:H7)</f>
        <v>-0.30687508326375951</v>
      </c>
    </row>
    <row r="8" spans="1:9" x14ac:dyDescent="0.25">
      <c r="A8" s="1">
        <v>44440</v>
      </c>
      <c r="B8">
        <v>164.91999799999999</v>
      </c>
      <c r="C8">
        <v>166.61999499999999</v>
      </c>
      <c r="D8">
        <v>164.08000200000001</v>
      </c>
      <c r="E8">
        <v>164.55999800000001</v>
      </c>
      <c r="F8">
        <v>163.48573300000001</v>
      </c>
      <c r="G8">
        <v>4706500</v>
      </c>
      <c r="H8">
        <f t="shared" si="0"/>
        <v>-1.0926800123613645E-3</v>
      </c>
      <c r="I8">
        <f>CORREL($H$3:H8,MXX!$H$3:H8)</f>
        <v>-0.29369810047787798</v>
      </c>
    </row>
    <row r="9" spans="1:9" x14ac:dyDescent="0.25">
      <c r="A9" s="1">
        <v>44441</v>
      </c>
      <c r="B9">
        <v>165.240005</v>
      </c>
      <c r="C9">
        <v>165.429993</v>
      </c>
      <c r="D9">
        <v>162.78999300000001</v>
      </c>
      <c r="E9">
        <v>163.66999799999999</v>
      </c>
      <c r="F9">
        <v>162.60154700000001</v>
      </c>
      <c r="G9">
        <v>4632100</v>
      </c>
      <c r="H9">
        <f t="shared" si="0"/>
        <v>-5.408337374613598E-3</v>
      </c>
      <c r="I9">
        <f>CORREL($H$3:H9,MXX!$H$3:H9)</f>
        <v>-0.2901298452838913</v>
      </c>
    </row>
    <row r="10" spans="1:9" x14ac:dyDescent="0.25">
      <c r="A10" s="1">
        <v>44442</v>
      </c>
      <c r="B10">
        <v>163.199997</v>
      </c>
      <c r="C10">
        <v>164.16999799999999</v>
      </c>
      <c r="D10">
        <v>162.220001</v>
      </c>
      <c r="E10">
        <v>163.28999300000001</v>
      </c>
      <c r="F10">
        <v>162.22403</v>
      </c>
      <c r="G10">
        <v>4254500</v>
      </c>
      <c r="H10">
        <f t="shared" si="0"/>
        <v>-2.3217306782450948E-3</v>
      </c>
      <c r="I10">
        <f>CORREL($H$3:H10,MXX!$H$3:H10)</f>
        <v>-0.30356259768723332</v>
      </c>
    </row>
    <row r="11" spans="1:9" x14ac:dyDescent="0.25">
      <c r="A11" s="1">
        <v>44446</v>
      </c>
      <c r="B11">
        <v>163.699997</v>
      </c>
      <c r="C11">
        <v>163.86000100000001</v>
      </c>
      <c r="D11">
        <v>161.91000399999999</v>
      </c>
      <c r="E11">
        <v>162.63999899999999</v>
      </c>
      <c r="F11">
        <v>161.57827800000001</v>
      </c>
      <c r="G11">
        <v>5648800</v>
      </c>
      <c r="H11">
        <f t="shared" si="0"/>
        <v>-3.9806186543386171E-3</v>
      </c>
      <c r="I11">
        <f>CORREL($H$3:H11,MXX!$H$3:H11)</f>
        <v>-0.27942991925368932</v>
      </c>
    </row>
    <row r="12" spans="1:9" x14ac:dyDescent="0.25">
      <c r="A12" s="1">
        <v>44447</v>
      </c>
      <c r="B12">
        <v>162</v>
      </c>
      <c r="C12">
        <v>162.08999600000001</v>
      </c>
      <c r="D12">
        <v>159.75</v>
      </c>
      <c r="E12">
        <v>160.71000699999999</v>
      </c>
      <c r="F12">
        <v>159.660889</v>
      </c>
      <c r="G12">
        <v>6591700</v>
      </c>
      <c r="H12">
        <f t="shared" si="0"/>
        <v>-1.1866626032491905E-2</v>
      </c>
      <c r="I12">
        <f>CORREL($H$3:H12,MXX!$H$3:H12)</f>
        <v>-0.196819859288801</v>
      </c>
    </row>
    <row r="13" spans="1:9" x14ac:dyDescent="0.25">
      <c r="A13" s="1">
        <v>44448</v>
      </c>
      <c r="B13">
        <v>165.259995</v>
      </c>
      <c r="C13">
        <v>166.14999399999999</v>
      </c>
      <c r="D13">
        <v>163.199997</v>
      </c>
      <c r="E13">
        <v>163.33999600000001</v>
      </c>
      <c r="F13">
        <v>162.273697</v>
      </c>
      <c r="G13">
        <v>8414800</v>
      </c>
      <c r="H13">
        <f t="shared" si="0"/>
        <v>1.6364734133479622E-2</v>
      </c>
      <c r="I13">
        <f>CORREL($H$3:H13,MXX!$H$3:H13)</f>
        <v>-0.33377121155999967</v>
      </c>
    </row>
    <row r="14" spans="1:9" x14ac:dyDescent="0.25">
      <c r="A14" s="1">
        <v>44449</v>
      </c>
      <c r="B14">
        <v>164.25</v>
      </c>
      <c r="C14">
        <v>165.66000399999999</v>
      </c>
      <c r="D14">
        <v>163.44000199999999</v>
      </c>
      <c r="E14">
        <v>163.58999600000001</v>
      </c>
      <c r="F14">
        <v>162.52207899999999</v>
      </c>
      <c r="G14">
        <v>4252100</v>
      </c>
      <c r="H14">
        <f t="shared" si="0"/>
        <v>1.5306362312062954E-3</v>
      </c>
      <c r="I14">
        <f>CORREL($H$3:H14,MXX!$H$3:H14)</f>
        <v>-0.33292716167756664</v>
      </c>
    </row>
    <row r="15" spans="1:9" x14ac:dyDescent="0.25">
      <c r="A15" s="1">
        <v>44452</v>
      </c>
      <c r="B15">
        <v>161.55999800000001</v>
      </c>
      <c r="C15">
        <v>162.91999799999999</v>
      </c>
      <c r="D15">
        <v>158.33000200000001</v>
      </c>
      <c r="E15">
        <v>159.520004</v>
      </c>
      <c r="F15">
        <v>158.47865300000001</v>
      </c>
      <c r="G15">
        <v>8814500</v>
      </c>
      <c r="H15">
        <f t="shared" si="0"/>
        <v>-2.487924117682486E-2</v>
      </c>
      <c r="I15">
        <f>CORREL($H$3:H15,MXX!$H$3:H15)</f>
        <v>-0.33712900586615818</v>
      </c>
    </row>
    <row r="16" spans="1:9" x14ac:dyDescent="0.25">
      <c r="A16" s="1">
        <v>44453</v>
      </c>
      <c r="B16">
        <v>159.16999799999999</v>
      </c>
      <c r="C16">
        <v>159.38999899999999</v>
      </c>
      <c r="D16">
        <v>157.070007</v>
      </c>
      <c r="E16">
        <v>158.759995</v>
      </c>
      <c r="F16">
        <v>157.723602</v>
      </c>
      <c r="G16">
        <v>5323900</v>
      </c>
      <c r="H16">
        <f t="shared" si="0"/>
        <v>-4.7643703786402628E-3</v>
      </c>
      <c r="I16">
        <f>CORREL($H$3:H16,MXX!$H$3:H16)</f>
        <v>-0.33713360847895235</v>
      </c>
    </row>
    <row r="17" spans="1:9" x14ac:dyDescent="0.25">
      <c r="A17" s="1">
        <v>44454</v>
      </c>
      <c r="B17">
        <v>157.5</v>
      </c>
      <c r="C17">
        <v>158.320007</v>
      </c>
      <c r="D17">
        <v>155.66999799999999</v>
      </c>
      <c r="E17">
        <v>157.91000399999999</v>
      </c>
      <c r="F17">
        <v>156.87915000000001</v>
      </c>
      <c r="G17">
        <v>6827100</v>
      </c>
      <c r="H17">
        <f t="shared" si="0"/>
        <v>-5.3539989531813364E-3</v>
      </c>
      <c r="I17">
        <f>CORREL($H$3:H17,MXX!$H$3:H17)</f>
        <v>-0.33271909772373687</v>
      </c>
    </row>
    <row r="18" spans="1:9" x14ac:dyDescent="0.25">
      <c r="A18" s="1">
        <v>44455</v>
      </c>
      <c r="B18">
        <v>157.58999600000001</v>
      </c>
      <c r="C18">
        <v>159.009995</v>
      </c>
      <c r="D18">
        <v>157.199997</v>
      </c>
      <c r="E18">
        <v>157.60000600000001</v>
      </c>
      <c r="F18">
        <v>156.57119800000001</v>
      </c>
      <c r="G18">
        <v>5085900</v>
      </c>
      <c r="H18">
        <f t="shared" si="0"/>
        <v>-1.9629887081871631E-3</v>
      </c>
      <c r="I18">
        <f>CORREL($H$3:H18,MXX!$H$3:H18)</f>
        <v>-0.30725712972497993</v>
      </c>
    </row>
    <row r="19" spans="1:9" x14ac:dyDescent="0.25">
      <c r="A19" s="1">
        <v>44456</v>
      </c>
      <c r="B19">
        <v>157.96000699999999</v>
      </c>
      <c r="C19">
        <v>161</v>
      </c>
      <c r="D19">
        <v>156.070007</v>
      </c>
      <c r="E19">
        <v>156.41999799999999</v>
      </c>
      <c r="F19">
        <v>155.39889500000001</v>
      </c>
      <c r="G19">
        <v>7944800</v>
      </c>
      <c r="H19">
        <f t="shared" si="0"/>
        <v>-7.4873477049080209E-3</v>
      </c>
      <c r="I19">
        <f>CORREL($H$3:H19,MXX!$H$3:H19)</f>
        <v>-0.23670173100434042</v>
      </c>
    </row>
    <row r="20" spans="1:9" x14ac:dyDescent="0.25">
      <c r="A20" s="1">
        <v>44459</v>
      </c>
      <c r="B20">
        <v>153.729996</v>
      </c>
      <c r="C20">
        <v>155.270004</v>
      </c>
      <c r="D20">
        <v>152.320007</v>
      </c>
      <c r="E20">
        <v>154.25</v>
      </c>
      <c r="F20">
        <v>153.243042</v>
      </c>
      <c r="G20">
        <v>7041200</v>
      </c>
      <c r="H20">
        <f t="shared" si="0"/>
        <v>-1.3873026574609862E-2</v>
      </c>
      <c r="I20">
        <f>CORREL($H$3:H20,MXX!$H$3:H20)</f>
        <v>-0.1375224293761334</v>
      </c>
    </row>
    <row r="21" spans="1:9" x14ac:dyDescent="0.25">
      <c r="A21" s="1">
        <v>44460</v>
      </c>
      <c r="B21">
        <v>155.08999600000001</v>
      </c>
      <c r="C21">
        <v>156.13000500000001</v>
      </c>
      <c r="D21">
        <v>153.58000200000001</v>
      </c>
      <c r="E21">
        <v>155.020004</v>
      </c>
      <c r="F21">
        <v>154.008026</v>
      </c>
      <c r="G21">
        <v>5857900</v>
      </c>
      <c r="H21">
        <f t="shared" si="0"/>
        <v>4.9919656384790267E-3</v>
      </c>
      <c r="I21">
        <f>CORREL($H$3:H21,MXX!$H$3:H21)</f>
        <v>-8.9905722337770139E-2</v>
      </c>
    </row>
    <row r="22" spans="1:9" x14ac:dyDescent="0.25">
      <c r="A22" s="1">
        <v>44461</v>
      </c>
      <c r="B22">
        <v>156.78999300000001</v>
      </c>
      <c r="C22">
        <v>158</v>
      </c>
      <c r="D22">
        <v>155.60000600000001</v>
      </c>
      <c r="E22">
        <v>157.44000199999999</v>
      </c>
      <c r="F22">
        <v>156.412216</v>
      </c>
      <c r="G22">
        <v>6844800</v>
      </c>
      <c r="H22">
        <f t="shared" si="0"/>
        <v>1.5610809789874197E-2</v>
      </c>
      <c r="I22">
        <f>CORREL($H$3:H22,MXX!$H$3:H22)</f>
        <v>3.9090068650516112E-2</v>
      </c>
    </row>
    <row r="23" spans="1:9" x14ac:dyDescent="0.25">
      <c r="A23" s="1">
        <v>44462</v>
      </c>
      <c r="B23">
        <v>158.71000699999999</v>
      </c>
      <c r="C23">
        <v>160.28999300000001</v>
      </c>
      <c r="D23">
        <v>158.270004</v>
      </c>
      <c r="E23">
        <v>159.58000200000001</v>
      </c>
      <c r="F23">
        <v>158.53825399999999</v>
      </c>
      <c r="G23">
        <v>11981500</v>
      </c>
      <c r="H23">
        <f t="shared" si="0"/>
        <v>1.3592531672845772E-2</v>
      </c>
      <c r="I23">
        <f>CORREL($H$3:H23,MXX!$H$3:H23)</f>
        <v>6.1984568342964334E-2</v>
      </c>
    </row>
    <row r="24" spans="1:9" x14ac:dyDescent="0.25">
      <c r="A24" s="1">
        <v>44463</v>
      </c>
      <c r="B24">
        <v>151.03999300000001</v>
      </c>
      <c r="C24">
        <v>151.85000600000001</v>
      </c>
      <c r="D24">
        <v>148</v>
      </c>
      <c r="E24">
        <v>149.58999600000001</v>
      </c>
      <c r="F24">
        <v>148.61346399999999</v>
      </c>
      <c r="G24">
        <v>26913300</v>
      </c>
      <c r="H24">
        <f t="shared" si="0"/>
        <v>-6.2601862639410685E-2</v>
      </c>
      <c r="I24">
        <f>CORREL($H$3:H24,MXX!$H$3:H24)</f>
        <v>0.15910467502339595</v>
      </c>
    </row>
    <row r="25" spans="1:9" x14ac:dyDescent="0.25">
      <c r="A25" s="1">
        <v>44466</v>
      </c>
      <c r="B25">
        <v>149.509995</v>
      </c>
      <c r="C25">
        <v>149.91000399999999</v>
      </c>
      <c r="D25">
        <v>147.28999300000001</v>
      </c>
      <c r="E25">
        <v>148.03999300000001</v>
      </c>
      <c r="F25">
        <v>147.073578</v>
      </c>
      <c r="G25">
        <v>11479300</v>
      </c>
      <c r="H25">
        <f t="shared" si="0"/>
        <v>-1.0361685667995705E-2</v>
      </c>
      <c r="I25">
        <f>CORREL($H$3:H25,MXX!$H$3:H25)</f>
        <v>0.13931034381593108</v>
      </c>
    </row>
    <row r="26" spans="1:9" x14ac:dyDescent="0.25">
      <c r="A26" s="1">
        <v>44467</v>
      </c>
      <c r="B26">
        <v>147.33999600000001</v>
      </c>
      <c r="C26">
        <v>147.529999</v>
      </c>
      <c r="D26">
        <v>145</v>
      </c>
      <c r="E26">
        <v>145.300003</v>
      </c>
      <c r="F26">
        <v>144.35148599999999</v>
      </c>
      <c r="G26">
        <v>10692300</v>
      </c>
      <c r="H26">
        <f t="shared" si="0"/>
        <v>-1.8508368647970227E-2</v>
      </c>
      <c r="I26">
        <f>CORREL($H$3:H26,MXX!$H$3:H26)</f>
        <v>0.17767943298162434</v>
      </c>
    </row>
    <row r="27" spans="1:9" x14ac:dyDescent="0.25">
      <c r="A27" s="1">
        <v>44468</v>
      </c>
      <c r="B27">
        <v>145.71000699999999</v>
      </c>
      <c r="C27">
        <v>147.94000199999999</v>
      </c>
      <c r="D27">
        <v>145.69000199999999</v>
      </c>
      <c r="E27">
        <v>146.020004</v>
      </c>
      <c r="F27">
        <v>145.06677199999999</v>
      </c>
      <c r="G27">
        <v>7794900</v>
      </c>
      <c r="H27">
        <f t="shared" si="0"/>
        <v>4.955168940900213E-3</v>
      </c>
      <c r="I27">
        <f>CORREL($H$3:H27,MXX!$H$3:H27)</f>
        <v>0.18762436799013063</v>
      </c>
    </row>
    <row r="28" spans="1:9" x14ac:dyDescent="0.25">
      <c r="A28" s="1">
        <v>44469</v>
      </c>
      <c r="B28">
        <v>145.88000500000001</v>
      </c>
      <c r="C28">
        <v>147.479996</v>
      </c>
      <c r="D28">
        <v>144.41999799999999</v>
      </c>
      <c r="E28">
        <v>145.229996</v>
      </c>
      <c r="F28">
        <v>144.28192100000001</v>
      </c>
      <c r="G28">
        <v>10133600</v>
      </c>
      <c r="H28">
        <f t="shared" si="0"/>
        <v>-5.410274104672123E-3</v>
      </c>
      <c r="I28">
        <f>CORREL($H$3:H28,MXX!$H$3:H28)</f>
        <v>0.18648855070389894</v>
      </c>
    </row>
    <row r="29" spans="1:9" x14ac:dyDescent="0.25">
      <c r="A29" s="1">
        <v>44470</v>
      </c>
      <c r="B29">
        <v>145.220001</v>
      </c>
      <c r="C29">
        <v>148</v>
      </c>
      <c r="D29">
        <v>144.36999499999999</v>
      </c>
      <c r="E29">
        <v>147.05999800000001</v>
      </c>
      <c r="F29">
        <v>146.099976</v>
      </c>
      <c r="G29">
        <v>8112300</v>
      </c>
      <c r="H29">
        <f t="shared" si="0"/>
        <v>1.2600712462096944E-2</v>
      </c>
      <c r="I29">
        <f>CORREL($H$3:H29,MXX!$H$3:H29)</f>
        <v>0.15084708542535666</v>
      </c>
    </row>
    <row r="30" spans="1:9" x14ac:dyDescent="0.25">
      <c r="A30" s="1">
        <v>44473</v>
      </c>
      <c r="B30">
        <v>147.05999800000001</v>
      </c>
      <c r="C30">
        <v>147.61999499999999</v>
      </c>
      <c r="D30">
        <v>145.759995</v>
      </c>
      <c r="E30">
        <v>147.13999899999999</v>
      </c>
      <c r="F30">
        <v>146.17945900000001</v>
      </c>
      <c r="G30">
        <v>7951000</v>
      </c>
      <c r="H30">
        <f t="shared" si="0"/>
        <v>5.4403157465275978E-4</v>
      </c>
      <c r="I30">
        <f>CORREL($H$3:H30,MXX!$H$3:H30)</f>
        <v>0.14517638902004817</v>
      </c>
    </row>
    <row r="31" spans="1:9" x14ac:dyDescent="0.25">
      <c r="A31" s="1">
        <v>44474</v>
      </c>
      <c r="B31">
        <v>148</v>
      </c>
      <c r="C31">
        <v>151</v>
      </c>
      <c r="D31">
        <v>147.820007</v>
      </c>
      <c r="E31">
        <v>149.46000699999999</v>
      </c>
      <c r="F31">
        <v>148.48431400000001</v>
      </c>
      <c r="G31">
        <v>10881900</v>
      </c>
      <c r="H31">
        <f t="shared" si="0"/>
        <v>1.5767297373839667E-2</v>
      </c>
      <c r="I31">
        <f>CORREL($H$3:H31,MXX!$H$3:H31)</f>
        <v>0.16437222234211468</v>
      </c>
    </row>
    <row r="32" spans="1:9" x14ac:dyDescent="0.25">
      <c r="A32" s="1">
        <v>44475</v>
      </c>
      <c r="B32">
        <v>148</v>
      </c>
      <c r="C32">
        <v>149.46000699999999</v>
      </c>
      <c r="D32">
        <v>147.509995</v>
      </c>
      <c r="E32">
        <v>148.800003</v>
      </c>
      <c r="F32">
        <v>147.82862900000001</v>
      </c>
      <c r="G32">
        <v>7610700</v>
      </c>
      <c r="H32">
        <f t="shared" si="0"/>
        <v>-4.4158536503728293E-3</v>
      </c>
      <c r="I32">
        <f>CORREL($H$3:H32,MXX!$H$3:H32)</f>
        <v>0.16437510829402935</v>
      </c>
    </row>
    <row r="33" spans="1:9" x14ac:dyDescent="0.25">
      <c r="A33" s="1">
        <v>44476</v>
      </c>
      <c r="B33">
        <v>150.300003</v>
      </c>
      <c r="C33">
        <v>153.66000399999999</v>
      </c>
      <c r="D33">
        <v>150.259995</v>
      </c>
      <c r="E33">
        <v>151.85000600000001</v>
      </c>
      <c r="F33">
        <v>150.85871900000001</v>
      </c>
      <c r="G33">
        <v>7958000</v>
      </c>
      <c r="H33">
        <f t="shared" si="0"/>
        <v>2.0497315171609968E-2</v>
      </c>
      <c r="I33">
        <f>CORREL($H$3:H33,MXX!$H$3:H33)</f>
        <v>0.14971720889142223</v>
      </c>
    </row>
    <row r="34" spans="1:9" x14ac:dyDescent="0.25">
      <c r="A34" s="1">
        <v>44477</v>
      </c>
      <c r="B34">
        <v>152.220001</v>
      </c>
      <c r="C34">
        <v>152.86999499999999</v>
      </c>
      <c r="D34">
        <v>150.66999799999999</v>
      </c>
      <c r="E34">
        <v>152.479996</v>
      </c>
      <c r="F34">
        <v>151.48460399999999</v>
      </c>
      <c r="G34">
        <v>6333700</v>
      </c>
      <c r="H34">
        <f t="shared" si="0"/>
        <v>4.1488155550358508E-3</v>
      </c>
      <c r="I34">
        <f>CORREL($H$3:H34,MXX!$H$3:H34)</f>
        <v>0.15874262399944858</v>
      </c>
    </row>
    <row r="35" spans="1:9" x14ac:dyDescent="0.25">
      <c r="A35" s="1">
        <v>44480</v>
      </c>
      <c r="B35">
        <v>151.990005</v>
      </c>
      <c r="C35">
        <v>153.58999600000001</v>
      </c>
      <c r="D35">
        <v>150.05999800000001</v>
      </c>
      <c r="E35">
        <v>150.279999</v>
      </c>
      <c r="F35">
        <v>149.29896500000001</v>
      </c>
      <c r="G35">
        <v>5551200</v>
      </c>
      <c r="H35">
        <f t="shared" si="0"/>
        <v>-1.4428126306485777E-2</v>
      </c>
      <c r="I35">
        <f>CORREL($H$3:H35,MXX!$H$3:H35)</f>
        <v>0.12577989678643789</v>
      </c>
    </row>
    <row r="36" spans="1:9" x14ac:dyDescent="0.25">
      <c r="A36" s="1">
        <v>44481</v>
      </c>
      <c r="B36">
        <v>152.41999799999999</v>
      </c>
      <c r="C36">
        <v>153.60000600000001</v>
      </c>
      <c r="D36">
        <v>151.300003</v>
      </c>
      <c r="E36">
        <v>153.35000600000001</v>
      </c>
      <c r="F36">
        <v>152.348938</v>
      </c>
      <c r="G36">
        <v>7408600</v>
      </c>
      <c r="H36">
        <f t="shared" si="0"/>
        <v>2.0428627887674869E-2</v>
      </c>
      <c r="I36">
        <f>CORREL($H$3:H36,MXX!$H$3:H36)</f>
        <v>0.14200673264202376</v>
      </c>
    </row>
    <row r="37" spans="1:9" x14ac:dyDescent="0.25">
      <c r="A37" s="1">
        <v>44482</v>
      </c>
      <c r="B37">
        <v>154.320007</v>
      </c>
      <c r="C37">
        <v>156.66999799999999</v>
      </c>
      <c r="D37">
        <v>153.16000399999999</v>
      </c>
      <c r="E37">
        <v>156.300003</v>
      </c>
      <c r="F37">
        <v>155.27967799999999</v>
      </c>
      <c r="G37">
        <v>8456300</v>
      </c>
      <c r="H37">
        <f t="shared" si="0"/>
        <v>1.9237022840290399E-2</v>
      </c>
      <c r="I37">
        <f>CORREL($H$3:H37,MXX!$H$3:H37)</f>
        <v>0.13613886576771345</v>
      </c>
    </row>
    <row r="38" spans="1:9" x14ac:dyDescent="0.25">
      <c r="A38" s="1">
        <v>44483</v>
      </c>
      <c r="B38">
        <v>158.179993</v>
      </c>
      <c r="C38">
        <v>158.46000699999999</v>
      </c>
      <c r="D38">
        <v>156.25</v>
      </c>
      <c r="E38">
        <v>157.13999899999999</v>
      </c>
      <c r="F38">
        <v>156.11416600000001</v>
      </c>
      <c r="G38">
        <v>6024500</v>
      </c>
      <c r="H38">
        <f t="shared" si="0"/>
        <v>5.3740966670475822E-3</v>
      </c>
      <c r="I38">
        <f>CORREL($H$3:H38,MXX!$H$3:H38)</f>
        <v>0.145156280378269</v>
      </c>
    </row>
    <row r="39" spans="1:9" x14ac:dyDescent="0.25">
      <c r="A39" s="1">
        <v>44484</v>
      </c>
      <c r="B39">
        <v>157.800003</v>
      </c>
      <c r="C39">
        <v>158.33000200000001</v>
      </c>
      <c r="D39">
        <v>156.55999800000001</v>
      </c>
      <c r="E39">
        <v>158.009995</v>
      </c>
      <c r="F39">
        <v>156.9785</v>
      </c>
      <c r="G39">
        <v>5532100</v>
      </c>
      <c r="H39">
        <f t="shared" si="0"/>
        <v>5.5365507317253013E-3</v>
      </c>
      <c r="I39">
        <f>CORREL($H$3:H39,MXX!$H$3:H39)</f>
        <v>0.16006040759700199</v>
      </c>
    </row>
    <row r="40" spans="1:9" x14ac:dyDescent="0.25">
      <c r="A40" s="1">
        <v>44487</v>
      </c>
      <c r="B40">
        <v>157.30999800000001</v>
      </c>
      <c r="C40">
        <v>159.470001</v>
      </c>
      <c r="D40">
        <v>155.949997</v>
      </c>
      <c r="E40">
        <v>159.429993</v>
      </c>
      <c r="F40">
        <v>158.38922099999999</v>
      </c>
      <c r="G40">
        <v>5765300</v>
      </c>
      <c r="H40">
        <f t="shared" si="0"/>
        <v>8.9867147411906417E-3</v>
      </c>
      <c r="I40">
        <f>CORREL($H$3:H40,MXX!$H$3:H40)</f>
        <v>0.15295060361024723</v>
      </c>
    </row>
    <row r="41" spans="1:9" x14ac:dyDescent="0.25">
      <c r="A41" s="1">
        <v>44488</v>
      </c>
      <c r="B41">
        <v>159.679993</v>
      </c>
      <c r="C41">
        <v>159.929993</v>
      </c>
      <c r="D41">
        <v>156.800003</v>
      </c>
      <c r="E41">
        <v>157.820007</v>
      </c>
      <c r="F41">
        <v>156.789749</v>
      </c>
      <c r="G41">
        <v>6198200</v>
      </c>
      <c r="H41">
        <f t="shared" si="0"/>
        <v>-1.0098363953693488E-2</v>
      </c>
      <c r="I41">
        <f>CORREL($H$3:H41,MXX!$H$3:H41)</f>
        <v>0.16163425247412971</v>
      </c>
    </row>
    <row r="42" spans="1:9" x14ac:dyDescent="0.25">
      <c r="A42" s="1">
        <v>44489</v>
      </c>
      <c r="B42">
        <v>158.5</v>
      </c>
      <c r="C42">
        <v>158.800003</v>
      </c>
      <c r="D42">
        <v>157.320007</v>
      </c>
      <c r="E42">
        <v>158.449997</v>
      </c>
      <c r="F42">
        <v>157.41561899999999</v>
      </c>
      <c r="G42">
        <v>4487000</v>
      </c>
      <c r="H42">
        <f t="shared" si="0"/>
        <v>3.99177882477503E-3</v>
      </c>
      <c r="I42">
        <f>CORREL($H$3:H42,MXX!$H$3:H42)</f>
        <v>0.15852035776596568</v>
      </c>
    </row>
    <row r="43" spans="1:9" x14ac:dyDescent="0.25">
      <c r="A43" s="1">
        <v>44490</v>
      </c>
      <c r="B43">
        <v>158.449997</v>
      </c>
      <c r="C43">
        <v>162.33999600000001</v>
      </c>
      <c r="D43">
        <v>158.279999</v>
      </c>
      <c r="E43">
        <v>162.179993</v>
      </c>
      <c r="F43">
        <v>161.12127699999999</v>
      </c>
      <c r="G43">
        <v>6121700</v>
      </c>
      <c r="H43">
        <f t="shared" si="0"/>
        <v>2.3540599233675789E-2</v>
      </c>
      <c r="I43">
        <f>CORREL($H$3:H43,MXX!$H$3:H43)</f>
        <v>0.12472584771644145</v>
      </c>
    </row>
    <row r="44" spans="1:9" x14ac:dyDescent="0.25">
      <c r="A44" s="1">
        <v>44491</v>
      </c>
      <c r="B44">
        <v>162.279999</v>
      </c>
      <c r="C44">
        <v>164.61999499999999</v>
      </c>
      <c r="D44">
        <v>162.279999</v>
      </c>
      <c r="E44">
        <v>163.479996</v>
      </c>
      <c r="F44">
        <v>162.412781</v>
      </c>
      <c r="G44">
        <v>5323000</v>
      </c>
      <c r="H44">
        <f t="shared" si="0"/>
        <v>8.0157259428871291E-3</v>
      </c>
      <c r="I44">
        <f>CORREL($H$3:H44,MXX!$H$3:H44)</f>
        <v>0.11947208874197265</v>
      </c>
    </row>
    <row r="45" spans="1:9" x14ac:dyDescent="0.25">
      <c r="A45" s="1">
        <v>44494</v>
      </c>
      <c r="B45">
        <v>163.229996</v>
      </c>
      <c r="C45">
        <v>164.729996</v>
      </c>
      <c r="D45">
        <v>162.66000399999999</v>
      </c>
      <c r="E45">
        <v>164.220001</v>
      </c>
      <c r="F45">
        <v>163.147964</v>
      </c>
      <c r="G45">
        <v>3878200</v>
      </c>
      <c r="H45">
        <f t="shared" si="0"/>
        <v>4.5266326669205076E-3</v>
      </c>
      <c r="I45">
        <f>CORREL($H$3:H45,MXX!$H$3:H45)</f>
        <v>0.11815552394677103</v>
      </c>
    </row>
    <row r="46" spans="1:9" x14ac:dyDescent="0.25">
      <c r="A46" s="1">
        <v>44495</v>
      </c>
      <c r="B46">
        <v>164.820007</v>
      </c>
      <c r="C46">
        <v>165.449997</v>
      </c>
      <c r="D46">
        <v>163.11999499999999</v>
      </c>
      <c r="E46">
        <v>163.78999300000001</v>
      </c>
      <c r="F46">
        <v>162.720764</v>
      </c>
      <c r="G46">
        <v>4711200</v>
      </c>
      <c r="H46">
        <f t="shared" si="0"/>
        <v>-2.6184819566611272E-3</v>
      </c>
      <c r="I46">
        <f>CORREL($H$3:H46,MXX!$H$3:H46)</f>
        <v>0.11412003491278672</v>
      </c>
    </row>
    <row r="47" spans="1:9" x14ac:dyDescent="0.25">
      <c r="A47" s="1">
        <v>44496</v>
      </c>
      <c r="B47">
        <v>163.64999399999999</v>
      </c>
      <c r="C47">
        <v>164.05999800000001</v>
      </c>
      <c r="D47">
        <v>161.66000399999999</v>
      </c>
      <c r="E47">
        <v>162.35000600000001</v>
      </c>
      <c r="F47">
        <v>161.290176</v>
      </c>
      <c r="G47">
        <v>4163900</v>
      </c>
      <c r="H47">
        <f t="shared" si="0"/>
        <v>-8.7916745523638276E-3</v>
      </c>
      <c r="I47">
        <f>CORREL($H$3:H47,MXX!$H$3:H47)</f>
        <v>0.12674087152293381</v>
      </c>
    </row>
    <row r="48" spans="1:9" x14ac:dyDescent="0.25">
      <c r="A48" s="1">
        <v>44497</v>
      </c>
      <c r="B48">
        <v>163.009995</v>
      </c>
      <c r="C48">
        <v>164.60000600000001</v>
      </c>
      <c r="D48">
        <v>162.80999800000001</v>
      </c>
      <c r="E48">
        <v>164.46000699999999</v>
      </c>
      <c r="F48">
        <v>163.38639800000001</v>
      </c>
      <c r="G48">
        <v>3762000</v>
      </c>
      <c r="H48">
        <f t="shared" si="0"/>
        <v>1.2996588211299438E-2</v>
      </c>
      <c r="I48">
        <f>CORREL($H$3:H48,MXX!$H$3:H48)</f>
        <v>0.10035215286652119</v>
      </c>
    </row>
    <row r="49" spans="1:9" x14ac:dyDescent="0.25">
      <c r="A49" s="1">
        <v>44498</v>
      </c>
      <c r="B49">
        <v>163.05999800000001</v>
      </c>
      <c r="C49">
        <v>167.63000500000001</v>
      </c>
      <c r="D49">
        <v>163</v>
      </c>
      <c r="E49">
        <v>167.28999300000001</v>
      </c>
      <c r="F49">
        <v>166.19792200000001</v>
      </c>
      <c r="G49">
        <v>6740600</v>
      </c>
      <c r="H49">
        <f t="shared" si="0"/>
        <v>1.7207821669463521E-2</v>
      </c>
      <c r="I49">
        <f>CORREL($H$3:H49,MXX!$H$3:H49)</f>
        <v>0.10365588283229618</v>
      </c>
    </row>
    <row r="50" spans="1:9" x14ac:dyDescent="0.25">
      <c r="A50" s="1">
        <v>44501</v>
      </c>
      <c r="B50">
        <v>167.800003</v>
      </c>
      <c r="C50">
        <v>168.800003</v>
      </c>
      <c r="D50">
        <v>165.88999899999999</v>
      </c>
      <c r="E50">
        <v>166.33000200000001</v>
      </c>
      <c r="F50">
        <v>165.24418600000001</v>
      </c>
      <c r="G50">
        <v>3610800</v>
      </c>
      <c r="H50">
        <f t="shared" si="0"/>
        <v>-5.7385555037203903E-3</v>
      </c>
      <c r="I50">
        <f>CORREL($H$3:H50,MXX!$H$3:H50)</f>
        <v>9.5518829118970694E-2</v>
      </c>
    </row>
    <row r="51" spans="1:9" x14ac:dyDescent="0.25">
      <c r="A51" s="1">
        <v>44502</v>
      </c>
      <c r="B51">
        <v>166.759995</v>
      </c>
      <c r="C51">
        <v>168.16000399999999</v>
      </c>
      <c r="D51">
        <v>166.11000100000001</v>
      </c>
      <c r="E51">
        <v>167.83000200000001</v>
      </c>
      <c r="F51">
        <v>166.73438999999999</v>
      </c>
      <c r="G51">
        <v>5038000</v>
      </c>
      <c r="H51">
        <f t="shared" si="0"/>
        <v>9.0181932331342488E-3</v>
      </c>
      <c r="I51">
        <f>CORREL($H$3:H51,MXX!$H$3:H51)</f>
        <v>0.10235411250973457</v>
      </c>
    </row>
    <row r="52" spans="1:9" x14ac:dyDescent="0.25">
      <c r="A52" s="1">
        <v>44503</v>
      </c>
      <c r="B52">
        <v>169</v>
      </c>
      <c r="C52">
        <v>172.86999499999999</v>
      </c>
      <c r="D52">
        <v>168.64999399999999</v>
      </c>
      <c r="E52">
        <v>172.5</v>
      </c>
      <c r="F52">
        <v>171.37390099999999</v>
      </c>
      <c r="G52">
        <v>7176700</v>
      </c>
      <c r="H52">
        <f t="shared" si="0"/>
        <v>2.7825759280973764E-2</v>
      </c>
      <c r="I52">
        <f>CORREL($H$3:H52,MXX!$H$3:H52)</f>
        <v>9.8536160734892214E-2</v>
      </c>
    </row>
    <row r="53" spans="1:9" x14ac:dyDescent="0.25">
      <c r="A53" s="1">
        <v>44504</v>
      </c>
      <c r="B53">
        <v>172.21000699999999</v>
      </c>
      <c r="C53">
        <v>175.63000500000001</v>
      </c>
      <c r="D53">
        <v>172</v>
      </c>
      <c r="E53">
        <v>175.44000199999999</v>
      </c>
      <c r="F53">
        <v>174.294724</v>
      </c>
      <c r="G53">
        <v>5460100</v>
      </c>
      <c r="H53">
        <f t="shared" si="0"/>
        <v>1.7043569545633516E-2</v>
      </c>
      <c r="I53">
        <f>CORREL($H$3:H53,MXX!$H$3:H53)</f>
        <v>0.10317096284587093</v>
      </c>
    </row>
    <row r="54" spans="1:9" x14ac:dyDescent="0.25">
      <c r="A54" s="1">
        <v>44505</v>
      </c>
      <c r="B54">
        <v>175.729996</v>
      </c>
      <c r="C54">
        <v>179.10000600000001</v>
      </c>
      <c r="D54">
        <v>175.5</v>
      </c>
      <c r="E54">
        <v>177.509995</v>
      </c>
      <c r="F54">
        <v>176.35119599999999</v>
      </c>
      <c r="G54">
        <v>5892200</v>
      </c>
      <c r="H54">
        <f t="shared" si="0"/>
        <v>1.179881956725199E-2</v>
      </c>
      <c r="I54">
        <f>CORREL($H$3:H54,MXX!$H$3:H54)</f>
        <v>0.11212179587963507</v>
      </c>
    </row>
    <row r="55" spans="1:9" x14ac:dyDescent="0.25">
      <c r="A55" s="1">
        <v>44508</v>
      </c>
      <c r="B55">
        <v>176.35000600000001</v>
      </c>
      <c r="C55">
        <v>176.53999300000001</v>
      </c>
      <c r="D55">
        <v>170.36000100000001</v>
      </c>
      <c r="E55">
        <v>171.85000600000001</v>
      </c>
      <c r="F55">
        <v>170.728149</v>
      </c>
      <c r="G55">
        <v>8301100</v>
      </c>
      <c r="H55">
        <f t="shared" si="0"/>
        <v>-3.1885505329943928E-2</v>
      </c>
      <c r="I55">
        <f>CORREL($H$3:H55,MXX!$H$3:H55)</f>
        <v>0.122114598932843</v>
      </c>
    </row>
    <row r="56" spans="1:9" x14ac:dyDescent="0.25">
      <c r="A56" s="1">
        <v>44509</v>
      </c>
      <c r="B56">
        <v>171.25</v>
      </c>
      <c r="C56">
        <v>173.929993</v>
      </c>
      <c r="D56">
        <v>170.949997</v>
      </c>
      <c r="E56">
        <v>173.820007</v>
      </c>
      <c r="F56">
        <v>172.685303</v>
      </c>
      <c r="G56">
        <v>4343000</v>
      </c>
      <c r="H56">
        <f t="shared" si="0"/>
        <v>1.1463569490230944E-2</v>
      </c>
      <c r="I56">
        <f>CORREL($H$3:H56,MXX!$H$3:H56)</f>
        <v>0.10588033951787022</v>
      </c>
    </row>
    <row r="57" spans="1:9" x14ac:dyDescent="0.25">
      <c r="A57" s="1">
        <v>44510</v>
      </c>
      <c r="B57">
        <v>171.229996</v>
      </c>
      <c r="C57">
        <v>172.16999799999999</v>
      </c>
      <c r="D57">
        <v>167.550003</v>
      </c>
      <c r="E57">
        <v>168.259995</v>
      </c>
      <c r="F57">
        <v>167.161575</v>
      </c>
      <c r="G57">
        <v>8185200</v>
      </c>
      <c r="H57">
        <f t="shared" si="0"/>
        <v>-3.19872502409774E-2</v>
      </c>
      <c r="I57">
        <f>CORREL($H$3:H57,MXX!$H$3:H57)</f>
        <v>0.10117120153104013</v>
      </c>
    </row>
    <row r="58" spans="1:9" x14ac:dyDescent="0.25">
      <c r="A58" s="1">
        <v>44511</v>
      </c>
      <c r="B58">
        <v>169.60000600000001</v>
      </c>
      <c r="C58">
        <v>169.60000600000001</v>
      </c>
      <c r="D58">
        <v>166.63000500000001</v>
      </c>
      <c r="E58">
        <v>166.970001</v>
      </c>
      <c r="F58">
        <v>165.88002</v>
      </c>
      <c r="G58">
        <v>4994900</v>
      </c>
      <c r="H58">
        <f t="shared" si="0"/>
        <v>-7.6665645199861113E-3</v>
      </c>
      <c r="I58">
        <f>CORREL($H$3:H58,MXX!$H$3:H58)</f>
        <v>0.10670650033250424</v>
      </c>
    </row>
    <row r="59" spans="1:9" x14ac:dyDescent="0.25">
      <c r="A59" s="1">
        <v>44512</v>
      </c>
      <c r="B59">
        <v>167.5</v>
      </c>
      <c r="C59">
        <v>169.679993</v>
      </c>
      <c r="D59">
        <v>167.39999399999999</v>
      </c>
      <c r="E59">
        <v>169.08999600000001</v>
      </c>
      <c r="F59">
        <v>167.98616000000001</v>
      </c>
      <c r="G59">
        <v>5126300</v>
      </c>
      <c r="H59">
        <f t="shared" si="0"/>
        <v>1.2696767217655331E-2</v>
      </c>
      <c r="I59">
        <f>CORREL($H$3:H59,MXX!$H$3:H59)</f>
        <v>9.5514461764791739E-2</v>
      </c>
    </row>
    <row r="60" spans="1:9" x14ac:dyDescent="0.25">
      <c r="A60" s="1">
        <v>44515</v>
      </c>
      <c r="B60">
        <v>169.699997</v>
      </c>
      <c r="C60">
        <v>170.36000100000001</v>
      </c>
      <c r="D60">
        <v>168.520004</v>
      </c>
      <c r="E60">
        <v>168.85000600000001</v>
      </c>
      <c r="F60">
        <v>167.74774199999999</v>
      </c>
      <c r="G60">
        <v>3856700</v>
      </c>
      <c r="H60">
        <f t="shared" si="0"/>
        <v>-1.4192716828578271E-3</v>
      </c>
      <c r="I60">
        <f>CORREL($H$3:H60,MXX!$H$3:H60)</f>
        <v>9.590153031131482E-2</v>
      </c>
    </row>
    <row r="61" spans="1:9" x14ac:dyDescent="0.25">
      <c r="A61" s="1">
        <v>44516</v>
      </c>
      <c r="B61">
        <v>169.25</v>
      </c>
      <c r="C61">
        <v>174</v>
      </c>
      <c r="D61">
        <v>169.25</v>
      </c>
      <c r="E61">
        <v>171.83000200000001</v>
      </c>
      <c r="F61">
        <v>170.70826700000001</v>
      </c>
      <c r="G61">
        <v>4401000</v>
      </c>
      <c r="H61">
        <f t="shared" si="0"/>
        <v>1.7648672731463762E-2</v>
      </c>
      <c r="I61">
        <f>CORREL($H$3:H61,MXX!$H$3:H61)</f>
        <v>8.424018578719622E-2</v>
      </c>
    </row>
    <row r="62" spans="1:9" x14ac:dyDescent="0.25">
      <c r="A62" s="1">
        <v>44517</v>
      </c>
      <c r="B62">
        <v>171.60000600000001</v>
      </c>
      <c r="C62">
        <v>172.740005</v>
      </c>
      <c r="D62">
        <v>170.25</v>
      </c>
      <c r="E62">
        <v>171.740005</v>
      </c>
      <c r="F62">
        <v>170.61888099999999</v>
      </c>
      <c r="G62">
        <v>3940200</v>
      </c>
      <c r="H62">
        <f t="shared" si="0"/>
        <v>-5.2361846072761567E-4</v>
      </c>
      <c r="I62">
        <f>CORREL($H$3:H62,MXX!$H$3:H62)</f>
        <v>8.4244664119687479E-2</v>
      </c>
    </row>
    <row r="63" spans="1:9" x14ac:dyDescent="0.25">
      <c r="A63" s="1">
        <v>44518</v>
      </c>
      <c r="B63">
        <v>172.33000200000001</v>
      </c>
      <c r="C63">
        <v>173.46000699999999</v>
      </c>
      <c r="D63">
        <v>170.36000100000001</v>
      </c>
      <c r="E63">
        <v>171.35000600000001</v>
      </c>
      <c r="F63">
        <v>170.23142999999999</v>
      </c>
      <c r="G63">
        <v>4044200</v>
      </c>
      <c r="H63">
        <f t="shared" si="0"/>
        <v>-2.2708565296474937E-3</v>
      </c>
      <c r="I63">
        <f>CORREL($H$3:H63,MXX!$H$3:H63)</f>
        <v>8.6029506347657964E-2</v>
      </c>
    </row>
    <row r="64" spans="1:9" x14ac:dyDescent="0.25">
      <c r="A64" s="1">
        <v>44519</v>
      </c>
      <c r="B64">
        <v>172.14999399999999</v>
      </c>
      <c r="C64">
        <v>177.199997</v>
      </c>
      <c r="D64">
        <v>170.529999</v>
      </c>
      <c r="E64">
        <v>174.88000500000001</v>
      </c>
      <c r="F64">
        <v>173.73835800000001</v>
      </c>
      <c r="G64">
        <v>6145600</v>
      </c>
      <c r="H64">
        <f t="shared" si="0"/>
        <v>2.0600943080840105E-2</v>
      </c>
      <c r="I64">
        <f>CORREL($H$3:H64,MXX!$H$3:H64)</f>
        <v>0.12014328728191714</v>
      </c>
    </row>
    <row r="65" spans="1:9" x14ac:dyDescent="0.25">
      <c r="A65" s="1">
        <v>44522</v>
      </c>
      <c r="B65">
        <v>174.979996</v>
      </c>
      <c r="C65">
        <v>177.75</v>
      </c>
      <c r="D65">
        <v>174.229996</v>
      </c>
      <c r="E65">
        <v>174.240005</v>
      </c>
      <c r="F65">
        <v>173.102554</v>
      </c>
      <c r="G65">
        <v>5906400</v>
      </c>
      <c r="H65">
        <f t="shared" si="0"/>
        <v>-3.6595488026887383E-3</v>
      </c>
      <c r="I65">
        <f>CORREL($H$3:H65,MXX!$H$3:H65)</f>
        <v>0.12268230166647411</v>
      </c>
    </row>
    <row r="66" spans="1:9" x14ac:dyDescent="0.25">
      <c r="A66" s="1">
        <v>44523</v>
      </c>
      <c r="B66">
        <v>173.050003</v>
      </c>
      <c r="C66">
        <v>173.429993</v>
      </c>
      <c r="D66">
        <v>170.41000399999999</v>
      </c>
      <c r="E66">
        <v>172.14999399999999</v>
      </c>
      <c r="F66">
        <v>171.02619899999999</v>
      </c>
      <c r="G66">
        <v>5302100</v>
      </c>
      <c r="H66">
        <f t="shared" si="0"/>
        <v>-1.1994941449564093E-2</v>
      </c>
      <c r="I66">
        <f>CORREL($H$3:H66,MXX!$H$3:H66)</f>
        <v>0.12902786049582543</v>
      </c>
    </row>
    <row r="67" spans="1:9" x14ac:dyDescent="0.25">
      <c r="A67" s="1">
        <v>44524</v>
      </c>
      <c r="B67">
        <v>168.490005</v>
      </c>
      <c r="C67">
        <v>172.429993</v>
      </c>
      <c r="D67">
        <v>167.66999799999999</v>
      </c>
      <c r="E67">
        <v>172.029999</v>
      </c>
      <c r="F67">
        <v>170.906982</v>
      </c>
      <c r="G67">
        <v>4637600</v>
      </c>
      <c r="H67">
        <f t="shared" ref="H67:H130" si="1">(F67-F66)/F66</f>
        <v>-6.9706864034317878E-4</v>
      </c>
      <c r="I67">
        <f>CORREL($H$3:H67,MXX!$H$3:H67)</f>
        <v>0.12335130890680676</v>
      </c>
    </row>
    <row r="68" spans="1:9" x14ac:dyDescent="0.25">
      <c r="A68" s="1">
        <v>44526</v>
      </c>
      <c r="B68">
        <v>168.05999800000001</v>
      </c>
      <c r="C68">
        <v>169.679993</v>
      </c>
      <c r="D68">
        <v>167.53999300000001</v>
      </c>
      <c r="E68">
        <v>168.020004</v>
      </c>
      <c r="F68">
        <v>166.923157</v>
      </c>
      <c r="G68">
        <v>4751100</v>
      </c>
      <c r="H68">
        <f t="shared" si="1"/>
        <v>-2.3309901991014011E-2</v>
      </c>
      <c r="I68">
        <f>CORREL($H$3:H68,MXX!$H$3:H68)</f>
        <v>9.9186611502705829E-2</v>
      </c>
    </row>
    <row r="69" spans="1:9" x14ac:dyDescent="0.25">
      <c r="A69" s="1">
        <v>44529</v>
      </c>
      <c r="B69">
        <v>169.83000200000001</v>
      </c>
      <c r="C69">
        <v>171.14999399999999</v>
      </c>
      <c r="D69">
        <v>169.229996</v>
      </c>
      <c r="E69">
        <v>169.86999499999999</v>
      </c>
      <c r="F69">
        <v>168.761078</v>
      </c>
      <c r="G69">
        <v>5448700</v>
      </c>
      <c r="H69">
        <f t="shared" si="1"/>
        <v>1.1010581353910018E-2</v>
      </c>
      <c r="I69">
        <f>CORREL($H$3:H69,MXX!$H$3:H69)</f>
        <v>9.6860876506923391E-2</v>
      </c>
    </row>
    <row r="70" spans="1:9" x14ac:dyDescent="0.25">
      <c r="A70" s="1">
        <v>44530</v>
      </c>
      <c r="B70">
        <v>168.78999300000001</v>
      </c>
      <c r="C70">
        <v>171.550003</v>
      </c>
      <c r="D70">
        <v>167.529999</v>
      </c>
      <c r="E70">
        <v>169.240005</v>
      </c>
      <c r="F70">
        <v>168.13519299999999</v>
      </c>
      <c r="G70">
        <v>11033700</v>
      </c>
      <c r="H70">
        <f t="shared" si="1"/>
        <v>-3.7087046813010457E-3</v>
      </c>
      <c r="I70">
        <f>CORREL($H$3:H70,MXX!$H$3:H70)</f>
        <v>9.2815482388862322E-2</v>
      </c>
    </row>
    <row r="71" spans="1:9" x14ac:dyDescent="0.25">
      <c r="A71" s="1">
        <v>44531</v>
      </c>
      <c r="B71">
        <v>170.88999899999999</v>
      </c>
      <c r="C71">
        <v>173.36999499999999</v>
      </c>
      <c r="D71">
        <v>166.679993</v>
      </c>
      <c r="E71">
        <v>166.699997</v>
      </c>
      <c r="F71">
        <v>165.611771</v>
      </c>
      <c r="G71">
        <v>6618200</v>
      </c>
      <c r="H71">
        <f t="shared" si="1"/>
        <v>-1.5008291571652E-2</v>
      </c>
      <c r="I71">
        <f>CORREL($H$3:H71,MXX!$H$3:H71)</f>
        <v>5.3036685404560607E-2</v>
      </c>
    </row>
    <row r="72" spans="1:9" x14ac:dyDescent="0.25">
      <c r="A72" s="1">
        <v>44532</v>
      </c>
      <c r="B72">
        <v>167.279999</v>
      </c>
      <c r="C72">
        <v>170.550003</v>
      </c>
      <c r="D72">
        <v>167</v>
      </c>
      <c r="E72">
        <v>170</v>
      </c>
      <c r="F72">
        <v>168.89022800000001</v>
      </c>
      <c r="G72">
        <v>4398900</v>
      </c>
      <c r="H72">
        <f t="shared" si="1"/>
        <v>1.979603853158483E-2</v>
      </c>
      <c r="I72">
        <f>CORREL($H$3:H72,MXX!$H$3:H72)</f>
        <v>3.7208399187683039E-2</v>
      </c>
    </row>
    <row r="73" spans="1:9" x14ac:dyDescent="0.25">
      <c r="A73" s="1">
        <v>44533</v>
      </c>
      <c r="B73">
        <v>170.61999499999999</v>
      </c>
      <c r="C73">
        <v>172.070007</v>
      </c>
      <c r="D73">
        <v>166.759995</v>
      </c>
      <c r="E73">
        <v>170.240005</v>
      </c>
      <c r="F73">
        <v>169.432648</v>
      </c>
      <c r="G73">
        <v>4878500</v>
      </c>
      <c r="H73">
        <f t="shared" si="1"/>
        <v>3.2116719032435244E-3</v>
      </c>
      <c r="I73">
        <f>CORREL($H$3:H73,MXX!$H$3:H73)</f>
        <v>3.7389122715934697E-2</v>
      </c>
    </row>
    <row r="74" spans="1:9" x14ac:dyDescent="0.25">
      <c r="A74" s="1">
        <v>44536</v>
      </c>
      <c r="B74">
        <v>170.83000200000001</v>
      </c>
      <c r="C74">
        <v>171.21000699999999</v>
      </c>
      <c r="D74">
        <v>168.05999800000001</v>
      </c>
      <c r="E74">
        <v>168.91000399999999</v>
      </c>
      <c r="F74">
        <v>168.108948</v>
      </c>
      <c r="G74">
        <v>5636900</v>
      </c>
      <c r="H74">
        <f t="shared" si="1"/>
        <v>-7.8125438964986391E-3</v>
      </c>
      <c r="I74">
        <f>CORREL($H$3:H74,MXX!$H$3:H74)</f>
        <v>3.0873814448414669E-2</v>
      </c>
    </row>
    <row r="75" spans="1:9" x14ac:dyDescent="0.25">
      <c r="A75" s="1">
        <v>44537</v>
      </c>
      <c r="B75">
        <v>171.11000100000001</v>
      </c>
      <c r="C75">
        <v>173.35000600000001</v>
      </c>
      <c r="D75">
        <v>170.39999399999999</v>
      </c>
      <c r="E75">
        <v>171.28999300000001</v>
      </c>
      <c r="F75">
        <v>170.47766100000001</v>
      </c>
      <c r="G75">
        <v>5898700</v>
      </c>
      <c r="H75">
        <f t="shared" si="1"/>
        <v>1.4090344554413688E-2</v>
      </c>
      <c r="I75">
        <f>CORREL($H$3:H75,MXX!$H$3:H75)</f>
        <v>3.5609563399903212E-2</v>
      </c>
    </row>
    <row r="76" spans="1:9" x14ac:dyDescent="0.25">
      <c r="A76" s="1">
        <v>44538</v>
      </c>
      <c r="B76">
        <v>171.220001</v>
      </c>
      <c r="C76">
        <v>171.78999300000001</v>
      </c>
      <c r="D76">
        <v>169.83999600000001</v>
      </c>
      <c r="E76">
        <v>170.25</v>
      </c>
      <c r="F76">
        <v>169.44259600000001</v>
      </c>
      <c r="G76">
        <v>5614400</v>
      </c>
      <c r="H76">
        <f t="shared" si="1"/>
        <v>-6.0715579620722448E-3</v>
      </c>
      <c r="I76">
        <f>CORREL($H$3:H76,MXX!$H$3:H76)</f>
        <v>3.266628662454072E-2</v>
      </c>
    </row>
    <row r="77" spans="1:9" x14ac:dyDescent="0.25">
      <c r="A77" s="1">
        <v>44539</v>
      </c>
      <c r="B77">
        <v>169.28999300000001</v>
      </c>
      <c r="C77">
        <v>171.16999799999999</v>
      </c>
      <c r="D77">
        <v>167.990005</v>
      </c>
      <c r="E77">
        <v>168.10000600000001</v>
      </c>
      <c r="F77">
        <v>167.302795</v>
      </c>
      <c r="G77">
        <v>5171600</v>
      </c>
      <c r="H77">
        <f t="shared" si="1"/>
        <v>-1.2628471532624568E-2</v>
      </c>
      <c r="I77">
        <f>CORREL($H$3:H77,MXX!$H$3:H77)</f>
        <v>3.297830727876451E-2</v>
      </c>
    </row>
    <row r="78" spans="1:9" x14ac:dyDescent="0.25">
      <c r="A78" s="1">
        <v>44540</v>
      </c>
      <c r="B78">
        <v>168.5</v>
      </c>
      <c r="C78">
        <v>170.240005</v>
      </c>
      <c r="D78">
        <v>167.33000200000001</v>
      </c>
      <c r="E78">
        <v>169.05999800000001</v>
      </c>
      <c r="F78">
        <v>168.25824</v>
      </c>
      <c r="G78">
        <v>4791100</v>
      </c>
      <c r="H78">
        <f t="shared" si="1"/>
        <v>5.710872911597188E-3</v>
      </c>
      <c r="I78">
        <f>CORREL($H$3:H78,MXX!$H$3:H78)</f>
        <v>2.2027701918991272E-2</v>
      </c>
    </row>
    <row r="79" spans="1:9" x14ac:dyDescent="0.25">
      <c r="A79" s="1">
        <v>44543</v>
      </c>
      <c r="B79">
        <v>168.80999800000001</v>
      </c>
      <c r="C79">
        <v>169.38999899999999</v>
      </c>
      <c r="D79">
        <v>165.259995</v>
      </c>
      <c r="E79">
        <v>166.83999600000001</v>
      </c>
      <c r="F79">
        <v>166.048767</v>
      </c>
      <c r="G79">
        <v>5972300</v>
      </c>
      <c r="H79">
        <f t="shared" si="1"/>
        <v>-1.3131440100645309E-2</v>
      </c>
      <c r="I79">
        <f>CORREL($H$3:H79,MXX!$H$3:H79)</f>
        <v>-3.1839148014591134E-3</v>
      </c>
    </row>
    <row r="80" spans="1:9" x14ac:dyDescent="0.25">
      <c r="A80" s="1">
        <v>44544</v>
      </c>
      <c r="B80">
        <v>166.28999300000001</v>
      </c>
      <c r="C80">
        <v>167.08000200000001</v>
      </c>
      <c r="D80">
        <v>164.21000699999999</v>
      </c>
      <c r="E80">
        <v>165.39999399999999</v>
      </c>
      <c r="F80">
        <v>164.61558500000001</v>
      </c>
      <c r="G80">
        <v>4872200</v>
      </c>
      <c r="H80">
        <f t="shared" si="1"/>
        <v>-8.631090889099996E-3</v>
      </c>
      <c r="I80">
        <f>CORREL($H$3:H80,MXX!$H$3:H80)</f>
        <v>-1.8888833698099019E-3</v>
      </c>
    </row>
    <row r="81" spans="1:9" x14ac:dyDescent="0.25">
      <c r="A81" s="1">
        <v>44545</v>
      </c>
      <c r="B81">
        <v>165</v>
      </c>
      <c r="C81">
        <v>165.66999799999999</v>
      </c>
      <c r="D81">
        <v>161.820007</v>
      </c>
      <c r="E81">
        <v>163.89999399999999</v>
      </c>
      <c r="F81">
        <v>163.12271100000001</v>
      </c>
      <c r="G81">
        <v>7144600</v>
      </c>
      <c r="H81">
        <f t="shared" si="1"/>
        <v>-9.0688497082460351E-3</v>
      </c>
      <c r="I81">
        <f>CORREL($H$3:H81,MXX!$H$3:H81)</f>
        <v>-6.2618508916701572E-3</v>
      </c>
    </row>
    <row r="82" spans="1:9" x14ac:dyDescent="0.25">
      <c r="A82" s="1">
        <v>44546</v>
      </c>
      <c r="B82">
        <v>162.699997</v>
      </c>
      <c r="C82">
        <v>165.94000199999999</v>
      </c>
      <c r="D82">
        <v>162.529999</v>
      </c>
      <c r="E82">
        <v>162.720001</v>
      </c>
      <c r="F82">
        <v>161.94830300000001</v>
      </c>
      <c r="G82">
        <v>7138100</v>
      </c>
      <c r="H82">
        <f t="shared" si="1"/>
        <v>-7.1995370405534736E-3</v>
      </c>
      <c r="I82">
        <f>CORREL($H$3:H82,MXX!$H$3:H82)</f>
        <v>-2.0242307579864286E-2</v>
      </c>
    </row>
    <row r="83" spans="1:9" x14ac:dyDescent="0.25">
      <c r="A83" s="1">
        <v>44547</v>
      </c>
      <c r="B83">
        <v>161.63000500000001</v>
      </c>
      <c r="C83">
        <v>162.86000100000001</v>
      </c>
      <c r="D83">
        <v>160.550003</v>
      </c>
      <c r="E83">
        <v>161.36000100000001</v>
      </c>
      <c r="F83">
        <v>160.59475699999999</v>
      </c>
      <c r="G83">
        <v>7705100</v>
      </c>
      <c r="H83">
        <f t="shared" si="1"/>
        <v>-8.3578893691774146E-3</v>
      </c>
      <c r="I83">
        <f>CORREL($H$3:H83,MXX!$H$3:H83)</f>
        <v>-7.7949597965198359E-3</v>
      </c>
    </row>
    <row r="84" spans="1:9" x14ac:dyDescent="0.25">
      <c r="A84" s="1">
        <v>44550</v>
      </c>
      <c r="B84">
        <v>159.33999600000001</v>
      </c>
      <c r="C84">
        <v>159.60000600000001</v>
      </c>
      <c r="D84">
        <v>155.470001</v>
      </c>
      <c r="E84">
        <v>156.979996</v>
      </c>
      <c r="F84">
        <v>156.23551900000001</v>
      </c>
      <c r="G84">
        <v>8411900</v>
      </c>
      <c r="H84">
        <f t="shared" si="1"/>
        <v>-2.7144335726975052E-2</v>
      </c>
      <c r="I84">
        <f>CORREL($H$3:H84,MXX!$H$3:H84)</f>
        <v>-3.1746873839793598E-2</v>
      </c>
    </row>
    <row r="85" spans="1:9" x14ac:dyDescent="0.25">
      <c r="A85" s="1">
        <v>44551</v>
      </c>
      <c r="B85">
        <v>166.69000199999999</v>
      </c>
      <c r="C85">
        <v>171.19000199999999</v>
      </c>
      <c r="D85">
        <v>164.71000699999999</v>
      </c>
      <c r="E85">
        <v>166.63000500000001</v>
      </c>
      <c r="F85">
        <v>165.83976699999999</v>
      </c>
      <c r="G85">
        <v>13862900</v>
      </c>
      <c r="H85">
        <f t="shared" si="1"/>
        <v>6.1472884408570266E-2</v>
      </c>
      <c r="I85">
        <f>CORREL($H$3:H85,MXX!$H$3:H85)</f>
        <v>5.6292189895315774E-3</v>
      </c>
    </row>
    <row r="86" spans="1:9" x14ac:dyDescent="0.25">
      <c r="A86" s="1">
        <v>44552</v>
      </c>
      <c r="B86">
        <v>167.240005</v>
      </c>
      <c r="C86">
        <v>169</v>
      </c>
      <c r="D86">
        <v>164.08999600000001</v>
      </c>
      <c r="E86">
        <v>165.44000199999999</v>
      </c>
      <c r="F86">
        <v>164.65541099999999</v>
      </c>
      <c r="G86">
        <v>5811300</v>
      </c>
      <c r="H86">
        <f t="shared" si="1"/>
        <v>-7.1415681619958395E-3</v>
      </c>
      <c r="I86">
        <f>CORREL($H$3:H86,MXX!$H$3:H86)</f>
        <v>2.6529668669763623E-3</v>
      </c>
    </row>
    <row r="87" spans="1:9" x14ac:dyDescent="0.25">
      <c r="A87" s="1">
        <v>44553</v>
      </c>
      <c r="B87">
        <v>166.25</v>
      </c>
      <c r="C87">
        <v>167.16000399999999</v>
      </c>
      <c r="D87">
        <v>165.44000199999999</v>
      </c>
      <c r="E87">
        <v>165.66999799999999</v>
      </c>
      <c r="F87">
        <v>164.88432299999999</v>
      </c>
      <c r="G87">
        <v>3876900</v>
      </c>
      <c r="H87">
        <f t="shared" si="1"/>
        <v>1.3902488755745065E-3</v>
      </c>
      <c r="I87">
        <f>CORREL($H$3:H87,MXX!$H$3:H87)</f>
        <v>3.1623672512163825E-3</v>
      </c>
    </row>
    <row r="88" spans="1:9" x14ac:dyDescent="0.25">
      <c r="A88" s="1">
        <v>44557</v>
      </c>
      <c r="B88">
        <v>166.520004</v>
      </c>
      <c r="C88">
        <v>167.69000199999999</v>
      </c>
      <c r="D88">
        <v>165.479996</v>
      </c>
      <c r="E88">
        <v>167.58000200000001</v>
      </c>
      <c r="F88">
        <v>166.78526299999999</v>
      </c>
      <c r="G88">
        <v>3769300</v>
      </c>
      <c r="H88">
        <f t="shared" si="1"/>
        <v>1.1528931104020068E-2</v>
      </c>
      <c r="I88">
        <f>CORREL($H$3:H88,MXX!$H$3:H88)</f>
        <v>1.0973457511511403E-2</v>
      </c>
    </row>
    <row r="89" spans="1:9" x14ac:dyDescent="0.25">
      <c r="A89" s="1">
        <v>44558</v>
      </c>
      <c r="B89">
        <v>167.800003</v>
      </c>
      <c r="C89">
        <v>168.25</v>
      </c>
      <c r="D89">
        <v>166.300003</v>
      </c>
      <c r="E89">
        <v>166.41999799999999</v>
      </c>
      <c r="F89">
        <v>165.63076799999999</v>
      </c>
      <c r="G89">
        <v>2658600</v>
      </c>
      <c r="H89">
        <f t="shared" si="1"/>
        <v>-6.9220444254717954E-3</v>
      </c>
      <c r="I89">
        <f>CORREL($H$3:H89,MXX!$H$3:H89)</f>
        <v>1.1403272678673226E-2</v>
      </c>
    </row>
    <row r="90" spans="1:9" x14ac:dyDescent="0.25">
      <c r="A90" s="1">
        <v>44559</v>
      </c>
      <c r="B90">
        <v>167.070007</v>
      </c>
      <c r="C90">
        <v>169.800003</v>
      </c>
      <c r="D90">
        <v>166.60000600000001</v>
      </c>
      <c r="E90">
        <v>168.779999</v>
      </c>
      <c r="F90">
        <v>167.97955300000001</v>
      </c>
      <c r="G90">
        <v>3830900</v>
      </c>
      <c r="H90">
        <f t="shared" si="1"/>
        <v>1.4180849538776642E-2</v>
      </c>
      <c r="I90">
        <f>CORREL($H$3:H90,MXX!$H$3:H90)</f>
        <v>-7.8183937866399588E-4</v>
      </c>
    </row>
    <row r="91" spans="1:9" x14ac:dyDescent="0.25">
      <c r="A91" s="1">
        <v>44560</v>
      </c>
      <c r="B91">
        <v>168.30999800000001</v>
      </c>
      <c r="C91">
        <v>170.11999499999999</v>
      </c>
      <c r="D91">
        <v>167.199997</v>
      </c>
      <c r="E91">
        <v>167.490005</v>
      </c>
      <c r="F91">
        <v>166.695694</v>
      </c>
      <c r="G91">
        <v>2666800</v>
      </c>
      <c r="H91">
        <f t="shared" si="1"/>
        <v>-7.6429480676139597E-3</v>
      </c>
      <c r="I91">
        <f>CORREL($H$3:H91,MXX!$H$3:H91)</f>
        <v>-6.1564283661312306E-3</v>
      </c>
    </row>
    <row r="92" spans="1:9" x14ac:dyDescent="0.25">
      <c r="A92" s="1">
        <v>44561</v>
      </c>
      <c r="B92">
        <v>167.55999800000001</v>
      </c>
      <c r="C92">
        <v>167.720001</v>
      </c>
      <c r="D92">
        <v>166.21000699999999</v>
      </c>
      <c r="E92">
        <v>166.66999799999999</v>
      </c>
      <c r="F92">
        <v>165.87956199999999</v>
      </c>
      <c r="G92">
        <v>2752000</v>
      </c>
      <c r="H92">
        <f t="shared" si="1"/>
        <v>-4.8959393036271844E-3</v>
      </c>
      <c r="I92">
        <f>CORREL($H$3:H92,MXX!$H$3:H92)</f>
        <v>-6.8175595616348375E-3</v>
      </c>
    </row>
    <row r="93" spans="1:9" x14ac:dyDescent="0.25">
      <c r="A93" s="1">
        <v>44564</v>
      </c>
      <c r="B93">
        <v>167.529999</v>
      </c>
      <c r="C93">
        <v>167.91000399999999</v>
      </c>
      <c r="D93">
        <v>163.30999800000001</v>
      </c>
      <c r="E93">
        <v>164.66999799999999</v>
      </c>
      <c r="F93">
        <v>163.88905299999999</v>
      </c>
      <c r="G93">
        <v>5670500</v>
      </c>
      <c r="H93">
        <f t="shared" si="1"/>
        <v>-1.1999724233658171E-2</v>
      </c>
      <c r="I93">
        <f>CORREL($H$3:H93,MXX!$H$3:H93)</f>
        <v>5.9596224056651511E-5</v>
      </c>
    </row>
    <row r="94" spans="1:9" x14ac:dyDescent="0.25">
      <c r="A94" s="1">
        <v>44565</v>
      </c>
      <c r="B94">
        <v>165.88000500000001</v>
      </c>
      <c r="C94">
        <v>167.179993</v>
      </c>
      <c r="D94">
        <v>165</v>
      </c>
      <c r="E94">
        <v>166.38999899999999</v>
      </c>
      <c r="F94">
        <v>165.60089099999999</v>
      </c>
      <c r="G94">
        <v>6064200</v>
      </c>
      <c r="H94">
        <f t="shared" si="1"/>
        <v>1.0445102761073372E-2</v>
      </c>
      <c r="I94">
        <f>CORREL($H$3:H94,MXX!$H$3:H94)</f>
        <v>1.1746592543198325E-3</v>
      </c>
    </row>
    <row r="95" spans="1:9" x14ac:dyDescent="0.25">
      <c r="A95" s="1">
        <v>44566</v>
      </c>
      <c r="B95">
        <v>166.490005</v>
      </c>
      <c r="C95">
        <v>167.009995</v>
      </c>
      <c r="D95">
        <v>162.10000600000001</v>
      </c>
      <c r="E95">
        <v>162.25</v>
      </c>
      <c r="F95">
        <v>161.48052999999999</v>
      </c>
      <c r="G95">
        <v>5021000</v>
      </c>
      <c r="H95">
        <f t="shared" si="1"/>
        <v>-2.4881273132763535E-2</v>
      </c>
      <c r="I95">
        <f>CORREL($H$3:H95,MXX!$H$3:H95)</f>
        <v>1.3853811426601218E-3</v>
      </c>
    </row>
    <row r="96" spans="1:9" x14ac:dyDescent="0.25">
      <c r="A96" s="1">
        <v>44567</v>
      </c>
      <c r="B96">
        <v>162.08999600000001</v>
      </c>
      <c r="C96">
        <v>163.19000199999999</v>
      </c>
      <c r="D96">
        <v>159.05999800000001</v>
      </c>
      <c r="E96">
        <v>161.03999300000001</v>
      </c>
      <c r="F96">
        <v>160.27626000000001</v>
      </c>
      <c r="G96">
        <v>4144600</v>
      </c>
      <c r="H96">
        <f t="shared" si="1"/>
        <v>-7.4576792632522317E-3</v>
      </c>
      <c r="I96">
        <f>CORREL($H$3:H96,MXX!$H$3:H96)</f>
        <v>1.1727287860751937E-3</v>
      </c>
    </row>
    <row r="97" spans="1:9" x14ac:dyDescent="0.25">
      <c r="A97" s="1">
        <v>44568</v>
      </c>
      <c r="B97">
        <v>160.770004</v>
      </c>
      <c r="C97">
        <v>161.13999899999999</v>
      </c>
      <c r="D97">
        <v>156.86000100000001</v>
      </c>
      <c r="E97">
        <v>156.970001</v>
      </c>
      <c r="F97">
        <v>156.22558599999999</v>
      </c>
      <c r="G97">
        <v>5108000</v>
      </c>
      <c r="H97">
        <f t="shared" si="1"/>
        <v>-2.5273075376228613E-2</v>
      </c>
      <c r="I97">
        <f>CORREL($H$3:H97,MXX!$H$3:H97)</f>
        <v>-4.1696907063953478E-3</v>
      </c>
    </row>
    <row r="98" spans="1:9" x14ac:dyDescent="0.25">
      <c r="A98" s="1">
        <v>44571</v>
      </c>
      <c r="B98">
        <v>150.520004</v>
      </c>
      <c r="C98">
        <v>151.33000200000001</v>
      </c>
      <c r="D98">
        <v>148.779999</v>
      </c>
      <c r="E98">
        <v>150.44000199999999</v>
      </c>
      <c r="F98">
        <v>149.72654700000001</v>
      </c>
      <c r="G98">
        <v>10439000</v>
      </c>
      <c r="H98">
        <f t="shared" si="1"/>
        <v>-4.1600349637990683E-2</v>
      </c>
      <c r="I98">
        <f>CORREL($H$3:H98,MXX!$H$3:H98)</f>
        <v>1.9972100565169484E-2</v>
      </c>
    </row>
    <row r="99" spans="1:9" x14ac:dyDescent="0.25">
      <c r="A99" s="1">
        <v>44572</v>
      </c>
      <c r="B99">
        <v>150.479996</v>
      </c>
      <c r="C99">
        <v>150.83999600000001</v>
      </c>
      <c r="D99">
        <v>147.60000600000001</v>
      </c>
      <c r="E99">
        <v>150.300003</v>
      </c>
      <c r="F99">
        <v>149.587219</v>
      </c>
      <c r="G99">
        <v>8175400</v>
      </c>
      <c r="H99">
        <f t="shared" si="1"/>
        <v>-9.3054974412791404E-4</v>
      </c>
      <c r="I99">
        <f>CORREL($H$3:H99,MXX!$H$3:H99)</f>
        <v>2.0001084987783798E-2</v>
      </c>
    </row>
    <row r="100" spans="1:9" x14ac:dyDescent="0.25">
      <c r="A100" s="1">
        <v>44573</v>
      </c>
      <c r="B100">
        <v>152.13000500000001</v>
      </c>
      <c r="C100">
        <v>153.46000699999999</v>
      </c>
      <c r="D100">
        <v>150.740005</v>
      </c>
      <c r="E100">
        <v>152.21000699999999</v>
      </c>
      <c r="F100">
        <v>151.488159</v>
      </c>
      <c r="G100">
        <v>6351200</v>
      </c>
      <c r="H100">
        <f t="shared" si="1"/>
        <v>1.2707903875129808E-2</v>
      </c>
      <c r="I100">
        <f>CORREL($H$3:H100,MXX!$H$3:H100)</f>
        <v>3.7637240350112185E-2</v>
      </c>
    </row>
    <row r="101" spans="1:9" x14ac:dyDescent="0.25">
      <c r="A101" s="1">
        <v>44574</v>
      </c>
      <c r="B101">
        <v>153.199997</v>
      </c>
      <c r="C101">
        <v>153.60000600000001</v>
      </c>
      <c r="D101">
        <v>149.020004</v>
      </c>
      <c r="E101">
        <v>149.58999600000001</v>
      </c>
      <c r="F101">
        <v>148.88056900000001</v>
      </c>
      <c r="G101">
        <v>4990900</v>
      </c>
      <c r="H101">
        <f t="shared" si="1"/>
        <v>-1.7213160534877103E-2</v>
      </c>
      <c r="I101">
        <f>CORREL($H$3:H101,MXX!$H$3:H101)</f>
        <v>3.8465565838187887E-2</v>
      </c>
    </row>
    <row r="102" spans="1:9" x14ac:dyDescent="0.25">
      <c r="A102" s="1">
        <v>44575</v>
      </c>
      <c r="B102">
        <v>148.38999899999999</v>
      </c>
      <c r="C102">
        <v>148.83999600000001</v>
      </c>
      <c r="D102">
        <v>146.85000600000001</v>
      </c>
      <c r="E102">
        <v>148.179993</v>
      </c>
      <c r="F102">
        <v>147.477249</v>
      </c>
      <c r="G102">
        <v>6030500</v>
      </c>
      <c r="H102">
        <f t="shared" si="1"/>
        <v>-9.4258102949620493E-3</v>
      </c>
      <c r="I102">
        <f>CORREL($H$3:H102,MXX!$H$3:H102)</f>
        <v>4.088898732241792E-2</v>
      </c>
    </row>
    <row r="103" spans="1:9" x14ac:dyDescent="0.25">
      <c r="A103" s="1">
        <v>44579</v>
      </c>
      <c r="B103">
        <v>148.05999800000001</v>
      </c>
      <c r="C103">
        <v>148.83000200000001</v>
      </c>
      <c r="D103">
        <v>146.300003</v>
      </c>
      <c r="E103">
        <v>146.949997</v>
      </c>
      <c r="F103">
        <v>146.25309799999999</v>
      </c>
      <c r="G103">
        <v>6931000</v>
      </c>
      <c r="H103">
        <f t="shared" si="1"/>
        <v>-8.3006091332772699E-3</v>
      </c>
      <c r="I103">
        <f>CORREL($H$3:H103,MXX!$H$3:H103)</f>
        <v>3.8625982301710375E-2</v>
      </c>
    </row>
    <row r="104" spans="1:9" x14ac:dyDescent="0.25">
      <c r="A104" s="1">
        <v>44580</v>
      </c>
      <c r="B104">
        <v>147.759995</v>
      </c>
      <c r="C104">
        <v>149.10000600000001</v>
      </c>
      <c r="D104">
        <v>145.020004</v>
      </c>
      <c r="E104">
        <v>145.11000100000001</v>
      </c>
      <c r="F104">
        <v>144.42181400000001</v>
      </c>
      <c r="G104">
        <v>4823800</v>
      </c>
      <c r="H104">
        <f t="shared" si="1"/>
        <v>-1.2521334761742841E-2</v>
      </c>
      <c r="I104">
        <f>CORREL($H$3:H104,MXX!$H$3:H104)</f>
        <v>5.0225067587447873E-2</v>
      </c>
    </row>
    <row r="105" spans="1:9" x14ac:dyDescent="0.25">
      <c r="A105" s="1">
        <v>44581</v>
      </c>
      <c r="B105">
        <v>145.46000699999999</v>
      </c>
      <c r="C105">
        <v>147.38000500000001</v>
      </c>
      <c r="D105">
        <v>142.5</v>
      </c>
      <c r="E105">
        <v>142.729996</v>
      </c>
      <c r="F105">
        <v>142.053101</v>
      </c>
      <c r="G105">
        <v>5366500</v>
      </c>
      <c r="H105">
        <f t="shared" si="1"/>
        <v>-1.6401351945350955E-2</v>
      </c>
      <c r="I105">
        <f>CORREL($H$3:H105,MXX!$H$3:H105)</f>
        <v>5.8917561648350769E-2</v>
      </c>
    </row>
    <row r="106" spans="1:9" x14ac:dyDescent="0.25">
      <c r="A106" s="1">
        <v>44582</v>
      </c>
      <c r="B106">
        <v>144.320007</v>
      </c>
      <c r="C106">
        <v>146.36000100000001</v>
      </c>
      <c r="D106">
        <v>142.85000600000001</v>
      </c>
      <c r="E106">
        <v>142.949997</v>
      </c>
      <c r="F106">
        <v>142.27204900000001</v>
      </c>
      <c r="G106">
        <v>7553400</v>
      </c>
      <c r="H106">
        <f t="shared" si="1"/>
        <v>1.5413109496287005E-3</v>
      </c>
      <c r="I106">
        <f>CORREL($H$3:H106,MXX!$H$3:H106)</f>
        <v>5.7288055070884428E-2</v>
      </c>
    </row>
    <row r="107" spans="1:9" x14ac:dyDescent="0.25">
      <c r="A107" s="1">
        <v>44585</v>
      </c>
      <c r="B107">
        <v>140.80999800000001</v>
      </c>
      <c r="C107">
        <v>146.30999800000001</v>
      </c>
      <c r="D107">
        <v>139.55999800000001</v>
      </c>
      <c r="E107">
        <v>146</v>
      </c>
      <c r="F107">
        <v>145.30758700000001</v>
      </c>
      <c r="G107">
        <v>9733200</v>
      </c>
      <c r="H107">
        <f t="shared" si="1"/>
        <v>2.133615155848358E-2</v>
      </c>
      <c r="I107">
        <f>CORREL($H$3:H107,MXX!$H$3:H107)</f>
        <v>2.5952025992031513E-2</v>
      </c>
    </row>
    <row r="108" spans="1:9" x14ac:dyDescent="0.25">
      <c r="A108" s="1">
        <v>44586</v>
      </c>
      <c r="B108">
        <v>144.970001</v>
      </c>
      <c r="C108">
        <v>147.96000699999999</v>
      </c>
      <c r="D108">
        <v>142.509995</v>
      </c>
      <c r="E108">
        <v>145.479996</v>
      </c>
      <c r="F108">
        <v>144.790054</v>
      </c>
      <c r="G108">
        <v>8195400</v>
      </c>
      <c r="H108">
        <f t="shared" si="1"/>
        <v>-3.561637837947267E-3</v>
      </c>
      <c r="I108">
        <f>CORREL($H$3:H108,MXX!$H$3:H108)</f>
        <v>2.7871580653719218E-2</v>
      </c>
    </row>
    <row r="109" spans="1:9" x14ac:dyDescent="0.25">
      <c r="A109" s="1">
        <v>44587</v>
      </c>
      <c r="B109">
        <v>147.779999</v>
      </c>
      <c r="C109">
        <v>148.970001</v>
      </c>
      <c r="D109">
        <v>142.729996</v>
      </c>
      <c r="E109">
        <v>143.990005</v>
      </c>
      <c r="F109">
        <v>143.307129</v>
      </c>
      <c r="G109">
        <v>7444600</v>
      </c>
      <c r="H109">
        <f t="shared" si="1"/>
        <v>-1.024189824530347E-2</v>
      </c>
      <c r="I109">
        <f>CORREL($H$3:H109,MXX!$H$3:H109)</f>
        <v>2.4949508167083804E-2</v>
      </c>
    </row>
    <row r="110" spans="1:9" x14ac:dyDescent="0.25">
      <c r="A110" s="1">
        <v>44588</v>
      </c>
      <c r="B110">
        <v>144.990005</v>
      </c>
      <c r="C110">
        <v>147.35000600000001</v>
      </c>
      <c r="D110">
        <v>143.58000200000001</v>
      </c>
      <c r="E110">
        <v>144.63999899999999</v>
      </c>
      <c r="F110">
        <v>143.95404099999999</v>
      </c>
      <c r="G110">
        <v>6396400</v>
      </c>
      <c r="H110">
        <f t="shared" si="1"/>
        <v>4.5141648186950009E-3</v>
      </c>
      <c r="I110">
        <f>CORREL($H$3:H110,MXX!$H$3:H110)</f>
        <v>2.4419390109663326E-2</v>
      </c>
    </row>
    <row r="111" spans="1:9" x14ac:dyDescent="0.25">
      <c r="A111" s="1">
        <v>44589</v>
      </c>
      <c r="B111">
        <v>144.11999499999999</v>
      </c>
      <c r="C111">
        <v>146.029999</v>
      </c>
      <c r="D111">
        <v>140.61000100000001</v>
      </c>
      <c r="E111">
        <v>145.91000399999999</v>
      </c>
      <c r="F111">
        <v>145.21803299999999</v>
      </c>
      <c r="G111">
        <v>6130200</v>
      </c>
      <c r="H111">
        <f t="shared" si="1"/>
        <v>8.7805246120183731E-3</v>
      </c>
      <c r="I111">
        <f>CORREL($H$3:H111,MXX!$H$3:H111)</f>
        <v>1.6110984066788802E-2</v>
      </c>
    </row>
    <row r="112" spans="1:9" x14ac:dyDescent="0.25">
      <c r="A112" s="1">
        <v>44592</v>
      </c>
      <c r="B112">
        <v>146.270004</v>
      </c>
      <c r="C112">
        <v>148.179993</v>
      </c>
      <c r="D112">
        <v>145.220001</v>
      </c>
      <c r="E112">
        <v>148.070007</v>
      </c>
      <c r="F112">
        <v>147.367783</v>
      </c>
      <c r="G112">
        <v>6932200</v>
      </c>
      <c r="H112">
        <f t="shared" si="1"/>
        <v>1.4803602249591218E-2</v>
      </c>
      <c r="I112">
        <f>CORREL($H$3:H112,MXX!$H$3:H112)</f>
        <v>2.0750540993660548E-2</v>
      </c>
    </row>
    <row r="113" spans="1:9" x14ac:dyDescent="0.25">
      <c r="A113" s="1">
        <v>44593</v>
      </c>
      <c r="B113">
        <v>149.5</v>
      </c>
      <c r="C113">
        <v>149.679993</v>
      </c>
      <c r="D113">
        <v>146.800003</v>
      </c>
      <c r="E113">
        <v>148.220001</v>
      </c>
      <c r="F113">
        <v>147.51707500000001</v>
      </c>
      <c r="G113">
        <v>6695000</v>
      </c>
      <c r="H113">
        <f t="shared" si="1"/>
        <v>1.0130572433189324E-3</v>
      </c>
      <c r="I113">
        <f>CORREL($H$3:H113,MXX!$H$3:H113)</f>
        <v>2.2491976787794472E-2</v>
      </c>
    </row>
    <row r="114" spans="1:9" x14ac:dyDescent="0.25">
      <c r="A114" s="1">
        <v>44594</v>
      </c>
      <c r="B114">
        <v>148.35000600000001</v>
      </c>
      <c r="C114">
        <v>149.46000699999999</v>
      </c>
      <c r="D114">
        <v>147.529999</v>
      </c>
      <c r="E114">
        <v>148.71000699999999</v>
      </c>
      <c r="F114">
        <v>148.00474500000001</v>
      </c>
      <c r="G114">
        <v>5491700</v>
      </c>
      <c r="H114">
        <f t="shared" si="1"/>
        <v>3.3058545934428842E-3</v>
      </c>
      <c r="I114">
        <f>CORREL($H$3:H114,MXX!$H$3:H114)</f>
        <v>2.5101784394615276E-2</v>
      </c>
    </row>
    <row r="115" spans="1:9" x14ac:dyDescent="0.25">
      <c r="A115" s="1">
        <v>44595</v>
      </c>
      <c r="B115">
        <v>147.39999399999999</v>
      </c>
      <c r="C115">
        <v>148.46000699999999</v>
      </c>
      <c r="D115">
        <v>144.970001</v>
      </c>
      <c r="E115">
        <v>145.30999800000001</v>
      </c>
      <c r="F115">
        <v>144.62086500000001</v>
      </c>
      <c r="G115">
        <v>5240200</v>
      </c>
      <c r="H115">
        <f t="shared" si="1"/>
        <v>-2.2863321037443797E-2</v>
      </c>
      <c r="I115">
        <f>CORREL($H$3:H115,MXX!$H$3:H115)</f>
        <v>1.7789155234385925E-2</v>
      </c>
    </row>
    <row r="116" spans="1:9" x14ac:dyDescent="0.25">
      <c r="A116" s="1">
        <v>44596</v>
      </c>
      <c r="B116">
        <v>145.36999499999999</v>
      </c>
      <c r="C116">
        <v>146.479996</v>
      </c>
      <c r="D116">
        <v>143.63999899999999</v>
      </c>
      <c r="E116">
        <v>145.38999899999999</v>
      </c>
      <c r="F116">
        <v>144.70048499999999</v>
      </c>
      <c r="G116">
        <v>4313400</v>
      </c>
      <c r="H116">
        <f t="shared" si="1"/>
        <v>5.5054296625854887E-4</v>
      </c>
      <c r="I116">
        <f>CORREL($H$3:H116,MXX!$H$3:H116)</f>
        <v>1.5391268752415045E-2</v>
      </c>
    </row>
    <row r="117" spans="1:9" x14ac:dyDescent="0.25">
      <c r="A117" s="1">
        <v>44599</v>
      </c>
      <c r="B117">
        <v>145.300003</v>
      </c>
      <c r="C117">
        <v>146.11999499999999</v>
      </c>
      <c r="D117">
        <v>144.220001</v>
      </c>
      <c r="E117">
        <v>145.13999899999999</v>
      </c>
      <c r="F117">
        <v>144.45167499999999</v>
      </c>
      <c r="G117">
        <v>3877500</v>
      </c>
      <c r="H117">
        <f t="shared" si="1"/>
        <v>-1.7194828337997055E-3</v>
      </c>
      <c r="I117">
        <f>CORREL($H$3:H117,MXX!$H$3:H117)</f>
        <v>1.5308423518728119E-2</v>
      </c>
    </row>
    <row r="118" spans="1:9" x14ac:dyDescent="0.25">
      <c r="A118" s="1">
        <v>44600</v>
      </c>
      <c r="B118">
        <v>144.740005</v>
      </c>
      <c r="C118">
        <v>145.5</v>
      </c>
      <c r="D118">
        <v>142.300003</v>
      </c>
      <c r="E118">
        <v>143.529999</v>
      </c>
      <c r="F118">
        <v>142.84931900000001</v>
      </c>
      <c r="G118">
        <v>5829400</v>
      </c>
      <c r="H118">
        <f t="shared" si="1"/>
        <v>-1.1092678572262912E-2</v>
      </c>
      <c r="I118">
        <f>CORREL($H$3:H118,MXX!$H$3:H118)</f>
        <v>1.5370969050438978E-3</v>
      </c>
    </row>
    <row r="119" spans="1:9" x14ac:dyDescent="0.25">
      <c r="A119" s="1">
        <v>44601</v>
      </c>
      <c r="B119">
        <v>146.11000100000001</v>
      </c>
      <c r="C119">
        <v>147.36000100000001</v>
      </c>
      <c r="D119">
        <v>145.66999799999999</v>
      </c>
      <c r="E119">
        <v>146.259995</v>
      </c>
      <c r="F119">
        <v>145.56636</v>
      </c>
      <c r="G119">
        <v>4551000</v>
      </c>
      <c r="H119">
        <f t="shared" si="1"/>
        <v>1.9020328686341126E-2</v>
      </c>
      <c r="I119">
        <f>CORREL($H$3:H119,MXX!$H$3:H119)</f>
        <v>1.3320113120491263E-2</v>
      </c>
    </row>
    <row r="120" spans="1:9" x14ac:dyDescent="0.25">
      <c r="A120" s="1">
        <v>44602</v>
      </c>
      <c r="B120">
        <v>143.96000699999999</v>
      </c>
      <c r="C120">
        <v>147.53999300000001</v>
      </c>
      <c r="D120">
        <v>143.85000600000001</v>
      </c>
      <c r="E120">
        <v>144.820007</v>
      </c>
      <c r="F120">
        <v>144.133194</v>
      </c>
      <c r="G120">
        <v>5142600</v>
      </c>
      <c r="H120">
        <f t="shared" si="1"/>
        <v>-9.8454478081336921E-3</v>
      </c>
      <c r="I120">
        <f>CORREL($H$3:H120,MXX!$H$3:H120)</f>
        <v>1.5140890506748104E-2</v>
      </c>
    </row>
    <row r="121" spans="1:9" x14ac:dyDescent="0.25">
      <c r="A121" s="1">
        <v>44603</v>
      </c>
      <c r="B121">
        <v>144.759995</v>
      </c>
      <c r="C121">
        <v>145.05999800000001</v>
      </c>
      <c r="D121">
        <v>139.55999800000001</v>
      </c>
      <c r="E121">
        <v>140.179993</v>
      </c>
      <c r="F121">
        <v>139.515198</v>
      </c>
      <c r="G121">
        <v>6710500</v>
      </c>
      <c r="H121">
        <f t="shared" si="1"/>
        <v>-3.2039781204043848E-2</v>
      </c>
      <c r="I121">
        <f>CORREL($H$3:H121,MXX!$H$3:H121)</f>
        <v>-8.5415362914179407E-3</v>
      </c>
    </row>
    <row r="122" spans="1:9" x14ac:dyDescent="0.25">
      <c r="A122" s="1">
        <v>44606</v>
      </c>
      <c r="B122">
        <v>140.08000200000001</v>
      </c>
      <c r="C122">
        <v>143.21000699999999</v>
      </c>
      <c r="D122">
        <v>139.78999300000001</v>
      </c>
      <c r="E122">
        <v>141.58999600000001</v>
      </c>
      <c r="F122">
        <v>140.91850299999999</v>
      </c>
      <c r="G122">
        <v>6841200</v>
      </c>
      <c r="H122">
        <f t="shared" si="1"/>
        <v>1.0058438221189271E-2</v>
      </c>
      <c r="I122">
        <f>CORREL($H$3:H122,MXX!$H$3:H122)</f>
        <v>-2.0677789459219414E-2</v>
      </c>
    </row>
    <row r="123" spans="1:9" x14ac:dyDescent="0.25">
      <c r="A123" s="1">
        <v>44607</v>
      </c>
      <c r="B123">
        <v>144.220001</v>
      </c>
      <c r="C123">
        <v>146.320007</v>
      </c>
      <c r="D123">
        <v>144.10000600000001</v>
      </c>
      <c r="E123">
        <v>145.58000200000001</v>
      </c>
      <c r="F123">
        <v>144.88958700000001</v>
      </c>
      <c r="G123">
        <v>7820200</v>
      </c>
      <c r="H123">
        <f t="shared" si="1"/>
        <v>2.8180004154600046E-2</v>
      </c>
      <c r="I123">
        <f>CORREL($H$3:H123,MXX!$H$3:H123)</f>
        <v>9.8433870724040883E-3</v>
      </c>
    </row>
    <row r="124" spans="1:9" x14ac:dyDescent="0.25">
      <c r="A124" s="1">
        <v>44608</v>
      </c>
      <c r="B124">
        <v>145.020004</v>
      </c>
      <c r="C124">
        <v>146.949997</v>
      </c>
      <c r="D124">
        <v>144.61000100000001</v>
      </c>
      <c r="E124">
        <v>146.490005</v>
      </c>
      <c r="F124">
        <v>145.79527300000001</v>
      </c>
      <c r="G124">
        <v>4817500</v>
      </c>
      <c r="H124">
        <f t="shared" si="1"/>
        <v>6.2508701884836128E-3</v>
      </c>
      <c r="I124">
        <f>CORREL($H$3:H124,MXX!$H$3:H124)</f>
        <v>1.3631016452722911E-2</v>
      </c>
    </row>
    <row r="125" spans="1:9" x14ac:dyDescent="0.25">
      <c r="A125" s="1">
        <v>44609</v>
      </c>
      <c r="B125">
        <v>145.53999300000001</v>
      </c>
      <c r="C125">
        <v>146.91000399999999</v>
      </c>
      <c r="D125">
        <v>142.63999899999999</v>
      </c>
      <c r="E125">
        <v>142.800003</v>
      </c>
      <c r="F125">
        <v>142.12278699999999</v>
      </c>
      <c r="G125">
        <v>5202300</v>
      </c>
      <c r="H125">
        <f t="shared" si="1"/>
        <v>-2.518933518509904E-2</v>
      </c>
      <c r="I125">
        <f>CORREL($H$3:H125,MXX!$H$3:H125)</f>
        <v>3.9285268237626222E-2</v>
      </c>
    </row>
    <row r="126" spans="1:9" x14ac:dyDescent="0.25">
      <c r="A126" s="1">
        <v>44610</v>
      </c>
      <c r="B126">
        <v>143.36999499999999</v>
      </c>
      <c r="C126">
        <v>143.94000199999999</v>
      </c>
      <c r="D126">
        <v>141.80999800000001</v>
      </c>
      <c r="E126">
        <v>142.949997</v>
      </c>
      <c r="F126">
        <v>142.27204900000001</v>
      </c>
      <c r="G126">
        <v>5177400</v>
      </c>
      <c r="H126">
        <f t="shared" si="1"/>
        <v>1.0502327118030801E-3</v>
      </c>
      <c r="I126">
        <f>CORREL($H$3:H126,MXX!$H$3:H126)</f>
        <v>3.8009562431602216E-2</v>
      </c>
    </row>
    <row r="127" spans="1:9" x14ac:dyDescent="0.25">
      <c r="A127" s="1">
        <v>44614</v>
      </c>
      <c r="B127">
        <v>141.58999600000001</v>
      </c>
      <c r="C127">
        <v>141.63999899999999</v>
      </c>
      <c r="D127">
        <v>136.16000399999999</v>
      </c>
      <c r="E127">
        <v>138.19000199999999</v>
      </c>
      <c r="F127">
        <v>137.534637</v>
      </c>
      <c r="G127">
        <v>9604500</v>
      </c>
      <c r="H127">
        <f t="shared" si="1"/>
        <v>-3.3298262260916797E-2</v>
      </c>
      <c r="I127">
        <f>CORREL($H$3:H127,MXX!$H$3:H127)</f>
        <v>4.6551924742908937E-2</v>
      </c>
    </row>
    <row r="128" spans="1:9" x14ac:dyDescent="0.25">
      <c r="A128" s="1">
        <v>44615</v>
      </c>
      <c r="B128">
        <v>139.66000399999999</v>
      </c>
      <c r="C128">
        <v>140.970001</v>
      </c>
      <c r="D128">
        <v>136.509995</v>
      </c>
      <c r="E128">
        <v>136.83000200000001</v>
      </c>
      <c r="F128">
        <v>136.18109100000001</v>
      </c>
      <c r="G128">
        <v>7636600</v>
      </c>
      <c r="H128">
        <f t="shared" si="1"/>
        <v>-9.8414917836297071E-3</v>
      </c>
      <c r="I128">
        <f>CORREL($H$3:H128,MXX!$H$3:H128)</f>
        <v>4.0952516790675061E-2</v>
      </c>
    </row>
    <row r="129" spans="1:9" x14ac:dyDescent="0.25">
      <c r="A129" s="1">
        <v>44616</v>
      </c>
      <c r="B129">
        <v>133</v>
      </c>
      <c r="C129">
        <v>137.41999799999999</v>
      </c>
      <c r="D129">
        <v>130.929993</v>
      </c>
      <c r="E129">
        <v>137.16999799999999</v>
      </c>
      <c r="F129">
        <v>136.51947000000001</v>
      </c>
      <c r="G129">
        <v>8417200</v>
      </c>
      <c r="H129">
        <f t="shared" si="1"/>
        <v>2.4847722801692291E-3</v>
      </c>
      <c r="I129">
        <f>CORREL($H$3:H129,MXX!$H$3:H129)</f>
        <v>3.4465250242937999E-2</v>
      </c>
    </row>
    <row r="130" spans="1:9" x14ac:dyDescent="0.25">
      <c r="A130" s="1">
        <v>44617</v>
      </c>
      <c r="B130">
        <v>138.13000500000001</v>
      </c>
      <c r="C130">
        <v>139.220001</v>
      </c>
      <c r="D130">
        <v>136.19000199999999</v>
      </c>
      <c r="E130">
        <v>138.800003</v>
      </c>
      <c r="F130">
        <v>138.14175399999999</v>
      </c>
      <c r="G130">
        <v>5424500</v>
      </c>
      <c r="H130">
        <f t="shared" si="1"/>
        <v>1.1883169484909214E-2</v>
      </c>
      <c r="I130">
        <f>CORREL($H$3:H130,MXX!$H$3:H130)</f>
        <v>3.5722536357411835E-2</v>
      </c>
    </row>
    <row r="131" spans="1:9" x14ac:dyDescent="0.25">
      <c r="A131" s="1">
        <v>44620</v>
      </c>
      <c r="B131">
        <v>137.05999800000001</v>
      </c>
      <c r="C131">
        <v>138.38000500000001</v>
      </c>
      <c r="D131">
        <v>135.03999300000001</v>
      </c>
      <c r="E131">
        <v>136.550003</v>
      </c>
      <c r="F131">
        <v>135.90242000000001</v>
      </c>
      <c r="G131">
        <v>6613300</v>
      </c>
      <c r="H131">
        <f t="shared" ref="H131:H194" si="2">(F131-F130)/F130</f>
        <v>-1.621040659437396E-2</v>
      </c>
      <c r="I131">
        <f>CORREL($H$3:H131,MXX!$H$3:H131)</f>
        <v>1.7706345810518991E-2</v>
      </c>
    </row>
    <row r="132" spans="1:9" x14ac:dyDescent="0.25">
      <c r="A132" s="1">
        <v>44621</v>
      </c>
      <c r="B132">
        <v>136.720001</v>
      </c>
      <c r="C132">
        <v>136.75</v>
      </c>
      <c r="D132">
        <v>131.14999399999999</v>
      </c>
      <c r="E132">
        <v>132.220001</v>
      </c>
      <c r="F132">
        <v>131.592941</v>
      </c>
      <c r="G132">
        <v>6534000</v>
      </c>
      <c r="H132">
        <f t="shared" si="2"/>
        <v>-3.171009758325135E-2</v>
      </c>
      <c r="I132">
        <f>CORREL($H$3:H132,MXX!$H$3:H132)</f>
        <v>-8.0540263176817426E-3</v>
      </c>
    </row>
    <row r="133" spans="1:9" x14ac:dyDescent="0.25">
      <c r="A133" s="1">
        <v>44622</v>
      </c>
      <c r="B133">
        <v>132.979996</v>
      </c>
      <c r="C133">
        <v>136.61000100000001</v>
      </c>
      <c r="D133">
        <v>132.770004</v>
      </c>
      <c r="E133">
        <v>135.679993</v>
      </c>
      <c r="F133">
        <v>135.03653</v>
      </c>
      <c r="G133">
        <v>7743900</v>
      </c>
      <c r="H133">
        <f t="shared" si="2"/>
        <v>2.6168493338863844E-2</v>
      </c>
      <c r="I133">
        <f>CORREL($H$3:H133,MXX!$H$3:H133)</f>
        <v>-1.4614491514303322E-2</v>
      </c>
    </row>
    <row r="134" spans="1:9" x14ac:dyDescent="0.25">
      <c r="A134" s="1">
        <v>44623</v>
      </c>
      <c r="B134">
        <v>136.740005</v>
      </c>
      <c r="C134">
        <v>136.800003</v>
      </c>
      <c r="D134">
        <v>133.449997</v>
      </c>
      <c r="E134">
        <v>133.970001</v>
      </c>
      <c r="F134">
        <v>133.334641</v>
      </c>
      <c r="G134">
        <v>4576500</v>
      </c>
      <c r="H134">
        <f t="shared" si="2"/>
        <v>-1.2603174859425033E-2</v>
      </c>
      <c r="I134">
        <f>CORREL($H$3:H134,MXX!$H$3:H134)</f>
        <v>-1.5882748070819575E-2</v>
      </c>
    </row>
    <row r="135" spans="1:9" x14ac:dyDescent="0.25">
      <c r="A135" s="1">
        <v>44624</v>
      </c>
      <c r="B135">
        <v>132.509995</v>
      </c>
      <c r="C135">
        <v>133.61999499999999</v>
      </c>
      <c r="D135">
        <v>130.699997</v>
      </c>
      <c r="E135">
        <v>131.179993</v>
      </c>
      <c r="F135">
        <v>130.85578899999999</v>
      </c>
      <c r="G135">
        <v>7084500</v>
      </c>
      <c r="H135">
        <f t="shared" si="2"/>
        <v>-1.859120766673094E-2</v>
      </c>
      <c r="I135">
        <f>CORREL($H$3:H135,MXX!$H$3:H135)</f>
        <v>-1.9333250223158994E-2</v>
      </c>
    </row>
    <row r="136" spans="1:9" x14ac:dyDescent="0.25">
      <c r="A136" s="1">
        <v>44627</v>
      </c>
      <c r="B136">
        <v>131</v>
      </c>
      <c r="C136">
        <v>131.029999</v>
      </c>
      <c r="D136">
        <v>124.16999800000001</v>
      </c>
      <c r="E136">
        <v>124.44000200000001</v>
      </c>
      <c r="F136">
        <v>124.132454</v>
      </c>
      <c r="G136">
        <v>11383400</v>
      </c>
      <c r="H136">
        <f t="shared" si="2"/>
        <v>-5.1379729176521123E-2</v>
      </c>
      <c r="I136">
        <f>CORREL($H$3:H136,MXX!$H$3:H136)</f>
        <v>-8.5156493695757104E-3</v>
      </c>
    </row>
    <row r="137" spans="1:9" x14ac:dyDescent="0.25">
      <c r="A137" s="1">
        <v>44628</v>
      </c>
      <c r="B137">
        <v>125.239998</v>
      </c>
      <c r="C137">
        <v>125.470001</v>
      </c>
      <c r="D137">
        <v>120.800003</v>
      </c>
      <c r="E137">
        <v>121.209999</v>
      </c>
      <c r="F137">
        <v>120.910439</v>
      </c>
      <c r="G137">
        <v>9089400</v>
      </c>
      <c r="H137">
        <f t="shared" si="2"/>
        <v>-2.5956266038211079E-2</v>
      </c>
      <c r="I137">
        <f>CORREL($H$3:H137,MXX!$H$3:H137)</f>
        <v>1.3878031032930957E-2</v>
      </c>
    </row>
    <row r="138" spans="1:9" x14ac:dyDescent="0.25">
      <c r="A138" s="1">
        <v>44629</v>
      </c>
      <c r="B138">
        <v>127.379997</v>
      </c>
      <c r="C138">
        <v>129.64999399999999</v>
      </c>
      <c r="D138">
        <v>126.629997</v>
      </c>
      <c r="E138">
        <v>126.949997</v>
      </c>
      <c r="F138">
        <v>126.636246</v>
      </c>
      <c r="G138">
        <v>8845100</v>
      </c>
      <c r="H138">
        <f t="shared" si="2"/>
        <v>4.7355770497202507E-2</v>
      </c>
      <c r="I138">
        <f>CORREL($H$3:H138,MXX!$H$3:H138)</f>
        <v>5.6039326019717263E-2</v>
      </c>
    </row>
    <row r="139" spans="1:9" x14ac:dyDescent="0.25">
      <c r="A139" s="1">
        <v>44630</v>
      </c>
      <c r="B139">
        <v>124.019997</v>
      </c>
      <c r="C139">
        <v>126.599998</v>
      </c>
      <c r="D139">
        <v>124</v>
      </c>
      <c r="E139">
        <v>126.029999</v>
      </c>
      <c r="F139">
        <v>125.718521</v>
      </c>
      <c r="G139">
        <v>7167400</v>
      </c>
      <c r="H139">
        <f t="shared" si="2"/>
        <v>-7.2469378158920182E-3</v>
      </c>
      <c r="I139">
        <f>CORREL($H$3:H139,MXX!$H$3:H139)</f>
        <v>5.2900208301875674E-2</v>
      </c>
    </row>
    <row r="140" spans="1:9" x14ac:dyDescent="0.25">
      <c r="A140" s="1">
        <v>44631</v>
      </c>
      <c r="B140">
        <v>127.010002</v>
      </c>
      <c r="C140">
        <v>127.870003</v>
      </c>
      <c r="D140">
        <v>122.510002</v>
      </c>
      <c r="E140">
        <v>122.629997</v>
      </c>
      <c r="F140">
        <v>122.326927</v>
      </c>
      <c r="G140">
        <v>5882000</v>
      </c>
      <c r="H140">
        <f t="shared" si="2"/>
        <v>-2.6977679764463646E-2</v>
      </c>
      <c r="I140">
        <f>CORREL($H$3:H140,MXX!$H$3:H140)</f>
        <v>6.3694529913260328E-2</v>
      </c>
    </row>
    <row r="141" spans="1:9" x14ac:dyDescent="0.25">
      <c r="A141" s="1">
        <v>44634</v>
      </c>
      <c r="B141">
        <v>121.529999</v>
      </c>
      <c r="C141">
        <v>122.449997</v>
      </c>
      <c r="D141">
        <v>116.75</v>
      </c>
      <c r="E141">
        <v>117.57</v>
      </c>
      <c r="F141">
        <v>117.27943399999999</v>
      </c>
      <c r="G141">
        <v>13884900</v>
      </c>
      <c r="H141">
        <f t="shared" si="2"/>
        <v>-4.1262321581903245E-2</v>
      </c>
      <c r="I141">
        <f>CORREL($H$3:H141,MXX!$H$3:H141)</f>
        <v>6.5788152838058597E-2</v>
      </c>
    </row>
    <row r="142" spans="1:9" x14ac:dyDescent="0.25">
      <c r="A142" s="1">
        <v>44635</v>
      </c>
      <c r="B142">
        <v>119.839996</v>
      </c>
      <c r="C142">
        <v>120.41999800000001</v>
      </c>
      <c r="D142">
        <v>117.75</v>
      </c>
      <c r="E142">
        <v>119.400002</v>
      </c>
      <c r="F142">
        <v>119.104912</v>
      </c>
      <c r="G142">
        <v>10431300</v>
      </c>
      <c r="H142">
        <f t="shared" si="2"/>
        <v>1.5565201312277854E-2</v>
      </c>
      <c r="I142">
        <f>CORREL($H$3:H142,MXX!$H$3:H142)</f>
        <v>5.770679425206228E-2</v>
      </c>
    </row>
    <row r="143" spans="1:9" x14ac:dyDescent="0.25">
      <c r="A143" s="1">
        <v>44636</v>
      </c>
      <c r="B143">
        <v>122.849998</v>
      </c>
      <c r="C143">
        <v>126.110001</v>
      </c>
      <c r="D143">
        <v>121.93</v>
      </c>
      <c r="E143">
        <v>125.19000200000001</v>
      </c>
      <c r="F143">
        <v>124.8806</v>
      </c>
      <c r="G143">
        <v>11100400</v>
      </c>
      <c r="H143">
        <f t="shared" si="2"/>
        <v>4.8492441688718954E-2</v>
      </c>
      <c r="I143">
        <f>CORREL($H$3:H143,MXX!$H$3:H143)</f>
        <v>6.4066530477078804E-2</v>
      </c>
    </row>
    <row r="144" spans="1:9" x14ac:dyDescent="0.25">
      <c r="A144" s="1">
        <v>44637</v>
      </c>
      <c r="B144">
        <v>124.94000200000001</v>
      </c>
      <c r="C144">
        <v>127.410004</v>
      </c>
      <c r="D144">
        <v>123.699997</v>
      </c>
      <c r="E144">
        <v>127.410004</v>
      </c>
      <c r="F144">
        <v>127.095116</v>
      </c>
      <c r="G144">
        <v>6845300</v>
      </c>
      <c r="H144">
        <f t="shared" si="2"/>
        <v>1.7733066625240455E-2</v>
      </c>
      <c r="I144">
        <f>CORREL($H$3:H144,MXX!$H$3:H144)</f>
        <v>6.9891917841670329E-2</v>
      </c>
    </row>
    <row r="145" spans="1:9" x14ac:dyDescent="0.25">
      <c r="A145" s="1">
        <v>44638</v>
      </c>
      <c r="B145">
        <v>126.849998</v>
      </c>
      <c r="C145">
        <v>131.46000699999999</v>
      </c>
      <c r="D145">
        <v>126.699997</v>
      </c>
      <c r="E145">
        <v>131.240005</v>
      </c>
      <c r="F145">
        <v>130.915649</v>
      </c>
      <c r="G145">
        <v>10350900</v>
      </c>
      <c r="H145">
        <f t="shared" si="2"/>
        <v>3.0060423407615423E-2</v>
      </c>
      <c r="I145">
        <f>CORREL($H$3:H145,MXX!$H$3:H145)</f>
        <v>9.1724513056026316E-2</v>
      </c>
    </row>
    <row r="146" spans="1:9" x14ac:dyDescent="0.25">
      <c r="A146" s="1">
        <v>44641</v>
      </c>
      <c r="B146">
        <v>129.720001</v>
      </c>
      <c r="C146">
        <v>132.30999800000001</v>
      </c>
      <c r="D146">
        <v>128.61999499999999</v>
      </c>
      <c r="E146">
        <v>130.19000199999999</v>
      </c>
      <c r="F146">
        <v>129.86823999999999</v>
      </c>
      <c r="G146">
        <v>14388500</v>
      </c>
      <c r="H146">
        <f t="shared" si="2"/>
        <v>-8.0006401679299319E-3</v>
      </c>
      <c r="I146">
        <f>CORREL($H$3:H146,MXX!$H$3:H146)</f>
        <v>8.4987322839630799E-2</v>
      </c>
    </row>
    <row r="147" spans="1:9" x14ac:dyDescent="0.25">
      <c r="A147" s="1">
        <v>44642</v>
      </c>
      <c r="B147">
        <v>137.279999</v>
      </c>
      <c r="C147">
        <v>139</v>
      </c>
      <c r="D147">
        <v>132.990005</v>
      </c>
      <c r="E147">
        <v>133.08999600000001</v>
      </c>
      <c r="F147">
        <v>132.761078</v>
      </c>
      <c r="G147">
        <v>19731200</v>
      </c>
      <c r="H147">
        <f t="shared" si="2"/>
        <v>2.2275176748372136E-2</v>
      </c>
      <c r="I147">
        <f>CORREL($H$3:H147,MXX!$H$3:H147)</f>
        <v>8.8435591048053097E-2</v>
      </c>
    </row>
    <row r="148" spans="1:9" x14ac:dyDescent="0.25">
      <c r="A148" s="1">
        <v>44643</v>
      </c>
      <c r="B148">
        <v>132.63999899999999</v>
      </c>
      <c r="C148">
        <v>135.39999399999999</v>
      </c>
      <c r="D148">
        <v>131.199997</v>
      </c>
      <c r="E148">
        <v>133</v>
      </c>
      <c r="F148">
        <v>132.67129499999999</v>
      </c>
      <c r="G148">
        <v>8068800</v>
      </c>
      <c r="H148">
        <f t="shared" si="2"/>
        <v>-6.7627501488057567E-4</v>
      </c>
      <c r="I148">
        <f>CORREL($H$3:H148,MXX!$H$3:H148)</f>
        <v>8.7684274607182533E-2</v>
      </c>
    </row>
    <row r="149" spans="1:9" x14ac:dyDescent="0.25">
      <c r="A149" s="1">
        <v>44644</v>
      </c>
      <c r="B149">
        <v>133.75</v>
      </c>
      <c r="C149">
        <v>134.19000199999999</v>
      </c>
      <c r="D149">
        <v>131.199997</v>
      </c>
      <c r="E149">
        <v>132.08000200000001</v>
      </c>
      <c r="F149">
        <v>131.75357099999999</v>
      </c>
      <c r="G149">
        <v>5853800</v>
      </c>
      <c r="H149">
        <f t="shared" si="2"/>
        <v>-6.9172762653744559E-3</v>
      </c>
      <c r="I149">
        <f>CORREL($H$3:H149,MXX!$H$3:H149)</f>
        <v>8.4587875570899251E-2</v>
      </c>
    </row>
    <row r="150" spans="1:9" x14ac:dyDescent="0.25">
      <c r="A150" s="1">
        <v>44645</v>
      </c>
      <c r="B150">
        <v>133.050003</v>
      </c>
      <c r="C150">
        <v>133.86999499999999</v>
      </c>
      <c r="D150">
        <v>131.71000699999999</v>
      </c>
      <c r="E150">
        <v>133.699997</v>
      </c>
      <c r="F150">
        <v>133.36956799999999</v>
      </c>
      <c r="G150">
        <v>6287000</v>
      </c>
      <c r="H150">
        <f t="shared" si="2"/>
        <v>1.2265299435413353E-2</v>
      </c>
      <c r="I150">
        <f>CORREL($H$3:H150,MXX!$H$3:H150)</f>
        <v>8.0020988668676754E-2</v>
      </c>
    </row>
    <row r="151" spans="1:9" x14ac:dyDescent="0.25">
      <c r="A151" s="1">
        <v>44648</v>
      </c>
      <c r="B151">
        <v>133.759995</v>
      </c>
      <c r="C151">
        <v>134.86000100000001</v>
      </c>
      <c r="D151">
        <v>132.16999799999999</v>
      </c>
      <c r="E151">
        <v>134.80999800000001</v>
      </c>
      <c r="F151">
        <v>134.476822</v>
      </c>
      <c r="G151">
        <v>5804100</v>
      </c>
      <c r="H151">
        <f t="shared" si="2"/>
        <v>8.3021488080400156E-3</v>
      </c>
      <c r="I151">
        <f>CORREL($H$3:H151,MXX!$H$3:H151)</f>
        <v>8.1462632929776291E-2</v>
      </c>
    </row>
    <row r="152" spans="1:9" x14ac:dyDescent="0.25">
      <c r="A152" s="1">
        <v>44649</v>
      </c>
      <c r="B152">
        <v>137.85000600000001</v>
      </c>
      <c r="C152">
        <v>139.75</v>
      </c>
      <c r="D152">
        <v>136.949997</v>
      </c>
      <c r="E152">
        <v>139.13999899999999</v>
      </c>
      <c r="F152">
        <v>138.79612700000001</v>
      </c>
      <c r="G152">
        <v>7275900</v>
      </c>
      <c r="H152">
        <f t="shared" si="2"/>
        <v>3.2119326853217979E-2</v>
      </c>
      <c r="I152">
        <f>CORREL($H$3:H152,MXX!$H$3:H152)</f>
        <v>8.9857911704474602E-2</v>
      </c>
    </row>
    <row r="153" spans="1:9" x14ac:dyDescent="0.25">
      <c r="A153" s="1">
        <v>44650</v>
      </c>
      <c r="B153">
        <v>138.979996</v>
      </c>
      <c r="C153">
        <v>139.86000100000001</v>
      </c>
      <c r="D153">
        <v>137.55999800000001</v>
      </c>
      <c r="E153">
        <v>138.53999300000001</v>
      </c>
      <c r="F153">
        <v>138.19760099999999</v>
      </c>
      <c r="G153">
        <v>5545800</v>
      </c>
      <c r="H153">
        <f t="shared" si="2"/>
        <v>-4.3122673012339959E-3</v>
      </c>
      <c r="I153">
        <f>CORREL($H$3:H153,MXX!$H$3:H153)</f>
        <v>9.0466068814173933E-2</v>
      </c>
    </row>
    <row r="154" spans="1:9" x14ac:dyDescent="0.25">
      <c r="A154" s="1">
        <v>44651</v>
      </c>
      <c r="B154">
        <v>137.83000200000001</v>
      </c>
      <c r="C154">
        <v>138.71000699999999</v>
      </c>
      <c r="D154">
        <v>134.5</v>
      </c>
      <c r="E154">
        <v>134.55999800000001</v>
      </c>
      <c r="F154">
        <v>134.22743199999999</v>
      </c>
      <c r="G154">
        <v>7206500</v>
      </c>
      <c r="H154">
        <f t="shared" si="2"/>
        <v>-2.8728204912905824E-2</v>
      </c>
      <c r="I154">
        <f>CORREL($H$3:H154,MXX!$H$3:H154)</f>
        <v>7.5857984934186815E-2</v>
      </c>
    </row>
    <row r="155" spans="1:9" x14ac:dyDescent="0.25">
      <c r="A155" s="1">
        <v>44652</v>
      </c>
      <c r="B155">
        <v>134.449997</v>
      </c>
      <c r="C155">
        <v>135.279999</v>
      </c>
      <c r="D155">
        <v>132.75</v>
      </c>
      <c r="E155">
        <v>133.520004</v>
      </c>
      <c r="F155">
        <v>133.19001800000001</v>
      </c>
      <c r="G155">
        <v>5807500</v>
      </c>
      <c r="H155">
        <f t="shared" si="2"/>
        <v>-7.7287778253850832E-3</v>
      </c>
      <c r="I155">
        <f>CORREL($H$3:H155,MXX!$H$3:H155)</f>
        <v>7.5652151303038775E-2</v>
      </c>
    </row>
    <row r="156" spans="1:9" x14ac:dyDescent="0.25">
      <c r="A156" s="1">
        <v>44655</v>
      </c>
      <c r="B156">
        <v>133.050003</v>
      </c>
      <c r="C156">
        <v>135.21000699999999</v>
      </c>
      <c r="D156">
        <v>132.86000100000001</v>
      </c>
      <c r="E156">
        <v>134.33999600000001</v>
      </c>
      <c r="F156">
        <v>134.00798</v>
      </c>
      <c r="G156">
        <v>5307300</v>
      </c>
      <c r="H156">
        <f t="shared" si="2"/>
        <v>6.1413160857144286E-3</v>
      </c>
      <c r="I156">
        <f>CORREL($H$3:H156,MXX!$H$3:H156)</f>
        <v>7.3800166456176472E-2</v>
      </c>
    </row>
    <row r="157" spans="1:9" x14ac:dyDescent="0.25">
      <c r="A157" s="1">
        <v>44656</v>
      </c>
      <c r="B157">
        <v>134.03999300000001</v>
      </c>
      <c r="C157">
        <v>134.679993</v>
      </c>
      <c r="D157">
        <v>132.020004</v>
      </c>
      <c r="E157">
        <v>132.300003</v>
      </c>
      <c r="F157">
        <v>131.973038</v>
      </c>
      <c r="G157">
        <v>5707800</v>
      </c>
      <c r="H157">
        <f t="shared" si="2"/>
        <v>-1.5185230013914103E-2</v>
      </c>
      <c r="I157">
        <f>CORREL($H$3:H157,MXX!$H$3:H157)</f>
        <v>8.0690349858703964E-2</v>
      </c>
    </row>
    <row r="158" spans="1:9" x14ac:dyDescent="0.25">
      <c r="A158" s="1">
        <v>44657</v>
      </c>
      <c r="B158">
        <v>130.050003</v>
      </c>
      <c r="C158">
        <v>130.300003</v>
      </c>
      <c r="D158">
        <v>126.33000199999999</v>
      </c>
      <c r="E158">
        <v>128.36000100000001</v>
      </c>
      <c r="F158">
        <v>128.04276999999999</v>
      </c>
      <c r="G158">
        <v>6961000</v>
      </c>
      <c r="H158">
        <f t="shared" si="2"/>
        <v>-2.9780840538049993E-2</v>
      </c>
      <c r="I158">
        <f>CORREL($H$3:H158,MXX!$H$3:H158)</f>
        <v>8.2665793430863929E-2</v>
      </c>
    </row>
    <row r="159" spans="1:9" x14ac:dyDescent="0.25">
      <c r="A159" s="1">
        <v>44658</v>
      </c>
      <c r="B159">
        <v>127.43</v>
      </c>
      <c r="C159">
        <v>129.979996</v>
      </c>
      <c r="D159">
        <v>127.089996</v>
      </c>
      <c r="E159">
        <v>129.38000500000001</v>
      </c>
      <c r="F159">
        <v>129.06024199999999</v>
      </c>
      <c r="G159">
        <v>5320500</v>
      </c>
      <c r="H159">
        <f t="shared" si="2"/>
        <v>7.9463448033809166E-3</v>
      </c>
      <c r="I159">
        <f>CORREL($H$3:H159,MXX!$H$3:H159)</f>
        <v>8.134894244437707E-2</v>
      </c>
    </row>
    <row r="160" spans="1:9" x14ac:dyDescent="0.25">
      <c r="A160" s="1">
        <v>44659</v>
      </c>
      <c r="B160">
        <v>129.44000199999999</v>
      </c>
      <c r="C160">
        <v>129.929993</v>
      </c>
      <c r="D160">
        <v>127.879997</v>
      </c>
      <c r="E160">
        <v>128.14999399999999</v>
      </c>
      <c r="F160">
        <v>127.833275</v>
      </c>
      <c r="G160">
        <v>4877400</v>
      </c>
      <c r="H160">
        <f t="shared" si="2"/>
        <v>-9.5069324292758398E-3</v>
      </c>
      <c r="I160">
        <f>CORREL($H$3:H160,MXX!$H$3:H160)</f>
        <v>8.4312441620843614E-2</v>
      </c>
    </row>
    <row r="161" spans="1:9" x14ac:dyDescent="0.25">
      <c r="A161" s="1">
        <v>44662</v>
      </c>
      <c r="B161">
        <v>125.099998</v>
      </c>
      <c r="C161">
        <v>126.870003</v>
      </c>
      <c r="D161">
        <v>124.32</v>
      </c>
      <c r="E161">
        <v>124.980003</v>
      </c>
      <c r="F161">
        <v>124.67112</v>
      </c>
      <c r="G161">
        <v>6365400</v>
      </c>
      <c r="H161">
        <f t="shared" si="2"/>
        <v>-2.4736556268311193E-2</v>
      </c>
      <c r="I161">
        <f>CORREL($H$3:H161,MXX!$H$3:H161)</f>
        <v>8.7708748906413697E-2</v>
      </c>
    </row>
    <row r="162" spans="1:9" x14ac:dyDescent="0.25">
      <c r="A162" s="1">
        <v>44663</v>
      </c>
      <c r="B162">
        <v>125.199997</v>
      </c>
      <c r="C162">
        <v>128.10000600000001</v>
      </c>
      <c r="D162">
        <v>124.339996</v>
      </c>
      <c r="E162">
        <v>125.040001</v>
      </c>
      <c r="F162">
        <v>124.73097199999999</v>
      </c>
      <c r="G162">
        <v>5146800</v>
      </c>
      <c r="H162">
        <f t="shared" si="2"/>
        <v>4.8007910733449932E-4</v>
      </c>
      <c r="I162">
        <f>CORREL($H$3:H162,MXX!$H$3:H162)</f>
        <v>8.6465643165192937E-2</v>
      </c>
    </row>
    <row r="163" spans="1:9" x14ac:dyDescent="0.25">
      <c r="A163" s="1">
        <v>44664</v>
      </c>
      <c r="B163">
        <v>125.040001</v>
      </c>
      <c r="C163">
        <v>127.860001</v>
      </c>
      <c r="D163">
        <v>125.040001</v>
      </c>
      <c r="E163">
        <v>127.489998</v>
      </c>
      <c r="F163">
        <v>127.17491099999999</v>
      </c>
      <c r="G163">
        <v>5119300</v>
      </c>
      <c r="H163">
        <f t="shared" si="2"/>
        <v>1.9593681992632915E-2</v>
      </c>
      <c r="I163">
        <f>CORREL($H$3:H163,MXX!$H$3:H163)</f>
        <v>8.9738003428608354E-2</v>
      </c>
    </row>
    <row r="164" spans="1:9" x14ac:dyDescent="0.25">
      <c r="A164" s="1">
        <v>44665</v>
      </c>
      <c r="B164">
        <v>129.08000200000001</v>
      </c>
      <c r="C164">
        <v>134.38000500000001</v>
      </c>
      <c r="D164">
        <v>128.88999899999999</v>
      </c>
      <c r="E164">
        <v>133.46000699999999</v>
      </c>
      <c r="F164">
        <v>133.13017300000001</v>
      </c>
      <c r="G164">
        <v>12811300</v>
      </c>
      <c r="H164">
        <f t="shared" si="2"/>
        <v>4.6827333734088629E-2</v>
      </c>
      <c r="I164">
        <f>CORREL($H$3:H164,MXX!$H$3:H164)</f>
        <v>8.615998197674779E-2</v>
      </c>
    </row>
    <row r="165" spans="1:9" x14ac:dyDescent="0.25">
      <c r="A165" s="1">
        <v>44669</v>
      </c>
      <c r="B165">
        <v>132</v>
      </c>
      <c r="C165">
        <v>133.38999899999999</v>
      </c>
      <c r="D165">
        <v>130.30999800000001</v>
      </c>
      <c r="E165">
        <v>131.63000500000001</v>
      </c>
      <c r="F165">
        <v>131.304688</v>
      </c>
      <c r="G165">
        <v>5298200</v>
      </c>
      <c r="H165">
        <f t="shared" si="2"/>
        <v>-1.37120305552372E-2</v>
      </c>
      <c r="I165">
        <f>CORREL($H$3:H165,MXX!$H$3:H165)</f>
        <v>8.1785296525975396E-2</v>
      </c>
    </row>
    <row r="166" spans="1:9" x14ac:dyDescent="0.25">
      <c r="A166" s="1">
        <v>44670</v>
      </c>
      <c r="B166">
        <v>133.08999600000001</v>
      </c>
      <c r="C166">
        <v>137.479996</v>
      </c>
      <c r="D166">
        <v>132.779999</v>
      </c>
      <c r="E166">
        <v>137.050003</v>
      </c>
      <c r="F166">
        <v>136.711288</v>
      </c>
      <c r="G166">
        <v>7346100</v>
      </c>
      <c r="H166">
        <f t="shared" si="2"/>
        <v>4.1175986039432177E-2</v>
      </c>
      <c r="I166">
        <f>CORREL($H$3:H166,MXX!$H$3:H166)</f>
        <v>5.6992222629653991E-2</v>
      </c>
    </row>
    <row r="167" spans="1:9" x14ac:dyDescent="0.25">
      <c r="A167" s="1">
        <v>44671</v>
      </c>
      <c r="B167">
        <v>137.96000699999999</v>
      </c>
      <c r="C167">
        <v>138.64999399999999</v>
      </c>
      <c r="D167">
        <v>135.66000399999999</v>
      </c>
      <c r="E167">
        <v>135.86999499999999</v>
      </c>
      <c r="F167">
        <v>135.53419500000001</v>
      </c>
      <c r="G167">
        <v>5309700</v>
      </c>
      <c r="H167">
        <f t="shared" si="2"/>
        <v>-8.610064444714946E-3</v>
      </c>
      <c r="I167">
        <f>CORREL($H$3:H167,MXX!$H$3:H167)</f>
        <v>5.9587896413506015E-2</v>
      </c>
    </row>
    <row r="168" spans="1:9" x14ac:dyDescent="0.25">
      <c r="A168" s="1">
        <v>44672</v>
      </c>
      <c r="B168">
        <v>138.550003</v>
      </c>
      <c r="C168">
        <v>139.13999899999999</v>
      </c>
      <c r="D168">
        <v>135.08000200000001</v>
      </c>
      <c r="E168">
        <v>135.46000699999999</v>
      </c>
      <c r="F168">
        <v>135.12522899999999</v>
      </c>
      <c r="G168">
        <v>6562400</v>
      </c>
      <c r="H168">
        <f t="shared" si="2"/>
        <v>-3.0174377764963355E-3</v>
      </c>
      <c r="I168">
        <f>CORREL($H$3:H168,MXX!$H$3:H168)</f>
        <v>5.9687019653701476E-2</v>
      </c>
    </row>
    <row r="169" spans="1:9" x14ac:dyDescent="0.25">
      <c r="A169" s="1">
        <v>44673</v>
      </c>
      <c r="B169">
        <v>134.33000200000001</v>
      </c>
      <c r="C169">
        <v>134.929993</v>
      </c>
      <c r="D169">
        <v>128.71000699999999</v>
      </c>
      <c r="E169">
        <v>129.070007</v>
      </c>
      <c r="F169">
        <v>128.75102200000001</v>
      </c>
      <c r="G169">
        <v>7321700</v>
      </c>
      <c r="H169">
        <f t="shared" si="2"/>
        <v>-4.7172589805564616E-2</v>
      </c>
      <c r="I169">
        <f>CORREL($H$3:H169,MXX!$H$3:H169)</f>
        <v>7.5188901642909381E-2</v>
      </c>
    </row>
    <row r="170" spans="1:9" x14ac:dyDescent="0.25">
      <c r="A170" s="1">
        <v>44676</v>
      </c>
      <c r="B170">
        <v>127.800003</v>
      </c>
      <c r="C170">
        <v>128.94000199999999</v>
      </c>
      <c r="D170">
        <v>124.849998</v>
      </c>
      <c r="E170">
        <v>127.94000200000001</v>
      </c>
      <c r="F170">
        <v>127.623802</v>
      </c>
      <c r="G170">
        <v>6512500</v>
      </c>
      <c r="H170">
        <f t="shared" si="2"/>
        <v>-8.7550372998204881E-3</v>
      </c>
      <c r="I170">
        <f>CORREL($H$3:H170,MXX!$H$3:H170)</f>
        <v>7.5784479234836083E-2</v>
      </c>
    </row>
    <row r="171" spans="1:9" x14ac:dyDescent="0.25">
      <c r="A171" s="1">
        <v>44677</v>
      </c>
      <c r="B171">
        <v>126.949997</v>
      </c>
      <c r="C171">
        <v>127.589996</v>
      </c>
      <c r="D171">
        <v>120.480003</v>
      </c>
      <c r="E171">
        <v>120.519997</v>
      </c>
      <c r="F171">
        <v>120.222137</v>
      </c>
      <c r="G171">
        <v>7977900</v>
      </c>
      <c r="H171">
        <f t="shared" si="2"/>
        <v>-5.7995960659438704E-2</v>
      </c>
      <c r="I171">
        <f>CORREL($H$3:H171,MXX!$H$3:H171)</f>
        <v>7.9825753016753126E-2</v>
      </c>
    </row>
    <row r="172" spans="1:9" x14ac:dyDescent="0.25">
      <c r="A172" s="1">
        <v>44678</v>
      </c>
      <c r="B172">
        <v>121.089996</v>
      </c>
      <c r="C172">
        <v>124</v>
      </c>
      <c r="D172">
        <v>121.089996</v>
      </c>
      <c r="E172">
        <v>121.239998</v>
      </c>
      <c r="F172">
        <v>120.940361</v>
      </c>
      <c r="G172">
        <v>6007800</v>
      </c>
      <c r="H172">
        <f t="shared" si="2"/>
        <v>5.9741410186377924E-3</v>
      </c>
      <c r="I172">
        <f>CORREL($H$3:H172,MXX!$H$3:H172)</f>
        <v>8.1015682625022664E-2</v>
      </c>
    </row>
    <row r="173" spans="1:9" x14ac:dyDescent="0.25">
      <c r="A173" s="1">
        <v>44679</v>
      </c>
      <c r="B173">
        <v>123.16999800000001</v>
      </c>
      <c r="C173">
        <v>127.970001</v>
      </c>
      <c r="D173">
        <v>122.599998</v>
      </c>
      <c r="E173">
        <v>127.050003</v>
      </c>
      <c r="F173">
        <v>126.736008</v>
      </c>
      <c r="G173">
        <v>6551600</v>
      </c>
      <c r="H173">
        <f t="shared" si="2"/>
        <v>4.7921528859997391E-2</v>
      </c>
      <c r="I173">
        <f>CORREL($H$3:H173,MXX!$H$3:H173)</f>
        <v>4.1162216617412276E-2</v>
      </c>
    </row>
    <row r="174" spans="1:9" x14ac:dyDescent="0.25">
      <c r="A174" s="1">
        <v>44680</v>
      </c>
      <c r="B174">
        <v>126.220001</v>
      </c>
      <c r="C174">
        <v>128.449997</v>
      </c>
      <c r="D174">
        <v>124.25</v>
      </c>
      <c r="E174">
        <v>124.699997</v>
      </c>
      <c r="F174">
        <v>124.391808</v>
      </c>
      <c r="G174">
        <v>5867900</v>
      </c>
      <c r="H174">
        <f t="shared" si="2"/>
        <v>-1.8496716418588795E-2</v>
      </c>
      <c r="I174">
        <f>CORREL($H$3:H174,MXX!$H$3:H174)</f>
        <v>3.5923093187759277E-2</v>
      </c>
    </row>
    <row r="175" spans="1:9" x14ac:dyDescent="0.25">
      <c r="A175" s="1">
        <v>44683</v>
      </c>
      <c r="B175">
        <v>124.43</v>
      </c>
      <c r="C175">
        <v>126.18</v>
      </c>
      <c r="D175">
        <v>122.800003</v>
      </c>
      <c r="E175">
        <v>126.08000199999999</v>
      </c>
      <c r="F175">
        <v>125.76840199999999</v>
      </c>
      <c r="G175">
        <v>5428400</v>
      </c>
      <c r="H175">
        <f t="shared" si="2"/>
        <v>1.1066596925739653E-2</v>
      </c>
      <c r="I175">
        <f>CORREL($H$3:H175,MXX!$H$3:H175)</f>
        <v>2.9164725718791095E-2</v>
      </c>
    </row>
    <row r="176" spans="1:9" x14ac:dyDescent="0.25">
      <c r="A176" s="1">
        <v>44684</v>
      </c>
      <c r="B176">
        <v>125.019997</v>
      </c>
      <c r="C176">
        <v>125.760002</v>
      </c>
      <c r="D176">
        <v>120.220001</v>
      </c>
      <c r="E176">
        <v>122.860001</v>
      </c>
      <c r="F176">
        <v>122.556358</v>
      </c>
      <c r="G176">
        <v>8201200</v>
      </c>
      <c r="H176">
        <f t="shared" si="2"/>
        <v>-2.553935606178722E-2</v>
      </c>
      <c r="I176">
        <f>CORREL($H$3:H176,MXX!$H$3:H176)</f>
        <v>2.3461012941003664E-2</v>
      </c>
    </row>
    <row r="177" spans="1:9" x14ac:dyDescent="0.25">
      <c r="A177" s="1">
        <v>44685</v>
      </c>
      <c r="B177">
        <v>122.540001</v>
      </c>
      <c r="C177">
        <v>126.199997</v>
      </c>
      <c r="D177">
        <v>120.08000199999999</v>
      </c>
      <c r="E177">
        <v>126.05999799999999</v>
      </c>
      <c r="F177">
        <v>125.74844400000001</v>
      </c>
      <c r="G177">
        <v>6924000</v>
      </c>
      <c r="H177">
        <f t="shared" si="2"/>
        <v>2.6045862100438747E-2</v>
      </c>
      <c r="I177">
        <f>CORREL($H$3:H177,MXX!$H$3:H177)</f>
        <v>7.8949351656749413E-3</v>
      </c>
    </row>
    <row r="178" spans="1:9" x14ac:dyDescent="0.25">
      <c r="A178" s="1">
        <v>44686</v>
      </c>
      <c r="B178">
        <v>124.110001</v>
      </c>
      <c r="C178">
        <v>124.75</v>
      </c>
      <c r="D178">
        <v>116.519997</v>
      </c>
      <c r="E178">
        <v>118.629997</v>
      </c>
      <c r="F178">
        <v>118.33680699999999</v>
      </c>
      <c r="G178">
        <v>8411600</v>
      </c>
      <c r="H178">
        <f t="shared" si="2"/>
        <v>-5.8940188556130466E-2</v>
      </c>
      <c r="I178">
        <f>CORREL($H$3:H178,MXX!$H$3:H178)</f>
        <v>4.1315461712882341E-2</v>
      </c>
    </row>
    <row r="179" spans="1:9" x14ac:dyDescent="0.25">
      <c r="A179" s="1">
        <v>44687</v>
      </c>
      <c r="B179">
        <v>113.739998</v>
      </c>
      <c r="C179">
        <v>115.900002</v>
      </c>
      <c r="D179">
        <v>110.660004</v>
      </c>
      <c r="E179">
        <v>114.489998</v>
      </c>
      <c r="F179">
        <v>114.20703899999999</v>
      </c>
      <c r="G179">
        <v>11237500</v>
      </c>
      <c r="H179">
        <f t="shared" si="2"/>
        <v>-3.4898423446561293E-2</v>
      </c>
      <c r="I179">
        <f>CORREL($H$3:H179,MXX!$H$3:H179)</f>
        <v>5.030739802199076E-2</v>
      </c>
    </row>
    <row r="180" spans="1:9" x14ac:dyDescent="0.25">
      <c r="A180" s="1">
        <v>44690</v>
      </c>
      <c r="B180">
        <v>112.970001</v>
      </c>
      <c r="C180">
        <v>114.43</v>
      </c>
      <c r="D180">
        <v>110.589996</v>
      </c>
      <c r="E180">
        <v>111.209999</v>
      </c>
      <c r="F180">
        <v>110.93514999999999</v>
      </c>
      <c r="G180">
        <v>7506000</v>
      </c>
      <c r="H180">
        <f t="shared" si="2"/>
        <v>-2.8648750800727808E-2</v>
      </c>
      <c r="I180">
        <f>CORREL($H$3:H180,MXX!$H$3:H180)</f>
        <v>4.8885332599677471E-2</v>
      </c>
    </row>
    <row r="181" spans="1:9" x14ac:dyDescent="0.25">
      <c r="A181" s="1">
        <v>44691</v>
      </c>
      <c r="B181">
        <v>113.029999</v>
      </c>
      <c r="C181">
        <v>113.44000200000001</v>
      </c>
      <c r="D181">
        <v>108.349998</v>
      </c>
      <c r="E181">
        <v>109.489998</v>
      </c>
      <c r="F181">
        <v>109.219398</v>
      </c>
      <c r="G181">
        <v>7526900</v>
      </c>
      <c r="H181">
        <f t="shared" si="2"/>
        <v>-1.5466261144461381E-2</v>
      </c>
      <c r="I181">
        <f>CORREL($H$3:H181,MXX!$H$3:H181)</f>
        <v>4.7407232979963125E-2</v>
      </c>
    </row>
    <row r="182" spans="1:9" x14ac:dyDescent="0.25">
      <c r="A182" s="1">
        <v>44692</v>
      </c>
      <c r="B182">
        <v>110.699997</v>
      </c>
      <c r="C182">
        <v>111.150002</v>
      </c>
      <c r="D182">
        <v>107.589996</v>
      </c>
      <c r="E182">
        <v>107.91999800000001</v>
      </c>
      <c r="F182">
        <v>107.653282</v>
      </c>
      <c r="G182">
        <v>6611800</v>
      </c>
      <c r="H182">
        <f t="shared" si="2"/>
        <v>-1.4339174438591886E-2</v>
      </c>
      <c r="I182">
        <f>CORREL($H$3:H182,MXX!$H$3:H182)</f>
        <v>4.7024699657075647E-2</v>
      </c>
    </row>
    <row r="183" spans="1:9" x14ac:dyDescent="0.25">
      <c r="A183" s="1">
        <v>44693</v>
      </c>
      <c r="B183">
        <v>105.18</v>
      </c>
      <c r="C183">
        <v>109.879997</v>
      </c>
      <c r="D183">
        <v>105</v>
      </c>
      <c r="E183">
        <v>107.900002</v>
      </c>
      <c r="F183">
        <v>107.633331</v>
      </c>
      <c r="G183">
        <v>10245400</v>
      </c>
      <c r="H183">
        <f t="shared" si="2"/>
        <v>-1.8532644457607941E-4</v>
      </c>
      <c r="I183">
        <f>CORREL($H$3:H183,MXX!$H$3:H183)</f>
        <v>4.73325706444091E-2</v>
      </c>
    </row>
    <row r="184" spans="1:9" x14ac:dyDescent="0.25">
      <c r="A184" s="1">
        <v>44694</v>
      </c>
      <c r="B184">
        <v>110.260002</v>
      </c>
      <c r="C184">
        <v>113.110001</v>
      </c>
      <c r="D184">
        <v>108.66999800000001</v>
      </c>
      <c r="E184">
        <v>113.010002</v>
      </c>
      <c r="F184">
        <v>112.730705</v>
      </c>
      <c r="G184">
        <v>9618800</v>
      </c>
      <c r="H184">
        <f t="shared" si="2"/>
        <v>4.7358694120504384E-2</v>
      </c>
      <c r="I184">
        <f>CORREL($H$3:H184,MXX!$H$3:H184)</f>
        <v>7.4589492584230421E-2</v>
      </c>
    </row>
    <row r="185" spans="1:9" x14ac:dyDescent="0.25">
      <c r="A185" s="1">
        <v>44697</v>
      </c>
      <c r="B185">
        <v>112.980003</v>
      </c>
      <c r="C185">
        <v>113.44000200000001</v>
      </c>
      <c r="D185">
        <v>111.55999799999999</v>
      </c>
      <c r="E185">
        <v>112.599998</v>
      </c>
      <c r="F185">
        <v>112.321716</v>
      </c>
      <c r="G185">
        <v>5722500</v>
      </c>
      <c r="H185">
        <f t="shared" si="2"/>
        <v>-3.6280177614431259E-3</v>
      </c>
      <c r="I185">
        <f>CORREL($H$3:H185,MXX!$H$3:H185)</f>
        <v>7.3044438332087028E-2</v>
      </c>
    </row>
    <row r="186" spans="1:9" x14ac:dyDescent="0.25">
      <c r="A186" s="1">
        <v>44698</v>
      </c>
      <c r="B186">
        <v>115.5</v>
      </c>
      <c r="C186">
        <v>117.099998</v>
      </c>
      <c r="D186">
        <v>113.07</v>
      </c>
      <c r="E186">
        <v>115.900002</v>
      </c>
      <c r="F186">
        <v>115.613564</v>
      </c>
      <c r="G186">
        <v>6026100</v>
      </c>
      <c r="H186">
        <f t="shared" si="2"/>
        <v>2.9307315782105766E-2</v>
      </c>
      <c r="I186">
        <f>CORREL($H$3:H186,MXX!$H$3:H186)</f>
        <v>5.3469245718840826E-2</v>
      </c>
    </row>
    <row r="187" spans="1:9" x14ac:dyDescent="0.25">
      <c r="A187" s="1">
        <v>44699</v>
      </c>
      <c r="B187">
        <v>112.5</v>
      </c>
      <c r="C187">
        <v>113.360001</v>
      </c>
      <c r="D187">
        <v>108.779999</v>
      </c>
      <c r="E187">
        <v>109.370003</v>
      </c>
      <c r="F187">
        <v>109.099701</v>
      </c>
      <c r="G187">
        <v>8188300</v>
      </c>
      <c r="H187">
        <f t="shared" si="2"/>
        <v>-5.6341684960079602E-2</v>
      </c>
      <c r="I187">
        <f>CORREL($H$3:H187,MXX!$H$3:H187)</f>
        <v>2.5488201964595301E-2</v>
      </c>
    </row>
    <row r="188" spans="1:9" x14ac:dyDescent="0.25">
      <c r="A188" s="1">
        <v>44700</v>
      </c>
      <c r="B188">
        <v>108.949997</v>
      </c>
      <c r="C188">
        <v>109.110001</v>
      </c>
      <c r="D188">
        <v>106.279999</v>
      </c>
      <c r="E188">
        <v>106.44000200000001</v>
      </c>
      <c r="F188">
        <v>106.176941</v>
      </c>
      <c r="G188">
        <v>7702000</v>
      </c>
      <c r="H188">
        <f t="shared" si="2"/>
        <v>-2.67898076090969E-2</v>
      </c>
      <c r="I188">
        <f>CORREL($H$3:H188,MXX!$H$3:H188)</f>
        <v>2.2392577242010152E-2</v>
      </c>
    </row>
    <row r="189" spans="1:9" x14ac:dyDescent="0.25">
      <c r="A189" s="1">
        <v>44701</v>
      </c>
      <c r="B189">
        <v>108.66999800000001</v>
      </c>
      <c r="C189">
        <v>109.69000200000001</v>
      </c>
      <c r="D189">
        <v>105.07</v>
      </c>
      <c r="E189">
        <v>108</v>
      </c>
      <c r="F189">
        <v>107.733086</v>
      </c>
      <c r="G189">
        <v>7621900</v>
      </c>
      <c r="H189">
        <f t="shared" si="2"/>
        <v>1.4656148362759865E-2</v>
      </c>
      <c r="I189">
        <f>CORREL($H$3:H189,MXX!$H$3:H189)</f>
        <v>2.109497600452221E-2</v>
      </c>
    </row>
    <row r="190" spans="1:9" x14ac:dyDescent="0.25">
      <c r="A190" s="1">
        <v>44704</v>
      </c>
      <c r="B190">
        <v>107.470001</v>
      </c>
      <c r="C190">
        <v>108.75</v>
      </c>
      <c r="D190">
        <v>105.82</v>
      </c>
      <c r="E190">
        <v>108.629997</v>
      </c>
      <c r="F190">
        <v>108.361526</v>
      </c>
      <c r="G190">
        <v>7136400</v>
      </c>
      <c r="H190">
        <f t="shared" si="2"/>
        <v>5.833305471264396E-3</v>
      </c>
      <c r="I190">
        <f>CORREL($H$3:H190,MXX!$H$3:H190)</f>
        <v>2.0782420954434225E-2</v>
      </c>
    </row>
    <row r="191" spans="1:9" x14ac:dyDescent="0.25">
      <c r="A191" s="1">
        <v>44705</v>
      </c>
      <c r="B191">
        <v>107.110001</v>
      </c>
      <c r="C191">
        <v>107.989998</v>
      </c>
      <c r="D191">
        <v>104.730003</v>
      </c>
      <c r="E191">
        <v>107.290001</v>
      </c>
      <c r="F191">
        <v>107.024841</v>
      </c>
      <c r="G191">
        <v>6023400</v>
      </c>
      <c r="H191">
        <f t="shared" si="2"/>
        <v>-1.2335420599374014E-2</v>
      </c>
      <c r="I191">
        <f>CORREL($H$3:H191,MXX!$H$3:H191)</f>
        <v>1.8517453099327796E-2</v>
      </c>
    </row>
    <row r="192" spans="1:9" x14ac:dyDescent="0.25">
      <c r="A192" s="1">
        <v>44706</v>
      </c>
      <c r="B192">
        <v>103.459999</v>
      </c>
      <c r="C192">
        <v>108.889999</v>
      </c>
      <c r="D192">
        <v>103.459999</v>
      </c>
      <c r="E192">
        <v>108.199997</v>
      </c>
      <c r="F192">
        <v>107.932587</v>
      </c>
      <c r="G192">
        <v>7158800</v>
      </c>
      <c r="H192">
        <f t="shared" si="2"/>
        <v>8.4816383889792756E-3</v>
      </c>
      <c r="I192">
        <f>CORREL($H$3:H192,MXX!$H$3:H192)</f>
        <v>2.0820154311181737E-2</v>
      </c>
    </row>
    <row r="193" spans="1:9" x14ac:dyDescent="0.25">
      <c r="A193" s="1">
        <v>44707</v>
      </c>
      <c r="B193">
        <v>110</v>
      </c>
      <c r="C193">
        <v>113.5</v>
      </c>
      <c r="D193">
        <v>110</v>
      </c>
      <c r="E193">
        <v>112.94000200000001</v>
      </c>
      <c r="F193">
        <v>112.660873</v>
      </c>
      <c r="G193">
        <v>6520300</v>
      </c>
      <c r="H193">
        <f t="shared" si="2"/>
        <v>4.3807770492891057E-2</v>
      </c>
      <c r="I193">
        <f>CORREL($H$3:H193,MXX!$H$3:H193)</f>
        <v>2.7914482077392791E-2</v>
      </c>
    </row>
    <row r="194" spans="1:9" x14ac:dyDescent="0.25">
      <c r="A194" s="1">
        <v>44708</v>
      </c>
      <c r="B194">
        <v>114.220001</v>
      </c>
      <c r="C194">
        <v>116.010002</v>
      </c>
      <c r="D194">
        <v>114.010002</v>
      </c>
      <c r="E194">
        <v>115.989998</v>
      </c>
      <c r="F194">
        <v>115.70333100000001</v>
      </c>
      <c r="G194">
        <v>5043000</v>
      </c>
      <c r="H194">
        <f t="shared" si="2"/>
        <v>2.7005453792285194E-2</v>
      </c>
      <c r="I194">
        <f>CORREL($H$3:H194,MXX!$H$3:H194)</f>
        <v>2.3310465118489141E-2</v>
      </c>
    </row>
    <row r="195" spans="1:9" x14ac:dyDescent="0.25">
      <c r="A195" s="1">
        <v>44712</v>
      </c>
      <c r="B195">
        <v>117.5</v>
      </c>
      <c r="C195">
        <v>119.790001</v>
      </c>
      <c r="D195">
        <v>114.449997</v>
      </c>
      <c r="E195">
        <v>118.849998</v>
      </c>
      <c r="F195">
        <v>118.55626700000001</v>
      </c>
      <c r="G195">
        <v>13774600</v>
      </c>
      <c r="H195">
        <f t="shared" ref="H195:H253" si="3">(F195-F194)/F194</f>
        <v>2.4657336788341897E-2</v>
      </c>
      <c r="I195">
        <f>CORREL($H$3:H195,MXX!$H$3:H195)</f>
        <v>1.7713604995760125E-2</v>
      </c>
    </row>
    <row r="196" spans="1:9" x14ac:dyDescent="0.25">
      <c r="A196" s="1">
        <v>44713</v>
      </c>
      <c r="B196">
        <v>119.83000199999999</v>
      </c>
      <c r="C196">
        <v>120.75</v>
      </c>
      <c r="D196">
        <v>117.610001</v>
      </c>
      <c r="E196">
        <v>118.68</v>
      </c>
      <c r="F196">
        <v>118.38668800000001</v>
      </c>
      <c r="G196">
        <v>5543100</v>
      </c>
      <c r="H196">
        <f t="shared" si="3"/>
        <v>-1.430367236512253E-3</v>
      </c>
      <c r="I196">
        <f>CORREL($H$3:H196,MXX!$H$3:H196)</f>
        <v>1.7679852934347765E-2</v>
      </c>
    </row>
    <row r="197" spans="1:9" x14ac:dyDescent="0.25">
      <c r="A197" s="1">
        <v>44714</v>
      </c>
      <c r="B197">
        <v>119.510002</v>
      </c>
      <c r="C197">
        <v>123.58000199999999</v>
      </c>
      <c r="D197">
        <v>119.260002</v>
      </c>
      <c r="E197">
        <v>123.410004</v>
      </c>
      <c r="F197">
        <v>123.105003</v>
      </c>
      <c r="G197">
        <v>5838100</v>
      </c>
      <c r="H197">
        <f t="shared" si="3"/>
        <v>3.9855114453408724E-2</v>
      </c>
      <c r="I197">
        <f>CORREL($H$3:H197,MXX!$H$3:H197)</f>
        <v>6.3617743121276576E-3</v>
      </c>
    </row>
    <row r="198" spans="1:9" x14ac:dyDescent="0.25">
      <c r="A198" s="1">
        <v>44715</v>
      </c>
      <c r="B198">
        <v>120.209999</v>
      </c>
      <c r="C198">
        <v>122.540001</v>
      </c>
      <c r="D198">
        <v>120</v>
      </c>
      <c r="E198">
        <v>120.949997</v>
      </c>
      <c r="F198">
        <v>120.949997</v>
      </c>
      <c r="G198">
        <v>5201500</v>
      </c>
      <c r="H198">
        <f t="shared" si="3"/>
        <v>-1.7505429897109868E-2</v>
      </c>
      <c r="I198">
        <f>CORREL($H$3:H198,MXX!$H$3:H198)</f>
        <v>8.6161740543471057E-3</v>
      </c>
    </row>
    <row r="199" spans="1:9" x14ac:dyDescent="0.25">
      <c r="A199" s="1">
        <v>44718</v>
      </c>
      <c r="B199">
        <v>121.5</v>
      </c>
      <c r="C199">
        <v>122.139999</v>
      </c>
      <c r="D199">
        <v>119.43</v>
      </c>
      <c r="E199">
        <v>120.230003</v>
      </c>
      <c r="F199">
        <v>120.230003</v>
      </c>
      <c r="G199">
        <v>3963400</v>
      </c>
      <c r="H199">
        <f t="shared" si="3"/>
        <v>-5.9528236284288605E-3</v>
      </c>
      <c r="I199">
        <f>CORREL($H$3:H199,MXX!$H$3:H199)</f>
        <v>9.9887435283041465E-3</v>
      </c>
    </row>
    <row r="200" spans="1:9" x14ac:dyDescent="0.25">
      <c r="A200" s="1">
        <v>44719</v>
      </c>
      <c r="B200">
        <v>118.660004</v>
      </c>
      <c r="C200">
        <v>121.970001</v>
      </c>
      <c r="D200">
        <v>118.459999</v>
      </c>
      <c r="E200">
        <v>121.66999800000001</v>
      </c>
      <c r="F200">
        <v>121.66999800000001</v>
      </c>
      <c r="G200">
        <v>5373600</v>
      </c>
      <c r="H200">
        <f t="shared" si="3"/>
        <v>1.1977002113191417E-2</v>
      </c>
      <c r="I200">
        <f>CORREL($H$3:H200,MXX!$H$3:H200)</f>
        <v>1.056856077756488E-2</v>
      </c>
    </row>
    <row r="201" spans="1:9" x14ac:dyDescent="0.25">
      <c r="A201" s="1">
        <v>44720</v>
      </c>
      <c r="B201">
        <v>120.900002</v>
      </c>
      <c r="C201">
        <v>123.82</v>
      </c>
      <c r="D201">
        <v>120.449997</v>
      </c>
      <c r="E201">
        <v>122.400002</v>
      </c>
      <c r="F201">
        <v>122.400002</v>
      </c>
      <c r="G201">
        <v>4365800</v>
      </c>
      <c r="H201">
        <f t="shared" si="3"/>
        <v>5.9998685953787378E-3</v>
      </c>
      <c r="I201">
        <f>CORREL($H$3:H201,MXX!$H$3:H201)</f>
        <v>9.3697032310334511E-3</v>
      </c>
    </row>
    <row r="202" spans="1:9" x14ac:dyDescent="0.25">
      <c r="A202" s="1">
        <v>44721</v>
      </c>
      <c r="B202">
        <v>121.349998</v>
      </c>
      <c r="C202">
        <v>122.029999</v>
      </c>
      <c r="D202">
        <v>118.589996</v>
      </c>
      <c r="E202">
        <v>118.599998</v>
      </c>
      <c r="F202">
        <v>118.599998</v>
      </c>
      <c r="G202">
        <v>3892600</v>
      </c>
      <c r="H202">
        <f t="shared" si="3"/>
        <v>-3.1045783806441452E-2</v>
      </c>
      <c r="I202">
        <f>CORREL($H$3:H202,MXX!$H$3:H202)</f>
        <v>1.7136724590322668E-2</v>
      </c>
    </row>
    <row r="203" spans="1:9" x14ac:dyDescent="0.25">
      <c r="A203" s="1">
        <v>44722</v>
      </c>
      <c r="B203">
        <v>117.089996</v>
      </c>
      <c r="C203">
        <v>117.089996</v>
      </c>
      <c r="D203">
        <v>114.260002</v>
      </c>
      <c r="E203">
        <v>114.730003</v>
      </c>
      <c r="F203">
        <v>114.730003</v>
      </c>
      <c r="G203">
        <v>6292600</v>
      </c>
      <c r="H203">
        <f t="shared" si="3"/>
        <v>-3.2630649791410643E-2</v>
      </c>
      <c r="I203">
        <f>CORREL($H$3:H203,MXX!$H$3:H203)</f>
        <v>2.9646292588413677E-2</v>
      </c>
    </row>
    <row r="204" spans="1:9" x14ac:dyDescent="0.25">
      <c r="A204" s="1">
        <v>44725</v>
      </c>
      <c r="B204">
        <v>110.389999</v>
      </c>
      <c r="C204">
        <v>112.019997</v>
      </c>
      <c r="D204">
        <v>109.239998</v>
      </c>
      <c r="E204">
        <v>110.44000200000001</v>
      </c>
      <c r="F204">
        <v>110.44000200000001</v>
      </c>
      <c r="G204">
        <v>6423100</v>
      </c>
      <c r="H204">
        <f t="shared" si="3"/>
        <v>-3.7392145801652156E-2</v>
      </c>
      <c r="I204">
        <f>CORREL($H$3:H204,MXX!$H$3:H204)</f>
        <v>2.9641603174508795E-2</v>
      </c>
    </row>
    <row r="205" spans="1:9" x14ac:dyDescent="0.25">
      <c r="A205" s="1">
        <v>44726</v>
      </c>
      <c r="B205">
        <v>110.370003</v>
      </c>
      <c r="C205">
        <v>111.889999</v>
      </c>
      <c r="D205">
        <v>110.010002</v>
      </c>
      <c r="E205">
        <v>110.720001</v>
      </c>
      <c r="F205">
        <v>110.720001</v>
      </c>
      <c r="G205">
        <v>4548400</v>
      </c>
      <c r="H205">
        <f t="shared" si="3"/>
        <v>2.53530419168219E-3</v>
      </c>
      <c r="I205">
        <f>CORREL($H$3:H205,MXX!$H$3:H205)</f>
        <v>2.9013782946627355E-2</v>
      </c>
    </row>
    <row r="206" spans="1:9" x14ac:dyDescent="0.25">
      <c r="A206" s="1">
        <v>44727</v>
      </c>
      <c r="B206">
        <v>112.160004</v>
      </c>
      <c r="C206">
        <v>114.720001</v>
      </c>
      <c r="D206">
        <v>111.209999</v>
      </c>
      <c r="E206">
        <v>113.44000200000001</v>
      </c>
      <c r="F206">
        <v>113.44000200000001</v>
      </c>
      <c r="G206">
        <v>4828700</v>
      </c>
      <c r="H206">
        <f t="shared" si="3"/>
        <v>2.4566482798351951E-2</v>
      </c>
      <c r="I206">
        <f>CORREL($H$3:H206,MXX!$H$3:H206)</f>
        <v>3.154444660408267E-2</v>
      </c>
    </row>
    <row r="207" spans="1:9" x14ac:dyDescent="0.25">
      <c r="A207" s="1">
        <v>44728</v>
      </c>
      <c r="B207">
        <v>109.510002</v>
      </c>
      <c r="C207">
        <v>109.900002</v>
      </c>
      <c r="D207">
        <v>105.720001</v>
      </c>
      <c r="E207">
        <v>107.120003</v>
      </c>
      <c r="F207">
        <v>107.120003</v>
      </c>
      <c r="G207">
        <v>7384800</v>
      </c>
      <c r="H207">
        <f t="shared" si="3"/>
        <v>-5.5712261006483493E-2</v>
      </c>
      <c r="I207">
        <f>CORREL($H$3:H207,MXX!$H$3:H207)</f>
        <v>5.1599259436464553E-2</v>
      </c>
    </row>
    <row r="208" spans="1:9" x14ac:dyDescent="0.25">
      <c r="A208" s="1">
        <v>44729</v>
      </c>
      <c r="B208">
        <v>106.150002</v>
      </c>
      <c r="C208">
        <v>108.550003</v>
      </c>
      <c r="D208">
        <v>105.849998</v>
      </c>
      <c r="E208">
        <v>107.339996</v>
      </c>
      <c r="F208">
        <v>107.339996</v>
      </c>
      <c r="G208">
        <v>10256800</v>
      </c>
      <c r="H208">
        <f t="shared" si="3"/>
        <v>2.0537060664570961E-3</v>
      </c>
      <c r="I208">
        <f>CORREL($H$3:H208,MXX!$H$3:H208)</f>
        <v>5.2430715555016223E-2</v>
      </c>
    </row>
    <row r="209" spans="1:9" x14ac:dyDescent="0.25">
      <c r="A209" s="1">
        <v>44733</v>
      </c>
      <c r="B209">
        <v>108.459999</v>
      </c>
      <c r="C209">
        <v>109.82</v>
      </c>
      <c r="D209">
        <v>108.040001</v>
      </c>
      <c r="E209">
        <v>108.68</v>
      </c>
      <c r="F209">
        <v>108.68</v>
      </c>
      <c r="G209">
        <v>6211400</v>
      </c>
      <c r="H209">
        <f t="shared" si="3"/>
        <v>1.2483734394773105E-2</v>
      </c>
      <c r="I209">
        <f>CORREL($H$3:H209,MXX!$H$3:H209)</f>
        <v>5.0758330605865182E-2</v>
      </c>
    </row>
    <row r="210" spans="1:9" x14ac:dyDescent="0.25">
      <c r="A210" s="1">
        <v>44734</v>
      </c>
      <c r="B210">
        <v>105.400002</v>
      </c>
      <c r="C210">
        <v>106.900002</v>
      </c>
      <c r="D210">
        <v>104.610001</v>
      </c>
      <c r="E210">
        <v>104.91999800000001</v>
      </c>
      <c r="F210">
        <v>104.91999800000001</v>
      </c>
      <c r="G210">
        <v>9884000</v>
      </c>
      <c r="H210">
        <f t="shared" si="3"/>
        <v>-3.4597000368053001E-2</v>
      </c>
      <c r="I210">
        <f>CORREL($H$3:H210,MXX!$H$3:H210)</f>
        <v>4.4835313832365151E-2</v>
      </c>
    </row>
    <row r="211" spans="1:9" x14ac:dyDescent="0.25">
      <c r="A211" s="1">
        <v>44735</v>
      </c>
      <c r="B211">
        <v>105.010002</v>
      </c>
      <c r="C211">
        <v>108.099998</v>
      </c>
      <c r="D211">
        <v>104.410004</v>
      </c>
      <c r="E211">
        <v>108</v>
      </c>
      <c r="F211">
        <v>108</v>
      </c>
      <c r="G211">
        <v>8898400</v>
      </c>
      <c r="H211">
        <f t="shared" si="3"/>
        <v>2.9355719202358285E-2</v>
      </c>
      <c r="I211">
        <f>CORREL($H$3:H211,MXX!$H$3:H211)</f>
        <v>2.9679371185927613E-2</v>
      </c>
    </row>
    <row r="212" spans="1:9" x14ac:dyDescent="0.25">
      <c r="A212" s="1">
        <v>44736</v>
      </c>
      <c r="B212">
        <v>109.93</v>
      </c>
      <c r="C212">
        <v>112.94000200000001</v>
      </c>
      <c r="D212">
        <v>109.610001</v>
      </c>
      <c r="E212">
        <v>112.910004</v>
      </c>
      <c r="F212">
        <v>112.910004</v>
      </c>
      <c r="G212">
        <v>10463700</v>
      </c>
      <c r="H212">
        <f t="shared" si="3"/>
        <v>4.5463000000000003E-2</v>
      </c>
      <c r="I212">
        <f>CORREL($H$3:H212,MXX!$H$3:H212)</f>
        <v>1.8407732008207726E-2</v>
      </c>
    </row>
    <row r="213" spans="1:9" x14ac:dyDescent="0.25">
      <c r="A213" s="1">
        <v>44739</v>
      </c>
      <c r="B213">
        <v>112.239998</v>
      </c>
      <c r="C213">
        <v>113.209999</v>
      </c>
      <c r="D213">
        <v>109.839996</v>
      </c>
      <c r="E213">
        <v>110.5</v>
      </c>
      <c r="F213">
        <v>110.5</v>
      </c>
      <c r="G213">
        <v>12644700</v>
      </c>
      <c r="H213">
        <f t="shared" si="3"/>
        <v>-2.1344468289984302E-2</v>
      </c>
      <c r="I213">
        <f>CORREL($H$3:H213,MXX!$H$3:H213)</f>
        <v>7.5031193601350537E-3</v>
      </c>
    </row>
    <row r="214" spans="1:9" x14ac:dyDescent="0.25">
      <c r="A214" s="1">
        <v>44740</v>
      </c>
      <c r="B214">
        <v>108.199997</v>
      </c>
      <c r="C214">
        <v>114.050003</v>
      </c>
      <c r="D214">
        <v>102.480003</v>
      </c>
      <c r="E214">
        <v>102.779999</v>
      </c>
      <c r="F214">
        <v>102.779999</v>
      </c>
      <c r="G214">
        <v>31296500</v>
      </c>
      <c r="H214">
        <f t="shared" si="3"/>
        <v>-6.9864262443438879E-2</v>
      </c>
      <c r="I214">
        <f>CORREL($H$3:H214,MXX!$H$3:H214)</f>
        <v>-1.0723580430978793E-2</v>
      </c>
    </row>
    <row r="215" spans="1:9" x14ac:dyDescent="0.25">
      <c r="A215" s="1">
        <v>44741</v>
      </c>
      <c r="B215">
        <v>102.989998</v>
      </c>
      <c r="C215">
        <v>105.610001</v>
      </c>
      <c r="D215">
        <v>101.529999</v>
      </c>
      <c r="E215">
        <v>103.25</v>
      </c>
      <c r="F215">
        <v>103.25</v>
      </c>
      <c r="G215">
        <v>10326600</v>
      </c>
      <c r="H215">
        <f t="shared" si="3"/>
        <v>4.5728838740307469E-3</v>
      </c>
      <c r="I215">
        <f>CORREL($H$3:H215,MXX!$H$3:H215)</f>
        <v>-1.02442456244634E-2</v>
      </c>
    </row>
    <row r="216" spans="1:9" x14ac:dyDescent="0.25">
      <c r="A216" s="1">
        <v>44742</v>
      </c>
      <c r="B216">
        <v>101.94000200000001</v>
      </c>
      <c r="C216">
        <v>103.379997</v>
      </c>
      <c r="D216">
        <v>100.779999</v>
      </c>
      <c r="E216">
        <v>102.199997</v>
      </c>
      <c r="F216">
        <v>102.199997</v>
      </c>
      <c r="G216">
        <v>9027400</v>
      </c>
      <c r="H216">
        <f t="shared" si="3"/>
        <v>-1.0169520581113839E-2</v>
      </c>
      <c r="I216">
        <f>CORREL($H$3:H216,MXX!$H$3:H216)</f>
        <v>-8.8942409738187057E-3</v>
      </c>
    </row>
    <row r="217" spans="1:9" x14ac:dyDescent="0.25">
      <c r="A217" s="1">
        <v>44743</v>
      </c>
      <c r="B217">
        <v>101.639999</v>
      </c>
      <c r="C217">
        <v>102.5</v>
      </c>
      <c r="D217">
        <v>99.529999000000004</v>
      </c>
      <c r="E217">
        <v>101.18</v>
      </c>
      <c r="F217">
        <v>101.18</v>
      </c>
      <c r="G217">
        <v>7934300</v>
      </c>
      <c r="H217">
        <f t="shared" si="3"/>
        <v>-9.9804014671349695E-3</v>
      </c>
      <c r="I217">
        <f>CORREL($H$3:H217,MXX!$H$3:H217)</f>
        <v>-6.9798162233624629E-3</v>
      </c>
    </row>
    <row r="218" spans="1:9" x14ac:dyDescent="0.25">
      <c r="A218" s="1">
        <v>44747</v>
      </c>
      <c r="B218">
        <v>100.449997</v>
      </c>
      <c r="C218">
        <v>104.379997</v>
      </c>
      <c r="D218">
        <v>100.110001</v>
      </c>
      <c r="E218">
        <v>104.32</v>
      </c>
      <c r="F218">
        <v>104.32</v>
      </c>
      <c r="G218">
        <v>9948800</v>
      </c>
      <c r="H218">
        <f t="shared" si="3"/>
        <v>3.1033801146471498E-2</v>
      </c>
      <c r="I218">
        <f>CORREL($H$3:H218,MXX!$H$3:H218)</f>
        <v>-3.3243500222655208E-3</v>
      </c>
    </row>
    <row r="219" spans="1:9" x14ac:dyDescent="0.25">
      <c r="A219" s="1">
        <v>44748</v>
      </c>
      <c r="B219">
        <v>104.889999</v>
      </c>
      <c r="C219">
        <v>105.720001</v>
      </c>
      <c r="D219">
        <v>103.449997</v>
      </c>
      <c r="E219">
        <v>104.230003</v>
      </c>
      <c r="F219">
        <v>104.230003</v>
      </c>
      <c r="G219">
        <v>6432900</v>
      </c>
      <c r="H219">
        <f t="shared" si="3"/>
        <v>-8.6270130368095073E-4</v>
      </c>
      <c r="I219">
        <f>CORREL($H$3:H219,MXX!$H$3:H219)</f>
        <v>-3.1617502239314741E-3</v>
      </c>
    </row>
    <row r="220" spans="1:9" x14ac:dyDescent="0.25">
      <c r="A220" s="1">
        <v>44749</v>
      </c>
      <c r="B220">
        <v>105.650002</v>
      </c>
      <c r="C220">
        <v>108.279999</v>
      </c>
      <c r="D220">
        <v>105.269997</v>
      </c>
      <c r="E220">
        <v>108.129997</v>
      </c>
      <c r="F220">
        <v>108.129997</v>
      </c>
      <c r="G220">
        <v>7633900</v>
      </c>
      <c r="H220">
        <f t="shared" si="3"/>
        <v>3.7417191669849678E-2</v>
      </c>
      <c r="I220">
        <f>CORREL($H$3:H220,MXX!$H$3:H220)</f>
        <v>-1.2330910046869295E-2</v>
      </c>
    </row>
    <row r="221" spans="1:9" x14ac:dyDescent="0.25">
      <c r="A221" s="1">
        <v>44750</v>
      </c>
      <c r="B221">
        <v>106.58000199999999</v>
      </c>
      <c r="C221">
        <v>108.610001</v>
      </c>
      <c r="D221">
        <v>106.510002</v>
      </c>
      <c r="E221">
        <v>107.93</v>
      </c>
      <c r="F221">
        <v>107.93</v>
      </c>
      <c r="G221">
        <v>5938600</v>
      </c>
      <c r="H221">
        <f t="shared" si="3"/>
        <v>-1.8495977577803521E-3</v>
      </c>
      <c r="I221">
        <f>CORREL($H$3:H221,MXX!$H$3:H221)</f>
        <v>-1.2329110248005459E-2</v>
      </c>
    </row>
    <row r="222" spans="1:9" x14ac:dyDescent="0.25">
      <c r="A222" s="1">
        <v>44753</v>
      </c>
      <c r="B222">
        <v>106.599998</v>
      </c>
      <c r="C222">
        <v>107.089996</v>
      </c>
      <c r="D222">
        <v>104.870003</v>
      </c>
      <c r="E222">
        <v>105.110001</v>
      </c>
      <c r="F222">
        <v>105.110001</v>
      </c>
      <c r="G222">
        <v>4935200</v>
      </c>
      <c r="H222">
        <f t="shared" si="3"/>
        <v>-2.6128036690447602E-2</v>
      </c>
      <c r="I222">
        <f>CORREL($H$3:H222,MXX!$H$3:H222)</f>
        <v>-8.6350237972251335E-3</v>
      </c>
    </row>
    <row r="223" spans="1:9" x14ac:dyDescent="0.25">
      <c r="A223" s="1">
        <v>44754</v>
      </c>
      <c r="B223">
        <v>105.010002</v>
      </c>
      <c r="C223">
        <v>105.860001</v>
      </c>
      <c r="D223">
        <v>103.150002</v>
      </c>
      <c r="E223">
        <v>103.760002</v>
      </c>
      <c r="F223">
        <v>103.760002</v>
      </c>
      <c r="G223">
        <v>6017400</v>
      </c>
      <c r="H223">
        <f t="shared" si="3"/>
        <v>-1.2843677929372266E-2</v>
      </c>
      <c r="I223">
        <f>CORREL($H$3:H223,MXX!$H$3:H223)</f>
        <v>-9.7466655555037921E-3</v>
      </c>
    </row>
    <row r="224" spans="1:9" x14ac:dyDescent="0.25">
      <c r="A224" s="1">
        <v>44755</v>
      </c>
      <c r="B224">
        <v>101.94000200000001</v>
      </c>
      <c r="C224">
        <v>105.879997</v>
      </c>
      <c r="D224">
        <v>101.55999799999999</v>
      </c>
      <c r="E224">
        <v>105.110001</v>
      </c>
      <c r="F224">
        <v>105.110001</v>
      </c>
      <c r="G224">
        <v>5299400</v>
      </c>
      <c r="H224">
        <f t="shared" si="3"/>
        <v>1.3010784251912377E-2</v>
      </c>
      <c r="I224">
        <f>CORREL($H$3:H224,MXX!$H$3:H224)</f>
        <v>-1.1054294867640721E-2</v>
      </c>
    </row>
    <row r="225" spans="1:9" x14ac:dyDescent="0.25">
      <c r="A225" s="1">
        <v>44756</v>
      </c>
      <c r="B225">
        <v>103.110001</v>
      </c>
      <c r="C225">
        <v>103.800003</v>
      </c>
      <c r="D225">
        <v>101.849998</v>
      </c>
      <c r="E225">
        <v>103.220001</v>
      </c>
      <c r="F225">
        <v>103.220001</v>
      </c>
      <c r="G225">
        <v>6951300</v>
      </c>
      <c r="H225">
        <f t="shared" si="3"/>
        <v>-1.7981162420500792E-2</v>
      </c>
      <c r="I225">
        <f>CORREL($H$3:H225,MXX!$H$3:H225)</f>
        <v>-1.3211814908864623E-2</v>
      </c>
    </row>
    <row r="226" spans="1:9" x14ac:dyDescent="0.25">
      <c r="A226" s="1">
        <v>44757</v>
      </c>
      <c r="B226">
        <v>104.760002</v>
      </c>
      <c r="C226">
        <v>105.620003</v>
      </c>
      <c r="D226">
        <v>103.93</v>
      </c>
      <c r="E226">
        <v>104.699997</v>
      </c>
      <c r="F226">
        <v>104.699997</v>
      </c>
      <c r="G226">
        <v>7862000</v>
      </c>
      <c r="H226">
        <f t="shared" si="3"/>
        <v>1.4338267638652705E-2</v>
      </c>
      <c r="I226">
        <f>CORREL($H$3:H226,MXX!$H$3:H226)</f>
        <v>-1.4464724626124996E-2</v>
      </c>
    </row>
    <row r="227" spans="1:9" x14ac:dyDescent="0.25">
      <c r="A227" s="1">
        <v>44760</v>
      </c>
      <c r="B227">
        <v>106.19000200000001</v>
      </c>
      <c r="C227">
        <v>106.68</v>
      </c>
      <c r="D227">
        <v>103.68</v>
      </c>
      <c r="E227">
        <v>103.94000200000001</v>
      </c>
      <c r="F227">
        <v>103.94000200000001</v>
      </c>
      <c r="G227">
        <v>6834800</v>
      </c>
      <c r="H227">
        <f t="shared" si="3"/>
        <v>-7.2587872184942791E-3</v>
      </c>
      <c r="I227">
        <f>CORREL($H$3:H227,MXX!$H$3:H227)</f>
        <v>-1.2691809054983792E-2</v>
      </c>
    </row>
    <row r="228" spans="1:9" x14ac:dyDescent="0.25">
      <c r="A228" s="1">
        <v>44761</v>
      </c>
      <c r="B228">
        <v>105.599998</v>
      </c>
      <c r="C228">
        <v>109.58000199999999</v>
      </c>
      <c r="D228">
        <v>105.43</v>
      </c>
      <c r="E228">
        <v>109.19000200000001</v>
      </c>
      <c r="F228">
        <v>109.19000200000001</v>
      </c>
      <c r="G228">
        <v>8973900</v>
      </c>
      <c r="H228">
        <f t="shared" si="3"/>
        <v>5.0509908591304428E-2</v>
      </c>
      <c r="I228">
        <f>CORREL($H$3:H228,MXX!$H$3:H228)</f>
        <v>-4.1580947024584302E-3</v>
      </c>
    </row>
    <row r="229" spans="1:9" x14ac:dyDescent="0.25">
      <c r="A229" s="1">
        <v>44762</v>
      </c>
      <c r="B229">
        <v>109.220001</v>
      </c>
      <c r="C229">
        <v>111.629997</v>
      </c>
      <c r="D229">
        <v>108.870003</v>
      </c>
      <c r="E229">
        <v>111.110001</v>
      </c>
      <c r="F229">
        <v>111.110001</v>
      </c>
      <c r="G229">
        <v>5884600</v>
      </c>
      <c r="H229">
        <f t="shared" si="3"/>
        <v>1.7584018360948375E-2</v>
      </c>
      <c r="I229">
        <f>CORREL($H$3:H229,MXX!$H$3:H229)</f>
        <v>-5.3019204809984519E-3</v>
      </c>
    </row>
    <row r="230" spans="1:9" x14ac:dyDescent="0.25">
      <c r="A230" s="1">
        <v>44763</v>
      </c>
      <c r="B230">
        <v>110.370003</v>
      </c>
      <c r="C230">
        <v>111.66999800000001</v>
      </c>
      <c r="D230">
        <v>110.07</v>
      </c>
      <c r="E230">
        <v>111.620003</v>
      </c>
      <c r="F230">
        <v>111.620003</v>
      </c>
      <c r="G230">
        <v>4291400</v>
      </c>
      <c r="H230">
        <f t="shared" si="3"/>
        <v>4.5900638593280195E-3</v>
      </c>
      <c r="I230">
        <f>CORREL($H$3:H230,MXX!$H$3:H230)</f>
        <v>-4.313500352976121E-3</v>
      </c>
    </row>
    <row r="231" spans="1:9" x14ac:dyDescent="0.25">
      <c r="A231" s="1">
        <v>44764</v>
      </c>
      <c r="B231">
        <v>111.93</v>
      </c>
      <c r="C231">
        <v>111.93</v>
      </c>
      <c r="D231">
        <v>108.75</v>
      </c>
      <c r="E231">
        <v>109.120003</v>
      </c>
      <c r="F231">
        <v>109.120003</v>
      </c>
      <c r="G231">
        <v>6039300</v>
      </c>
      <c r="H231">
        <f t="shared" si="3"/>
        <v>-2.2397419215263774E-2</v>
      </c>
      <c r="I231">
        <f>CORREL($H$3:H231,MXX!$H$3:H231)</f>
        <v>-3.2989869847530932E-3</v>
      </c>
    </row>
    <row r="232" spans="1:9" x14ac:dyDescent="0.25">
      <c r="A232" s="1">
        <v>44767</v>
      </c>
      <c r="B232">
        <v>109.610001</v>
      </c>
      <c r="C232">
        <v>109.610001</v>
      </c>
      <c r="D232">
        <v>107.68</v>
      </c>
      <c r="E232">
        <v>109.279999</v>
      </c>
      <c r="F232">
        <v>109.279999</v>
      </c>
      <c r="G232">
        <v>5079500</v>
      </c>
      <c r="H232">
        <f t="shared" si="3"/>
        <v>1.4662389626217908E-3</v>
      </c>
      <c r="I232">
        <f>CORREL($H$3:H232,MXX!$H$3:H232)</f>
        <v>-2.8775492394141392E-3</v>
      </c>
    </row>
    <row r="233" spans="1:9" x14ac:dyDescent="0.25">
      <c r="A233" s="1">
        <v>44768</v>
      </c>
      <c r="B233">
        <v>107.480003</v>
      </c>
      <c r="C233">
        <v>107.93</v>
      </c>
      <c r="D233">
        <v>104.57</v>
      </c>
      <c r="E233">
        <v>105.199997</v>
      </c>
      <c r="F233">
        <v>105.199997</v>
      </c>
      <c r="G233">
        <v>8459500</v>
      </c>
      <c r="H233">
        <f t="shared" si="3"/>
        <v>-3.733530414838316E-2</v>
      </c>
      <c r="I233">
        <f>CORREL($H$3:H233,MXX!$H$3:H233)</f>
        <v>-7.5619496456892318E-4</v>
      </c>
    </row>
    <row r="234" spans="1:9" x14ac:dyDescent="0.25">
      <c r="A234" s="1">
        <v>44769</v>
      </c>
      <c r="B234">
        <v>106.300003</v>
      </c>
      <c r="C234">
        <v>108.379997</v>
      </c>
      <c r="D234">
        <v>105.75</v>
      </c>
      <c r="E234">
        <v>107.860001</v>
      </c>
      <c r="F234">
        <v>107.860001</v>
      </c>
      <c r="G234">
        <v>7437000</v>
      </c>
      <c r="H234">
        <f t="shared" si="3"/>
        <v>2.528520984653641E-2</v>
      </c>
      <c r="I234">
        <f>CORREL($H$3:H234,MXX!$H$3:H234)</f>
        <v>-1.2858232872597966E-3</v>
      </c>
    </row>
    <row r="235" spans="1:9" x14ac:dyDescent="0.25">
      <c r="A235" s="1">
        <v>44770</v>
      </c>
      <c r="B235">
        <v>109.43</v>
      </c>
      <c r="C235">
        <v>112.400002</v>
      </c>
      <c r="D235">
        <v>108.029999</v>
      </c>
      <c r="E235">
        <v>112.230003</v>
      </c>
      <c r="F235">
        <v>112.230003</v>
      </c>
      <c r="G235">
        <v>6773500</v>
      </c>
      <c r="H235">
        <f t="shared" si="3"/>
        <v>4.0515501200486727E-2</v>
      </c>
      <c r="I235">
        <f>CORREL($H$3:H235,MXX!$H$3:H235)</f>
        <v>-1.0617152801404265E-2</v>
      </c>
    </row>
    <row r="236" spans="1:9" x14ac:dyDescent="0.25">
      <c r="A236" s="1">
        <v>44771</v>
      </c>
      <c r="B236">
        <v>112.760002</v>
      </c>
      <c r="C236">
        <v>115.209999</v>
      </c>
      <c r="D236">
        <v>111.5</v>
      </c>
      <c r="E236">
        <v>114.91999800000001</v>
      </c>
      <c r="F236">
        <v>114.91999800000001</v>
      </c>
      <c r="G236">
        <v>7548200</v>
      </c>
      <c r="H236">
        <f t="shared" si="3"/>
        <v>2.3968590645052468E-2</v>
      </c>
      <c r="I236">
        <f>CORREL($H$3:H236,MXX!$H$3:H236)</f>
        <v>-8.4891124425355725E-3</v>
      </c>
    </row>
    <row r="237" spans="1:9" x14ac:dyDescent="0.25">
      <c r="A237" s="1">
        <v>44774</v>
      </c>
      <c r="B237">
        <v>114</v>
      </c>
      <c r="C237">
        <v>115.550003</v>
      </c>
      <c r="D237">
        <v>113.25</v>
      </c>
      <c r="E237">
        <v>114.300003</v>
      </c>
      <c r="F237">
        <v>114.300003</v>
      </c>
      <c r="G237">
        <v>4802900</v>
      </c>
      <c r="H237">
        <f t="shared" si="3"/>
        <v>-5.3950140166205271E-3</v>
      </c>
      <c r="I237">
        <f>CORREL($H$3:H237,MXX!$H$3:H237)</f>
        <v>-1.0545795570364435E-2</v>
      </c>
    </row>
    <row r="238" spans="1:9" x14ac:dyDescent="0.25">
      <c r="A238" s="1">
        <v>44775</v>
      </c>
      <c r="B238">
        <v>113.57</v>
      </c>
      <c r="C238">
        <v>113.779999</v>
      </c>
      <c r="D238">
        <v>111.66999800000001</v>
      </c>
      <c r="E238">
        <v>111.769997</v>
      </c>
      <c r="F238">
        <v>111.769997</v>
      </c>
      <c r="G238">
        <v>6334400</v>
      </c>
      <c r="H238">
        <f t="shared" si="3"/>
        <v>-2.2134785070828038E-2</v>
      </c>
      <c r="I238">
        <f>CORREL($H$3:H238,MXX!$H$3:H238)</f>
        <v>-1.0919068632512061E-2</v>
      </c>
    </row>
    <row r="239" spans="1:9" x14ac:dyDescent="0.25">
      <c r="A239" s="1">
        <v>44776</v>
      </c>
      <c r="B239">
        <v>113.41999800000001</v>
      </c>
      <c r="C239">
        <v>115.099998</v>
      </c>
      <c r="D239">
        <v>112.58000199999999</v>
      </c>
      <c r="E239">
        <v>114.279999</v>
      </c>
      <c r="F239">
        <v>114.279999</v>
      </c>
      <c r="G239">
        <v>5986500</v>
      </c>
      <c r="H239">
        <f t="shared" si="3"/>
        <v>2.2456849488865963E-2</v>
      </c>
      <c r="I239">
        <f>CORREL($H$3:H239,MXX!$H$3:H239)</f>
        <v>-1.8202491503558894E-2</v>
      </c>
    </row>
    <row r="240" spans="1:9" x14ac:dyDescent="0.25">
      <c r="A240" s="1">
        <v>44777</v>
      </c>
      <c r="B240">
        <v>114.639999</v>
      </c>
      <c r="C240">
        <v>115.349998</v>
      </c>
      <c r="D240">
        <v>113.83000199999999</v>
      </c>
      <c r="E240">
        <v>114.480003</v>
      </c>
      <c r="F240">
        <v>114.480003</v>
      </c>
      <c r="G240">
        <v>4332000</v>
      </c>
      <c r="H240">
        <f t="shared" si="3"/>
        <v>1.7501225214395805E-3</v>
      </c>
      <c r="I240">
        <f>CORREL($H$3:H240,MXX!$H$3:H240)</f>
        <v>-1.8774849187100384E-2</v>
      </c>
    </row>
    <row r="241" spans="1:9" x14ac:dyDescent="0.25">
      <c r="A241" s="1">
        <v>44778</v>
      </c>
      <c r="B241">
        <v>112.790001</v>
      </c>
      <c r="C241">
        <v>114.300003</v>
      </c>
      <c r="D241">
        <v>112.57</v>
      </c>
      <c r="E241">
        <v>113.870003</v>
      </c>
      <c r="F241">
        <v>113.870003</v>
      </c>
      <c r="G241">
        <v>4161800</v>
      </c>
      <c r="H241">
        <f t="shared" si="3"/>
        <v>-5.32844150956215E-3</v>
      </c>
      <c r="I241">
        <f>CORREL($H$3:H241,MXX!$H$3:H241)</f>
        <v>-1.894623190310709E-2</v>
      </c>
    </row>
    <row r="242" spans="1:9" x14ac:dyDescent="0.25">
      <c r="A242" s="1">
        <v>44781</v>
      </c>
      <c r="B242">
        <v>114</v>
      </c>
      <c r="C242">
        <v>115.58000199999999</v>
      </c>
      <c r="D242">
        <v>113.30999799999999</v>
      </c>
      <c r="E242">
        <v>114</v>
      </c>
      <c r="F242">
        <v>114</v>
      </c>
      <c r="G242">
        <v>6071600</v>
      </c>
      <c r="H242">
        <f t="shared" si="3"/>
        <v>1.1416263860114506E-3</v>
      </c>
      <c r="I242">
        <f>CORREL($H$3:H242,MXX!$H$3:H242)</f>
        <v>-1.9004851432015583E-2</v>
      </c>
    </row>
    <row r="243" spans="1:9" x14ac:dyDescent="0.25">
      <c r="A243" s="1">
        <v>44782</v>
      </c>
      <c r="B243">
        <v>111.32</v>
      </c>
      <c r="C243">
        <v>111.75</v>
      </c>
      <c r="D243">
        <v>108.82</v>
      </c>
      <c r="E243">
        <v>110.110001</v>
      </c>
      <c r="F243">
        <v>110.110001</v>
      </c>
      <c r="G243">
        <v>7377600</v>
      </c>
      <c r="H243">
        <f t="shared" si="3"/>
        <v>-3.412279824561406E-2</v>
      </c>
      <c r="I243">
        <f>CORREL($H$3:H243,MXX!$H$3:H243)</f>
        <v>-1.6507229214571085E-2</v>
      </c>
    </row>
    <row r="244" spans="1:9" x14ac:dyDescent="0.25">
      <c r="A244" s="1">
        <v>44783</v>
      </c>
      <c r="B244">
        <v>113.239998</v>
      </c>
      <c r="C244">
        <v>113.83000199999999</v>
      </c>
      <c r="D244">
        <v>111.860001</v>
      </c>
      <c r="E244">
        <v>113.139999</v>
      </c>
      <c r="F244">
        <v>113.139999</v>
      </c>
      <c r="G244">
        <v>6951800</v>
      </c>
      <c r="H244">
        <f t="shared" si="3"/>
        <v>2.7517918195278251E-2</v>
      </c>
      <c r="I244">
        <f>CORREL($H$3:H244,MXX!$H$3:H244)</f>
        <v>-8.4801763671417153E-3</v>
      </c>
    </row>
    <row r="245" spans="1:9" x14ac:dyDescent="0.25">
      <c r="A245" s="1">
        <v>44784</v>
      </c>
      <c r="B245">
        <v>114.879997</v>
      </c>
      <c r="C245">
        <v>116.75</v>
      </c>
      <c r="D245">
        <v>113.730003</v>
      </c>
      <c r="E245">
        <v>114.099998</v>
      </c>
      <c r="F245">
        <v>114.099998</v>
      </c>
      <c r="G245">
        <v>5582100</v>
      </c>
      <c r="H245">
        <f t="shared" si="3"/>
        <v>8.4850539904989409E-3</v>
      </c>
      <c r="I245">
        <f>CORREL($H$3:H245,MXX!$H$3:H245)</f>
        <v>-8.8716038770400001E-3</v>
      </c>
    </row>
    <row r="246" spans="1:9" x14ac:dyDescent="0.25">
      <c r="A246" s="1">
        <v>44785</v>
      </c>
      <c r="B246">
        <v>114.389999</v>
      </c>
      <c r="C246">
        <v>116.129997</v>
      </c>
      <c r="D246">
        <v>113.769997</v>
      </c>
      <c r="E246">
        <v>116.07</v>
      </c>
      <c r="F246">
        <v>116.07</v>
      </c>
      <c r="G246">
        <v>4406400</v>
      </c>
      <c r="H246">
        <f t="shared" si="3"/>
        <v>1.7265574360483281E-2</v>
      </c>
      <c r="I246">
        <f>CORREL($H$3:H246,MXX!$H$3:H246)</f>
        <v>-4.3603093386845601E-3</v>
      </c>
    </row>
    <row r="247" spans="1:9" x14ac:dyDescent="0.25">
      <c r="A247" s="1">
        <v>44788</v>
      </c>
      <c r="B247">
        <v>115.449997</v>
      </c>
      <c r="C247">
        <v>116.58000199999999</v>
      </c>
      <c r="D247">
        <v>114.849998</v>
      </c>
      <c r="E247">
        <v>116.32</v>
      </c>
      <c r="F247">
        <v>116.32</v>
      </c>
      <c r="G247">
        <v>4279000</v>
      </c>
      <c r="H247">
        <f t="shared" si="3"/>
        <v>2.1538726630481609E-3</v>
      </c>
      <c r="I247">
        <f>CORREL($H$3:H247,MXX!$H$3:H247)</f>
        <v>-3.4122242182118138E-3</v>
      </c>
    </row>
    <row r="248" spans="1:9" x14ac:dyDescent="0.25">
      <c r="A248" s="1">
        <v>44789</v>
      </c>
      <c r="B248">
        <v>115.94000200000001</v>
      </c>
      <c r="C248">
        <v>118.470001</v>
      </c>
      <c r="D248">
        <v>115.80999799999999</v>
      </c>
      <c r="E248">
        <v>118.05999799999999</v>
      </c>
      <c r="F248">
        <v>118.05999799999999</v>
      </c>
      <c r="G248">
        <v>6189800</v>
      </c>
      <c r="H248">
        <f t="shared" si="3"/>
        <v>1.4958717331499312E-2</v>
      </c>
      <c r="I248">
        <f>CORREL($H$3:H248,MXX!$H$3:H248)</f>
        <v>-7.8748451676796812E-4</v>
      </c>
    </row>
    <row r="249" spans="1:9" x14ac:dyDescent="0.25">
      <c r="A249" s="1">
        <v>44790</v>
      </c>
      <c r="B249">
        <v>116.769997</v>
      </c>
      <c r="C249">
        <v>117.980003</v>
      </c>
      <c r="D249">
        <v>116.410004</v>
      </c>
      <c r="E249">
        <v>117.040001</v>
      </c>
      <c r="F249">
        <v>117.040001</v>
      </c>
      <c r="G249">
        <v>5108400</v>
      </c>
      <c r="H249">
        <f t="shared" si="3"/>
        <v>-8.6396494772089487E-3</v>
      </c>
      <c r="I249">
        <f>CORREL($H$3:H249,MXX!$H$3:H249)</f>
        <v>-1.856278595959003E-4</v>
      </c>
    </row>
    <row r="250" spans="1:9" x14ac:dyDescent="0.25">
      <c r="A250" s="1">
        <v>44791</v>
      </c>
      <c r="B250">
        <v>116</v>
      </c>
      <c r="C250">
        <v>116.68</v>
      </c>
      <c r="D250">
        <v>115.300003</v>
      </c>
      <c r="E250">
        <v>116.010002</v>
      </c>
      <c r="F250">
        <v>116.010002</v>
      </c>
      <c r="G250">
        <v>4750200</v>
      </c>
      <c r="H250">
        <f t="shared" si="3"/>
        <v>-8.8004014969207296E-3</v>
      </c>
      <c r="I250">
        <f>CORREL($H$3:H250,MXX!$H$3:H250)</f>
        <v>-7.076144118387974E-4</v>
      </c>
    </row>
    <row r="251" spans="1:9" x14ac:dyDescent="0.25">
      <c r="A251" s="1">
        <v>44792</v>
      </c>
      <c r="B251">
        <v>115.5</v>
      </c>
      <c r="C251">
        <v>115.650002</v>
      </c>
      <c r="D251">
        <v>113.029999</v>
      </c>
      <c r="E251">
        <v>113.160004</v>
      </c>
      <c r="F251">
        <v>113.160004</v>
      </c>
      <c r="G251">
        <v>5967600</v>
      </c>
      <c r="H251">
        <f t="shared" si="3"/>
        <v>-2.4566830022121709E-2</v>
      </c>
      <c r="I251">
        <f>CORREL($H$3:H251,MXX!$H$3:H251)</f>
        <v>-1.7822996915416308E-4</v>
      </c>
    </row>
    <row r="252" spans="1:9" x14ac:dyDescent="0.25">
      <c r="A252" s="1">
        <v>44795</v>
      </c>
      <c r="B252">
        <v>111.019997</v>
      </c>
      <c r="C252">
        <v>111.68</v>
      </c>
      <c r="D252">
        <v>109.839996</v>
      </c>
      <c r="E252">
        <v>110.339996</v>
      </c>
      <c r="F252">
        <v>110.339996</v>
      </c>
      <c r="G252">
        <v>5802900</v>
      </c>
      <c r="H252">
        <f t="shared" si="3"/>
        <v>-2.4920536411433863E-2</v>
      </c>
      <c r="I252">
        <f>CORREL($H$3:H252,MXX!$H$3:H252)</f>
        <v>-2.3494455611205713E-4</v>
      </c>
    </row>
    <row r="253" spans="1:9" x14ac:dyDescent="0.25">
      <c r="A253" s="1">
        <v>44796</v>
      </c>
      <c r="B253">
        <v>110.839996</v>
      </c>
      <c r="C253">
        <v>112.83000199999999</v>
      </c>
      <c r="D253">
        <v>110.57</v>
      </c>
      <c r="E253">
        <v>110.68</v>
      </c>
      <c r="F253">
        <v>110.68</v>
      </c>
      <c r="G253">
        <v>4806700</v>
      </c>
      <c r="H253">
        <f t="shared" si="3"/>
        <v>3.0814211738779428E-3</v>
      </c>
      <c r="I253">
        <f>CORREL($H$3:H253,MXX!$H$3:H253)</f>
        <v>-6.9252003625830448E-4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53"/>
  <sheetViews>
    <sheetView topLeftCell="K24" workbookViewId="0">
      <selection activeCell="J26" sqref="J26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103</v>
      </c>
      <c r="C2">
        <v>104.540001</v>
      </c>
      <c r="D2">
        <v>102.529999</v>
      </c>
      <c r="E2">
        <v>104.110001</v>
      </c>
      <c r="F2">
        <v>104.110001</v>
      </c>
      <c r="G2">
        <v>633600</v>
      </c>
    </row>
    <row r="3" spans="1:9" x14ac:dyDescent="0.25">
      <c r="A3" s="1">
        <v>44433</v>
      </c>
      <c r="B3">
        <v>104.199997</v>
      </c>
      <c r="C3">
        <v>105.400002</v>
      </c>
      <c r="D3">
        <v>104.120003</v>
      </c>
      <c r="E3">
        <v>105.349998</v>
      </c>
      <c r="F3">
        <v>105.349998</v>
      </c>
      <c r="G3">
        <v>408300</v>
      </c>
      <c r="H3">
        <f t="shared" ref="H3:H66" si="0">(F3-F2)/F2</f>
        <v>1.191045037066134E-2</v>
      </c>
      <c r="I3" t="e">
        <f>CORREL($H$3:H3,MXX!$H$3:H3)</f>
        <v>#DIV/0!</v>
      </c>
    </row>
    <row r="4" spans="1:9" x14ac:dyDescent="0.25">
      <c r="A4" s="1">
        <v>44434</v>
      </c>
      <c r="B4">
        <v>103.120003</v>
      </c>
      <c r="C4">
        <v>103.120003</v>
      </c>
      <c r="D4">
        <v>101.470001</v>
      </c>
      <c r="E4">
        <v>101.650002</v>
      </c>
      <c r="F4">
        <v>101.650002</v>
      </c>
      <c r="G4">
        <v>584500</v>
      </c>
      <c r="H4">
        <f t="shared" si="0"/>
        <v>-3.5120987852320595E-2</v>
      </c>
      <c r="I4">
        <f>CORREL($H$3:H4,MXX!$H$3:H4)</f>
        <v>1</v>
      </c>
    </row>
    <row r="5" spans="1:9" x14ac:dyDescent="0.25">
      <c r="A5" s="1">
        <v>44435</v>
      </c>
      <c r="B5">
        <v>102.610001</v>
      </c>
      <c r="C5">
        <v>103.519997</v>
      </c>
      <c r="D5">
        <v>102.199997</v>
      </c>
      <c r="E5">
        <v>103.25</v>
      </c>
      <c r="F5">
        <v>103.25</v>
      </c>
      <c r="G5">
        <v>403100</v>
      </c>
      <c r="H5">
        <f t="shared" si="0"/>
        <v>1.5740265307618975E-2</v>
      </c>
      <c r="I5">
        <f>CORREL($H$3:H5,MXX!$H$3:H5)</f>
        <v>0.79984461472452484</v>
      </c>
    </row>
    <row r="6" spans="1:9" x14ac:dyDescent="0.25">
      <c r="A6" s="1">
        <v>44438</v>
      </c>
      <c r="B6">
        <v>102.75</v>
      </c>
      <c r="C6">
        <v>102.800003</v>
      </c>
      <c r="D6">
        <v>102.349998</v>
      </c>
      <c r="E6">
        <v>102.459999</v>
      </c>
      <c r="F6">
        <v>102.459999</v>
      </c>
      <c r="G6">
        <v>392200</v>
      </c>
      <c r="H6">
        <f t="shared" si="0"/>
        <v>-7.6513414043583895E-3</v>
      </c>
      <c r="I6">
        <f>CORREL($H$3:H6,MXX!$H$3:H6)</f>
        <v>0.78298256202722594</v>
      </c>
    </row>
    <row r="7" spans="1:9" x14ac:dyDescent="0.25">
      <c r="A7" s="1">
        <v>44439</v>
      </c>
      <c r="B7">
        <v>102.959999</v>
      </c>
      <c r="C7">
        <v>103.889999</v>
      </c>
      <c r="D7">
        <v>102.760002</v>
      </c>
      <c r="E7">
        <v>103.459999</v>
      </c>
      <c r="F7">
        <v>103.459999</v>
      </c>
      <c r="G7">
        <v>381300</v>
      </c>
      <c r="H7">
        <f t="shared" si="0"/>
        <v>9.7599064001552445E-3</v>
      </c>
      <c r="I7">
        <f>CORREL($H$3:H7,MXX!$H$3:H7)</f>
        <v>0.63594379106560162</v>
      </c>
    </row>
    <row r="8" spans="1:9" x14ac:dyDescent="0.25">
      <c r="A8" s="1">
        <v>44440</v>
      </c>
      <c r="B8">
        <v>104</v>
      </c>
      <c r="C8">
        <v>105.30999799999999</v>
      </c>
      <c r="D8">
        <v>103.839996</v>
      </c>
      <c r="E8">
        <v>104.779999</v>
      </c>
      <c r="F8">
        <v>104.779999</v>
      </c>
      <c r="G8">
        <v>550000</v>
      </c>
      <c r="H8">
        <f t="shared" si="0"/>
        <v>1.2758554153861991E-2</v>
      </c>
      <c r="I8">
        <f>CORREL($H$3:H8,MXX!$H$3:H8)</f>
        <v>-1.816923473029748E-3</v>
      </c>
    </row>
    <row r="9" spans="1:9" x14ac:dyDescent="0.25">
      <c r="A9" s="1">
        <v>44441</v>
      </c>
      <c r="B9">
        <v>105.07</v>
      </c>
      <c r="C9">
        <v>105.959999</v>
      </c>
      <c r="D9">
        <v>105.07</v>
      </c>
      <c r="E9">
        <v>105.41999800000001</v>
      </c>
      <c r="F9">
        <v>105.41999800000001</v>
      </c>
      <c r="G9">
        <v>351400</v>
      </c>
      <c r="H9">
        <f t="shared" si="0"/>
        <v>6.1080263991986012E-3</v>
      </c>
      <c r="I9">
        <f>CORREL($H$3:H9,MXX!$H$3:H9)</f>
        <v>-1.3673127908533351E-2</v>
      </c>
    </row>
    <row r="10" spans="1:9" x14ac:dyDescent="0.25">
      <c r="A10" s="1">
        <v>44442</v>
      </c>
      <c r="B10">
        <v>107.470001</v>
      </c>
      <c r="C10">
        <v>108.290001</v>
      </c>
      <c r="D10">
        <v>106.660004</v>
      </c>
      <c r="E10">
        <v>108.25</v>
      </c>
      <c r="F10">
        <v>108.25</v>
      </c>
      <c r="G10">
        <v>695900</v>
      </c>
      <c r="H10">
        <f t="shared" si="0"/>
        <v>2.6845020429615195E-2</v>
      </c>
      <c r="I10">
        <f>CORREL($H$3:H10,MXX!$H$3:H10)</f>
        <v>-9.7771576044670599E-2</v>
      </c>
    </row>
    <row r="11" spans="1:9" x14ac:dyDescent="0.25">
      <c r="A11" s="1">
        <v>44446</v>
      </c>
      <c r="B11">
        <v>108.25</v>
      </c>
      <c r="C11">
        <v>108.80999799999999</v>
      </c>
      <c r="D11">
        <v>107.599998</v>
      </c>
      <c r="E11">
        <v>108.360001</v>
      </c>
      <c r="F11">
        <v>108.360001</v>
      </c>
      <c r="G11">
        <v>509900</v>
      </c>
      <c r="H11">
        <f t="shared" si="0"/>
        <v>1.0161755196304563E-3</v>
      </c>
      <c r="I11">
        <f>CORREL($H$3:H11,MXX!$H$3:H11)</f>
        <v>-0.11600468956312111</v>
      </c>
    </row>
    <row r="12" spans="1:9" x14ac:dyDescent="0.25">
      <c r="A12" s="1">
        <v>44447</v>
      </c>
      <c r="B12">
        <v>108.279999</v>
      </c>
      <c r="C12">
        <v>108.55999799999999</v>
      </c>
      <c r="D12">
        <v>107.019997</v>
      </c>
      <c r="E12">
        <v>107.839996</v>
      </c>
      <c r="F12">
        <v>107.839996</v>
      </c>
      <c r="G12">
        <v>399200</v>
      </c>
      <c r="H12">
        <f t="shared" si="0"/>
        <v>-4.7988648505087926E-3</v>
      </c>
      <c r="I12">
        <f>CORREL($H$3:H12,MXX!$H$3:H12)</f>
        <v>-6.9835738991616589E-2</v>
      </c>
    </row>
    <row r="13" spans="1:9" x14ac:dyDescent="0.25">
      <c r="A13" s="1">
        <v>44448</v>
      </c>
      <c r="B13">
        <v>109.41999800000001</v>
      </c>
      <c r="C13">
        <v>110.91999800000001</v>
      </c>
      <c r="D13">
        <v>109.400002</v>
      </c>
      <c r="E13">
        <v>109.949997</v>
      </c>
      <c r="F13">
        <v>109.949997</v>
      </c>
      <c r="G13">
        <v>655100</v>
      </c>
      <c r="H13">
        <f t="shared" si="0"/>
        <v>1.9566033737612499E-2</v>
      </c>
      <c r="I13">
        <f>CORREL($H$3:H13,MXX!$H$3:H13)</f>
        <v>-0.14843116823873445</v>
      </c>
    </row>
    <row r="14" spans="1:9" x14ac:dyDescent="0.25">
      <c r="A14" s="1">
        <v>44449</v>
      </c>
      <c r="B14">
        <v>110.82</v>
      </c>
      <c r="C14">
        <v>111.839996</v>
      </c>
      <c r="D14">
        <v>110.260002</v>
      </c>
      <c r="E14">
        <v>110.32</v>
      </c>
      <c r="F14">
        <v>110.32</v>
      </c>
      <c r="G14">
        <v>507200</v>
      </c>
      <c r="H14">
        <f t="shared" si="0"/>
        <v>3.3651933614877406E-3</v>
      </c>
      <c r="I14">
        <f>CORREL($H$3:H14,MXX!$H$3:H14)</f>
        <v>-0.14774154193115255</v>
      </c>
    </row>
    <row r="15" spans="1:9" x14ac:dyDescent="0.25">
      <c r="A15" s="1">
        <v>44452</v>
      </c>
      <c r="B15">
        <v>111.730003</v>
      </c>
      <c r="C15">
        <v>111.730003</v>
      </c>
      <c r="D15">
        <v>110.099998</v>
      </c>
      <c r="E15">
        <v>111.110001</v>
      </c>
      <c r="F15">
        <v>111.110001</v>
      </c>
      <c r="G15">
        <v>516900</v>
      </c>
      <c r="H15">
        <f t="shared" si="0"/>
        <v>7.1609952864394831E-3</v>
      </c>
      <c r="I15">
        <f>CORREL($H$3:H15,MXX!$H$3:H15)</f>
        <v>-0.14243430931600537</v>
      </c>
    </row>
    <row r="16" spans="1:9" x14ac:dyDescent="0.25">
      <c r="A16" s="1">
        <v>44453</v>
      </c>
      <c r="B16">
        <v>111.629997</v>
      </c>
      <c r="C16">
        <v>111.879997</v>
      </c>
      <c r="D16">
        <v>110.839996</v>
      </c>
      <c r="E16">
        <v>111.279999</v>
      </c>
      <c r="F16">
        <v>111.279999</v>
      </c>
      <c r="G16">
        <v>539300</v>
      </c>
      <c r="H16">
        <f t="shared" si="0"/>
        <v>1.5299972862029474E-3</v>
      </c>
      <c r="I16">
        <f>CORREL($H$3:H16,MXX!$H$3:H16)</f>
        <v>-0.14247944466379872</v>
      </c>
    </row>
    <row r="17" spans="1:9" x14ac:dyDescent="0.25">
      <c r="A17" s="1">
        <v>44454</v>
      </c>
      <c r="B17">
        <v>110.94000200000001</v>
      </c>
      <c r="C17">
        <v>111.779999</v>
      </c>
      <c r="D17">
        <v>110.389999</v>
      </c>
      <c r="E17">
        <v>111.69000200000001</v>
      </c>
      <c r="F17">
        <v>111.69000200000001</v>
      </c>
      <c r="G17">
        <v>438600</v>
      </c>
      <c r="H17">
        <f t="shared" si="0"/>
        <v>3.6844267045689247E-3</v>
      </c>
      <c r="I17">
        <f>CORREL($H$3:H17,MXX!$H$3:H17)</f>
        <v>-0.14373850531895707</v>
      </c>
    </row>
    <row r="18" spans="1:9" x14ac:dyDescent="0.25">
      <c r="A18" s="1">
        <v>44455</v>
      </c>
      <c r="B18">
        <v>111.69000200000001</v>
      </c>
      <c r="C18">
        <v>112.360001</v>
      </c>
      <c r="D18">
        <v>111.05999799999999</v>
      </c>
      <c r="E18">
        <v>112.290001</v>
      </c>
      <c r="F18">
        <v>112.290001</v>
      </c>
      <c r="G18">
        <v>407500</v>
      </c>
      <c r="H18">
        <f t="shared" si="0"/>
        <v>5.372002768878067E-3</v>
      </c>
      <c r="I18">
        <f>CORREL($H$3:H18,MXX!$H$3:H18)</f>
        <v>-0.1374723542975704</v>
      </c>
    </row>
    <row r="19" spans="1:9" x14ac:dyDescent="0.25">
      <c r="A19" s="1">
        <v>44456</v>
      </c>
      <c r="B19">
        <v>111.300003</v>
      </c>
      <c r="C19">
        <v>111.720001</v>
      </c>
      <c r="D19">
        <v>110.30999799999999</v>
      </c>
      <c r="E19">
        <v>110.699997</v>
      </c>
      <c r="F19">
        <v>110.699997</v>
      </c>
      <c r="G19">
        <v>387700</v>
      </c>
      <c r="H19">
        <f t="shared" si="0"/>
        <v>-1.4159800390419513E-2</v>
      </c>
      <c r="I19">
        <f>CORREL($H$3:H19,MXX!$H$3:H19)</f>
        <v>3.8415610107182821E-2</v>
      </c>
    </row>
    <row r="20" spans="1:9" x14ac:dyDescent="0.25">
      <c r="A20" s="1">
        <v>44459</v>
      </c>
      <c r="B20">
        <v>108.900002</v>
      </c>
      <c r="C20">
        <v>109.379997</v>
      </c>
      <c r="D20">
        <v>107.44000200000001</v>
      </c>
      <c r="E20">
        <v>108.55999799999999</v>
      </c>
      <c r="F20">
        <v>108.55999799999999</v>
      </c>
      <c r="G20">
        <v>717700</v>
      </c>
      <c r="H20">
        <f t="shared" si="0"/>
        <v>-1.933151813906556E-2</v>
      </c>
      <c r="I20">
        <f>CORREL($H$3:H20,MXX!$H$3:H20)</f>
        <v>0.16406121045662178</v>
      </c>
    </row>
    <row r="21" spans="1:9" x14ac:dyDescent="0.25">
      <c r="A21" s="1">
        <v>44460</v>
      </c>
      <c r="B21">
        <v>112.5</v>
      </c>
      <c r="C21">
        <v>112.910004</v>
      </c>
      <c r="D21">
        <v>111.650002</v>
      </c>
      <c r="E21">
        <v>112.410004</v>
      </c>
      <c r="F21">
        <v>112.410004</v>
      </c>
      <c r="G21">
        <v>962400</v>
      </c>
      <c r="H21">
        <f t="shared" si="0"/>
        <v>3.5464315318060415E-2</v>
      </c>
      <c r="I21">
        <f>CORREL($H$3:H21,MXX!$H$3:H21)</f>
        <v>0.22352490728574048</v>
      </c>
    </row>
    <row r="22" spans="1:9" x14ac:dyDescent="0.25">
      <c r="A22" s="1">
        <v>44461</v>
      </c>
      <c r="B22">
        <v>113.32</v>
      </c>
      <c r="C22">
        <v>115.199997</v>
      </c>
      <c r="D22">
        <v>113.099998</v>
      </c>
      <c r="E22">
        <v>114.610001</v>
      </c>
      <c r="F22">
        <v>114.610001</v>
      </c>
      <c r="G22">
        <v>832400</v>
      </c>
      <c r="H22">
        <f t="shared" si="0"/>
        <v>1.9571185141137405E-2</v>
      </c>
      <c r="I22">
        <f>CORREL($H$3:H22,MXX!$H$3:H22)</f>
        <v>0.26809342159899247</v>
      </c>
    </row>
    <row r="23" spans="1:9" x14ac:dyDescent="0.25">
      <c r="A23" s="1">
        <v>44462</v>
      </c>
      <c r="B23">
        <v>115.089996</v>
      </c>
      <c r="C23">
        <v>115.910004</v>
      </c>
      <c r="D23">
        <v>115</v>
      </c>
      <c r="E23">
        <v>115.5</v>
      </c>
      <c r="F23">
        <v>115.5</v>
      </c>
      <c r="G23">
        <v>554200</v>
      </c>
      <c r="H23">
        <f t="shared" si="0"/>
        <v>7.7654566986698056E-3</v>
      </c>
      <c r="I23">
        <f>CORREL($H$3:H23,MXX!$H$3:H23)</f>
        <v>0.27004551146347011</v>
      </c>
    </row>
    <row r="24" spans="1:9" x14ac:dyDescent="0.25">
      <c r="A24" s="1">
        <v>44463</v>
      </c>
      <c r="B24">
        <v>116.870003</v>
      </c>
      <c r="C24">
        <v>117.870003</v>
      </c>
      <c r="D24">
        <v>116.230003</v>
      </c>
      <c r="E24">
        <v>117.610001</v>
      </c>
      <c r="F24">
        <v>117.610001</v>
      </c>
      <c r="G24">
        <v>863700</v>
      </c>
      <c r="H24">
        <f t="shared" si="0"/>
        <v>1.82684069264069E-2</v>
      </c>
      <c r="I24">
        <f>CORREL($H$3:H24,MXX!$H$3:H24)</f>
        <v>0.23419394548225328</v>
      </c>
    </row>
    <row r="25" spans="1:9" x14ac:dyDescent="0.25">
      <c r="A25" s="1">
        <v>44466</v>
      </c>
      <c r="B25">
        <v>117.08000199999999</v>
      </c>
      <c r="C25">
        <v>117.529999</v>
      </c>
      <c r="D25">
        <v>115.959999</v>
      </c>
      <c r="E25">
        <v>116.269997</v>
      </c>
      <c r="F25">
        <v>116.269997</v>
      </c>
      <c r="G25">
        <v>631100</v>
      </c>
      <c r="H25">
        <f t="shared" si="0"/>
        <v>-1.1393622894365874E-2</v>
      </c>
      <c r="I25">
        <f>CORREL($H$3:H25,MXX!$H$3:H25)</f>
        <v>0.16644755623259058</v>
      </c>
    </row>
    <row r="26" spans="1:9" x14ac:dyDescent="0.25">
      <c r="A26" s="1">
        <v>44467</v>
      </c>
      <c r="B26">
        <v>115.010002</v>
      </c>
      <c r="C26">
        <v>115.41999800000001</v>
      </c>
      <c r="D26">
        <v>112.989998</v>
      </c>
      <c r="E26">
        <v>113.489998</v>
      </c>
      <c r="F26">
        <v>113.489998</v>
      </c>
      <c r="G26">
        <v>903300</v>
      </c>
      <c r="H26">
        <f t="shared" si="0"/>
        <v>-2.3909856985719229E-2</v>
      </c>
      <c r="I26">
        <f>CORREL($H$3:H26,MXX!$H$3:H26)</f>
        <v>0.25109187880635464</v>
      </c>
    </row>
    <row r="27" spans="1:9" x14ac:dyDescent="0.25">
      <c r="A27" s="1">
        <v>44468</v>
      </c>
      <c r="B27">
        <v>112.790001</v>
      </c>
      <c r="C27">
        <v>113.150002</v>
      </c>
      <c r="D27">
        <v>111.220001</v>
      </c>
      <c r="E27">
        <v>111.480003</v>
      </c>
      <c r="F27">
        <v>111.480003</v>
      </c>
      <c r="G27">
        <v>673000</v>
      </c>
      <c r="H27">
        <f t="shared" si="0"/>
        <v>-1.771076778061097E-2</v>
      </c>
      <c r="I27">
        <f>CORREL($H$3:H27,MXX!$H$3:H27)</f>
        <v>0.21903630213890701</v>
      </c>
    </row>
    <row r="28" spans="1:9" x14ac:dyDescent="0.25">
      <c r="A28" s="1">
        <v>44469</v>
      </c>
      <c r="B28">
        <v>111.5</v>
      </c>
      <c r="C28">
        <v>112</v>
      </c>
      <c r="D28">
        <v>110.139999</v>
      </c>
      <c r="E28">
        <v>110.58000199999999</v>
      </c>
      <c r="F28">
        <v>110.58000199999999</v>
      </c>
      <c r="G28">
        <v>490200</v>
      </c>
      <c r="H28">
        <f t="shared" si="0"/>
        <v>-8.0732057389700934E-3</v>
      </c>
      <c r="I28">
        <f>CORREL($H$3:H28,MXX!$H$3:H28)</f>
        <v>0.19602498934263229</v>
      </c>
    </row>
    <row r="29" spans="1:9" x14ac:dyDescent="0.25">
      <c r="A29" s="1">
        <v>44470</v>
      </c>
      <c r="B29">
        <v>109.970001</v>
      </c>
      <c r="C29">
        <v>110.290001</v>
      </c>
      <c r="D29">
        <v>108.470001</v>
      </c>
      <c r="E29">
        <v>109.510002</v>
      </c>
      <c r="F29">
        <v>109.510002</v>
      </c>
      <c r="G29">
        <v>610600</v>
      </c>
      <c r="H29">
        <f t="shared" si="0"/>
        <v>-9.6762523118781758E-3</v>
      </c>
      <c r="I29">
        <f>CORREL($H$3:H29,MXX!$H$3:H29)</f>
        <v>0.2109439667940034</v>
      </c>
    </row>
    <row r="30" spans="1:9" x14ac:dyDescent="0.25">
      <c r="A30" s="1">
        <v>44473</v>
      </c>
      <c r="B30">
        <v>108.110001</v>
      </c>
      <c r="C30">
        <v>108.339996</v>
      </c>
      <c r="D30">
        <v>106.300003</v>
      </c>
      <c r="E30">
        <v>106.970001</v>
      </c>
      <c r="F30">
        <v>106.970001</v>
      </c>
      <c r="G30">
        <v>887300</v>
      </c>
      <c r="H30">
        <f t="shared" si="0"/>
        <v>-2.3194237545534915E-2</v>
      </c>
      <c r="I30">
        <f>CORREL($H$3:H30,MXX!$H$3:H30)</f>
        <v>0.22180416295292599</v>
      </c>
    </row>
    <row r="31" spans="1:9" x14ac:dyDescent="0.25">
      <c r="A31" s="1">
        <v>44474</v>
      </c>
      <c r="B31">
        <v>106.870003</v>
      </c>
      <c r="C31">
        <v>107.55999799999999</v>
      </c>
      <c r="D31">
        <v>106.349998</v>
      </c>
      <c r="E31">
        <v>106.709999</v>
      </c>
      <c r="F31">
        <v>106.709999</v>
      </c>
      <c r="G31">
        <v>513100</v>
      </c>
      <c r="H31">
        <f t="shared" si="0"/>
        <v>-2.4306066894399679E-3</v>
      </c>
      <c r="I31">
        <f>CORREL($H$3:H31,MXX!$H$3:H31)</f>
        <v>0.21657118328185379</v>
      </c>
    </row>
    <row r="32" spans="1:9" x14ac:dyDescent="0.25">
      <c r="A32" s="1">
        <v>44475</v>
      </c>
      <c r="B32">
        <v>105</v>
      </c>
      <c r="C32">
        <v>105.849998</v>
      </c>
      <c r="D32">
        <v>104.089996</v>
      </c>
      <c r="E32">
        <v>105.55999799999999</v>
      </c>
      <c r="F32">
        <v>105.55999799999999</v>
      </c>
      <c r="G32">
        <v>709800</v>
      </c>
      <c r="H32">
        <f t="shared" si="0"/>
        <v>-1.0776881367977552E-2</v>
      </c>
      <c r="I32">
        <f>CORREL($H$3:H32,MXX!$H$3:H32)</f>
        <v>0.21757427820918793</v>
      </c>
    </row>
    <row r="33" spans="1:9" x14ac:dyDescent="0.25">
      <c r="A33" s="1">
        <v>44476</v>
      </c>
      <c r="B33">
        <v>106.110001</v>
      </c>
      <c r="C33">
        <v>106.80999799999999</v>
      </c>
      <c r="D33">
        <v>105.5</v>
      </c>
      <c r="E33">
        <v>106.08000199999999</v>
      </c>
      <c r="F33">
        <v>106.08000199999999</v>
      </c>
      <c r="G33">
        <v>516200</v>
      </c>
      <c r="H33">
        <f t="shared" si="0"/>
        <v>4.9261463608591596E-3</v>
      </c>
      <c r="I33">
        <f>CORREL($H$3:H33,MXX!$H$3:H33)</f>
        <v>0.21585964657712678</v>
      </c>
    </row>
    <row r="34" spans="1:9" x14ac:dyDescent="0.25">
      <c r="A34" s="1">
        <v>44477</v>
      </c>
      <c r="B34">
        <v>107.5</v>
      </c>
      <c r="C34">
        <v>108.5</v>
      </c>
      <c r="D34">
        <v>106.889999</v>
      </c>
      <c r="E34">
        <v>107.489998</v>
      </c>
      <c r="F34">
        <v>107.489998</v>
      </c>
      <c r="G34">
        <v>651900</v>
      </c>
      <c r="H34">
        <f t="shared" si="0"/>
        <v>1.3291817245629452E-2</v>
      </c>
      <c r="I34">
        <f>CORREL($H$3:H34,MXX!$H$3:H34)</f>
        <v>0.22947865624096919</v>
      </c>
    </row>
    <row r="35" spans="1:9" x14ac:dyDescent="0.25">
      <c r="A35" s="1">
        <v>44480</v>
      </c>
      <c r="B35">
        <v>108.900002</v>
      </c>
      <c r="C35">
        <v>111</v>
      </c>
      <c r="D35">
        <v>108.900002</v>
      </c>
      <c r="E35">
        <v>109.150002</v>
      </c>
      <c r="F35">
        <v>109.150002</v>
      </c>
      <c r="G35">
        <v>767600</v>
      </c>
      <c r="H35">
        <f t="shared" si="0"/>
        <v>1.5443334550997022E-2</v>
      </c>
      <c r="I35">
        <f>CORREL($H$3:H35,MXX!$H$3:H35)</f>
        <v>0.25574551580647564</v>
      </c>
    </row>
    <row r="36" spans="1:9" x14ac:dyDescent="0.25">
      <c r="A36" s="1">
        <v>44481</v>
      </c>
      <c r="B36">
        <v>109</v>
      </c>
      <c r="C36">
        <v>109.32</v>
      </c>
      <c r="D36">
        <v>108.300003</v>
      </c>
      <c r="E36">
        <v>108.949997</v>
      </c>
      <c r="F36">
        <v>108.949997</v>
      </c>
      <c r="G36">
        <v>555000</v>
      </c>
      <c r="H36">
        <f t="shared" si="0"/>
        <v>-1.8323865903365209E-3</v>
      </c>
      <c r="I36">
        <f>CORREL($H$3:H36,MXX!$H$3:H36)</f>
        <v>0.2517473798512751</v>
      </c>
    </row>
    <row r="37" spans="1:9" x14ac:dyDescent="0.25">
      <c r="A37" s="1">
        <v>44482</v>
      </c>
      <c r="B37">
        <v>109.449997</v>
      </c>
      <c r="C37">
        <v>109.959999</v>
      </c>
      <c r="D37">
        <v>109.25</v>
      </c>
      <c r="E37">
        <v>109.5</v>
      </c>
      <c r="F37">
        <v>109.5</v>
      </c>
      <c r="G37">
        <v>374700</v>
      </c>
      <c r="H37">
        <f t="shared" si="0"/>
        <v>5.0482149164263294E-3</v>
      </c>
      <c r="I37">
        <f>CORREL($H$3:H37,MXX!$H$3:H37)</f>
        <v>0.25121724549495816</v>
      </c>
    </row>
    <row r="38" spans="1:9" x14ac:dyDescent="0.25">
      <c r="A38" s="1">
        <v>44483</v>
      </c>
      <c r="B38">
        <v>110.639999</v>
      </c>
      <c r="C38">
        <v>111.75</v>
      </c>
      <c r="D38">
        <v>110.639999</v>
      </c>
      <c r="E38">
        <v>111.629997</v>
      </c>
      <c r="F38">
        <v>111.629997</v>
      </c>
      <c r="G38">
        <v>549300</v>
      </c>
      <c r="H38">
        <f t="shared" si="0"/>
        <v>1.9452027397260301E-2</v>
      </c>
      <c r="I38">
        <f>CORREL($H$3:H38,MXX!$H$3:H38)</f>
        <v>0.26997202011023747</v>
      </c>
    </row>
    <row r="39" spans="1:9" x14ac:dyDescent="0.25">
      <c r="A39" s="1">
        <v>44484</v>
      </c>
      <c r="B39">
        <v>112.5</v>
      </c>
      <c r="C39">
        <v>112.959999</v>
      </c>
      <c r="D39">
        <v>112.129997</v>
      </c>
      <c r="E39">
        <v>112.5</v>
      </c>
      <c r="F39">
        <v>112.5</v>
      </c>
      <c r="G39">
        <v>576400</v>
      </c>
      <c r="H39">
        <f t="shared" si="0"/>
        <v>7.7936309538734197E-3</v>
      </c>
      <c r="I39">
        <f>CORREL($H$3:H39,MXX!$H$3:H39)</f>
        <v>0.27633776654739611</v>
      </c>
    </row>
    <row r="40" spans="1:9" x14ac:dyDescent="0.25">
      <c r="A40" s="1">
        <v>44487</v>
      </c>
      <c r="B40">
        <v>110.730003</v>
      </c>
      <c r="C40">
        <v>112.18</v>
      </c>
      <c r="D40">
        <v>110.5</v>
      </c>
      <c r="E40">
        <v>112.150002</v>
      </c>
      <c r="F40">
        <v>112.150002</v>
      </c>
      <c r="G40">
        <v>659100</v>
      </c>
      <c r="H40">
        <f t="shared" si="0"/>
        <v>-3.1110933333333276E-3</v>
      </c>
      <c r="I40">
        <f>CORREL($H$3:H40,MXX!$H$3:H40)</f>
        <v>0.27848782921187831</v>
      </c>
    </row>
    <row r="41" spans="1:9" x14ac:dyDescent="0.25">
      <c r="A41" s="1">
        <v>44488</v>
      </c>
      <c r="B41">
        <v>112.19000200000001</v>
      </c>
      <c r="C41">
        <v>112.650002</v>
      </c>
      <c r="D41">
        <v>111.779999</v>
      </c>
      <c r="E41">
        <v>112.489998</v>
      </c>
      <c r="F41">
        <v>112.489998</v>
      </c>
      <c r="G41">
        <v>551800</v>
      </c>
      <c r="H41">
        <f t="shared" si="0"/>
        <v>3.0316183141931578E-3</v>
      </c>
      <c r="I41">
        <f>CORREL($H$3:H41,MXX!$H$3:H41)</f>
        <v>0.27542083750665164</v>
      </c>
    </row>
    <row r="42" spans="1:9" x14ac:dyDescent="0.25">
      <c r="A42" s="1">
        <v>44489</v>
      </c>
      <c r="B42">
        <v>112.69000200000001</v>
      </c>
      <c r="C42">
        <v>113.400002</v>
      </c>
      <c r="D42">
        <v>112.360001</v>
      </c>
      <c r="E42">
        <v>112.459999</v>
      </c>
      <c r="F42">
        <v>112.459999</v>
      </c>
      <c r="G42">
        <v>369100</v>
      </c>
      <c r="H42">
        <f t="shared" si="0"/>
        <v>-2.6668148753992922E-4</v>
      </c>
      <c r="I42">
        <f>CORREL($H$3:H42,MXX!$H$3:H42)</f>
        <v>0.27619210350825196</v>
      </c>
    </row>
    <row r="43" spans="1:9" x14ac:dyDescent="0.25">
      <c r="A43" s="1">
        <v>44490</v>
      </c>
      <c r="B43">
        <v>111.19000200000001</v>
      </c>
      <c r="C43">
        <v>112.360001</v>
      </c>
      <c r="D43">
        <v>111.029999</v>
      </c>
      <c r="E43">
        <v>112.269997</v>
      </c>
      <c r="F43">
        <v>112.269997</v>
      </c>
      <c r="G43">
        <v>666300</v>
      </c>
      <c r="H43">
        <f t="shared" si="0"/>
        <v>-1.6895073954250406E-3</v>
      </c>
      <c r="I43">
        <f>CORREL($H$3:H43,MXX!$H$3:H43)</f>
        <v>0.27869838445537792</v>
      </c>
    </row>
    <row r="44" spans="1:9" x14ac:dyDescent="0.25">
      <c r="A44" s="1">
        <v>44491</v>
      </c>
      <c r="B44">
        <v>112.30999799999999</v>
      </c>
      <c r="C44">
        <v>113.040001</v>
      </c>
      <c r="D44">
        <v>111.650002</v>
      </c>
      <c r="E44">
        <v>112.970001</v>
      </c>
      <c r="F44">
        <v>112.970001</v>
      </c>
      <c r="G44">
        <v>465600</v>
      </c>
      <c r="H44">
        <f t="shared" si="0"/>
        <v>6.2350050655117836E-3</v>
      </c>
      <c r="I44">
        <f>CORREL($H$3:H44,MXX!$H$3:H44)</f>
        <v>0.27570329794474246</v>
      </c>
    </row>
    <row r="45" spans="1:9" x14ac:dyDescent="0.25">
      <c r="A45" s="1">
        <v>44494</v>
      </c>
      <c r="B45">
        <v>114.529999</v>
      </c>
      <c r="C45">
        <v>115.980003</v>
      </c>
      <c r="D45">
        <v>114.16999800000001</v>
      </c>
      <c r="E45">
        <v>115.300003</v>
      </c>
      <c r="F45">
        <v>115.300003</v>
      </c>
      <c r="G45">
        <v>719100</v>
      </c>
      <c r="H45">
        <f t="shared" si="0"/>
        <v>2.0624962196822565E-2</v>
      </c>
      <c r="I45">
        <f>CORREL($H$3:H45,MXX!$H$3:H45)</f>
        <v>0.2661649545297563</v>
      </c>
    </row>
    <row r="46" spans="1:9" x14ac:dyDescent="0.25">
      <c r="A46" s="1">
        <v>44495</v>
      </c>
      <c r="B46">
        <v>117</v>
      </c>
      <c r="C46">
        <v>117.220001</v>
      </c>
      <c r="D46">
        <v>116.029999</v>
      </c>
      <c r="E46">
        <v>116.529999</v>
      </c>
      <c r="F46">
        <v>116.529999</v>
      </c>
      <c r="G46">
        <v>633200</v>
      </c>
      <c r="H46">
        <f t="shared" si="0"/>
        <v>1.0667788100577932E-2</v>
      </c>
      <c r="I46">
        <f>CORREL($H$3:H46,MXX!$H$3:H46)</f>
        <v>0.27472337334279756</v>
      </c>
    </row>
    <row r="47" spans="1:9" x14ac:dyDescent="0.25">
      <c r="A47" s="1">
        <v>44496</v>
      </c>
      <c r="B47">
        <v>114.879997</v>
      </c>
      <c r="C47">
        <v>115.400002</v>
      </c>
      <c r="D47">
        <v>113.139999</v>
      </c>
      <c r="E47">
        <v>113.230003</v>
      </c>
      <c r="F47">
        <v>113.230003</v>
      </c>
      <c r="G47">
        <v>586900</v>
      </c>
      <c r="H47">
        <f t="shared" si="0"/>
        <v>-2.8318853757134308E-2</v>
      </c>
      <c r="I47">
        <f>CORREL($H$3:H47,MXX!$H$3:H47)</f>
        <v>0.31392596509832654</v>
      </c>
    </row>
    <row r="48" spans="1:9" x14ac:dyDescent="0.25">
      <c r="A48" s="1">
        <v>44497</v>
      </c>
      <c r="B48">
        <v>115.57</v>
      </c>
      <c r="C48">
        <v>118.93</v>
      </c>
      <c r="D48">
        <v>115.470001</v>
      </c>
      <c r="E48">
        <v>118.290001</v>
      </c>
      <c r="F48">
        <v>118.290001</v>
      </c>
      <c r="G48">
        <v>864500</v>
      </c>
      <c r="H48">
        <f t="shared" si="0"/>
        <v>4.4687784738467309E-2</v>
      </c>
      <c r="I48">
        <f>CORREL($H$3:H48,MXX!$H$3:H48)</f>
        <v>0.21772052200120964</v>
      </c>
    </row>
    <row r="49" spans="1:9" x14ac:dyDescent="0.25">
      <c r="A49" s="1">
        <v>44498</v>
      </c>
      <c r="B49">
        <v>115.879997</v>
      </c>
      <c r="C49">
        <v>116.19000200000001</v>
      </c>
      <c r="D49">
        <v>114.75</v>
      </c>
      <c r="E49">
        <v>115.790001</v>
      </c>
      <c r="F49">
        <v>115.790001</v>
      </c>
      <c r="G49">
        <v>765500</v>
      </c>
      <c r="H49">
        <f t="shared" si="0"/>
        <v>-2.1134499779064165E-2</v>
      </c>
      <c r="I49">
        <f>CORREL($H$3:H49,MXX!$H$3:H49)</f>
        <v>0.2064508102336973</v>
      </c>
    </row>
    <row r="50" spans="1:9" x14ac:dyDescent="0.25">
      <c r="A50" s="1">
        <v>44501</v>
      </c>
      <c r="B50">
        <v>120</v>
      </c>
      <c r="C50">
        <v>121.400002</v>
      </c>
      <c r="D50">
        <v>120</v>
      </c>
      <c r="E50">
        <v>121.239998</v>
      </c>
      <c r="F50">
        <v>121.239998</v>
      </c>
      <c r="G50">
        <v>1130100</v>
      </c>
      <c r="H50">
        <f t="shared" si="0"/>
        <v>4.7067941557406116E-2</v>
      </c>
      <c r="I50">
        <f>CORREL($H$3:H50,MXX!$H$3:H50)</f>
        <v>0.23881439494087703</v>
      </c>
    </row>
    <row r="51" spans="1:9" x14ac:dyDescent="0.25">
      <c r="A51" s="1">
        <v>44502</v>
      </c>
      <c r="B51">
        <v>122</v>
      </c>
      <c r="C51">
        <v>123.400002</v>
      </c>
      <c r="D51">
        <v>121.370003</v>
      </c>
      <c r="E51">
        <v>123.32</v>
      </c>
      <c r="F51">
        <v>123.32</v>
      </c>
      <c r="G51">
        <v>803100</v>
      </c>
      <c r="H51">
        <f t="shared" si="0"/>
        <v>1.7156070886771155E-2</v>
      </c>
      <c r="I51">
        <f>CORREL($H$3:H51,MXX!$H$3:H51)</f>
        <v>0.24598062859068018</v>
      </c>
    </row>
    <row r="52" spans="1:9" x14ac:dyDescent="0.25">
      <c r="A52" s="1">
        <v>44503</v>
      </c>
      <c r="B52">
        <v>123</v>
      </c>
      <c r="C52">
        <v>123.260002</v>
      </c>
      <c r="D52">
        <v>122</v>
      </c>
      <c r="E52">
        <v>123.139999</v>
      </c>
      <c r="F52">
        <v>123.139999</v>
      </c>
      <c r="G52">
        <v>452500</v>
      </c>
      <c r="H52">
        <f t="shared" si="0"/>
        <v>-1.4596253649042338E-3</v>
      </c>
      <c r="I52">
        <f>CORREL($H$3:H52,MXX!$H$3:H52)</f>
        <v>0.24580386465304971</v>
      </c>
    </row>
    <row r="53" spans="1:9" x14ac:dyDescent="0.25">
      <c r="A53" s="1">
        <v>44504</v>
      </c>
      <c r="B53">
        <v>122.910004</v>
      </c>
      <c r="C53">
        <v>123.239998</v>
      </c>
      <c r="D53">
        <v>121.989998</v>
      </c>
      <c r="E53">
        <v>122.650002</v>
      </c>
      <c r="F53">
        <v>122.650002</v>
      </c>
      <c r="G53">
        <v>591000</v>
      </c>
      <c r="H53">
        <f t="shared" si="0"/>
        <v>-3.9791863243396845E-3</v>
      </c>
      <c r="I53">
        <f>CORREL($H$3:H53,MXX!$H$3:H53)</f>
        <v>0.24278969597209021</v>
      </c>
    </row>
    <row r="54" spans="1:9" x14ac:dyDescent="0.25">
      <c r="A54" s="1">
        <v>44505</v>
      </c>
      <c r="B54">
        <v>123.989998</v>
      </c>
      <c r="C54">
        <v>124.050003</v>
      </c>
      <c r="D54">
        <v>122.75</v>
      </c>
      <c r="E54">
        <v>123.220001</v>
      </c>
      <c r="F54">
        <v>123.220001</v>
      </c>
      <c r="G54">
        <v>601000</v>
      </c>
      <c r="H54">
        <f t="shared" si="0"/>
        <v>4.6473623375888383E-3</v>
      </c>
      <c r="I54">
        <f>CORREL($H$3:H54,MXX!$H$3:H54)</f>
        <v>0.24264833595244209</v>
      </c>
    </row>
    <row r="55" spans="1:9" x14ac:dyDescent="0.25">
      <c r="A55" s="1">
        <v>44508</v>
      </c>
      <c r="B55">
        <v>124.629997</v>
      </c>
      <c r="C55">
        <v>124.629997</v>
      </c>
      <c r="D55">
        <v>123.339996</v>
      </c>
      <c r="E55">
        <v>123.349998</v>
      </c>
      <c r="F55">
        <v>123.349998</v>
      </c>
      <c r="G55">
        <v>422700</v>
      </c>
      <c r="H55">
        <f t="shared" si="0"/>
        <v>1.0549991798815439E-3</v>
      </c>
      <c r="I55">
        <f>CORREL($H$3:H55,MXX!$H$3:H55)</f>
        <v>0.24327294181861409</v>
      </c>
    </row>
    <row r="56" spans="1:9" x14ac:dyDescent="0.25">
      <c r="A56" s="1">
        <v>44509</v>
      </c>
      <c r="B56">
        <v>123.769997</v>
      </c>
      <c r="C56">
        <v>123.769997</v>
      </c>
      <c r="D56">
        <v>121.720001</v>
      </c>
      <c r="E56">
        <v>122.470001</v>
      </c>
      <c r="F56">
        <v>122.470001</v>
      </c>
      <c r="G56">
        <v>524700</v>
      </c>
      <c r="H56">
        <f t="shared" si="0"/>
        <v>-7.1341468526007028E-3</v>
      </c>
      <c r="I56">
        <f>CORREL($H$3:H56,MXX!$H$3:H56)</f>
        <v>0.25241197050713754</v>
      </c>
    </row>
    <row r="57" spans="1:9" x14ac:dyDescent="0.25">
      <c r="A57" s="1">
        <v>44510</v>
      </c>
      <c r="B57">
        <v>121.839996</v>
      </c>
      <c r="C57">
        <v>122.860001</v>
      </c>
      <c r="D57">
        <v>121.220001</v>
      </c>
      <c r="E57">
        <v>121.449997</v>
      </c>
      <c r="F57">
        <v>121.449997</v>
      </c>
      <c r="G57">
        <v>799500</v>
      </c>
      <c r="H57">
        <f t="shared" si="0"/>
        <v>-8.328602855159609E-3</v>
      </c>
      <c r="I57">
        <f>CORREL($H$3:H57,MXX!$H$3:H57)</f>
        <v>0.25107522069551413</v>
      </c>
    </row>
    <row r="58" spans="1:9" x14ac:dyDescent="0.25">
      <c r="A58" s="1">
        <v>44511</v>
      </c>
      <c r="B58">
        <v>122.08000199999999</v>
      </c>
      <c r="C58">
        <v>122.089996</v>
      </c>
      <c r="D58">
        <v>120.82</v>
      </c>
      <c r="E58">
        <v>121</v>
      </c>
      <c r="F58">
        <v>121</v>
      </c>
      <c r="G58">
        <v>424400</v>
      </c>
      <c r="H58">
        <f t="shared" si="0"/>
        <v>-3.7052038790910484E-3</v>
      </c>
      <c r="I58">
        <f>CORREL($H$3:H58,MXX!$H$3:H58)</f>
        <v>0.25478499667304599</v>
      </c>
    </row>
    <row r="59" spans="1:9" x14ac:dyDescent="0.25">
      <c r="A59" s="1">
        <v>44512</v>
      </c>
      <c r="B59">
        <v>122.269997</v>
      </c>
      <c r="C59">
        <v>123.19000200000001</v>
      </c>
      <c r="D59">
        <v>121.889999</v>
      </c>
      <c r="E59">
        <v>122.900002</v>
      </c>
      <c r="F59">
        <v>122.900002</v>
      </c>
      <c r="G59">
        <v>458700</v>
      </c>
      <c r="H59">
        <f t="shared" si="0"/>
        <v>1.57024958677686E-2</v>
      </c>
      <c r="I59">
        <f>CORREL($H$3:H59,MXX!$H$3:H59)</f>
        <v>0.24242309668186357</v>
      </c>
    </row>
    <row r="60" spans="1:9" x14ac:dyDescent="0.25">
      <c r="A60" s="1">
        <v>44515</v>
      </c>
      <c r="B60">
        <v>123.5</v>
      </c>
      <c r="C60">
        <v>123.949997</v>
      </c>
      <c r="D60">
        <v>122.769997</v>
      </c>
      <c r="E60">
        <v>122.949997</v>
      </c>
      <c r="F60">
        <v>122.949997</v>
      </c>
      <c r="G60">
        <v>309200</v>
      </c>
      <c r="H60">
        <f t="shared" si="0"/>
        <v>4.0679413495856227E-4</v>
      </c>
      <c r="I60">
        <f>CORREL($H$3:H60,MXX!$H$3:H60)</f>
        <v>0.24299714966299535</v>
      </c>
    </row>
    <row r="61" spans="1:9" x14ac:dyDescent="0.25">
      <c r="A61" s="1">
        <v>44516</v>
      </c>
      <c r="B61">
        <v>124.400002</v>
      </c>
      <c r="C61">
        <v>125.43</v>
      </c>
      <c r="D61">
        <v>124.209999</v>
      </c>
      <c r="E61">
        <v>125.08000199999999</v>
      </c>
      <c r="F61">
        <v>125.08000199999999</v>
      </c>
      <c r="G61">
        <v>513400</v>
      </c>
      <c r="H61">
        <f t="shared" si="0"/>
        <v>1.7324156583753289E-2</v>
      </c>
      <c r="I61">
        <f>CORREL($H$3:H61,MXX!$H$3:H61)</f>
        <v>0.23249880013771906</v>
      </c>
    </row>
    <row r="62" spans="1:9" x14ac:dyDescent="0.25">
      <c r="A62" s="1">
        <v>44517</v>
      </c>
      <c r="B62">
        <v>124.269997</v>
      </c>
      <c r="C62">
        <v>124.599998</v>
      </c>
      <c r="D62">
        <v>123.589996</v>
      </c>
      <c r="E62">
        <v>124.230003</v>
      </c>
      <c r="F62">
        <v>124.230003</v>
      </c>
      <c r="G62">
        <v>315900</v>
      </c>
      <c r="H62">
        <f t="shared" si="0"/>
        <v>-6.7956426799545217E-3</v>
      </c>
      <c r="I62">
        <f>CORREL($H$3:H62,MXX!$H$3:H62)</f>
        <v>0.2318113003358426</v>
      </c>
    </row>
    <row r="63" spans="1:9" x14ac:dyDescent="0.25">
      <c r="A63" s="1">
        <v>44518</v>
      </c>
      <c r="B63">
        <v>125.349998</v>
      </c>
      <c r="C63">
        <v>125.389999</v>
      </c>
      <c r="D63">
        <v>124.010002</v>
      </c>
      <c r="E63">
        <v>125.160004</v>
      </c>
      <c r="F63">
        <v>125.160004</v>
      </c>
      <c r="G63">
        <v>594800</v>
      </c>
      <c r="H63">
        <f t="shared" si="0"/>
        <v>7.4861223339099843E-3</v>
      </c>
      <c r="I63">
        <f>CORREL($H$3:H63,MXX!$H$3:H63)</f>
        <v>0.22658032965459651</v>
      </c>
    </row>
    <row r="64" spans="1:9" x14ac:dyDescent="0.25">
      <c r="A64" s="1">
        <v>44519</v>
      </c>
      <c r="B64">
        <v>125.339996</v>
      </c>
      <c r="C64">
        <v>125.760002</v>
      </c>
      <c r="D64">
        <v>124.870003</v>
      </c>
      <c r="E64">
        <v>125.239998</v>
      </c>
      <c r="F64">
        <v>125.239998</v>
      </c>
      <c r="G64">
        <v>351800</v>
      </c>
      <c r="H64">
        <f t="shared" si="0"/>
        <v>6.3913388817085073E-4</v>
      </c>
      <c r="I64">
        <f>CORREL($H$3:H64,MXX!$H$3:H64)</f>
        <v>0.21613031968502874</v>
      </c>
    </row>
    <row r="65" spans="1:9" x14ac:dyDescent="0.25">
      <c r="A65" s="1">
        <v>44522</v>
      </c>
      <c r="B65">
        <v>125.220001</v>
      </c>
      <c r="C65">
        <v>125.220001</v>
      </c>
      <c r="D65">
        <v>122.339996</v>
      </c>
      <c r="E65">
        <v>122.400002</v>
      </c>
      <c r="F65">
        <v>122.400002</v>
      </c>
      <c r="G65">
        <v>467500</v>
      </c>
      <c r="H65">
        <f t="shared" si="0"/>
        <v>-2.2676429617956392E-2</v>
      </c>
      <c r="I65">
        <f>CORREL($H$3:H65,MXX!$H$3:H65)</f>
        <v>0.22877574682968424</v>
      </c>
    </row>
    <row r="66" spans="1:9" x14ac:dyDescent="0.25">
      <c r="A66" s="1">
        <v>44523</v>
      </c>
      <c r="B66">
        <v>121.970001</v>
      </c>
      <c r="C66">
        <v>122.709999</v>
      </c>
      <c r="D66">
        <v>120.230003</v>
      </c>
      <c r="E66">
        <v>121.779999</v>
      </c>
      <c r="F66">
        <v>121.779999</v>
      </c>
      <c r="G66">
        <v>751100</v>
      </c>
      <c r="H66">
        <f t="shared" si="0"/>
        <v>-5.0653839041603687E-3</v>
      </c>
      <c r="I66">
        <f>CORREL($H$3:H66,MXX!$H$3:H66)</f>
        <v>0.23214102676154486</v>
      </c>
    </row>
    <row r="67" spans="1:9" x14ac:dyDescent="0.25">
      <c r="A67" s="1">
        <v>44524</v>
      </c>
      <c r="B67">
        <v>121.43</v>
      </c>
      <c r="C67">
        <v>122.339996</v>
      </c>
      <c r="D67">
        <v>120.360001</v>
      </c>
      <c r="E67">
        <v>122.220001</v>
      </c>
      <c r="F67">
        <v>122.220001</v>
      </c>
      <c r="G67">
        <v>444000</v>
      </c>
      <c r="H67">
        <f t="shared" ref="H67:H130" si="1">(F67-F66)/F66</f>
        <v>3.613089206873722E-3</v>
      </c>
      <c r="I67">
        <f>CORREL($H$3:H67,MXX!$H$3:H67)</f>
        <v>0.21347954448832848</v>
      </c>
    </row>
    <row r="68" spans="1:9" x14ac:dyDescent="0.25">
      <c r="A68" s="1">
        <v>44526</v>
      </c>
      <c r="B68">
        <v>121.300003</v>
      </c>
      <c r="C68">
        <v>121.980003</v>
      </c>
      <c r="D68">
        <v>120.69000200000001</v>
      </c>
      <c r="E68">
        <v>121.269997</v>
      </c>
      <c r="F68">
        <v>121.269997</v>
      </c>
      <c r="G68">
        <v>340300</v>
      </c>
      <c r="H68">
        <f t="shared" si="1"/>
        <v>-7.7729012618809644E-3</v>
      </c>
      <c r="I68">
        <f>CORREL($H$3:H68,MXX!$H$3:H68)</f>
        <v>0.20229215837831405</v>
      </c>
    </row>
    <row r="69" spans="1:9" x14ac:dyDescent="0.25">
      <c r="A69" s="1">
        <v>44529</v>
      </c>
      <c r="B69">
        <v>121.82</v>
      </c>
      <c r="C69">
        <v>122.139999</v>
      </c>
      <c r="D69">
        <v>121</v>
      </c>
      <c r="E69">
        <v>121.44000200000001</v>
      </c>
      <c r="F69">
        <v>121.44000200000001</v>
      </c>
      <c r="G69">
        <v>409300</v>
      </c>
      <c r="H69">
        <f t="shared" si="1"/>
        <v>1.4018718908684667E-3</v>
      </c>
      <c r="I69">
        <f>CORREL($H$3:H69,MXX!$H$3:H69)</f>
        <v>0.20241441918776445</v>
      </c>
    </row>
    <row r="70" spans="1:9" x14ac:dyDescent="0.25">
      <c r="A70" s="1">
        <v>44530</v>
      </c>
      <c r="B70">
        <v>122.339996</v>
      </c>
      <c r="C70">
        <v>123.010002</v>
      </c>
      <c r="D70">
        <v>120.589996</v>
      </c>
      <c r="E70">
        <v>121.849998</v>
      </c>
      <c r="F70">
        <v>121.849998</v>
      </c>
      <c r="G70">
        <v>646400</v>
      </c>
      <c r="H70">
        <f t="shared" si="1"/>
        <v>3.3761198389966468E-3</v>
      </c>
      <c r="I70">
        <f>CORREL($H$3:H70,MXX!$H$3:H70)</f>
        <v>0.20198837135556399</v>
      </c>
    </row>
    <row r="71" spans="1:9" x14ac:dyDescent="0.25">
      <c r="A71" s="1">
        <v>44531</v>
      </c>
      <c r="B71">
        <v>123.260002</v>
      </c>
      <c r="C71">
        <v>123.650002</v>
      </c>
      <c r="D71">
        <v>119.269997</v>
      </c>
      <c r="E71">
        <v>119.370003</v>
      </c>
      <c r="F71">
        <v>119.370003</v>
      </c>
      <c r="G71">
        <v>876100</v>
      </c>
      <c r="H71">
        <f t="shared" si="1"/>
        <v>-2.0352852201113721E-2</v>
      </c>
      <c r="I71">
        <f>CORREL($H$3:H71,MXX!$H$3:H71)</f>
        <v>0.13820035033325592</v>
      </c>
    </row>
    <row r="72" spans="1:9" x14ac:dyDescent="0.25">
      <c r="A72" s="1">
        <v>44532</v>
      </c>
      <c r="B72">
        <v>118.91999800000001</v>
      </c>
      <c r="C72">
        <v>121.040001</v>
      </c>
      <c r="D72">
        <v>118</v>
      </c>
      <c r="E72">
        <v>120.160004</v>
      </c>
      <c r="F72">
        <v>120.160004</v>
      </c>
      <c r="G72">
        <v>636700</v>
      </c>
      <c r="H72">
        <f t="shared" si="1"/>
        <v>6.6180864551038318E-3</v>
      </c>
      <c r="I72">
        <f>CORREL($H$3:H72,MXX!$H$3:H72)</f>
        <v>0.13412624653668778</v>
      </c>
    </row>
    <row r="73" spans="1:9" x14ac:dyDescent="0.25">
      <c r="A73" s="1">
        <v>44533</v>
      </c>
      <c r="B73">
        <v>121.480003</v>
      </c>
      <c r="C73">
        <v>121.769997</v>
      </c>
      <c r="D73">
        <v>118.489998</v>
      </c>
      <c r="E73">
        <v>120.019997</v>
      </c>
      <c r="F73">
        <v>120.019997</v>
      </c>
      <c r="G73">
        <v>653700</v>
      </c>
      <c r="H73">
        <f t="shared" si="1"/>
        <v>-1.1651713992952024E-3</v>
      </c>
      <c r="I73">
        <f>CORREL($H$3:H73,MXX!$H$3:H73)</f>
        <v>0.13387026206888128</v>
      </c>
    </row>
    <row r="74" spans="1:9" x14ac:dyDescent="0.25">
      <c r="A74" s="1">
        <v>44536</v>
      </c>
      <c r="B74">
        <v>120.08000199999999</v>
      </c>
      <c r="C74">
        <v>121.290001</v>
      </c>
      <c r="D74">
        <v>119.55999799999999</v>
      </c>
      <c r="E74">
        <v>121</v>
      </c>
      <c r="F74">
        <v>121</v>
      </c>
      <c r="G74">
        <v>411600</v>
      </c>
      <c r="H74">
        <f t="shared" si="1"/>
        <v>8.1653309823028607E-3</v>
      </c>
      <c r="I74">
        <f>CORREL($H$3:H74,MXX!$H$3:H74)</f>
        <v>0.13773477334006989</v>
      </c>
    </row>
    <row r="75" spans="1:9" x14ac:dyDescent="0.25">
      <c r="A75" s="1">
        <v>44537</v>
      </c>
      <c r="B75">
        <v>123.300003</v>
      </c>
      <c r="C75">
        <v>125.199997</v>
      </c>
      <c r="D75">
        <v>122.5</v>
      </c>
      <c r="E75">
        <v>124.760002</v>
      </c>
      <c r="F75">
        <v>124.760002</v>
      </c>
      <c r="G75">
        <v>623400</v>
      </c>
      <c r="H75">
        <f t="shared" si="1"/>
        <v>3.1074396694214877E-2</v>
      </c>
      <c r="I75">
        <f>CORREL($H$3:H75,MXX!$H$3:H75)</f>
        <v>0.14422069138566845</v>
      </c>
    </row>
    <row r="76" spans="1:9" x14ac:dyDescent="0.25">
      <c r="A76" s="1">
        <v>44538</v>
      </c>
      <c r="B76">
        <v>125.260002</v>
      </c>
      <c r="C76">
        <v>126</v>
      </c>
      <c r="D76">
        <v>124.339996</v>
      </c>
      <c r="E76">
        <v>125.94000200000001</v>
      </c>
      <c r="F76">
        <v>125.94000200000001</v>
      </c>
      <c r="G76">
        <v>351300</v>
      </c>
      <c r="H76">
        <f t="shared" si="1"/>
        <v>9.4581595149381831E-3</v>
      </c>
      <c r="I76">
        <f>CORREL($H$3:H76,MXX!$H$3:H76)</f>
        <v>0.14677815396604943</v>
      </c>
    </row>
    <row r="77" spans="1:9" x14ac:dyDescent="0.25">
      <c r="A77" s="1">
        <v>44539</v>
      </c>
      <c r="B77">
        <v>124.050003</v>
      </c>
      <c r="C77">
        <v>124.629997</v>
      </c>
      <c r="D77">
        <v>122.540001</v>
      </c>
      <c r="E77">
        <v>122.849998</v>
      </c>
      <c r="F77">
        <v>122.849998</v>
      </c>
      <c r="G77">
        <v>572600</v>
      </c>
      <c r="H77">
        <f t="shared" si="1"/>
        <v>-2.45355244634664E-2</v>
      </c>
      <c r="I77">
        <f>CORREL($H$3:H77,MXX!$H$3:H77)</f>
        <v>0.1447477407820508</v>
      </c>
    </row>
    <row r="78" spans="1:9" x14ac:dyDescent="0.25">
      <c r="A78" s="1">
        <v>44540</v>
      </c>
      <c r="B78">
        <v>122.800003</v>
      </c>
      <c r="C78">
        <v>123.349998</v>
      </c>
      <c r="D78">
        <v>122.220001</v>
      </c>
      <c r="E78">
        <v>123.260002</v>
      </c>
      <c r="F78">
        <v>123.260002</v>
      </c>
      <c r="G78">
        <v>401800</v>
      </c>
      <c r="H78">
        <f t="shared" si="1"/>
        <v>3.3374359517694147E-3</v>
      </c>
      <c r="I78">
        <f>CORREL($H$3:H78,MXX!$H$3:H78)</f>
        <v>0.1391917147339426</v>
      </c>
    </row>
    <row r="79" spans="1:9" x14ac:dyDescent="0.25">
      <c r="A79" s="1">
        <v>44543</v>
      </c>
      <c r="B79">
        <v>122.519997</v>
      </c>
      <c r="C79">
        <v>122.82</v>
      </c>
      <c r="D79">
        <v>120.540001</v>
      </c>
      <c r="E79">
        <v>120.589996</v>
      </c>
      <c r="F79">
        <v>120.589996</v>
      </c>
      <c r="G79">
        <v>488900</v>
      </c>
      <c r="H79">
        <f t="shared" si="1"/>
        <v>-2.1661576802505658E-2</v>
      </c>
      <c r="I79">
        <f>CORREL($H$3:H79,MXX!$H$3:H79)</f>
        <v>9.0841803692142661E-2</v>
      </c>
    </row>
    <row r="80" spans="1:9" x14ac:dyDescent="0.25">
      <c r="A80" s="1">
        <v>44544</v>
      </c>
      <c r="B80">
        <v>120.599998</v>
      </c>
      <c r="C80">
        <v>121.029999</v>
      </c>
      <c r="D80">
        <v>119.480003</v>
      </c>
      <c r="E80">
        <v>120.610001</v>
      </c>
      <c r="F80">
        <v>120.610001</v>
      </c>
      <c r="G80">
        <v>348500</v>
      </c>
      <c r="H80">
        <f t="shared" si="1"/>
        <v>1.6589269975593671E-4</v>
      </c>
      <c r="I80">
        <f>CORREL($H$3:H80,MXX!$H$3:H80)</f>
        <v>9.1083157300247949E-2</v>
      </c>
    </row>
    <row r="81" spans="1:9" x14ac:dyDescent="0.25">
      <c r="A81" s="1">
        <v>44545</v>
      </c>
      <c r="B81">
        <v>122.389999</v>
      </c>
      <c r="C81">
        <v>124</v>
      </c>
      <c r="D81">
        <v>121.239998</v>
      </c>
      <c r="E81">
        <v>123.849998</v>
      </c>
      <c r="F81">
        <v>123.849998</v>
      </c>
      <c r="G81">
        <v>819300</v>
      </c>
      <c r="H81">
        <f t="shared" si="1"/>
        <v>2.6863419062570129E-2</v>
      </c>
      <c r="I81">
        <f>CORREL($H$3:H81,MXX!$H$3:H81)</f>
        <v>0.10096117428460635</v>
      </c>
    </row>
    <row r="82" spans="1:9" x14ac:dyDescent="0.25">
      <c r="A82" s="1">
        <v>44546</v>
      </c>
      <c r="B82">
        <v>123.639999</v>
      </c>
      <c r="C82">
        <v>124.010002</v>
      </c>
      <c r="D82">
        <v>121.58000199999999</v>
      </c>
      <c r="E82">
        <v>122.209999</v>
      </c>
      <c r="F82">
        <v>122.209999</v>
      </c>
      <c r="G82">
        <v>780400</v>
      </c>
      <c r="H82">
        <f t="shared" si="1"/>
        <v>-1.3241816927603043E-2</v>
      </c>
      <c r="I82">
        <f>CORREL($H$3:H82,MXX!$H$3:H82)</f>
        <v>6.6582498573760987E-2</v>
      </c>
    </row>
    <row r="83" spans="1:9" x14ac:dyDescent="0.25">
      <c r="A83" s="1">
        <v>44547</v>
      </c>
      <c r="B83">
        <v>121.400002</v>
      </c>
      <c r="C83">
        <v>122.639999</v>
      </c>
      <c r="D83">
        <v>120.910004</v>
      </c>
      <c r="E83">
        <v>121.129997</v>
      </c>
      <c r="F83">
        <v>121.129997</v>
      </c>
      <c r="G83">
        <v>610700</v>
      </c>
      <c r="H83">
        <f t="shared" si="1"/>
        <v>-8.8372637986846997E-3</v>
      </c>
      <c r="I83">
        <f>CORREL($H$3:H83,MXX!$H$3:H83)</f>
        <v>8.0479940259162566E-2</v>
      </c>
    </row>
    <row r="84" spans="1:9" x14ac:dyDescent="0.25">
      <c r="A84" s="1">
        <v>44550</v>
      </c>
      <c r="B84">
        <v>118.639999</v>
      </c>
      <c r="C84">
        <v>119.5</v>
      </c>
      <c r="D84">
        <v>117.739998</v>
      </c>
      <c r="E84">
        <v>118.949997</v>
      </c>
      <c r="F84">
        <v>118.949997</v>
      </c>
      <c r="G84">
        <v>512600</v>
      </c>
      <c r="H84">
        <f t="shared" si="1"/>
        <v>-1.7997193544056694E-2</v>
      </c>
      <c r="I84">
        <f>CORREL($H$3:H84,MXX!$H$3:H84)</f>
        <v>6.2016974695824206E-2</v>
      </c>
    </row>
    <row r="85" spans="1:9" x14ac:dyDescent="0.25">
      <c r="A85" s="1">
        <v>44551</v>
      </c>
      <c r="B85">
        <v>119.800003</v>
      </c>
      <c r="C85">
        <v>121.19000200000001</v>
      </c>
      <c r="D85">
        <v>119.010002</v>
      </c>
      <c r="E85">
        <v>120.550003</v>
      </c>
      <c r="F85">
        <v>120.550003</v>
      </c>
      <c r="G85">
        <v>836500</v>
      </c>
      <c r="H85">
        <f t="shared" si="1"/>
        <v>1.3451080625079862E-2</v>
      </c>
      <c r="I85">
        <f>CORREL($H$3:H85,MXX!$H$3:H85)</f>
        <v>6.8279352428619183E-2</v>
      </c>
    </row>
    <row r="86" spans="1:9" x14ac:dyDescent="0.25">
      <c r="A86" s="1">
        <v>44552</v>
      </c>
      <c r="B86">
        <v>121.510002</v>
      </c>
      <c r="C86">
        <v>123.58000199999999</v>
      </c>
      <c r="D86">
        <v>121.510002</v>
      </c>
      <c r="E86">
        <v>123.099998</v>
      </c>
      <c r="F86">
        <v>123.099998</v>
      </c>
      <c r="G86">
        <v>666600</v>
      </c>
      <c r="H86">
        <f t="shared" si="1"/>
        <v>2.1153006524603699E-2</v>
      </c>
      <c r="I86">
        <f>CORREL($H$3:H86,MXX!$H$3:H86)</f>
        <v>7.5813339619878531E-2</v>
      </c>
    </row>
    <row r="87" spans="1:9" x14ac:dyDescent="0.25">
      <c r="A87" s="1">
        <v>44553</v>
      </c>
      <c r="B87">
        <v>123.75</v>
      </c>
      <c r="C87">
        <v>124.269997</v>
      </c>
      <c r="D87">
        <v>123.110001</v>
      </c>
      <c r="E87">
        <v>123.860001</v>
      </c>
      <c r="F87">
        <v>123.860001</v>
      </c>
      <c r="G87">
        <v>514400</v>
      </c>
      <c r="H87">
        <f t="shared" si="1"/>
        <v>6.1738668752862004E-3</v>
      </c>
      <c r="I87">
        <f>CORREL($H$3:H87,MXX!$H$3:H87)</f>
        <v>7.7075707551065256E-2</v>
      </c>
    </row>
    <row r="88" spans="1:9" x14ac:dyDescent="0.25">
      <c r="A88" s="1">
        <v>44557</v>
      </c>
      <c r="B88">
        <v>125.08000199999999</v>
      </c>
      <c r="C88">
        <v>127.400002</v>
      </c>
      <c r="D88">
        <v>124.739998</v>
      </c>
      <c r="E88">
        <v>127.209999</v>
      </c>
      <c r="F88">
        <v>127.209999</v>
      </c>
      <c r="G88">
        <v>548200</v>
      </c>
      <c r="H88">
        <f t="shared" si="1"/>
        <v>2.7046649224554742E-2</v>
      </c>
      <c r="I88">
        <f>CORREL($H$3:H88,MXX!$H$3:H88)</f>
        <v>9.2541940929146846E-2</v>
      </c>
    </row>
    <row r="89" spans="1:9" x14ac:dyDescent="0.25">
      <c r="A89" s="1">
        <v>44558</v>
      </c>
      <c r="B89">
        <v>128</v>
      </c>
      <c r="C89">
        <v>128.300003</v>
      </c>
      <c r="D89">
        <v>127.279999</v>
      </c>
      <c r="E89">
        <v>127.480003</v>
      </c>
      <c r="F89">
        <v>127.480003</v>
      </c>
      <c r="G89">
        <v>415700</v>
      </c>
      <c r="H89">
        <f t="shared" si="1"/>
        <v>2.1225061089734003E-3</v>
      </c>
      <c r="I89">
        <f>CORREL($H$3:H89,MXX!$H$3:H89)</f>
        <v>9.2559134301012883E-2</v>
      </c>
    </row>
    <row r="90" spans="1:9" x14ac:dyDescent="0.25">
      <c r="A90" s="1">
        <v>44559</v>
      </c>
      <c r="B90">
        <v>127</v>
      </c>
      <c r="C90">
        <v>127.129997</v>
      </c>
      <c r="D90">
        <v>126.300003</v>
      </c>
      <c r="E90">
        <v>126.69000200000001</v>
      </c>
      <c r="F90">
        <v>126.69000200000001</v>
      </c>
      <c r="G90">
        <v>259100</v>
      </c>
      <c r="H90">
        <f t="shared" si="1"/>
        <v>-6.1970582162599224E-3</v>
      </c>
      <c r="I90">
        <f>CORREL($H$3:H90,MXX!$H$3:H90)</f>
        <v>9.9100702171192351E-2</v>
      </c>
    </row>
    <row r="91" spans="1:9" x14ac:dyDescent="0.25">
      <c r="A91" s="1">
        <v>44560</v>
      </c>
      <c r="B91">
        <v>126.25</v>
      </c>
      <c r="C91">
        <v>126.69000200000001</v>
      </c>
      <c r="D91">
        <v>125.760002</v>
      </c>
      <c r="E91">
        <v>125.91999800000001</v>
      </c>
      <c r="F91">
        <v>125.91999800000001</v>
      </c>
      <c r="G91">
        <v>232200</v>
      </c>
      <c r="H91">
        <f t="shared" si="1"/>
        <v>-6.0778592457516895E-3</v>
      </c>
      <c r="I91">
        <f>CORREL($H$3:H91,MXX!$H$3:H91)</f>
        <v>9.242039694749743E-2</v>
      </c>
    </row>
    <row r="92" spans="1:9" x14ac:dyDescent="0.25">
      <c r="A92" s="1">
        <v>44561</v>
      </c>
      <c r="B92">
        <v>125.800003</v>
      </c>
      <c r="C92">
        <v>126.790001</v>
      </c>
      <c r="D92">
        <v>125.5</v>
      </c>
      <c r="E92">
        <v>126.400002</v>
      </c>
      <c r="F92">
        <v>126.400002</v>
      </c>
      <c r="G92">
        <v>275000</v>
      </c>
      <c r="H92">
        <f t="shared" si="1"/>
        <v>3.8119759182333678E-3</v>
      </c>
      <c r="I92">
        <f>CORREL($H$3:H92,MXX!$H$3:H92)</f>
        <v>9.2611356088117588E-2</v>
      </c>
    </row>
    <row r="93" spans="1:9" x14ac:dyDescent="0.25">
      <c r="A93" s="1">
        <v>44564</v>
      </c>
      <c r="B93">
        <v>126.400002</v>
      </c>
      <c r="C93">
        <v>127.16999800000001</v>
      </c>
      <c r="D93">
        <v>125.650002</v>
      </c>
      <c r="E93">
        <v>126.269997</v>
      </c>
      <c r="F93">
        <v>126.269997</v>
      </c>
      <c r="G93">
        <v>373700</v>
      </c>
      <c r="H93">
        <f t="shared" si="1"/>
        <v>-1.0285205533461703E-3</v>
      </c>
      <c r="I93">
        <f>CORREL($H$3:H93,MXX!$H$3:H93)</f>
        <v>9.4177051372321838E-2</v>
      </c>
    </row>
    <row r="94" spans="1:9" x14ac:dyDescent="0.25">
      <c r="A94" s="1">
        <v>44565</v>
      </c>
      <c r="B94">
        <v>128.529999</v>
      </c>
      <c r="C94">
        <v>129.30999800000001</v>
      </c>
      <c r="D94">
        <v>127.83000199999999</v>
      </c>
      <c r="E94">
        <v>128.55999800000001</v>
      </c>
      <c r="F94">
        <v>128.55999800000001</v>
      </c>
      <c r="G94">
        <v>708700</v>
      </c>
      <c r="H94">
        <f t="shared" si="1"/>
        <v>1.81357492231508E-2</v>
      </c>
      <c r="I94">
        <f>CORREL($H$3:H94,MXX!$H$3:H94)</f>
        <v>9.5317510386853987E-2</v>
      </c>
    </row>
    <row r="95" spans="1:9" x14ac:dyDescent="0.25">
      <c r="A95" s="1">
        <v>44566</v>
      </c>
      <c r="B95">
        <v>133.55999800000001</v>
      </c>
      <c r="C95">
        <v>133.75</v>
      </c>
      <c r="D95">
        <v>128.30999800000001</v>
      </c>
      <c r="E95">
        <v>128.58999600000001</v>
      </c>
      <c r="F95">
        <v>128.58999600000001</v>
      </c>
      <c r="G95">
        <v>2594400</v>
      </c>
      <c r="H95">
        <f t="shared" si="1"/>
        <v>2.3333852260954598E-4</v>
      </c>
      <c r="I95">
        <f>CORREL($H$3:H95,MXX!$H$3:H95)</f>
        <v>9.5327585082065416E-2</v>
      </c>
    </row>
    <row r="96" spans="1:9" x14ac:dyDescent="0.25">
      <c r="A96" s="1">
        <v>44567</v>
      </c>
      <c r="B96">
        <v>125.400002</v>
      </c>
      <c r="C96">
        <v>126.30999799999999</v>
      </c>
      <c r="D96">
        <v>122.370003</v>
      </c>
      <c r="E96">
        <v>123.110001</v>
      </c>
      <c r="F96">
        <v>123.110001</v>
      </c>
      <c r="G96">
        <v>1836500</v>
      </c>
      <c r="H96">
        <f t="shared" si="1"/>
        <v>-4.2616029010530618E-2</v>
      </c>
      <c r="I96">
        <f>CORREL($H$3:H96,MXX!$H$3:H96)</f>
        <v>8.9874903821868801E-2</v>
      </c>
    </row>
    <row r="97" spans="1:9" x14ac:dyDescent="0.25">
      <c r="A97" s="1">
        <v>44568</v>
      </c>
      <c r="B97">
        <v>125.5</v>
      </c>
      <c r="C97">
        <v>125.739998</v>
      </c>
      <c r="D97">
        <v>123.300003</v>
      </c>
      <c r="E97">
        <v>124.30999799999999</v>
      </c>
      <c r="F97">
        <v>124.30999799999999</v>
      </c>
      <c r="G97">
        <v>574800</v>
      </c>
      <c r="H97">
        <f t="shared" si="1"/>
        <v>9.7473559438927809E-3</v>
      </c>
      <c r="I97">
        <f>CORREL($H$3:H97,MXX!$H$3:H97)</f>
        <v>9.1389862097352392E-2</v>
      </c>
    </row>
    <row r="98" spans="1:9" x14ac:dyDescent="0.25">
      <c r="A98" s="1">
        <v>44571</v>
      </c>
      <c r="B98">
        <v>123.5</v>
      </c>
      <c r="C98">
        <v>123.699997</v>
      </c>
      <c r="D98">
        <v>121.16999800000001</v>
      </c>
      <c r="E98">
        <v>123.16999800000001</v>
      </c>
      <c r="F98">
        <v>123.16999800000001</v>
      </c>
      <c r="G98">
        <v>1031200</v>
      </c>
      <c r="H98">
        <f t="shared" si="1"/>
        <v>-9.1706219800597732E-3</v>
      </c>
      <c r="I98">
        <f>CORREL($H$3:H98,MXX!$H$3:H98)</f>
        <v>9.7502632698273417E-2</v>
      </c>
    </row>
    <row r="99" spans="1:9" x14ac:dyDescent="0.25">
      <c r="A99" s="1">
        <v>44572</v>
      </c>
      <c r="B99">
        <v>124.260002</v>
      </c>
      <c r="C99">
        <v>126.379997</v>
      </c>
      <c r="D99">
        <v>123.849998</v>
      </c>
      <c r="E99">
        <v>126.32</v>
      </c>
      <c r="F99">
        <v>126.32</v>
      </c>
      <c r="G99">
        <v>799200</v>
      </c>
      <c r="H99">
        <f t="shared" si="1"/>
        <v>2.5574426005917337E-2</v>
      </c>
      <c r="I99">
        <f>CORREL($H$3:H99,MXX!$H$3:H99)</f>
        <v>0.10431244794399473</v>
      </c>
    </row>
    <row r="100" spans="1:9" x14ac:dyDescent="0.25">
      <c r="A100" s="1">
        <v>44573</v>
      </c>
      <c r="B100">
        <v>126.33000199999999</v>
      </c>
      <c r="C100">
        <v>127.650002</v>
      </c>
      <c r="D100">
        <v>126.260002</v>
      </c>
      <c r="E100">
        <v>127.150002</v>
      </c>
      <c r="F100">
        <v>127.150002</v>
      </c>
      <c r="G100">
        <v>345600</v>
      </c>
      <c r="H100">
        <f t="shared" si="1"/>
        <v>6.5706301456618706E-3</v>
      </c>
      <c r="I100">
        <f>CORREL($H$3:H100,MXX!$H$3:H100)</f>
        <v>0.10790627470994421</v>
      </c>
    </row>
    <row r="101" spans="1:9" x14ac:dyDescent="0.25">
      <c r="A101" s="1">
        <v>44574</v>
      </c>
      <c r="B101">
        <v>126.82</v>
      </c>
      <c r="C101">
        <v>127</v>
      </c>
      <c r="D101">
        <v>124.5</v>
      </c>
      <c r="E101">
        <v>124.800003</v>
      </c>
      <c r="F101">
        <v>124.800003</v>
      </c>
      <c r="G101">
        <v>550500</v>
      </c>
      <c r="H101">
        <f t="shared" si="1"/>
        <v>-1.8482099591315752E-2</v>
      </c>
      <c r="I101">
        <f>CORREL($H$3:H101,MXX!$H$3:H101)</f>
        <v>0.10830244191790547</v>
      </c>
    </row>
    <row r="102" spans="1:9" x14ac:dyDescent="0.25">
      <c r="A102" s="1">
        <v>44575</v>
      </c>
      <c r="B102">
        <v>124.110001</v>
      </c>
      <c r="C102">
        <v>125</v>
      </c>
      <c r="D102">
        <v>123.290001</v>
      </c>
      <c r="E102">
        <v>124.790001</v>
      </c>
      <c r="F102">
        <v>124.790001</v>
      </c>
      <c r="G102">
        <v>444700</v>
      </c>
      <c r="H102">
        <f t="shared" si="1"/>
        <v>-8.0144228842687337E-5</v>
      </c>
      <c r="I102">
        <f>CORREL($H$3:H102,MXX!$H$3:H102)</f>
        <v>0.10879474559666094</v>
      </c>
    </row>
    <row r="103" spans="1:9" x14ac:dyDescent="0.25">
      <c r="A103" s="1">
        <v>44579</v>
      </c>
      <c r="B103">
        <v>120.91999800000001</v>
      </c>
      <c r="C103">
        <v>121.699997</v>
      </c>
      <c r="D103">
        <v>115.239998</v>
      </c>
      <c r="E103">
        <v>115.839996</v>
      </c>
      <c r="F103">
        <v>115.839996</v>
      </c>
      <c r="G103">
        <v>3043100</v>
      </c>
      <c r="H103">
        <f t="shared" si="1"/>
        <v>-7.172052991649551E-2</v>
      </c>
      <c r="I103">
        <f>CORREL($H$3:H103,MXX!$H$3:H103)</f>
        <v>7.760215329776475E-2</v>
      </c>
    </row>
    <row r="104" spans="1:9" x14ac:dyDescent="0.25">
      <c r="A104" s="1">
        <v>44580</v>
      </c>
      <c r="B104">
        <v>112.5</v>
      </c>
      <c r="C104">
        <v>113.629997</v>
      </c>
      <c r="D104">
        <v>110.019997</v>
      </c>
      <c r="E104">
        <v>110.040001</v>
      </c>
      <c r="F104">
        <v>110.040001</v>
      </c>
      <c r="G104">
        <v>3961500</v>
      </c>
      <c r="H104">
        <f t="shared" si="1"/>
        <v>-5.0069019339399799E-2</v>
      </c>
      <c r="I104">
        <f>CORREL($H$3:H104,MXX!$H$3:H104)</f>
        <v>0.1232891225955552</v>
      </c>
    </row>
    <row r="105" spans="1:9" x14ac:dyDescent="0.25">
      <c r="A105" s="1">
        <v>44581</v>
      </c>
      <c r="B105">
        <v>114.68</v>
      </c>
      <c r="C105">
        <v>115.739998</v>
      </c>
      <c r="D105">
        <v>113.5</v>
      </c>
      <c r="E105">
        <v>113.629997</v>
      </c>
      <c r="F105">
        <v>113.629997</v>
      </c>
      <c r="G105">
        <v>1746900</v>
      </c>
      <c r="H105">
        <f t="shared" si="1"/>
        <v>3.2624463534855833E-2</v>
      </c>
      <c r="I105">
        <f>CORREL($H$3:H105,MXX!$H$3:H105)</f>
        <v>0.10367651823595316</v>
      </c>
    </row>
    <row r="106" spans="1:9" x14ac:dyDescent="0.25">
      <c r="A106" s="1">
        <v>44582</v>
      </c>
      <c r="B106">
        <v>111.910004</v>
      </c>
      <c r="C106">
        <v>112.75</v>
      </c>
      <c r="D106">
        <v>110.400002</v>
      </c>
      <c r="E106">
        <v>111.629997</v>
      </c>
      <c r="F106">
        <v>111.629997</v>
      </c>
      <c r="G106">
        <v>1753600</v>
      </c>
      <c r="H106">
        <f t="shared" si="1"/>
        <v>-1.7600986119888747E-2</v>
      </c>
      <c r="I106">
        <f>CORREL($H$3:H106,MXX!$H$3:H106)</f>
        <v>0.11053160987070371</v>
      </c>
    </row>
    <row r="107" spans="1:9" x14ac:dyDescent="0.25">
      <c r="A107" s="1">
        <v>44585</v>
      </c>
      <c r="B107">
        <v>110.110001</v>
      </c>
      <c r="C107">
        <v>110.730003</v>
      </c>
      <c r="D107">
        <v>106.629997</v>
      </c>
      <c r="E107">
        <v>110.540001</v>
      </c>
      <c r="F107">
        <v>110.540001</v>
      </c>
      <c r="G107">
        <v>1845900</v>
      </c>
      <c r="H107">
        <f t="shared" si="1"/>
        <v>-9.764364680579533E-3</v>
      </c>
      <c r="I107">
        <f>CORREL($H$3:H107,MXX!$H$3:H107)</f>
        <v>0.11994033743338464</v>
      </c>
    </row>
    <row r="108" spans="1:9" x14ac:dyDescent="0.25">
      <c r="A108" s="1">
        <v>44586</v>
      </c>
      <c r="B108">
        <v>108.510002</v>
      </c>
      <c r="C108">
        <v>111.16999800000001</v>
      </c>
      <c r="D108">
        <v>107.5</v>
      </c>
      <c r="E108">
        <v>109.91999800000001</v>
      </c>
      <c r="F108">
        <v>109.91999800000001</v>
      </c>
      <c r="G108">
        <v>742400</v>
      </c>
      <c r="H108">
        <f t="shared" si="1"/>
        <v>-5.6088564717852408E-3</v>
      </c>
      <c r="I108">
        <f>CORREL($H$3:H108,MXX!$H$3:H108)</f>
        <v>0.12384712402095303</v>
      </c>
    </row>
    <row r="109" spans="1:9" x14ac:dyDescent="0.25">
      <c r="A109" s="1">
        <v>44587</v>
      </c>
      <c r="B109">
        <v>112.160004</v>
      </c>
      <c r="C109">
        <v>112.68</v>
      </c>
      <c r="D109">
        <v>109.209999</v>
      </c>
      <c r="E109">
        <v>110.029999</v>
      </c>
      <c r="F109">
        <v>110.029999</v>
      </c>
      <c r="G109">
        <v>1024600</v>
      </c>
      <c r="H109">
        <f t="shared" si="1"/>
        <v>1.0007369177717498E-3</v>
      </c>
      <c r="I109">
        <f>CORREL($H$3:H109,MXX!$H$3:H109)</f>
        <v>0.12376835263769582</v>
      </c>
    </row>
    <row r="110" spans="1:9" x14ac:dyDescent="0.25">
      <c r="A110" s="1">
        <v>44588</v>
      </c>
      <c r="B110">
        <v>105.120003</v>
      </c>
      <c r="C110">
        <v>105.790001</v>
      </c>
      <c r="D110">
        <v>102.910004</v>
      </c>
      <c r="E110">
        <v>102.970001</v>
      </c>
      <c r="F110">
        <v>102.970001</v>
      </c>
      <c r="G110">
        <v>1619900</v>
      </c>
      <c r="H110">
        <f t="shared" si="1"/>
        <v>-6.4164301228431406E-2</v>
      </c>
      <c r="I110">
        <f>CORREL($H$3:H110,MXX!$H$3:H110)</f>
        <v>0.12156011044683543</v>
      </c>
    </row>
    <row r="111" spans="1:9" x14ac:dyDescent="0.25">
      <c r="A111" s="1">
        <v>44589</v>
      </c>
      <c r="B111">
        <v>104.599998</v>
      </c>
      <c r="C111">
        <v>106.849998</v>
      </c>
      <c r="D111">
        <v>103.209999</v>
      </c>
      <c r="E111">
        <v>106.839996</v>
      </c>
      <c r="F111">
        <v>106.839996</v>
      </c>
      <c r="G111">
        <v>964900</v>
      </c>
      <c r="H111">
        <f t="shared" si="1"/>
        <v>3.75837133380236E-2</v>
      </c>
      <c r="I111">
        <f>CORREL($H$3:H111,MXX!$H$3:H111)</f>
        <v>9.3804260881034482E-2</v>
      </c>
    </row>
    <row r="112" spans="1:9" x14ac:dyDescent="0.25">
      <c r="A112" s="1">
        <v>44592</v>
      </c>
      <c r="B112">
        <v>109.220001</v>
      </c>
      <c r="C112">
        <v>113.300003</v>
      </c>
      <c r="D112">
        <v>109.139999</v>
      </c>
      <c r="E112">
        <v>111.660004</v>
      </c>
      <c r="F112">
        <v>111.660004</v>
      </c>
      <c r="G112">
        <v>1878200</v>
      </c>
      <c r="H112">
        <f t="shared" si="1"/>
        <v>4.5114266009519517E-2</v>
      </c>
      <c r="I112">
        <f>CORREL($H$3:H112,MXX!$H$3:H112)</f>
        <v>0.10209492170846558</v>
      </c>
    </row>
    <row r="113" spans="1:9" x14ac:dyDescent="0.25">
      <c r="A113" s="1">
        <v>44593</v>
      </c>
      <c r="B113">
        <v>111.80999799999999</v>
      </c>
      <c r="C113">
        <v>112.660004</v>
      </c>
      <c r="D113">
        <v>110.949997</v>
      </c>
      <c r="E113">
        <v>112.55999799999999</v>
      </c>
      <c r="F113">
        <v>112.55999799999999</v>
      </c>
      <c r="G113">
        <v>1019100</v>
      </c>
      <c r="H113">
        <f t="shared" si="1"/>
        <v>8.0601286741848258E-3</v>
      </c>
      <c r="I113">
        <f>CORREL($H$3:H113,MXX!$H$3:H113)</f>
        <v>0.10629464607923698</v>
      </c>
    </row>
    <row r="114" spans="1:9" x14ac:dyDescent="0.25">
      <c r="A114" s="1">
        <v>44594</v>
      </c>
      <c r="B114">
        <v>117.800003</v>
      </c>
      <c r="C114">
        <v>119</v>
      </c>
      <c r="D114">
        <v>111.610001</v>
      </c>
      <c r="E114">
        <v>112.25</v>
      </c>
      <c r="F114">
        <v>112.25</v>
      </c>
      <c r="G114">
        <v>1571200</v>
      </c>
      <c r="H114">
        <f t="shared" si="1"/>
        <v>-2.7540689899443064E-3</v>
      </c>
      <c r="I114">
        <f>CORREL($H$3:H114,MXX!$H$3:H114)</f>
        <v>0.10386641082983734</v>
      </c>
    </row>
    <row r="115" spans="1:9" x14ac:dyDescent="0.25">
      <c r="A115" s="1">
        <v>44595</v>
      </c>
      <c r="B115">
        <v>109.55999799999999</v>
      </c>
      <c r="C115">
        <v>110.239998</v>
      </c>
      <c r="D115">
        <v>107.879997</v>
      </c>
      <c r="E115">
        <v>108.029999</v>
      </c>
      <c r="F115">
        <v>108.029999</v>
      </c>
      <c r="G115">
        <v>1020000</v>
      </c>
      <c r="H115">
        <f t="shared" si="1"/>
        <v>-3.7594663697104645E-2</v>
      </c>
      <c r="I115">
        <f>CORREL($H$3:H115,MXX!$H$3:H115)</f>
        <v>9.1987543346045822E-2</v>
      </c>
    </row>
    <row r="116" spans="1:9" x14ac:dyDescent="0.25">
      <c r="A116" s="1">
        <v>44596</v>
      </c>
      <c r="B116">
        <v>108.75</v>
      </c>
      <c r="C116">
        <v>109.699997</v>
      </c>
      <c r="D116">
        <v>107.529999</v>
      </c>
      <c r="E116">
        <v>109.120003</v>
      </c>
      <c r="F116">
        <v>109.120003</v>
      </c>
      <c r="G116">
        <v>815200</v>
      </c>
      <c r="H116">
        <f t="shared" si="1"/>
        <v>1.0089826993333521E-2</v>
      </c>
      <c r="I116">
        <f>CORREL($H$3:H116,MXX!$H$3:H116)</f>
        <v>8.1316050735262976E-2</v>
      </c>
    </row>
    <row r="117" spans="1:9" x14ac:dyDescent="0.25">
      <c r="A117" s="1">
        <v>44599</v>
      </c>
      <c r="B117">
        <v>109.400002</v>
      </c>
      <c r="C117">
        <v>110.800003</v>
      </c>
      <c r="D117">
        <v>108.839996</v>
      </c>
      <c r="E117">
        <v>109.75</v>
      </c>
      <c r="F117">
        <v>109.75</v>
      </c>
      <c r="G117">
        <v>663300</v>
      </c>
      <c r="H117">
        <f t="shared" si="1"/>
        <v>5.7734327591615177E-3</v>
      </c>
      <c r="I117">
        <f>CORREL($H$3:H117,MXX!$H$3:H117)</f>
        <v>8.1902720624270203E-2</v>
      </c>
    </row>
    <row r="118" spans="1:9" x14ac:dyDescent="0.25">
      <c r="A118" s="1">
        <v>44600</v>
      </c>
      <c r="B118">
        <v>109.019997</v>
      </c>
      <c r="C118">
        <v>109.889999</v>
      </c>
      <c r="D118">
        <v>108.5</v>
      </c>
      <c r="E118">
        <v>109.769997</v>
      </c>
      <c r="F118">
        <v>109.769997</v>
      </c>
      <c r="G118">
        <v>600000</v>
      </c>
      <c r="H118">
        <f t="shared" si="1"/>
        <v>1.822050113895544E-4</v>
      </c>
      <c r="I118">
        <f>CORREL($H$3:H118,MXX!$H$3:H118)</f>
        <v>7.9264143992428177E-2</v>
      </c>
    </row>
    <row r="119" spans="1:9" x14ac:dyDescent="0.25">
      <c r="A119" s="1">
        <v>44601</v>
      </c>
      <c r="B119">
        <v>109.370003</v>
      </c>
      <c r="C119">
        <v>111.93</v>
      </c>
      <c r="D119">
        <v>109.010002</v>
      </c>
      <c r="E119">
        <v>111.459999</v>
      </c>
      <c r="F119">
        <v>111.459999</v>
      </c>
      <c r="G119">
        <v>969400</v>
      </c>
      <c r="H119">
        <f t="shared" si="1"/>
        <v>1.5395846280290894E-2</v>
      </c>
      <c r="I119">
        <f>CORREL($H$3:H119,MXX!$H$3:H119)</f>
        <v>8.5576684091720354E-2</v>
      </c>
    </row>
    <row r="120" spans="1:9" x14ac:dyDescent="0.25">
      <c r="A120" s="1">
        <v>44602</v>
      </c>
      <c r="B120">
        <v>109.589996</v>
      </c>
      <c r="C120">
        <v>111.980003</v>
      </c>
      <c r="D120">
        <v>109.360001</v>
      </c>
      <c r="E120">
        <v>109.910004</v>
      </c>
      <c r="F120">
        <v>109.910004</v>
      </c>
      <c r="G120">
        <v>530900</v>
      </c>
      <c r="H120">
        <f t="shared" si="1"/>
        <v>-1.390628937651431E-2</v>
      </c>
      <c r="I120">
        <f>CORREL($H$3:H120,MXX!$H$3:H120)</f>
        <v>8.7813948472731995E-2</v>
      </c>
    </row>
    <row r="121" spans="1:9" x14ac:dyDescent="0.25">
      <c r="A121" s="1">
        <v>44603</v>
      </c>
      <c r="B121">
        <v>109.900002</v>
      </c>
      <c r="C121">
        <v>110.589996</v>
      </c>
      <c r="D121">
        <v>107.339996</v>
      </c>
      <c r="E121">
        <v>107.790001</v>
      </c>
      <c r="F121">
        <v>107.790001</v>
      </c>
      <c r="G121">
        <v>760700</v>
      </c>
      <c r="H121">
        <f t="shared" si="1"/>
        <v>-1.9288535372994773E-2</v>
      </c>
      <c r="I121">
        <f>CORREL($H$3:H121,MXX!$H$3:H121)</f>
        <v>7.4424551923004734E-2</v>
      </c>
    </row>
    <row r="122" spans="1:9" x14ac:dyDescent="0.25">
      <c r="A122" s="1">
        <v>44606</v>
      </c>
      <c r="B122">
        <v>107.029999</v>
      </c>
      <c r="C122">
        <v>107.879997</v>
      </c>
      <c r="D122">
        <v>106.129997</v>
      </c>
      <c r="E122">
        <v>107.110001</v>
      </c>
      <c r="F122">
        <v>107.110001</v>
      </c>
      <c r="G122">
        <v>797500</v>
      </c>
      <c r="H122">
        <f t="shared" si="1"/>
        <v>-6.3085628879436303E-3</v>
      </c>
      <c r="I122">
        <f>CORREL($H$3:H122,MXX!$H$3:H122)</f>
        <v>7.9020186592532612E-2</v>
      </c>
    </row>
    <row r="123" spans="1:9" x14ac:dyDescent="0.25">
      <c r="A123" s="1">
        <v>44607</v>
      </c>
      <c r="B123">
        <v>107.120003</v>
      </c>
      <c r="C123">
        <v>108.68</v>
      </c>
      <c r="D123">
        <v>107.110001</v>
      </c>
      <c r="E123">
        <v>108.459999</v>
      </c>
      <c r="F123">
        <v>108.459999</v>
      </c>
      <c r="G123">
        <v>633100</v>
      </c>
      <c r="H123">
        <f t="shared" si="1"/>
        <v>1.260384639525864E-2</v>
      </c>
      <c r="I123">
        <f>CORREL($H$3:H123,MXX!$H$3:H123)</f>
        <v>8.7816475234042499E-2</v>
      </c>
    </row>
    <row r="124" spans="1:9" x14ac:dyDescent="0.25">
      <c r="A124" s="1">
        <v>44608</v>
      </c>
      <c r="B124">
        <v>106.010002</v>
      </c>
      <c r="C124">
        <v>106.83000199999999</v>
      </c>
      <c r="D124">
        <v>105.629997</v>
      </c>
      <c r="E124">
        <v>106.519997</v>
      </c>
      <c r="F124">
        <v>106.519997</v>
      </c>
      <c r="G124">
        <v>517600</v>
      </c>
      <c r="H124">
        <f t="shared" si="1"/>
        <v>-1.7886797140759633E-2</v>
      </c>
      <c r="I124">
        <f>CORREL($H$3:H124,MXX!$H$3:H124)</f>
        <v>7.9244133470579889E-2</v>
      </c>
    </row>
    <row r="125" spans="1:9" x14ac:dyDescent="0.25">
      <c r="A125" s="1">
        <v>44609</v>
      </c>
      <c r="B125">
        <v>105.639999</v>
      </c>
      <c r="C125">
        <v>105.989998</v>
      </c>
      <c r="D125">
        <v>104.650002</v>
      </c>
      <c r="E125">
        <v>104.80999799999999</v>
      </c>
      <c r="F125">
        <v>104.80999799999999</v>
      </c>
      <c r="G125">
        <v>870800</v>
      </c>
      <c r="H125">
        <f t="shared" si="1"/>
        <v>-1.6053314383777259E-2</v>
      </c>
      <c r="I125">
        <f>CORREL($H$3:H125,MXX!$H$3:H125)</f>
        <v>9.2238238377654783E-2</v>
      </c>
    </row>
    <row r="126" spans="1:9" x14ac:dyDescent="0.25">
      <c r="A126" s="1">
        <v>44610</v>
      </c>
      <c r="B126">
        <v>104.589996</v>
      </c>
      <c r="C126">
        <v>105.230003</v>
      </c>
      <c r="D126">
        <v>103.709999</v>
      </c>
      <c r="E126">
        <v>104.230003</v>
      </c>
      <c r="F126">
        <v>104.230003</v>
      </c>
      <c r="G126">
        <v>611600</v>
      </c>
      <c r="H126">
        <f t="shared" si="1"/>
        <v>-5.5337755087066856E-3</v>
      </c>
      <c r="I126">
        <f>CORREL($H$3:H126,MXX!$H$3:H126)</f>
        <v>9.4191580760437835E-2</v>
      </c>
    </row>
    <row r="127" spans="1:9" x14ac:dyDescent="0.25">
      <c r="A127" s="1">
        <v>44614</v>
      </c>
      <c r="B127">
        <v>102.099998</v>
      </c>
      <c r="C127">
        <v>104.339996</v>
      </c>
      <c r="D127">
        <v>102.099998</v>
      </c>
      <c r="E127">
        <v>102.68</v>
      </c>
      <c r="F127">
        <v>102.68</v>
      </c>
      <c r="G127">
        <v>990000</v>
      </c>
      <c r="H127">
        <f t="shared" si="1"/>
        <v>-1.4870986811733947E-2</v>
      </c>
      <c r="I127">
        <f>CORREL($H$3:H127,MXX!$H$3:H127)</f>
        <v>9.7462628294402984E-2</v>
      </c>
    </row>
    <row r="128" spans="1:9" x14ac:dyDescent="0.25">
      <c r="A128" s="1">
        <v>44615</v>
      </c>
      <c r="B128">
        <v>103.470001</v>
      </c>
      <c r="C128">
        <v>103.870003</v>
      </c>
      <c r="D128">
        <v>101.029999</v>
      </c>
      <c r="E128">
        <v>101.30999799999999</v>
      </c>
      <c r="F128">
        <v>101.30999799999999</v>
      </c>
      <c r="G128">
        <v>825300</v>
      </c>
      <c r="H128">
        <f t="shared" si="1"/>
        <v>-1.3342442539930012E-2</v>
      </c>
      <c r="I128">
        <f>CORREL($H$3:H128,MXX!$H$3:H128)</f>
        <v>8.95668979687783E-2</v>
      </c>
    </row>
    <row r="129" spans="1:9" x14ac:dyDescent="0.25">
      <c r="A129" s="1">
        <v>44616</v>
      </c>
      <c r="B129">
        <v>97.279999000000004</v>
      </c>
      <c r="C129">
        <v>102.110001</v>
      </c>
      <c r="D129">
        <v>97.269997000000004</v>
      </c>
      <c r="E129">
        <v>101.989998</v>
      </c>
      <c r="F129">
        <v>101.989998</v>
      </c>
      <c r="G129">
        <v>1086800</v>
      </c>
      <c r="H129">
        <f t="shared" si="1"/>
        <v>6.7120719911573472E-3</v>
      </c>
      <c r="I129">
        <f>CORREL($H$3:H129,MXX!$H$3:H129)</f>
        <v>7.9564106966311401E-2</v>
      </c>
    </row>
    <row r="130" spans="1:9" x14ac:dyDescent="0.25">
      <c r="A130" s="1">
        <v>44617</v>
      </c>
      <c r="B130">
        <v>102.879997</v>
      </c>
      <c r="C130">
        <v>104.33000199999999</v>
      </c>
      <c r="D130">
        <v>102.160004</v>
      </c>
      <c r="E130">
        <v>104.089996</v>
      </c>
      <c r="F130">
        <v>104.089996</v>
      </c>
      <c r="G130">
        <v>636400</v>
      </c>
      <c r="H130">
        <f t="shared" si="1"/>
        <v>2.0590234740469348E-2</v>
      </c>
      <c r="I130">
        <f>CORREL($H$3:H130,MXX!$H$3:H130)</f>
        <v>8.0930293718227964E-2</v>
      </c>
    </row>
    <row r="131" spans="1:9" x14ac:dyDescent="0.25">
      <c r="A131" s="1">
        <v>44620</v>
      </c>
      <c r="B131">
        <v>102.519997</v>
      </c>
      <c r="C131">
        <v>103.099998</v>
      </c>
      <c r="D131">
        <v>101.370003</v>
      </c>
      <c r="E131">
        <v>102.529999</v>
      </c>
      <c r="F131">
        <v>102.529999</v>
      </c>
      <c r="G131">
        <v>709300</v>
      </c>
      <c r="H131">
        <f t="shared" ref="H131:H194" si="2">(F131-F130)/F130</f>
        <v>-1.498700220912676E-2</v>
      </c>
      <c r="I131">
        <f>CORREL($H$3:H131,MXX!$H$3:H131)</f>
        <v>6.4240223506499591E-2</v>
      </c>
    </row>
    <row r="132" spans="1:9" x14ac:dyDescent="0.25">
      <c r="A132" s="1">
        <v>44621</v>
      </c>
      <c r="B132">
        <v>102.199997</v>
      </c>
      <c r="C132">
        <v>102.370003</v>
      </c>
      <c r="D132">
        <v>100.33000199999999</v>
      </c>
      <c r="E132">
        <v>100.860001</v>
      </c>
      <c r="F132">
        <v>100.860001</v>
      </c>
      <c r="G132">
        <v>639800</v>
      </c>
      <c r="H132">
        <f t="shared" si="2"/>
        <v>-1.6287896384354853E-2</v>
      </c>
      <c r="I132">
        <f>CORREL($H$3:H132,MXX!$H$3:H132)</f>
        <v>5.1678982854157202E-2</v>
      </c>
    </row>
    <row r="133" spans="1:9" x14ac:dyDescent="0.25">
      <c r="A133" s="1">
        <v>44622</v>
      </c>
      <c r="B133">
        <v>100.58000199999999</v>
      </c>
      <c r="C133">
        <v>102.16999800000001</v>
      </c>
      <c r="D133">
        <v>100.58000199999999</v>
      </c>
      <c r="E133">
        <v>101.739998</v>
      </c>
      <c r="F133">
        <v>101.739998</v>
      </c>
      <c r="G133">
        <v>488600</v>
      </c>
      <c r="H133">
        <f t="shared" si="2"/>
        <v>8.7249354677282134E-3</v>
      </c>
      <c r="I133">
        <f>CORREL($H$3:H133,MXX!$H$3:H133)</f>
        <v>4.9793297146238862E-2</v>
      </c>
    </row>
    <row r="134" spans="1:9" x14ac:dyDescent="0.25">
      <c r="A134" s="1">
        <v>44623</v>
      </c>
      <c r="B134">
        <v>102.010002</v>
      </c>
      <c r="C134">
        <v>102.010002</v>
      </c>
      <c r="D134">
        <v>99.769997000000004</v>
      </c>
      <c r="E134">
        <v>100.230003</v>
      </c>
      <c r="F134">
        <v>100.230003</v>
      </c>
      <c r="G134">
        <v>539400</v>
      </c>
      <c r="H134">
        <f t="shared" si="2"/>
        <v>-1.4841704636164859E-2</v>
      </c>
      <c r="I134">
        <f>CORREL($H$3:H134,MXX!$H$3:H134)</f>
        <v>4.8172715567644207E-2</v>
      </c>
    </row>
    <row r="135" spans="1:9" x14ac:dyDescent="0.25">
      <c r="A135" s="1">
        <v>44624</v>
      </c>
      <c r="B135">
        <v>98.739998</v>
      </c>
      <c r="C135">
        <v>99</v>
      </c>
      <c r="D135">
        <v>97.669998000000007</v>
      </c>
      <c r="E135">
        <v>98.470000999999996</v>
      </c>
      <c r="F135">
        <v>98.470000999999996</v>
      </c>
      <c r="G135">
        <v>553200</v>
      </c>
      <c r="H135">
        <f t="shared" si="2"/>
        <v>-1.7559632318877614E-2</v>
      </c>
      <c r="I135">
        <f>CORREL($H$3:H135,MXX!$H$3:H135)</f>
        <v>4.4871136475278475E-2</v>
      </c>
    </row>
    <row r="136" spans="1:9" x14ac:dyDescent="0.25">
      <c r="A136" s="1">
        <v>44627</v>
      </c>
      <c r="B136">
        <v>97.449996999999996</v>
      </c>
      <c r="C136">
        <v>97.980002999999996</v>
      </c>
      <c r="D136">
        <v>95.779999000000004</v>
      </c>
      <c r="E136">
        <v>95.82</v>
      </c>
      <c r="F136">
        <v>95.82</v>
      </c>
      <c r="G136">
        <v>760200</v>
      </c>
      <c r="H136">
        <f t="shared" si="2"/>
        <v>-2.6911759653582244E-2</v>
      </c>
      <c r="I136">
        <f>CORREL($H$3:H136,MXX!$H$3:H136)</f>
        <v>4.9303967723720109E-2</v>
      </c>
    </row>
    <row r="137" spans="1:9" x14ac:dyDescent="0.25">
      <c r="A137" s="1">
        <v>44628</v>
      </c>
      <c r="B137">
        <v>95.93</v>
      </c>
      <c r="C137">
        <v>99.18</v>
      </c>
      <c r="D137">
        <v>95.5</v>
      </c>
      <c r="E137">
        <v>97.419998000000007</v>
      </c>
      <c r="F137">
        <v>97.419998000000007</v>
      </c>
      <c r="G137">
        <v>941300</v>
      </c>
      <c r="H137">
        <f t="shared" si="2"/>
        <v>1.6697954498017257E-2</v>
      </c>
      <c r="I137">
        <f>CORREL($H$3:H137,MXX!$H$3:H137)</f>
        <v>3.4235225318954746E-2</v>
      </c>
    </row>
    <row r="138" spans="1:9" x14ac:dyDescent="0.25">
      <c r="A138" s="1">
        <v>44629</v>
      </c>
      <c r="B138">
        <v>96.82</v>
      </c>
      <c r="C138">
        <v>99.07</v>
      </c>
      <c r="D138">
        <v>96.82</v>
      </c>
      <c r="E138">
        <v>98.339995999999999</v>
      </c>
      <c r="F138">
        <v>98.339995999999999</v>
      </c>
      <c r="G138">
        <v>873700</v>
      </c>
      <c r="H138">
        <f t="shared" si="2"/>
        <v>9.4436257327781149E-3</v>
      </c>
      <c r="I138">
        <f>CORREL($H$3:H138,MXX!$H$3:H138)</f>
        <v>4.1341804755846361E-2</v>
      </c>
    </row>
    <row r="139" spans="1:9" x14ac:dyDescent="0.25">
      <c r="A139" s="1">
        <v>44630</v>
      </c>
      <c r="B139">
        <v>100.07</v>
      </c>
      <c r="C139">
        <v>100.760002</v>
      </c>
      <c r="D139">
        <v>99.190002000000007</v>
      </c>
      <c r="E139">
        <v>100.18</v>
      </c>
      <c r="F139">
        <v>100.18</v>
      </c>
      <c r="G139">
        <v>817000</v>
      </c>
      <c r="H139">
        <f t="shared" si="2"/>
        <v>1.8710637328071555E-2</v>
      </c>
      <c r="I139">
        <f>CORREL($H$3:H139,MXX!$H$3:H139)</f>
        <v>5.0065360452314633E-2</v>
      </c>
    </row>
    <row r="140" spans="1:9" x14ac:dyDescent="0.25">
      <c r="A140" s="1">
        <v>44631</v>
      </c>
      <c r="B140">
        <v>100.339996</v>
      </c>
      <c r="C140">
        <v>100.379997</v>
      </c>
      <c r="D140">
        <v>97.25</v>
      </c>
      <c r="E140">
        <v>97.309997999999993</v>
      </c>
      <c r="F140">
        <v>97.309997999999993</v>
      </c>
      <c r="G140">
        <v>512200</v>
      </c>
      <c r="H140">
        <f t="shared" si="2"/>
        <v>-2.864845278498716E-2</v>
      </c>
      <c r="I140">
        <f>CORREL($H$3:H140,MXX!$H$3:H140)</f>
        <v>6.1282557208078514E-2</v>
      </c>
    </row>
    <row r="141" spans="1:9" x14ac:dyDescent="0.25">
      <c r="A141" s="1">
        <v>44634</v>
      </c>
      <c r="B141">
        <v>97</v>
      </c>
      <c r="C141">
        <v>97.669998000000007</v>
      </c>
      <c r="D141">
        <v>94.330001999999993</v>
      </c>
      <c r="E141">
        <v>94.790001000000004</v>
      </c>
      <c r="F141">
        <v>94.790001000000004</v>
      </c>
      <c r="G141">
        <v>747600</v>
      </c>
      <c r="H141">
        <f t="shared" si="2"/>
        <v>-2.5896588755453365E-2</v>
      </c>
      <c r="I141">
        <f>CORREL($H$3:H141,MXX!$H$3:H141)</f>
        <v>6.2832877307898022E-2</v>
      </c>
    </row>
    <row r="142" spans="1:9" x14ac:dyDescent="0.25">
      <c r="A142" s="1">
        <v>44635</v>
      </c>
      <c r="B142">
        <v>97</v>
      </c>
      <c r="C142">
        <v>98.32</v>
      </c>
      <c r="D142">
        <v>96.610000999999997</v>
      </c>
      <c r="E142">
        <v>98.099997999999999</v>
      </c>
      <c r="F142">
        <v>98.099997999999999</v>
      </c>
      <c r="G142">
        <v>826200</v>
      </c>
      <c r="H142">
        <f t="shared" si="2"/>
        <v>3.491926326701901E-2</v>
      </c>
      <c r="I142">
        <f>CORREL($H$3:H142,MXX!$H$3:H142)</f>
        <v>4.8266467804346881E-2</v>
      </c>
    </row>
    <row r="143" spans="1:9" x14ac:dyDescent="0.25">
      <c r="A143" s="1">
        <v>44636</v>
      </c>
      <c r="B143">
        <v>100.870003</v>
      </c>
      <c r="C143">
        <v>103.07</v>
      </c>
      <c r="D143">
        <v>100.360001</v>
      </c>
      <c r="E143">
        <v>102.75</v>
      </c>
      <c r="F143">
        <v>102.75</v>
      </c>
      <c r="G143">
        <v>860900</v>
      </c>
      <c r="H143">
        <f t="shared" si="2"/>
        <v>4.7400632974528713E-2</v>
      </c>
      <c r="I143">
        <f>CORREL($H$3:H143,MXX!$H$3:H143)</f>
        <v>5.4142840779195948E-2</v>
      </c>
    </row>
    <row r="144" spans="1:9" x14ac:dyDescent="0.25">
      <c r="A144" s="1">
        <v>44637</v>
      </c>
      <c r="B144">
        <v>102.589996</v>
      </c>
      <c r="C144">
        <v>104.75</v>
      </c>
      <c r="D144">
        <v>102.269997</v>
      </c>
      <c r="E144">
        <v>104.620003</v>
      </c>
      <c r="F144">
        <v>104.620003</v>
      </c>
      <c r="G144">
        <v>462800</v>
      </c>
      <c r="H144">
        <f t="shared" si="2"/>
        <v>1.8199542579075398E-2</v>
      </c>
      <c r="I144">
        <f>CORREL($H$3:H144,MXX!$H$3:H144)</f>
        <v>5.9125284153757514E-2</v>
      </c>
    </row>
    <row r="145" spans="1:9" x14ac:dyDescent="0.25">
      <c r="A145" s="1">
        <v>44638</v>
      </c>
      <c r="B145">
        <v>104.43</v>
      </c>
      <c r="C145">
        <v>106.19000200000001</v>
      </c>
      <c r="D145">
        <v>104.43</v>
      </c>
      <c r="E145">
        <v>106.120003</v>
      </c>
      <c r="F145">
        <v>106.120003</v>
      </c>
      <c r="G145">
        <v>465600</v>
      </c>
      <c r="H145">
        <f t="shared" si="2"/>
        <v>1.4337602341686035E-2</v>
      </c>
      <c r="I145">
        <f>CORREL($H$3:H145,MXX!$H$3:H145)</f>
        <v>6.7896160364587552E-2</v>
      </c>
    </row>
    <row r="146" spans="1:9" x14ac:dyDescent="0.25">
      <c r="A146" s="1">
        <v>44641</v>
      </c>
      <c r="B146">
        <v>105.75</v>
      </c>
      <c r="C146">
        <v>105.970001</v>
      </c>
      <c r="D146">
        <v>103.879997</v>
      </c>
      <c r="E146">
        <v>104.449997</v>
      </c>
      <c r="F146">
        <v>104.449997</v>
      </c>
      <c r="G146">
        <v>609900</v>
      </c>
      <c r="H146">
        <f t="shared" si="2"/>
        <v>-1.5736957715690988E-2</v>
      </c>
      <c r="I146">
        <f>CORREL($H$3:H146,MXX!$H$3:H146)</f>
        <v>5.4479994866376828E-2</v>
      </c>
    </row>
    <row r="147" spans="1:9" x14ac:dyDescent="0.25">
      <c r="A147" s="1">
        <v>44642</v>
      </c>
      <c r="B147">
        <v>105.120003</v>
      </c>
      <c r="C147">
        <v>106.339996</v>
      </c>
      <c r="D147">
        <v>105.120003</v>
      </c>
      <c r="E147">
        <v>105.730003</v>
      </c>
      <c r="F147">
        <v>105.730003</v>
      </c>
      <c r="G147">
        <v>573800</v>
      </c>
      <c r="H147">
        <f t="shared" si="2"/>
        <v>1.2254725100662283E-2</v>
      </c>
      <c r="I147">
        <f>CORREL($H$3:H147,MXX!$H$3:H147)</f>
        <v>5.6252470261279691E-2</v>
      </c>
    </row>
    <row r="148" spans="1:9" x14ac:dyDescent="0.25">
      <c r="A148" s="1">
        <v>44643</v>
      </c>
      <c r="B148">
        <v>105.08000199999999</v>
      </c>
      <c r="C148">
        <v>105.66999800000001</v>
      </c>
      <c r="D148">
        <v>104.139999</v>
      </c>
      <c r="E148">
        <v>104.150002</v>
      </c>
      <c r="F148">
        <v>104.150002</v>
      </c>
      <c r="G148">
        <v>419800</v>
      </c>
      <c r="H148">
        <f t="shared" si="2"/>
        <v>-1.4943733615518727E-2</v>
      </c>
      <c r="I148">
        <f>CORREL($H$3:H148,MXX!$H$3:H148)</f>
        <v>6.2042084349655587E-2</v>
      </c>
    </row>
    <row r="149" spans="1:9" x14ac:dyDescent="0.25">
      <c r="A149" s="1">
        <v>44644</v>
      </c>
      <c r="B149">
        <v>106</v>
      </c>
      <c r="C149">
        <v>107.519997</v>
      </c>
      <c r="D149">
        <v>105.94000200000001</v>
      </c>
      <c r="E149">
        <v>107.370003</v>
      </c>
      <c r="F149">
        <v>107.370003</v>
      </c>
      <c r="G149">
        <v>550600</v>
      </c>
      <c r="H149">
        <f t="shared" si="2"/>
        <v>3.0916955719309504E-2</v>
      </c>
      <c r="I149">
        <f>CORREL($H$3:H149,MXX!$H$3:H149)</f>
        <v>7.4672033472947902E-2</v>
      </c>
    </row>
    <row r="150" spans="1:9" x14ac:dyDescent="0.25">
      <c r="A150" s="1">
        <v>44645</v>
      </c>
      <c r="B150">
        <v>106.08000199999999</v>
      </c>
      <c r="C150">
        <v>106.800003</v>
      </c>
      <c r="D150">
        <v>104.889999</v>
      </c>
      <c r="E150">
        <v>106.290001</v>
      </c>
      <c r="F150">
        <v>106.290001</v>
      </c>
      <c r="G150">
        <v>779300</v>
      </c>
      <c r="H150">
        <f t="shared" si="2"/>
        <v>-1.0058693953841031E-2</v>
      </c>
      <c r="I150">
        <f>CORREL($H$3:H150,MXX!$H$3:H150)</f>
        <v>7.7376200065865514E-2</v>
      </c>
    </row>
    <row r="151" spans="1:9" x14ac:dyDescent="0.25">
      <c r="A151" s="1">
        <v>44648</v>
      </c>
      <c r="B151">
        <v>104.33000199999999</v>
      </c>
      <c r="C151">
        <v>105.099998</v>
      </c>
      <c r="D151">
        <v>104.029999</v>
      </c>
      <c r="E151">
        <v>105.029999</v>
      </c>
      <c r="F151">
        <v>105.029999</v>
      </c>
      <c r="G151">
        <v>709900</v>
      </c>
      <c r="H151">
        <f t="shared" si="2"/>
        <v>-1.1854379416178574E-2</v>
      </c>
      <c r="I151">
        <f>CORREL($H$3:H151,MXX!$H$3:H151)</f>
        <v>7.5413996765893762E-2</v>
      </c>
    </row>
    <row r="152" spans="1:9" x14ac:dyDescent="0.25">
      <c r="A152" s="1">
        <v>44649</v>
      </c>
      <c r="B152">
        <v>106.480003</v>
      </c>
      <c r="C152">
        <v>106.83000199999999</v>
      </c>
      <c r="D152">
        <v>104.75</v>
      </c>
      <c r="E152">
        <v>105.800003</v>
      </c>
      <c r="F152">
        <v>105.800003</v>
      </c>
      <c r="G152">
        <v>581000</v>
      </c>
      <c r="H152">
        <f t="shared" si="2"/>
        <v>7.3312768478651525E-3</v>
      </c>
      <c r="I152">
        <f>CORREL($H$3:H152,MXX!$H$3:H152)</f>
        <v>7.710291251754002E-2</v>
      </c>
    </row>
    <row r="153" spans="1:9" x14ac:dyDescent="0.25">
      <c r="A153" s="1">
        <v>44650</v>
      </c>
      <c r="B153">
        <v>105.529999</v>
      </c>
      <c r="C153">
        <v>106.32</v>
      </c>
      <c r="D153">
        <v>104.860001</v>
      </c>
      <c r="E153">
        <v>105.19000200000001</v>
      </c>
      <c r="F153">
        <v>105.19000200000001</v>
      </c>
      <c r="G153">
        <v>355000</v>
      </c>
      <c r="H153">
        <f t="shared" si="2"/>
        <v>-5.7656047514478507E-3</v>
      </c>
      <c r="I153">
        <f>CORREL($H$3:H153,MXX!$H$3:H153)</f>
        <v>7.8281042300484965E-2</v>
      </c>
    </row>
    <row r="154" spans="1:9" x14ac:dyDescent="0.25">
      <c r="A154" s="1">
        <v>44651</v>
      </c>
      <c r="B154">
        <v>104.599998</v>
      </c>
      <c r="C154">
        <v>104.599998</v>
      </c>
      <c r="D154">
        <v>102.660004</v>
      </c>
      <c r="E154">
        <v>102.709999</v>
      </c>
      <c r="F154">
        <v>102.709999</v>
      </c>
      <c r="G154">
        <v>491300</v>
      </c>
      <c r="H154">
        <f t="shared" si="2"/>
        <v>-2.357641365954162E-2</v>
      </c>
      <c r="I154">
        <f>CORREL($H$3:H154,MXX!$H$3:H154)</f>
        <v>6.6635275780617384E-2</v>
      </c>
    </row>
    <row r="155" spans="1:9" x14ac:dyDescent="0.25">
      <c r="A155" s="1">
        <v>44652</v>
      </c>
      <c r="B155">
        <v>103.029999</v>
      </c>
      <c r="C155">
        <v>103.290001</v>
      </c>
      <c r="D155">
        <v>102.050003</v>
      </c>
      <c r="E155">
        <v>102.91999800000001</v>
      </c>
      <c r="F155">
        <v>102.91999800000001</v>
      </c>
      <c r="G155">
        <v>577500</v>
      </c>
      <c r="H155">
        <f t="shared" si="2"/>
        <v>2.0445818522499496E-3</v>
      </c>
      <c r="I155">
        <f>CORREL($H$3:H155,MXX!$H$3:H155)</f>
        <v>6.6681090373794091E-2</v>
      </c>
    </row>
    <row r="156" spans="1:9" x14ac:dyDescent="0.25">
      <c r="A156" s="1">
        <v>44655</v>
      </c>
      <c r="B156">
        <v>103.32</v>
      </c>
      <c r="C156">
        <v>105.050003</v>
      </c>
      <c r="D156">
        <v>103.230003</v>
      </c>
      <c r="E156">
        <v>105.040001</v>
      </c>
      <c r="F156">
        <v>105.040001</v>
      </c>
      <c r="G156">
        <v>746500</v>
      </c>
      <c r="H156">
        <f t="shared" si="2"/>
        <v>2.0598552673893336E-2</v>
      </c>
      <c r="I156">
        <f>CORREL($H$3:H156,MXX!$H$3:H156)</f>
        <v>6.2009936900152891E-2</v>
      </c>
    </row>
    <row r="157" spans="1:9" x14ac:dyDescent="0.25">
      <c r="A157" s="1">
        <v>44656</v>
      </c>
      <c r="B157">
        <v>103.349998</v>
      </c>
      <c r="C157">
        <v>103.5</v>
      </c>
      <c r="D157">
        <v>100.720001</v>
      </c>
      <c r="E157">
        <v>101.099998</v>
      </c>
      <c r="F157">
        <v>101.099998</v>
      </c>
      <c r="G157">
        <v>678100</v>
      </c>
      <c r="H157">
        <f t="shared" si="2"/>
        <v>-3.7509548386238156E-2</v>
      </c>
      <c r="I157">
        <f>CORREL($H$3:H157,MXX!$H$3:H157)</f>
        <v>7.9830675176027779E-2</v>
      </c>
    </row>
    <row r="158" spans="1:9" x14ac:dyDescent="0.25">
      <c r="A158" s="1">
        <v>44657</v>
      </c>
      <c r="B158">
        <v>99.410004000000001</v>
      </c>
      <c r="C158">
        <v>99.82</v>
      </c>
      <c r="D158">
        <v>98.550003000000004</v>
      </c>
      <c r="E158">
        <v>99.370002999999997</v>
      </c>
      <c r="F158">
        <v>99.370002999999997</v>
      </c>
      <c r="G158">
        <v>669000</v>
      </c>
      <c r="H158">
        <f t="shared" si="2"/>
        <v>-1.7111721406760091E-2</v>
      </c>
      <c r="I158">
        <f>CORREL($H$3:H158,MXX!$H$3:H158)</f>
        <v>8.1088425451777038E-2</v>
      </c>
    </row>
    <row r="159" spans="1:9" x14ac:dyDescent="0.25">
      <c r="A159" s="1">
        <v>44658</v>
      </c>
      <c r="B159">
        <v>98.25</v>
      </c>
      <c r="C159">
        <v>98.800003000000004</v>
      </c>
      <c r="D159">
        <v>97.379997000000003</v>
      </c>
      <c r="E159">
        <v>98.199996999999996</v>
      </c>
      <c r="F159">
        <v>98.199996999999996</v>
      </c>
      <c r="G159">
        <v>937500</v>
      </c>
      <c r="H159">
        <f t="shared" si="2"/>
        <v>-1.1774237342027661E-2</v>
      </c>
      <c r="I159">
        <f>CORREL($H$3:H159,MXX!$H$3:H159)</f>
        <v>8.2330083207680343E-2</v>
      </c>
    </row>
    <row r="160" spans="1:9" x14ac:dyDescent="0.25">
      <c r="A160" s="1">
        <v>44659</v>
      </c>
      <c r="B160">
        <v>98.169998000000007</v>
      </c>
      <c r="C160">
        <v>99.639999000000003</v>
      </c>
      <c r="D160">
        <v>97.970000999999996</v>
      </c>
      <c r="E160">
        <v>98.269997000000004</v>
      </c>
      <c r="F160">
        <v>98.269997000000004</v>
      </c>
      <c r="G160">
        <v>599100</v>
      </c>
      <c r="H160">
        <f t="shared" si="2"/>
        <v>7.1283097900713167E-4</v>
      </c>
      <c r="I160">
        <f>CORREL($H$3:H160,MXX!$H$3:H160)</f>
        <v>8.1597067985910543E-2</v>
      </c>
    </row>
    <row r="161" spans="1:9" x14ac:dyDescent="0.25">
      <c r="A161" s="1">
        <v>44662</v>
      </c>
      <c r="B161">
        <v>94.260002</v>
      </c>
      <c r="C161">
        <v>94.360000999999997</v>
      </c>
      <c r="D161">
        <v>92.730002999999996</v>
      </c>
      <c r="E161">
        <v>92.830001999999993</v>
      </c>
      <c r="F161">
        <v>92.830001999999993</v>
      </c>
      <c r="G161">
        <v>1156100</v>
      </c>
      <c r="H161">
        <f t="shared" si="2"/>
        <v>-5.5357638812179977E-2</v>
      </c>
      <c r="I161">
        <f>CORREL($H$3:H161,MXX!$H$3:H161)</f>
        <v>8.7959341545610789E-2</v>
      </c>
    </row>
    <row r="162" spans="1:9" x14ac:dyDescent="0.25">
      <c r="A162" s="1">
        <v>44663</v>
      </c>
      <c r="B162">
        <v>92.980002999999996</v>
      </c>
      <c r="C162">
        <v>93</v>
      </c>
      <c r="D162">
        <v>90.5</v>
      </c>
      <c r="E162">
        <v>90.830001999999993</v>
      </c>
      <c r="F162">
        <v>90.830001999999993</v>
      </c>
      <c r="G162">
        <v>1172500</v>
      </c>
      <c r="H162">
        <f t="shared" si="2"/>
        <v>-2.1544758773138883E-2</v>
      </c>
      <c r="I162">
        <f>CORREL($H$3:H162,MXX!$H$3:H162)</f>
        <v>9.4864252626190096E-2</v>
      </c>
    </row>
    <row r="163" spans="1:9" x14ac:dyDescent="0.25">
      <c r="A163" s="1">
        <v>44664</v>
      </c>
      <c r="B163">
        <v>90.800003000000004</v>
      </c>
      <c r="C163">
        <v>91.970000999999996</v>
      </c>
      <c r="D163">
        <v>90.449996999999996</v>
      </c>
      <c r="E163">
        <v>91.790001000000004</v>
      </c>
      <c r="F163">
        <v>91.790001000000004</v>
      </c>
      <c r="G163">
        <v>818800</v>
      </c>
      <c r="H163">
        <f t="shared" si="2"/>
        <v>1.0569183957521112E-2</v>
      </c>
      <c r="I163">
        <f>CORREL($H$3:H163,MXX!$H$3:H163)</f>
        <v>9.647406018426552E-2</v>
      </c>
    </row>
    <row r="164" spans="1:9" x14ac:dyDescent="0.25">
      <c r="A164" s="1">
        <v>44665</v>
      </c>
      <c r="B164">
        <v>91.919998000000007</v>
      </c>
      <c r="C164">
        <v>91.919998000000007</v>
      </c>
      <c r="D164">
        <v>89.029999000000004</v>
      </c>
      <c r="E164">
        <v>89.139999000000003</v>
      </c>
      <c r="F164">
        <v>89.139999000000003</v>
      </c>
      <c r="G164">
        <v>1330700</v>
      </c>
      <c r="H164">
        <f t="shared" si="2"/>
        <v>-2.8870268777968534E-2</v>
      </c>
      <c r="I164">
        <f>CORREL($H$3:H164,MXX!$H$3:H164)</f>
        <v>9.6729866760417865E-2</v>
      </c>
    </row>
    <row r="165" spans="1:9" x14ac:dyDescent="0.25">
      <c r="A165" s="1">
        <v>44669</v>
      </c>
      <c r="B165">
        <v>88.379997000000003</v>
      </c>
      <c r="C165">
        <v>89.32</v>
      </c>
      <c r="D165">
        <v>87.93</v>
      </c>
      <c r="E165">
        <v>88.480002999999996</v>
      </c>
      <c r="F165">
        <v>88.480002999999996</v>
      </c>
      <c r="G165">
        <v>841900</v>
      </c>
      <c r="H165">
        <f t="shared" si="2"/>
        <v>-7.4040386740413435E-3</v>
      </c>
      <c r="I165">
        <f>CORREL($H$3:H165,MXX!$H$3:H165)</f>
        <v>9.444234409620636E-2</v>
      </c>
    </row>
    <row r="166" spans="1:9" x14ac:dyDescent="0.25">
      <c r="A166" s="1">
        <v>44670</v>
      </c>
      <c r="B166">
        <v>87.980002999999996</v>
      </c>
      <c r="C166">
        <v>89.360000999999997</v>
      </c>
      <c r="D166">
        <v>87.540001000000004</v>
      </c>
      <c r="E166">
        <v>89.32</v>
      </c>
      <c r="F166">
        <v>89.32</v>
      </c>
      <c r="G166">
        <v>1074800</v>
      </c>
      <c r="H166">
        <f t="shared" si="2"/>
        <v>9.4936366582175271E-3</v>
      </c>
      <c r="I166">
        <f>CORREL($H$3:H166,MXX!$H$3:H166)</f>
        <v>8.841984933915184E-2</v>
      </c>
    </row>
    <row r="167" spans="1:9" x14ac:dyDescent="0.25">
      <c r="A167" s="1">
        <v>44671</v>
      </c>
      <c r="B167">
        <v>90.059997999999993</v>
      </c>
      <c r="C167">
        <v>90.25</v>
      </c>
      <c r="D167">
        <v>88.879997000000003</v>
      </c>
      <c r="E167">
        <v>89.07</v>
      </c>
      <c r="F167">
        <v>89.07</v>
      </c>
      <c r="G167">
        <v>784700</v>
      </c>
      <c r="H167">
        <f t="shared" si="2"/>
        <v>-2.7989252127183163E-3</v>
      </c>
      <c r="I167">
        <f>CORREL($H$3:H167,MXX!$H$3:H167)</f>
        <v>8.8792556076095194E-2</v>
      </c>
    </row>
    <row r="168" spans="1:9" x14ac:dyDescent="0.25">
      <c r="A168" s="1">
        <v>44672</v>
      </c>
      <c r="B168">
        <v>90.779999000000004</v>
      </c>
      <c r="C168">
        <v>91.080001999999993</v>
      </c>
      <c r="D168">
        <v>88.099997999999999</v>
      </c>
      <c r="E168">
        <v>88.150002000000001</v>
      </c>
      <c r="F168">
        <v>88.150002000000001</v>
      </c>
      <c r="G168">
        <v>663000</v>
      </c>
      <c r="H168">
        <f t="shared" si="2"/>
        <v>-1.0328932300437774E-2</v>
      </c>
      <c r="I168">
        <f>CORREL($H$3:H168,MXX!$H$3:H168)</f>
        <v>8.9233306649243074E-2</v>
      </c>
    </row>
    <row r="169" spans="1:9" x14ac:dyDescent="0.25">
      <c r="A169" s="1">
        <v>44673</v>
      </c>
      <c r="B169">
        <v>87.519997000000004</v>
      </c>
      <c r="C169">
        <v>87.730002999999996</v>
      </c>
      <c r="D169">
        <v>85.550003000000004</v>
      </c>
      <c r="E169">
        <v>85.599997999999999</v>
      </c>
      <c r="F169">
        <v>85.599997999999999</v>
      </c>
      <c r="G169">
        <v>879700</v>
      </c>
      <c r="H169">
        <f t="shared" si="2"/>
        <v>-2.8928008419103625E-2</v>
      </c>
      <c r="I169">
        <f>CORREL($H$3:H169,MXX!$H$3:H169)</f>
        <v>9.8105573693743883E-2</v>
      </c>
    </row>
    <row r="170" spans="1:9" x14ac:dyDescent="0.25">
      <c r="A170" s="1">
        <v>44676</v>
      </c>
      <c r="B170">
        <v>86.419998000000007</v>
      </c>
      <c r="C170">
        <v>87.650002000000001</v>
      </c>
      <c r="D170">
        <v>85.879997000000003</v>
      </c>
      <c r="E170">
        <v>87.580001999999993</v>
      </c>
      <c r="F170">
        <v>87.580001999999993</v>
      </c>
      <c r="G170">
        <v>1100200</v>
      </c>
      <c r="H170">
        <f t="shared" si="2"/>
        <v>2.3130888390908537E-2</v>
      </c>
      <c r="I170">
        <f>CORREL($H$3:H170,MXX!$H$3:H170)</f>
        <v>9.5626781473150901E-2</v>
      </c>
    </row>
    <row r="171" spans="1:9" x14ac:dyDescent="0.25">
      <c r="A171" s="1">
        <v>44677</v>
      </c>
      <c r="B171">
        <v>86.290001000000004</v>
      </c>
      <c r="C171">
        <v>86.5</v>
      </c>
      <c r="D171">
        <v>84.199996999999996</v>
      </c>
      <c r="E171">
        <v>84.239998</v>
      </c>
      <c r="F171">
        <v>84.239998</v>
      </c>
      <c r="G171">
        <v>1081200</v>
      </c>
      <c r="H171">
        <f t="shared" si="2"/>
        <v>-3.8136605660273833E-2</v>
      </c>
      <c r="I171">
        <f>CORREL($H$3:H171,MXX!$H$3:H171)</f>
        <v>9.8434518139582608E-2</v>
      </c>
    </row>
    <row r="172" spans="1:9" x14ac:dyDescent="0.25">
      <c r="A172" s="1">
        <v>44678</v>
      </c>
      <c r="B172">
        <v>84.25</v>
      </c>
      <c r="C172">
        <v>86.220000999999996</v>
      </c>
      <c r="D172">
        <v>84.010002</v>
      </c>
      <c r="E172">
        <v>85.449996999999996</v>
      </c>
      <c r="F172">
        <v>85.449996999999996</v>
      </c>
      <c r="G172">
        <v>1091000</v>
      </c>
      <c r="H172">
        <f t="shared" si="2"/>
        <v>1.4363711167229565E-2</v>
      </c>
      <c r="I172">
        <f>CORREL($H$3:H172,MXX!$H$3:H172)</f>
        <v>0.10064024035670785</v>
      </c>
    </row>
    <row r="173" spans="1:9" x14ac:dyDescent="0.25">
      <c r="A173" s="1">
        <v>44679</v>
      </c>
      <c r="B173">
        <v>86.410004000000001</v>
      </c>
      <c r="C173">
        <v>87.910004000000001</v>
      </c>
      <c r="D173">
        <v>85.639999000000003</v>
      </c>
      <c r="E173">
        <v>87.300003000000004</v>
      </c>
      <c r="F173">
        <v>87.300003000000004</v>
      </c>
      <c r="G173">
        <v>736000</v>
      </c>
      <c r="H173">
        <f t="shared" si="2"/>
        <v>2.1650158747226259E-2</v>
      </c>
      <c r="I173">
        <f>CORREL($H$3:H173,MXX!$H$3:H173)</f>
        <v>8.211134317980287E-2</v>
      </c>
    </row>
    <row r="174" spans="1:9" x14ac:dyDescent="0.25">
      <c r="A174" s="1">
        <v>44680</v>
      </c>
      <c r="B174">
        <v>87.080001999999993</v>
      </c>
      <c r="C174">
        <v>88.5</v>
      </c>
      <c r="D174">
        <v>85.959998999999996</v>
      </c>
      <c r="E174">
        <v>86.050003000000004</v>
      </c>
      <c r="F174">
        <v>86.050003000000004</v>
      </c>
      <c r="G174">
        <v>644100</v>
      </c>
      <c r="H174">
        <f t="shared" si="2"/>
        <v>-1.4318441661451031E-2</v>
      </c>
      <c r="I174">
        <f>CORREL($H$3:H174,MXX!$H$3:H174)</f>
        <v>7.7877051799417868E-2</v>
      </c>
    </row>
    <row r="175" spans="1:9" x14ac:dyDescent="0.25">
      <c r="A175" s="1">
        <v>44683</v>
      </c>
      <c r="B175">
        <v>85.720000999999996</v>
      </c>
      <c r="C175">
        <v>86.489998</v>
      </c>
      <c r="D175">
        <v>84.379997000000003</v>
      </c>
      <c r="E175">
        <v>86.099997999999999</v>
      </c>
      <c r="F175">
        <v>86.099997999999999</v>
      </c>
      <c r="G175">
        <v>622900</v>
      </c>
      <c r="H175">
        <f t="shared" si="2"/>
        <v>5.8099939868677946E-4</v>
      </c>
      <c r="I175">
        <f>CORREL($H$3:H175,MXX!$H$3:H175)</f>
        <v>7.6487598987268673E-2</v>
      </c>
    </row>
    <row r="176" spans="1:9" x14ac:dyDescent="0.25">
      <c r="A176" s="1">
        <v>44684</v>
      </c>
      <c r="B176">
        <v>86.029999000000004</v>
      </c>
      <c r="C176">
        <v>86.730002999999996</v>
      </c>
      <c r="D176">
        <v>85.720000999999996</v>
      </c>
      <c r="E176">
        <v>86.330001999999993</v>
      </c>
      <c r="F176">
        <v>86.330001999999993</v>
      </c>
      <c r="G176">
        <v>541300</v>
      </c>
      <c r="H176">
        <f t="shared" si="2"/>
        <v>2.6713589470698232E-3</v>
      </c>
      <c r="I176">
        <f>CORREL($H$3:H176,MXX!$H$3:H176)</f>
        <v>7.7155306674811019E-2</v>
      </c>
    </row>
    <row r="177" spans="1:9" x14ac:dyDescent="0.25">
      <c r="A177" s="1">
        <v>44685</v>
      </c>
      <c r="B177">
        <v>86.260002</v>
      </c>
      <c r="C177">
        <v>88.709998999999996</v>
      </c>
      <c r="D177">
        <v>85.260002</v>
      </c>
      <c r="E177">
        <v>88.519997000000004</v>
      </c>
      <c r="F177">
        <v>88.519997000000004</v>
      </c>
      <c r="G177">
        <v>446600</v>
      </c>
      <c r="H177">
        <f t="shared" si="2"/>
        <v>2.5367716312574746E-2</v>
      </c>
      <c r="I177">
        <f>CORREL($H$3:H177,MXX!$H$3:H177)</f>
        <v>6.1845573922425581E-2</v>
      </c>
    </row>
    <row r="178" spans="1:9" x14ac:dyDescent="0.25">
      <c r="A178" s="1">
        <v>44686</v>
      </c>
      <c r="B178">
        <v>87.059997999999993</v>
      </c>
      <c r="C178">
        <v>87.43</v>
      </c>
      <c r="D178">
        <v>84.199996999999996</v>
      </c>
      <c r="E178">
        <v>84.93</v>
      </c>
      <c r="F178">
        <v>84.93</v>
      </c>
      <c r="G178">
        <v>673400</v>
      </c>
      <c r="H178">
        <f t="shared" si="2"/>
        <v>-4.055577408119429E-2</v>
      </c>
      <c r="I178">
        <f>CORREL($H$3:H178,MXX!$H$3:H178)</f>
        <v>8.3661034619612606E-2</v>
      </c>
    </row>
    <row r="179" spans="1:9" x14ac:dyDescent="0.25">
      <c r="A179" s="1">
        <v>44687</v>
      </c>
      <c r="B179">
        <v>84.43</v>
      </c>
      <c r="C179">
        <v>84.959998999999996</v>
      </c>
      <c r="D179">
        <v>83.089995999999999</v>
      </c>
      <c r="E179">
        <v>83.660004000000001</v>
      </c>
      <c r="F179">
        <v>83.660004000000001</v>
      </c>
      <c r="G179">
        <v>825300</v>
      </c>
      <c r="H179">
        <f t="shared" si="2"/>
        <v>-1.4953444012716425E-2</v>
      </c>
      <c r="I179">
        <f>CORREL($H$3:H179,MXX!$H$3:H179)</f>
        <v>8.7302534436567172E-2</v>
      </c>
    </row>
    <row r="180" spans="1:9" x14ac:dyDescent="0.25">
      <c r="A180" s="1">
        <v>44690</v>
      </c>
      <c r="B180">
        <v>82.470000999999996</v>
      </c>
      <c r="C180">
        <v>82.599997999999999</v>
      </c>
      <c r="D180">
        <v>80.529999000000004</v>
      </c>
      <c r="E180">
        <v>80.839995999999999</v>
      </c>
      <c r="F180">
        <v>80.839995999999999</v>
      </c>
      <c r="G180">
        <v>1099800</v>
      </c>
      <c r="H180">
        <f t="shared" si="2"/>
        <v>-3.370795918202444E-2</v>
      </c>
      <c r="I180">
        <f>CORREL($H$3:H180,MXX!$H$3:H180)</f>
        <v>8.5209295860163625E-2</v>
      </c>
    </row>
    <row r="181" spans="1:9" x14ac:dyDescent="0.25">
      <c r="A181" s="1">
        <v>44691</v>
      </c>
      <c r="B181">
        <v>82.970000999999996</v>
      </c>
      <c r="C181">
        <v>83.800003000000004</v>
      </c>
      <c r="D181">
        <v>80.720000999999996</v>
      </c>
      <c r="E181">
        <v>82</v>
      </c>
      <c r="F181">
        <v>82</v>
      </c>
      <c r="G181">
        <v>1159500</v>
      </c>
      <c r="H181">
        <f t="shared" si="2"/>
        <v>1.434938220432372E-2</v>
      </c>
      <c r="I181">
        <f>CORREL($H$3:H181,MXX!$H$3:H181)</f>
        <v>8.6663478149929238E-2</v>
      </c>
    </row>
    <row r="182" spans="1:9" x14ac:dyDescent="0.25">
      <c r="A182" s="1">
        <v>44692</v>
      </c>
      <c r="B182">
        <v>81.709998999999996</v>
      </c>
      <c r="C182">
        <v>82.660004000000001</v>
      </c>
      <c r="D182">
        <v>79.940002000000007</v>
      </c>
      <c r="E182">
        <v>80.059997999999993</v>
      </c>
      <c r="F182">
        <v>80.059997999999993</v>
      </c>
      <c r="G182">
        <v>1121000</v>
      </c>
      <c r="H182">
        <f t="shared" si="2"/>
        <v>-2.3658560975609842E-2</v>
      </c>
      <c r="I182">
        <f>CORREL($H$3:H182,MXX!$H$3:H182)</f>
        <v>8.5738430046550948E-2</v>
      </c>
    </row>
    <row r="183" spans="1:9" x14ac:dyDescent="0.25">
      <c r="A183" s="1">
        <v>44693</v>
      </c>
      <c r="B183">
        <v>83.360000999999997</v>
      </c>
      <c r="C183">
        <v>84.980002999999996</v>
      </c>
      <c r="D183">
        <v>82.440002000000007</v>
      </c>
      <c r="E183">
        <v>83.900002000000001</v>
      </c>
      <c r="F183">
        <v>83.900002000000001</v>
      </c>
      <c r="G183">
        <v>1698500</v>
      </c>
      <c r="H183">
        <f t="shared" si="2"/>
        <v>4.7964078140496677E-2</v>
      </c>
      <c r="I183">
        <f>CORREL($H$3:H183,MXX!$H$3:H183)</f>
        <v>9.2430103171637704E-2</v>
      </c>
    </row>
    <row r="184" spans="1:9" x14ac:dyDescent="0.25">
      <c r="A184" s="1">
        <v>44694</v>
      </c>
      <c r="B184">
        <v>85.459998999999996</v>
      </c>
      <c r="C184">
        <v>87.269997000000004</v>
      </c>
      <c r="D184">
        <v>85.459998999999996</v>
      </c>
      <c r="E184">
        <v>87.010002</v>
      </c>
      <c r="F184">
        <v>87.010002</v>
      </c>
      <c r="G184">
        <v>884400</v>
      </c>
      <c r="H184">
        <f t="shared" si="2"/>
        <v>3.7067937137832241E-2</v>
      </c>
      <c r="I184">
        <f>CORREL($H$3:H184,MXX!$H$3:H184)</f>
        <v>0.11207810051757458</v>
      </c>
    </row>
    <row r="185" spans="1:9" x14ac:dyDescent="0.25">
      <c r="A185" s="1">
        <v>44697</v>
      </c>
      <c r="B185">
        <v>86.290001000000004</v>
      </c>
      <c r="C185">
        <v>87.160004000000001</v>
      </c>
      <c r="D185">
        <v>85.959998999999996</v>
      </c>
      <c r="E185">
        <v>86.360000999999997</v>
      </c>
      <c r="F185">
        <v>86.360000999999997</v>
      </c>
      <c r="G185">
        <v>546100</v>
      </c>
      <c r="H185">
        <f t="shared" si="2"/>
        <v>-7.4704170217120922E-3</v>
      </c>
      <c r="I185">
        <f>CORREL($H$3:H185,MXX!$H$3:H185)</f>
        <v>0.10760017110026107</v>
      </c>
    </row>
    <row r="186" spans="1:9" x14ac:dyDescent="0.25">
      <c r="A186" s="1">
        <v>44698</v>
      </c>
      <c r="B186">
        <v>87.470000999999996</v>
      </c>
      <c r="C186">
        <v>87.940002000000007</v>
      </c>
      <c r="D186">
        <v>86.809997999999993</v>
      </c>
      <c r="E186">
        <v>87.690002000000007</v>
      </c>
      <c r="F186">
        <v>87.690002000000007</v>
      </c>
      <c r="G186">
        <v>562300</v>
      </c>
      <c r="H186">
        <f t="shared" si="2"/>
        <v>1.5400659849459821E-2</v>
      </c>
      <c r="I186">
        <f>CORREL($H$3:H186,MXX!$H$3:H186)</f>
        <v>9.6724064450685945E-2</v>
      </c>
    </row>
    <row r="187" spans="1:9" x14ac:dyDescent="0.25">
      <c r="A187" s="1">
        <v>44699</v>
      </c>
      <c r="B187">
        <v>88.800003000000004</v>
      </c>
      <c r="C187">
        <v>89.230002999999996</v>
      </c>
      <c r="D187">
        <v>86.940002000000007</v>
      </c>
      <c r="E187">
        <v>87.07</v>
      </c>
      <c r="F187">
        <v>87.07</v>
      </c>
      <c r="G187">
        <v>1066600</v>
      </c>
      <c r="H187">
        <f t="shared" si="2"/>
        <v>-7.0703841471005287E-3</v>
      </c>
      <c r="I187">
        <f>CORREL($H$3:H187,MXX!$H$3:H187)</f>
        <v>9.2694236099481228E-2</v>
      </c>
    </row>
    <row r="188" spans="1:9" x14ac:dyDescent="0.25">
      <c r="A188" s="1">
        <v>44700</v>
      </c>
      <c r="B188">
        <v>88.099997999999999</v>
      </c>
      <c r="C188">
        <v>89.730002999999996</v>
      </c>
      <c r="D188">
        <v>87.870002999999997</v>
      </c>
      <c r="E188">
        <v>88.709998999999996</v>
      </c>
      <c r="F188">
        <v>88.709998999999996</v>
      </c>
      <c r="G188">
        <v>778500</v>
      </c>
      <c r="H188">
        <f t="shared" si="2"/>
        <v>1.8835408292178744E-2</v>
      </c>
      <c r="I188">
        <f>CORREL($H$3:H188,MXX!$H$3:H188)</f>
        <v>9.480772484950839E-2</v>
      </c>
    </row>
    <row r="189" spans="1:9" x14ac:dyDescent="0.25">
      <c r="A189" s="1">
        <v>44701</v>
      </c>
      <c r="B189">
        <v>89.940002000000007</v>
      </c>
      <c r="C189">
        <v>90.5</v>
      </c>
      <c r="D189">
        <v>88.220000999999996</v>
      </c>
      <c r="E189">
        <v>89.940002000000007</v>
      </c>
      <c r="F189">
        <v>89.940002000000007</v>
      </c>
      <c r="G189">
        <v>806100</v>
      </c>
      <c r="H189">
        <f t="shared" si="2"/>
        <v>1.3865438100162877E-2</v>
      </c>
      <c r="I189">
        <f>CORREL($H$3:H189,MXX!$H$3:H189)</f>
        <v>9.3569156428732217E-2</v>
      </c>
    </row>
    <row r="190" spans="1:9" x14ac:dyDescent="0.25">
      <c r="A190" s="1">
        <v>44704</v>
      </c>
      <c r="B190">
        <v>89.489998</v>
      </c>
      <c r="C190">
        <v>90.260002</v>
      </c>
      <c r="D190">
        <v>88.949996999999996</v>
      </c>
      <c r="E190">
        <v>89.769997000000004</v>
      </c>
      <c r="F190">
        <v>89.769997000000004</v>
      </c>
      <c r="G190">
        <v>687200</v>
      </c>
      <c r="H190">
        <f t="shared" si="2"/>
        <v>-1.890204538799135E-3</v>
      </c>
      <c r="I190">
        <f>CORREL($H$3:H190,MXX!$H$3:H190)</f>
        <v>9.361309855639792E-2</v>
      </c>
    </row>
    <row r="191" spans="1:9" x14ac:dyDescent="0.25">
      <c r="A191" s="1">
        <v>44705</v>
      </c>
      <c r="B191">
        <v>88.940002000000007</v>
      </c>
      <c r="C191">
        <v>89.379997000000003</v>
      </c>
      <c r="D191">
        <v>88.050003000000004</v>
      </c>
      <c r="E191">
        <v>89.029999000000004</v>
      </c>
      <c r="F191">
        <v>89.029999000000004</v>
      </c>
      <c r="G191">
        <v>647500</v>
      </c>
      <c r="H191">
        <f t="shared" si="2"/>
        <v>-8.2432664000200405E-3</v>
      </c>
      <c r="I191">
        <f>CORREL($H$3:H191,MXX!$H$3:H191)</f>
        <v>9.1719081507429814E-2</v>
      </c>
    </row>
    <row r="192" spans="1:9" x14ac:dyDescent="0.25">
      <c r="A192" s="1">
        <v>44706</v>
      </c>
      <c r="B192">
        <v>87.93</v>
      </c>
      <c r="C192">
        <v>88.949996999999996</v>
      </c>
      <c r="D192">
        <v>87.050003000000004</v>
      </c>
      <c r="E192">
        <v>88.290001000000004</v>
      </c>
      <c r="F192">
        <v>88.290001000000004</v>
      </c>
      <c r="G192">
        <v>827900</v>
      </c>
      <c r="H192">
        <f t="shared" si="2"/>
        <v>-8.3117826385688248E-3</v>
      </c>
      <c r="I192">
        <f>CORREL($H$3:H192,MXX!$H$3:H192)</f>
        <v>8.9791616693294177E-2</v>
      </c>
    </row>
    <row r="193" spans="1:9" x14ac:dyDescent="0.25">
      <c r="A193" s="1">
        <v>44707</v>
      </c>
      <c r="B193">
        <v>88.93</v>
      </c>
      <c r="C193">
        <v>90.900002000000001</v>
      </c>
      <c r="D193">
        <v>88.800003000000004</v>
      </c>
      <c r="E193">
        <v>90.540001000000004</v>
      </c>
      <c r="F193">
        <v>90.540001000000004</v>
      </c>
      <c r="G193">
        <v>564100</v>
      </c>
      <c r="H193">
        <f t="shared" si="2"/>
        <v>2.5484199507484432E-2</v>
      </c>
      <c r="I193">
        <f>CORREL($H$3:H193,MXX!$H$3:H193)</f>
        <v>9.3601622181699595E-2</v>
      </c>
    </row>
    <row r="194" spans="1:9" x14ac:dyDescent="0.25">
      <c r="A194" s="1">
        <v>44708</v>
      </c>
      <c r="B194">
        <v>90.760002</v>
      </c>
      <c r="C194">
        <v>92.360000999999997</v>
      </c>
      <c r="D194">
        <v>90.660004000000001</v>
      </c>
      <c r="E194">
        <v>92.260002</v>
      </c>
      <c r="F194">
        <v>92.260002</v>
      </c>
      <c r="G194">
        <v>649400</v>
      </c>
      <c r="H194">
        <f t="shared" si="2"/>
        <v>1.899713917608634E-2</v>
      </c>
      <c r="I194">
        <f>CORREL($H$3:H194,MXX!$H$3:H194)</f>
        <v>9.0209705227309006E-2</v>
      </c>
    </row>
    <row r="195" spans="1:9" x14ac:dyDescent="0.25">
      <c r="A195" s="1">
        <v>44712</v>
      </c>
      <c r="B195">
        <v>93.5</v>
      </c>
      <c r="C195">
        <v>94.860000999999997</v>
      </c>
      <c r="D195">
        <v>93.449996999999996</v>
      </c>
      <c r="E195">
        <v>94.07</v>
      </c>
      <c r="F195">
        <v>94.07</v>
      </c>
      <c r="G195">
        <v>877400</v>
      </c>
      <c r="H195">
        <f t="shared" ref="H195:H253" si="3">(F195-F194)/F194</f>
        <v>1.9618447439443944E-2</v>
      </c>
      <c r="I195">
        <f>CORREL($H$3:H195,MXX!$H$3:H195)</f>
        <v>8.5562950512874519E-2</v>
      </c>
    </row>
    <row r="196" spans="1:9" x14ac:dyDescent="0.25">
      <c r="A196" s="1">
        <v>44713</v>
      </c>
      <c r="B196">
        <v>95.239998</v>
      </c>
      <c r="C196">
        <v>95.699996999999996</v>
      </c>
      <c r="D196">
        <v>93.419998000000007</v>
      </c>
      <c r="E196">
        <v>94.059997999999993</v>
      </c>
      <c r="F196">
        <v>94.059997999999993</v>
      </c>
      <c r="G196">
        <v>814300</v>
      </c>
      <c r="H196">
        <f t="shared" si="3"/>
        <v>-1.0632507707026754E-4</v>
      </c>
      <c r="I196">
        <f>CORREL($H$3:H196,MXX!$H$3:H196)</f>
        <v>8.5480187813576372E-2</v>
      </c>
    </row>
    <row r="197" spans="1:9" x14ac:dyDescent="0.25">
      <c r="A197" s="1">
        <v>44714</v>
      </c>
      <c r="B197">
        <v>92.540001000000004</v>
      </c>
      <c r="C197">
        <v>93.870002999999997</v>
      </c>
      <c r="D197">
        <v>91.760002</v>
      </c>
      <c r="E197">
        <v>93.839995999999999</v>
      </c>
      <c r="F197">
        <v>93.839995999999999</v>
      </c>
      <c r="G197">
        <v>644300</v>
      </c>
      <c r="H197">
        <f t="shared" si="3"/>
        <v>-2.3389539089719502E-3</v>
      </c>
      <c r="I197">
        <f>CORREL($H$3:H197,MXX!$H$3:H197)</f>
        <v>8.5780255455702378E-2</v>
      </c>
    </row>
    <row r="198" spans="1:9" x14ac:dyDescent="0.25">
      <c r="A198" s="1">
        <v>44715</v>
      </c>
      <c r="B198">
        <v>93.120002999999997</v>
      </c>
      <c r="C198">
        <v>93.120002999999997</v>
      </c>
      <c r="D198">
        <v>92.389999000000003</v>
      </c>
      <c r="E198">
        <v>92.639999000000003</v>
      </c>
      <c r="F198">
        <v>92.639999000000003</v>
      </c>
      <c r="G198">
        <v>461800</v>
      </c>
      <c r="H198">
        <f t="shared" si="3"/>
        <v>-1.2787692360941664E-2</v>
      </c>
      <c r="I198">
        <f>CORREL($H$3:H198,MXX!$H$3:H198)</f>
        <v>8.7445612361932254E-2</v>
      </c>
    </row>
    <row r="199" spans="1:9" x14ac:dyDescent="0.25">
      <c r="A199" s="1">
        <v>44718</v>
      </c>
      <c r="B199">
        <v>92.860000999999997</v>
      </c>
      <c r="C199">
        <v>93.290001000000004</v>
      </c>
      <c r="D199">
        <v>91.93</v>
      </c>
      <c r="E199">
        <v>92.300003000000004</v>
      </c>
      <c r="F199">
        <v>92.300003000000004</v>
      </c>
      <c r="G199">
        <v>467900</v>
      </c>
      <c r="H199">
        <f t="shared" si="3"/>
        <v>-3.6700777598238023E-3</v>
      </c>
      <c r="I199">
        <f>CORREL($H$3:H199,MXX!$H$3:H199)</f>
        <v>8.8143861769691217E-2</v>
      </c>
    </row>
    <row r="200" spans="1:9" x14ac:dyDescent="0.25">
      <c r="A200" s="1">
        <v>44719</v>
      </c>
      <c r="B200">
        <v>91.300003000000004</v>
      </c>
      <c r="C200">
        <v>92.720000999999996</v>
      </c>
      <c r="D200">
        <v>91.120002999999997</v>
      </c>
      <c r="E200">
        <v>92.639999000000003</v>
      </c>
      <c r="F200">
        <v>92.639999000000003</v>
      </c>
      <c r="G200">
        <v>441700</v>
      </c>
      <c r="H200">
        <f t="shared" si="3"/>
        <v>3.6835968466869852E-3</v>
      </c>
      <c r="I200">
        <f>CORREL($H$3:H200,MXX!$H$3:H200)</f>
        <v>8.8314052857844091E-2</v>
      </c>
    </row>
    <row r="201" spans="1:9" x14ac:dyDescent="0.25">
      <c r="A201" s="1">
        <v>44720</v>
      </c>
      <c r="B201">
        <v>92.160004000000001</v>
      </c>
      <c r="C201">
        <v>92.940002000000007</v>
      </c>
      <c r="D201">
        <v>91.949996999999996</v>
      </c>
      <c r="E201">
        <v>92.260002</v>
      </c>
      <c r="F201">
        <v>92.260002</v>
      </c>
      <c r="G201">
        <v>498300</v>
      </c>
      <c r="H201">
        <f t="shared" si="3"/>
        <v>-4.1018674881462703E-3</v>
      </c>
      <c r="I201">
        <f>CORREL($H$3:H201,MXX!$H$3:H201)</f>
        <v>8.8825943888244663E-2</v>
      </c>
    </row>
    <row r="202" spans="1:9" x14ac:dyDescent="0.25">
      <c r="A202" s="1">
        <v>44721</v>
      </c>
      <c r="B202">
        <v>91.57</v>
      </c>
      <c r="C202">
        <v>91.849997999999999</v>
      </c>
      <c r="D202">
        <v>89.529999000000004</v>
      </c>
      <c r="E202">
        <v>89.529999000000004</v>
      </c>
      <c r="F202">
        <v>89.529999000000004</v>
      </c>
      <c r="G202">
        <v>428900</v>
      </c>
      <c r="H202">
        <f t="shared" si="3"/>
        <v>-2.9590320190975027E-2</v>
      </c>
      <c r="I202">
        <f>CORREL($H$3:H202,MXX!$H$3:H202)</f>
        <v>9.6105886085900261E-2</v>
      </c>
    </row>
    <row r="203" spans="1:9" x14ac:dyDescent="0.25">
      <c r="A203" s="1">
        <v>44722</v>
      </c>
      <c r="B203">
        <v>88.760002</v>
      </c>
      <c r="C203">
        <v>89.199996999999996</v>
      </c>
      <c r="D203">
        <v>87.629997000000003</v>
      </c>
      <c r="E203">
        <v>88.059997999999993</v>
      </c>
      <c r="F203">
        <v>88.059997999999993</v>
      </c>
      <c r="G203">
        <v>527900</v>
      </c>
      <c r="H203">
        <f t="shared" si="3"/>
        <v>-1.6419088757054612E-2</v>
      </c>
      <c r="I203">
        <f>CORREL($H$3:H203,MXX!$H$3:H203)</f>
        <v>0.10203466283492608</v>
      </c>
    </row>
    <row r="204" spans="1:9" x14ac:dyDescent="0.25">
      <c r="A204" s="1">
        <v>44725</v>
      </c>
      <c r="B204">
        <v>85</v>
      </c>
      <c r="C204">
        <v>85.43</v>
      </c>
      <c r="D204">
        <v>83.550003000000004</v>
      </c>
      <c r="E204">
        <v>83.93</v>
      </c>
      <c r="F204">
        <v>83.93</v>
      </c>
      <c r="G204">
        <v>772600</v>
      </c>
      <c r="H204">
        <f t="shared" si="3"/>
        <v>-4.6899819370879232E-2</v>
      </c>
      <c r="I204">
        <f>CORREL($H$3:H204,MXX!$H$3:H204)</f>
        <v>0.10097050965863426</v>
      </c>
    </row>
    <row r="205" spans="1:9" x14ac:dyDescent="0.25">
      <c r="A205" s="1">
        <v>44726</v>
      </c>
      <c r="B205">
        <v>83.300003000000004</v>
      </c>
      <c r="C205">
        <v>83.470000999999996</v>
      </c>
      <c r="D205">
        <v>81.900002000000001</v>
      </c>
      <c r="E205">
        <v>83</v>
      </c>
      <c r="F205">
        <v>83</v>
      </c>
      <c r="G205">
        <v>931000</v>
      </c>
      <c r="H205">
        <f t="shared" si="3"/>
        <v>-1.1080662456809326E-2</v>
      </c>
      <c r="I205">
        <f>CORREL($H$3:H205,MXX!$H$3:H205)</f>
        <v>0.10226603045559045</v>
      </c>
    </row>
    <row r="206" spans="1:9" x14ac:dyDescent="0.25">
      <c r="A206" s="1">
        <v>44727</v>
      </c>
      <c r="B206">
        <v>83.220000999999996</v>
      </c>
      <c r="C206">
        <v>85.050003000000004</v>
      </c>
      <c r="D206">
        <v>82.599997999999999</v>
      </c>
      <c r="E206">
        <v>84.339995999999999</v>
      </c>
      <c r="F206">
        <v>84.339995999999999</v>
      </c>
      <c r="G206">
        <v>633600</v>
      </c>
      <c r="H206">
        <f t="shared" si="3"/>
        <v>1.614453012048192E-2</v>
      </c>
      <c r="I206">
        <f>CORREL($H$3:H206,MXX!$H$3:H206)</f>
        <v>0.10382219798668248</v>
      </c>
    </row>
    <row r="207" spans="1:9" x14ac:dyDescent="0.25">
      <c r="A207" s="1">
        <v>44728</v>
      </c>
      <c r="B207">
        <v>82.360000999999997</v>
      </c>
      <c r="C207">
        <v>82.720000999999996</v>
      </c>
      <c r="D207">
        <v>81.220000999999996</v>
      </c>
      <c r="E207">
        <v>81.660004000000001</v>
      </c>
      <c r="F207">
        <v>81.660004000000001</v>
      </c>
      <c r="G207">
        <v>1178600</v>
      </c>
      <c r="H207">
        <f t="shared" si="3"/>
        <v>-3.1776050831209414E-2</v>
      </c>
      <c r="I207">
        <f>CORREL($H$3:H207,MXX!$H$3:H207)</f>
        <v>0.11502247657688858</v>
      </c>
    </row>
    <row r="208" spans="1:9" x14ac:dyDescent="0.25">
      <c r="A208" s="1">
        <v>44729</v>
      </c>
      <c r="B208">
        <v>83.129997000000003</v>
      </c>
      <c r="C208">
        <v>84.459998999999996</v>
      </c>
      <c r="D208">
        <v>82.82</v>
      </c>
      <c r="E208">
        <v>84</v>
      </c>
      <c r="F208">
        <v>84</v>
      </c>
      <c r="G208">
        <v>828700</v>
      </c>
      <c r="H208">
        <f t="shared" si="3"/>
        <v>2.8655350053619875E-2</v>
      </c>
      <c r="I208">
        <f>CORREL($H$3:H208,MXX!$H$3:H208)</f>
        <v>0.12156837141690659</v>
      </c>
    </row>
    <row r="209" spans="1:9" x14ac:dyDescent="0.25">
      <c r="A209" s="1">
        <v>44733</v>
      </c>
      <c r="B209">
        <v>85.010002</v>
      </c>
      <c r="C209">
        <v>85.470000999999996</v>
      </c>
      <c r="D209">
        <v>84.75</v>
      </c>
      <c r="E209">
        <v>84.849997999999999</v>
      </c>
      <c r="F209">
        <v>84.849997999999999</v>
      </c>
      <c r="G209">
        <v>709200</v>
      </c>
      <c r="H209">
        <f t="shared" si="3"/>
        <v>1.0119023809523802E-2</v>
      </c>
      <c r="I209">
        <f>CORREL($H$3:H209,MXX!$H$3:H209)</f>
        <v>0.12015957292317925</v>
      </c>
    </row>
    <row r="210" spans="1:9" x14ac:dyDescent="0.25">
      <c r="A210" s="1">
        <v>44734</v>
      </c>
      <c r="B210">
        <v>83.5</v>
      </c>
      <c r="C210">
        <v>84.660004000000001</v>
      </c>
      <c r="D210">
        <v>83.290001000000004</v>
      </c>
      <c r="E210">
        <v>83.75</v>
      </c>
      <c r="F210">
        <v>83.75</v>
      </c>
      <c r="G210">
        <v>580100</v>
      </c>
      <c r="H210">
        <f t="shared" si="3"/>
        <v>-1.2964030947885225E-2</v>
      </c>
      <c r="I210">
        <f>CORREL($H$3:H210,MXX!$H$3:H210)</f>
        <v>0.11771691901935483</v>
      </c>
    </row>
    <row r="211" spans="1:9" x14ac:dyDescent="0.25">
      <c r="A211" s="1">
        <v>44735</v>
      </c>
      <c r="B211">
        <v>83.809997999999993</v>
      </c>
      <c r="C211">
        <v>84.190002000000007</v>
      </c>
      <c r="D211">
        <v>82.809997999999993</v>
      </c>
      <c r="E211">
        <v>83.75</v>
      </c>
      <c r="F211">
        <v>83.75</v>
      </c>
      <c r="G211">
        <v>550100</v>
      </c>
      <c r="H211">
        <f t="shared" si="3"/>
        <v>0</v>
      </c>
      <c r="I211">
        <f>CORREL($H$3:H211,MXX!$H$3:H211)</f>
        <v>0.11612974417720658</v>
      </c>
    </row>
    <row r="212" spans="1:9" x14ac:dyDescent="0.25">
      <c r="A212" s="1">
        <v>44736</v>
      </c>
      <c r="B212">
        <v>84.019997000000004</v>
      </c>
      <c r="C212">
        <v>85.690002000000007</v>
      </c>
      <c r="D212">
        <v>83.610000999999997</v>
      </c>
      <c r="E212">
        <v>85.639999000000003</v>
      </c>
      <c r="F212">
        <v>85.639999000000003</v>
      </c>
      <c r="G212">
        <v>909900</v>
      </c>
      <c r="H212">
        <f t="shared" si="3"/>
        <v>2.2567152238806006E-2</v>
      </c>
      <c r="I212">
        <f>CORREL($H$3:H212,MXX!$H$3:H212)</f>
        <v>0.10975279702896483</v>
      </c>
    </row>
    <row r="213" spans="1:9" x14ac:dyDescent="0.25">
      <c r="A213" s="1">
        <v>44739</v>
      </c>
      <c r="B213">
        <v>85.43</v>
      </c>
      <c r="C213">
        <v>85.440002000000007</v>
      </c>
      <c r="D213">
        <v>84.260002</v>
      </c>
      <c r="E213">
        <v>84.449996999999996</v>
      </c>
      <c r="F213">
        <v>84.449996999999996</v>
      </c>
      <c r="G213">
        <v>467500</v>
      </c>
      <c r="H213">
        <f t="shared" si="3"/>
        <v>-1.3895399508353647E-2</v>
      </c>
      <c r="I213">
        <f>CORREL($H$3:H213,MXX!$H$3:H213)</f>
        <v>0.10052197693691774</v>
      </c>
    </row>
    <row r="214" spans="1:9" x14ac:dyDescent="0.25">
      <c r="A214" s="1">
        <v>44740</v>
      </c>
      <c r="B214">
        <v>85.610000999999997</v>
      </c>
      <c r="C214">
        <v>85.940002000000007</v>
      </c>
      <c r="D214">
        <v>83.139999000000003</v>
      </c>
      <c r="E214">
        <v>83.190002000000007</v>
      </c>
      <c r="F214">
        <v>83.190002000000007</v>
      </c>
      <c r="G214">
        <v>668100</v>
      </c>
      <c r="H214">
        <f t="shared" si="3"/>
        <v>-1.4920012371344304E-2</v>
      </c>
      <c r="I214">
        <f>CORREL($H$3:H214,MXX!$H$3:H214)</f>
        <v>9.5970702973429328E-2</v>
      </c>
    </row>
    <row r="215" spans="1:9" x14ac:dyDescent="0.25">
      <c r="A215" s="1">
        <v>44741</v>
      </c>
      <c r="B215">
        <v>83.629997000000003</v>
      </c>
      <c r="C215">
        <v>83.660004000000001</v>
      </c>
      <c r="D215">
        <v>82.5</v>
      </c>
      <c r="E215">
        <v>83.410004000000001</v>
      </c>
      <c r="F215">
        <v>83.410004000000001</v>
      </c>
      <c r="G215">
        <v>535800</v>
      </c>
      <c r="H215">
        <f t="shared" si="3"/>
        <v>2.6445726014045988E-3</v>
      </c>
      <c r="I215">
        <f>CORREL($H$3:H215,MXX!$H$3:H215)</f>
        <v>9.6210824260371183E-2</v>
      </c>
    </row>
    <row r="216" spans="1:9" x14ac:dyDescent="0.25">
      <c r="A216" s="1">
        <v>44742</v>
      </c>
      <c r="B216">
        <v>81.419998000000007</v>
      </c>
      <c r="C216">
        <v>82.080001999999993</v>
      </c>
      <c r="D216">
        <v>79.959998999999996</v>
      </c>
      <c r="E216">
        <v>81.769997000000004</v>
      </c>
      <c r="F216">
        <v>81.769997000000004</v>
      </c>
      <c r="G216">
        <v>681600</v>
      </c>
      <c r="H216">
        <f t="shared" si="3"/>
        <v>-1.9661994021724267E-2</v>
      </c>
      <c r="I216">
        <f>CORREL($H$3:H216,MXX!$H$3:H216)</f>
        <v>9.9246701502373733E-2</v>
      </c>
    </row>
    <row r="217" spans="1:9" x14ac:dyDescent="0.25">
      <c r="A217" s="1">
        <v>44743</v>
      </c>
      <c r="B217">
        <v>80.519997000000004</v>
      </c>
      <c r="C217">
        <v>81.879997000000003</v>
      </c>
      <c r="D217">
        <v>80.370002999999997</v>
      </c>
      <c r="E217">
        <v>81.680000000000007</v>
      </c>
      <c r="F217">
        <v>81.680000000000007</v>
      </c>
      <c r="G217">
        <v>559700</v>
      </c>
      <c r="H217">
        <f t="shared" si="3"/>
        <v>-1.1006115115792016E-3</v>
      </c>
      <c r="I217">
        <f>CORREL($H$3:H217,MXX!$H$3:H217)</f>
        <v>9.9003783680032736E-2</v>
      </c>
    </row>
    <row r="218" spans="1:9" x14ac:dyDescent="0.25">
      <c r="A218" s="1">
        <v>44747</v>
      </c>
      <c r="B218">
        <v>79.639999000000003</v>
      </c>
      <c r="C218">
        <v>81.019997000000004</v>
      </c>
      <c r="D218">
        <v>79.050003000000004</v>
      </c>
      <c r="E218">
        <v>80.949996999999996</v>
      </c>
      <c r="F218">
        <v>80.949996999999996</v>
      </c>
      <c r="G218">
        <v>789600</v>
      </c>
      <c r="H218">
        <f t="shared" si="3"/>
        <v>-8.9373530852107069E-3</v>
      </c>
      <c r="I218">
        <f>CORREL($H$3:H218,MXX!$H$3:H218)</f>
        <v>9.7952083287040068E-2</v>
      </c>
    </row>
    <row r="219" spans="1:9" x14ac:dyDescent="0.25">
      <c r="A219" s="1">
        <v>44748</v>
      </c>
      <c r="B219">
        <v>81.089995999999999</v>
      </c>
      <c r="C219">
        <v>81.089995999999999</v>
      </c>
      <c r="D219">
        <v>79.959998999999996</v>
      </c>
      <c r="E219">
        <v>80.330001999999993</v>
      </c>
      <c r="F219">
        <v>80.330001999999993</v>
      </c>
      <c r="G219">
        <v>667300</v>
      </c>
      <c r="H219">
        <f t="shared" si="3"/>
        <v>-7.6589873128717102E-3</v>
      </c>
      <c r="I219">
        <f>CORREL($H$3:H219,MXX!$H$3:H219)</f>
        <v>9.6785655553935243E-2</v>
      </c>
    </row>
    <row r="220" spans="1:9" x14ac:dyDescent="0.25">
      <c r="A220" s="1">
        <v>44749</v>
      </c>
      <c r="B220">
        <v>81.680000000000007</v>
      </c>
      <c r="C220">
        <v>83.730002999999996</v>
      </c>
      <c r="D220">
        <v>81.680000000000007</v>
      </c>
      <c r="E220">
        <v>83.510002</v>
      </c>
      <c r="F220">
        <v>83.510002</v>
      </c>
      <c r="G220">
        <v>650600</v>
      </c>
      <c r="H220">
        <f t="shared" si="3"/>
        <v>3.9586703856922686E-2</v>
      </c>
      <c r="I220">
        <f>CORREL($H$3:H220,MXX!$H$3:H220)</f>
        <v>8.524593406425636E-2</v>
      </c>
    </row>
    <row r="221" spans="1:9" x14ac:dyDescent="0.25">
      <c r="A221" s="1">
        <v>44750</v>
      </c>
      <c r="B221">
        <v>82.43</v>
      </c>
      <c r="C221">
        <v>82.959998999999996</v>
      </c>
      <c r="D221">
        <v>81.75</v>
      </c>
      <c r="E221">
        <v>82.580001999999993</v>
      </c>
      <c r="F221">
        <v>82.580001999999993</v>
      </c>
      <c r="G221">
        <v>521400</v>
      </c>
      <c r="H221">
        <f t="shared" si="3"/>
        <v>-1.1136390584687171E-2</v>
      </c>
      <c r="I221">
        <f>CORREL($H$3:H221,MXX!$H$3:H221)</f>
        <v>8.3928311200094877E-2</v>
      </c>
    </row>
    <row r="222" spans="1:9" x14ac:dyDescent="0.25">
      <c r="A222" s="1">
        <v>44753</v>
      </c>
      <c r="B222">
        <v>82.330001999999993</v>
      </c>
      <c r="C222">
        <v>82.739998</v>
      </c>
      <c r="D222">
        <v>81.830001999999993</v>
      </c>
      <c r="E222">
        <v>81.989998</v>
      </c>
      <c r="F222">
        <v>81.989998</v>
      </c>
      <c r="G222">
        <v>485100</v>
      </c>
      <c r="H222">
        <f t="shared" si="3"/>
        <v>-7.1446353319293138E-3</v>
      </c>
      <c r="I222">
        <f>CORREL($H$3:H222,MXX!$H$3:H222)</f>
        <v>8.4841053892391674E-2</v>
      </c>
    </row>
    <row r="223" spans="1:9" x14ac:dyDescent="0.25">
      <c r="A223" s="1">
        <v>44754</v>
      </c>
      <c r="B223">
        <v>81.769997000000004</v>
      </c>
      <c r="C223">
        <v>82.970000999999996</v>
      </c>
      <c r="D223">
        <v>81.720000999999996</v>
      </c>
      <c r="E223">
        <v>82.050003000000004</v>
      </c>
      <c r="F223">
        <v>82.050003000000004</v>
      </c>
      <c r="G223">
        <v>415700</v>
      </c>
      <c r="H223">
        <f t="shared" si="3"/>
        <v>7.3185756145528703E-4</v>
      </c>
      <c r="I223">
        <f>CORREL($H$3:H223,MXX!$H$3:H223)</f>
        <v>8.4974842825768795E-2</v>
      </c>
    </row>
    <row r="224" spans="1:9" x14ac:dyDescent="0.25">
      <c r="A224" s="1">
        <v>44755</v>
      </c>
      <c r="B224">
        <v>81.010002</v>
      </c>
      <c r="C224">
        <v>81.760002</v>
      </c>
      <c r="D224">
        <v>80.230002999999996</v>
      </c>
      <c r="E224">
        <v>81.519997000000004</v>
      </c>
      <c r="F224">
        <v>81.519997000000004</v>
      </c>
      <c r="G224">
        <v>500600</v>
      </c>
      <c r="H224">
        <f t="shared" si="3"/>
        <v>-6.4595488192730494E-3</v>
      </c>
      <c r="I224">
        <f>CORREL($H$3:H224,MXX!$H$3:H224)</f>
        <v>8.5464844721220123E-2</v>
      </c>
    </row>
    <row r="225" spans="1:9" x14ac:dyDescent="0.25">
      <c r="A225" s="1">
        <v>44756</v>
      </c>
      <c r="B225">
        <v>80.550003000000004</v>
      </c>
      <c r="C225">
        <v>81.309997999999993</v>
      </c>
      <c r="D225">
        <v>79.360000999999997</v>
      </c>
      <c r="E225">
        <v>81.099997999999999</v>
      </c>
      <c r="F225">
        <v>81.099997999999999</v>
      </c>
      <c r="G225">
        <v>501000</v>
      </c>
      <c r="H225">
        <f t="shared" si="3"/>
        <v>-5.1520978343510514E-3</v>
      </c>
      <c r="I225">
        <f>CORREL($H$3:H225,MXX!$H$3:H225)</f>
        <v>8.4741963303653453E-2</v>
      </c>
    </row>
    <row r="226" spans="1:9" x14ac:dyDescent="0.25">
      <c r="A226" s="1">
        <v>44757</v>
      </c>
      <c r="B226">
        <v>81.510002</v>
      </c>
      <c r="C226">
        <v>82.209998999999996</v>
      </c>
      <c r="D226">
        <v>80.959998999999996</v>
      </c>
      <c r="E226">
        <v>82.150002000000001</v>
      </c>
      <c r="F226">
        <v>82.150002000000001</v>
      </c>
      <c r="G226">
        <v>461500</v>
      </c>
      <c r="H226">
        <f t="shared" si="3"/>
        <v>1.2947028679334878E-2</v>
      </c>
      <c r="I226">
        <f>CORREL($H$3:H226,MXX!$H$3:H226)</f>
        <v>8.3432563045981609E-2</v>
      </c>
    </row>
    <row r="227" spans="1:9" x14ac:dyDescent="0.25">
      <c r="A227" s="1">
        <v>44760</v>
      </c>
      <c r="B227">
        <v>82.260002</v>
      </c>
      <c r="C227">
        <v>83.5</v>
      </c>
      <c r="D227">
        <v>82.050003000000004</v>
      </c>
      <c r="E227">
        <v>82.209998999999996</v>
      </c>
      <c r="F227">
        <v>82.209998999999996</v>
      </c>
      <c r="G227">
        <v>623600</v>
      </c>
      <c r="H227">
        <f t="shared" si="3"/>
        <v>7.3033473571912561E-4</v>
      </c>
      <c r="I227">
        <f>CORREL($H$3:H227,MXX!$H$3:H227)</f>
        <v>8.2441524281013007E-2</v>
      </c>
    </row>
    <row r="228" spans="1:9" x14ac:dyDescent="0.25">
      <c r="A228" s="1">
        <v>44761</v>
      </c>
      <c r="B228">
        <v>83.699996999999996</v>
      </c>
      <c r="C228">
        <v>85.18</v>
      </c>
      <c r="D228">
        <v>83.699996999999996</v>
      </c>
      <c r="E228">
        <v>85.019997000000004</v>
      </c>
      <c r="F228">
        <v>85.019997000000004</v>
      </c>
      <c r="G228">
        <v>544900</v>
      </c>
      <c r="H228">
        <f t="shared" si="3"/>
        <v>3.4180732686786765E-2</v>
      </c>
      <c r="I228">
        <f>CORREL($H$3:H228,MXX!$H$3:H228)</f>
        <v>8.791732742040996E-2</v>
      </c>
    </row>
    <row r="229" spans="1:9" x14ac:dyDescent="0.25">
      <c r="A229" s="1">
        <v>44762</v>
      </c>
      <c r="B229">
        <v>86.160004000000001</v>
      </c>
      <c r="C229">
        <v>86.599997999999999</v>
      </c>
      <c r="D229">
        <v>85.580001999999993</v>
      </c>
      <c r="E229">
        <v>86.040001000000004</v>
      </c>
      <c r="F229">
        <v>86.040001000000004</v>
      </c>
      <c r="G229">
        <v>461200</v>
      </c>
      <c r="H229">
        <f t="shared" si="3"/>
        <v>1.1997224605877134E-2</v>
      </c>
      <c r="I229">
        <f>CORREL($H$3:H229,MXX!$H$3:H229)</f>
        <v>8.6982205169960497E-2</v>
      </c>
    </row>
    <row r="230" spans="1:9" x14ac:dyDescent="0.25">
      <c r="A230" s="1">
        <v>44763</v>
      </c>
      <c r="B230">
        <v>85.93</v>
      </c>
      <c r="C230">
        <v>87.279999000000004</v>
      </c>
      <c r="D230">
        <v>85.709998999999996</v>
      </c>
      <c r="E230">
        <v>87.260002</v>
      </c>
      <c r="F230">
        <v>87.260002</v>
      </c>
      <c r="G230">
        <v>366600</v>
      </c>
      <c r="H230">
        <f t="shared" si="3"/>
        <v>1.4179462875645437E-2</v>
      </c>
      <c r="I230">
        <f>CORREL($H$3:H230,MXX!$H$3:H230)</f>
        <v>8.9347651783894672E-2</v>
      </c>
    </row>
    <row r="231" spans="1:9" x14ac:dyDescent="0.25">
      <c r="A231" s="1">
        <v>44764</v>
      </c>
      <c r="B231">
        <v>87.940002000000007</v>
      </c>
      <c r="C231">
        <v>88.25</v>
      </c>
      <c r="D231">
        <v>86.620002999999997</v>
      </c>
      <c r="E231">
        <v>86.959998999999996</v>
      </c>
      <c r="F231">
        <v>86.959998999999996</v>
      </c>
      <c r="G231">
        <v>423400</v>
      </c>
      <c r="H231">
        <f t="shared" si="3"/>
        <v>-3.4380356764145362E-3</v>
      </c>
      <c r="I231">
        <f>CORREL($H$3:H231,MXX!$H$3:H231)</f>
        <v>8.9484784156839026E-2</v>
      </c>
    </row>
    <row r="232" spans="1:9" x14ac:dyDescent="0.25">
      <c r="A232" s="1">
        <v>44767</v>
      </c>
      <c r="B232">
        <v>86.07</v>
      </c>
      <c r="C232">
        <v>86.07</v>
      </c>
      <c r="D232">
        <v>85.029999000000004</v>
      </c>
      <c r="E232">
        <v>85.489998</v>
      </c>
      <c r="F232">
        <v>85.489998</v>
      </c>
      <c r="G232">
        <v>599700</v>
      </c>
      <c r="H232">
        <f t="shared" si="3"/>
        <v>-1.6904335520978978E-2</v>
      </c>
      <c r="I232">
        <f>CORREL($H$3:H232,MXX!$H$3:H232)</f>
        <v>8.6856817680191697E-2</v>
      </c>
    </row>
    <row r="233" spans="1:9" x14ac:dyDescent="0.25">
      <c r="A233" s="1">
        <v>44768</v>
      </c>
      <c r="B233">
        <v>85.440002000000007</v>
      </c>
      <c r="C233">
        <v>85.75</v>
      </c>
      <c r="D233">
        <v>85.050003000000004</v>
      </c>
      <c r="E233">
        <v>85.269997000000004</v>
      </c>
      <c r="F233">
        <v>85.269997000000004</v>
      </c>
      <c r="G233">
        <v>319800</v>
      </c>
      <c r="H233">
        <f t="shared" si="3"/>
        <v>-2.5734121551856432E-3</v>
      </c>
      <c r="I233">
        <f>CORREL($H$3:H233,MXX!$H$3:H233)</f>
        <v>8.6963522578639069E-2</v>
      </c>
    </row>
    <row r="234" spans="1:9" x14ac:dyDescent="0.25">
      <c r="A234" s="1">
        <v>44769</v>
      </c>
      <c r="B234">
        <v>85.269997000000004</v>
      </c>
      <c r="C234">
        <v>87.089995999999999</v>
      </c>
      <c r="D234">
        <v>85.150002000000001</v>
      </c>
      <c r="E234">
        <v>86.660004000000001</v>
      </c>
      <c r="F234">
        <v>86.660004000000001</v>
      </c>
      <c r="G234">
        <v>509400</v>
      </c>
      <c r="H234">
        <f t="shared" si="3"/>
        <v>1.6301243683637012E-2</v>
      </c>
      <c r="I234">
        <f>CORREL($H$3:H234,MXX!$H$3:H234)</f>
        <v>8.6450956486572902E-2</v>
      </c>
    </row>
    <row r="235" spans="1:9" x14ac:dyDescent="0.25">
      <c r="A235" s="1">
        <v>44770</v>
      </c>
      <c r="B235">
        <v>86.25</v>
      </c>
      <c r="C235">
        <v>87.75</v>
      </c>
      <c r="D235">
        <v>86</v>
      </c>
      <c r="E235">
        <v>87.559997999999993</v>
      </c>
      <c r="F235">
        <v>87.559997999999993</v>
      </c>
      <c r="G235">
        <v>539200</v>
      </c>
      <c r="H235">
        <f t="shared" si="3"/>
        <v>1.0385344547179947E-2</v>
      </c>
      <c r="I235">
        <f>CORREL($H$3:H235,MXX!$H$3:H235)</f>
        <v>8.3429548387346744E-2</v>
      </c>
    </row>
    <row r="236" spans="1:9" x14ac:dyDescent="0.25">
      <c r="A236" s="1">
        <v>44771</v>
      </c>
      <c r="B236">
        <v>83.919998000000007</v>
      </c>
      <c r="C236">
        <v>85.800003000000004</v>
      </c>
      <c r="D236">
        <v>83.919998000000007</v>
      </c>
      <c r="E236">
        <v>85.389999000000003</v>
      </c>
      <c r="F236">
        <v>85.389999000000003</v>
      </c>
      <c r="G236">
        <v>1706900</v>
      </c>
      <c r="H236">
        <f t="shared" si="3"/>
        <v>-2.4782995084124949E-2</v>
      </c>
      <c r="I236">
        <f>CORREL($H$3:H236,MXX!$H$3:H236)</f>
        <v>8.0895747837388815E-2</v>
      </c>
    </row>
    <row r="237" spans="1:9" x14ac:dyDescent="0.25">
      <c r="A237" s="1">
        <v>44774</v>
      </c>
      <c r="B237">
        <v>85.239998</v>
      </c>
      <c r="C237">
        <v>86.690002000000007</v>
      </c>
      <c r="D237">
        <v>84.519997000000004</v>
      </c>
      <c r="E237">
        <v>86.080001999999993</v>
      </c>
      <c r="F237">
        <v>86.080001999999993</v>
      </c>
      <c r="G237">
        <v>1683500</v>
      </c>
      <c r="H237">
        <f t="shared" si="3"/>
        <v>8.0806067230424737E-3</v>
      </c>
      <c r="I237">
        <f>CORREL($H$3:H237,MXX!$H$3:H237)</f>
        <v>8.4847031386156055E-2</v>
      </c>
    </row>
    <row r="238" spans="1:9" x14ac:dyDescent="0.25">
      <c r="A238" s="1">
        <v>44775</v>
      </c>
      <c r="B238">
        <v>85.68</v>
      </c>
      <c r="C238">
        <v>86.650002000000001</v>
      </c>
      <c r="D238">
        <v>85.279999000000004</v>
      </c>
      <c r="E238">
        <v>85.290001000000004</v>
      </c>
      <c r="F238">
        <v>85.290001000000004</v>
      </c>
      <c r="G238">
        <v>1467300</v>
      </c>
      <c r="H238">
        <f t="shared" si="3"/>
        <v>-9.1775206975481891E-3</v>
      </c>
      <c r="I238">
        <f>CORREL($H$3:H238,MXX!$H$3:H238)</f>
        <v>8.4628701640795195E-2</v>
      </c>
    </row>
    <row r="239" spans="1:9" x14ac:dyDescent="0.25">
      <c r="A239" s="1">
        <v>44776</v>
      </c>
      <c r="B239">
        <v>86.360000999999997</v>
      </c>
      <c r="C239">
        <v>87.440002000000007</v>
      </c>
      <c r="D239">
        <v>86.239998</v>
      </c>
      <c r="E239">
        <v>87.139999000000003</v>
      </c>
      <c r="F239">
        <v>87.139999000000003</v>
      </c>
      <c r="G239">
        <v>1524000</v>
      </c>
      <c r="H239">
        <f t="shared" si="3"/>
        <v>2.1690678606041982E-2</v>
      </c>
      <c r="I239">
        <f>CORREL($H$3:H239,MXX!$H$3:H239)</f>
        <v>7.6234492713738819E-2</v>
      </c>
    </row>
    <row r="240" spans="1:9" x14ac:dyDescent="0.25">
      <c r="A240" s="1">
        <v>44777</v>
      </c>
      <c r="B240">
        <v>86.010002</v>
      </c>
      <c r="C240">
        <v>86.620002999999997</v>
      </c>
      <c r="D240">
        <v>85.269997000000004</v>
      </c>
      <c r="E240">
        <v>85.949996999999996</v>
      </c>
      <c r="F240">
        <v>85.949996999999996</v>
      </c>
      <c r="G240">
        <v>1031200</v>
      </c>
      <c r="H240">
        <f t="shared" si="3"/>
        <v>-1.3656208556991225E-2</v>
      </c>
      <c r="I240">
        <f>CORREL($H$3:H240,MXX!$H$3:H240)</f>
        <v>7.8851250194813677E-2</v>
      </c>
    </row>
    <row r="241" spans="1:9" x14ac:dyDescent="0.25">
      <c r="A241" s="1">
        <v>44778</v>
      </c>
      <c r="B241">
        <v>86.07</v>
      </c>
      <c r="C241">
        <v>87.239998</v>
      </c>
      <c r="D241">
        <v>85.949996999999996</v>
      </c>
      <c r="E241">
        <v>86.32</v>
      </c>
      <c r="F241">
        <v>86.32</v>
      </c>
      <c r="G241">
        <v>816400</v>
      </c>
      <c r="H241">
        <f t="shared" si="3"/>
        <v>4.3048634428689628E-3</v>
      </c>
      <c r="I241">
        <f>CORREL($H$3:H241,MXX!$H$3:H241)</f>
        <v>7.907602027446764E-2</v>
      </c>
    </row>
    <row r="242" spans="1:9" x14ac:dyDescent="0.25">
      <c r="A242" s="1">
        <v>44781</v>
      </c>
      <c r="B242">
        <v>86.989998</v>
      </c>
      <c r="C242">
        <v>87.019997000000004</v>
      </c>
      <c r="D242">
        <v>84.559997999999993</v>
      </c>
      <c r="E242">
        <v>84.830001999999993</v>
      </c>
      <c r="F242">
        <v>84.830001999999993</v>
      </c>
      <c r="G242">
        <v>770900</v>
      </c>
      <c r="H242">
        <f t="shared" si="3"/>
        <v>-1.7261329935125115E-2</v>
      </c>
      <c r="I242">
        <f>CORREL($H$3:H242,MXX!$H$3:H242)</f>
        <v>7.9391109515250274E-2</v>
      </c>
    </row>
    <row r="243" spans="1:9" x14ac:dyDescent="0.25">
      <c r="A243" s="1">
        <v>44782</v>
      </c>
      <c r="B243">
        <v>84.139999000000003</v>
      </c>
      <c r="C243">
        <v>84.370002999999997</v>
      </c>
      <c r="D243">
        <v>83.010002</v>
      </c>
      <c r="E243">
        <v>83.519997000000004</v>
      </c>
      <c r="F243">
        <v>83.519997000000004</v>
      </c>
      <c r="G243">
        <v>604100</v>
      </c>
      <c r="H243">
        <f t="shared" si="3"/>
        <v>-1.5442708583220235E-2</v>
      </c>
      <c r="I243">
        <f>CORREL($H$3:H243,MXX!$H$3:H243)</f>
        <v>8.0489298967845499E-2</v>
      </c>
    </row>
    <row r="244" spans="1:9" x14ac:dyDescent="0.25">
      <c r="A244" s="1">
        <v>44783</v>
      </c>
      <c r="B244">
        <v>84.510002</v>
      </c>
      <c r="C244">
        <v>85.589995999999999</v>
      </c>
      <c r="D244">
        <v>84.440002000000007</v>
      </c>
      <c r="E244">
        <v>85.330001999999993</v>
      </c>
      <c r="F244">
        <v>85.330001999999993</v>
      </c>
      <c r="G244">
        <v>611100</v>
      </c>
      <c r="H244">
        <f t="shared" si="3"/>
        <v>2.1671516583028488E-2</v>
      </c>
      <c r="I244">
        <f>CORREL($H$3:H244,MXX!$H$3:H244)</f>
        <v>8.6761702815839739E-2</v>
      </c>
    </row>
    <row r="245" spans="1:9" x14ac:dyDescent="0.25">
      <c r="A245" s="1">
        <v>44784</v>
      </c>
      <c r="B245">
        <v>85.989998</v>
      </c>
      <c r="C245">
        <v>86.660004000000001</v>
      </c>
      <c r="D245">
        <v>85.43</v>
      </c>
      <c r="E245">
        <v>85.82</v>
      </c>
      <c r="F245">
        <v>85.82</v>
      </c>
      <c r="G245">
        <v>683500</v>
      </c>
      <c r="H245">
        <f t="shared" si="3"/>
        <v>5.7423882399533985E-3</v>
      </c>
      <c r="I245">
        <f>CORREL($H$3:H245,MXX!$H$3:H245)</f>
        <v>8.6448075744337383E-2</v>
      </c>
    </row>
    <row r="246" spans="1:9" x14ac:dyDescent="0.25">
      <c r="A246" s="1">
        <v>44785</v>
      </c>
      <c r="B246">
        <v>86.169998000000007</v>
      </c>
      <c r="C246">
        <v>86.82</v>
      </c>
      <c r="D246">
        <v>85.870002999999997</v>
      </c>
      <c r="E246">
        <v>86.800003000000004</v>
      </c>
      <c r="F246">
        <v>86.800003000000004</v>
      </c>
      <c r="G246">
        <v>386600</v>
      </c>
      <c r="H246">
        <f t="shared" si="3"/>
        <v>1.1419284549056288E-2</v>
      </c>
      <c r="I246">
        <f>CORREL($H$3:H246,MXX!$H$3:H246)</f>
        <v>8.9331418016087627E-2</v>
      </c>
    </row>
    <row r="247" spans="1:9" x14ac:dyDescent="0.25">
      <c r="A247" s="1">
        <v>44788</v>
      </c>
      <c r="B247">
        <v>86.769997000000004</v>
      </c>
      <c r="C247">
        <v>87.260002</v>
      </c>
      <c r="D247">
        <v>86.480002999999996</v>
      </c>
      <c r="E247">
        <v>86.919998000000007</v>
      </c>
      <c r="F247">
        <v>86.919998000000007</v>
      </c>
      <c r="G247">
        <v>343000</v>
      </c>
      <c r="H247">
        <f t="shared" si="3"/>
        <v>1.3824308277962036E-3</v>
      </c>
      <c r="I247">
        <f>CORREL($H$3:H247,MXX!$H$3:H247)</f>
        <v>8.9537337730080574E-2</v>
      </c>
    </row>
    <row r="248" spans="1:9" x14ac:dyDescent="0.25">
      <c r="A248" s="1">
        <v>44789</v>
      </c>
      <c r="B248">
        <v>86.129997000000003</v>
      </c>
      <c r="C248">
        <v>86.489998</v>
      </c>
      <c r="D248">
        <v>85.269997000000004</v>
      </c>
      <c r="E248">
        <v>86.110000999999997</v>
      </c>
      <c r="F248">
        <v>86.110000999999997</v>
      </c>
      <c r="G248">
        <v>489700</v>
      </c>
      <c r="H248">
        <f t="shared" si="3"/>
        <v>-9.3188796437847343E-3</v>
      </c>
      <c r="I248">
        <f>CORREL($H$3:H248,MXX!$H$3:H248)</f>
        <v>8.777455139265411E-2</v>
      </c>
    </row>
    <row r="249" spans="1:9" x14ac:dyDescent="0.25">
      <c r="A249" s="1">
        <v>44790</v>
      </c>
      <c r="B249">
        <v>87.150002000000001</v>
      </c>
      <c r="C249">
        <v>87.879997000000003</v>
      </c>
      <c r="D249">
        <v>86.449996999999996</v>
      </c>
      <c r="E249">
        <v>87.160004000000001</v>
      </c>
      <c r="F249">
        <v>87.160004000000001</v>
      </c>
      <c r="G249">
        <v>642100</v>
      </c>
      <c r="H249">
        <f t="shared" si="3"/>
        <v>1.2193740422787869E-2</v>
      </c>
      <c r="I249">
        <f>CORREL($H$3:H249,MXX!$H$3:H249)</f>
        <v>8.6500989572736525E-2</v>
      </c>
    </row>
    <row r="250" spans="1:9" x14ac:dyDescent="0.25">
      <c r="A250" s="1">
        <v>44791</v>
      </c>
      <c r="B250">
        <v>86.540001000000004</v>
      </c>
      <c r="C250">
        <v>87.400002000000001</v>
      </c>
      <c r="D250">
        <v>86.540001000000004</v>
      </c>
      <c r="E250">
        <v>86.879997000000003</v>
      </c>
      <c r="F250">
        <v>86.879997000000003</v>
      </c>
      <c r="G250">
        <v>352900</v>
      </c>
      <c r="H250">
        <f t="shared" si="3"/>
        <v>-3.2125629549075935E-3</v>
      </c>
      <c r="I250">
        <f>CORREL($H$3:H250,MXX!$H$3:H250)</f>
        <v>8.6265364180459575E-2</v>
      </c>
    </row>
    <row r="251" spans="1:9" x14ac:dyDescent="0.25">
      <c r="A251" s="1">
        <v>44792</v>
      </c>
      <c r="B251">
        <v>87.150002000000001</v>
      </c>
      <c r="C251">
        <v>87.379997000000003</v>
      </c>
      <c r="D251">
        <v>86.309997999999993</v>
      </c>
      <c r="E251">
        <v>86.730002999999996</v>
      </c>
      <c r="F251">
        <v>86.730002999999996</v>
      </c>
      <c r="G251">
        <v>599900</v>
      </c>
      <c r="H251">
        <f t="shared" si="3"/>
        <v>-1.7264503358581679E-3</v>
      </c>
      <c r="I251">
        <f>CORREL($H$3:H251,MXX!$H$3:H251)</f>
        <v>8.6292331948772311E-2</v>
      </c>
    </row>
    <row r="252" spans="1:9" x14ac:dyDescent="0.25">
      <c r="A252" s="1">
        <v>44795</v>
      </c>
      <c r="B252">
        <v>86.220000999999996</v>
      </c>
      <c r="C252">
        <v>86.230002999999996</v>
      </c>
      <c r="D252">
        <v>85.010002</v>
      </c>
      <c r="E252">
        <v>85.230002999999996</v>
      </c>
      <c r="F252">
        <v>85.230002999999996</v>
      </c>
      <c r="G252">
        <v>695600</v>
      </c>
      <c r="H252">
        <f t="shared" si="3"/>
        <v>-1.7295053016428467E-2</v>
      </c>
      <c r="I252">
        <f>CORREL($H$3:H252,MXX!$H$3:H252)</f>
        <v>8.6116025019035397E-2</v>
      </c>
    </row>
    <row r="253" spans="1:9" x14ac:dyDescent="0.25">
      <c r="A253" s="1">
        <v>44796</v>
      </c>
      <c r="B253">
        <v>84.220000999999996</v>
      </c>
      <c r="C253">
        <v>85.029999000000004</v>
      </c>
      <c r="D253">
        <v>83.57</v>
      </c>
      <c r="E253">
        <v>84.019997000000004</v>
      </c>
      <c r="F253">
        <v>84.019997000000004</v>
      </c>
      <c r="G253">
        <v>420300</v>
      </c>
      <c r="H253">
        <f t="shared" si="3"/>
        <v>-1.4196948931234847E-2</v>
      </c>
      <c r="I253">
        <f>CORREL($H$3:H253,MXX!$H$3:H253)</f>
        <v>8.7522233368942284E-2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39FD-E569-4B3E-ACCC-E8821ADF81CF}">
  <dimension ref="A1:B253"/>
  <sheetViews>
    <sheetView workbookViewId="0">
      <selection activeCell="B4" sqref="B4:B253"/>
    </sheetView>
  </sheetViews>
  <sheetFormatPr baseColWidth="10" defaultRowHeight="15" x14ac:dyDescent="0.25"/>
  <cols>
    <col min="1" max="1" width="11.85546875" bestFit="1" customWidth="1"/>
  </cols>
  <sheetData>
    <row r="1" spans="1:2" x14ac:dyDescent="0.25">
      <c r="A1" t="s">
        <v>0</v>
      </c>
      <c r="B1" t="s">
        <v>8</v>
      </c>
    </row>
    <row r="2" spans="1:2" x14ac:dyDescent="0.25">
      <c r="A2" s="1">
        <v>44432</v>
      </c>
    </row>
    <row r="3" spans="1:2" x14ac:dyDescent="0.25">
      <c r="A3" s="1">
        <v>44433</v>
      </c>
    </row>
    <row r="4" spans="1:2" x14ac:dyDescent="0.25">
      <c r="A4" s="1">
        <v>44434</v>
      </c>
      <c r="B4">
        <f>CORREL(SONY!$H$3:H4,AMZN!$H$3:H4)</f>
        <v>-1</v>
      </c>
    </row>
    <row r="5" spans="1:2" x14ac:dyDescent="0.25">
      <c r="A5" s="1">
        <v>44435</v>
      </c>
      <c r="B5">
        <f>CORREL(SONY!$H$3:H5,AMZN!$H$3:H5)</f>
        <v>-2.9596265980268963E-2</v>
      </c>
    </row>
    <row r="6" spans="1:2" x14ac:dyDescent="0.25">
      <c r="A6" s="1">
        <v>44438</v>
      </c>
      <c r="B6">
        <f>CORREL(SONY!$H$3:H6,AMZN!$H$3:H6)</f>
        <v>-0.11060684254236222</v>
      </c>
    </row>
    <row r="7" spans="1:2" x14ac:dyDescent="0.25">
      <c r="A7" s="1">
        <v>44439</v>
      </c>
      <c r="B7">
        <f>CORREL(SONY!$H$3:H7,AMZN!$H$3:H7)</f>
        <v>-1.9261639534325962E-2</v>
      </c>
    </row>
    <row r="8" spans="1:2" x14ac:dyDescent="0.25">
      <c r="A8" s="1">
        <v>44440</v>
      </c>
      <c r="B8">
        <f>CORREL(SONY!$H$3:H8,AMZN!$H$3:H8)</f>
        <v>-0.11959779579079856</v>
      </c>
    </row>
    <row r="9" spans="1:2" x14ac:dyDescent="0.25">
      <c r="A9" s="1">
        <v>44441</v>
      </c>
      <c r="B9">
        <f>CORREL(SONY!$H$3:H9,AMZN!$H$3:H9)</f>
        <v>-0.15524156914850523</v>
      </c>
    </row>
    <row r="10" spans="1:2" x14ac:dyDescent="0.25">
      <c r="A10" s="1">
        <v>44442</v>
      </c>
      <c r="B10">
        <f>CORREL(SONY!$H$3:H10,AMZN!$H$3:H10)</f>
        <v>-0.18246851577079895</v>
      </c>
    </row>
    <row r="11" spans="1:2" x14ac:dyDescent="0.25">
      <c r="A11" s="1">
        <v>44446</v>
      </c>
      <c r="B11">
        <f>CORREL(SONY!$H$3:H11,AMZN!$H$3:H11)</f>
        <v>-0.18896872877927029</v>
      </c>
    </row>
    <row r="12" spans="1:2" x14ac:dyDescent="0.25">
      <c r="A12" s="1">
        <v>44447</v>
      </c>
      <c r="B12">
        <f>CORREL(SONY!$H$3:H12,AMZN!$H$3:H12)</f>
        <v>-0.17039296685090063</v>
      </c>
    </row>
    <row r="13" spans="1:2" x14ac:dyDescent="0.25">
      <c r="A13" s="1">
        <v>44448</v>
      </c>
      <c r="B13">
        <f>CORREL(SONY!$H$3:H13,AMZN!$H$3:H13)</f>
        <v>-0.30254150232909049</v>
      </c>
    </row>
    <row r="14" spans="1:2" x14ac:dyDescent="0.25">
      <c r="A14" s="1">
        <v>44449</v>
      </c>
      <c r="B14">
        <f>CORREL(SONY!$H$3:H14,AMZN!$H$3:H14)</f>
        <v>-0.28024035477805126</v>
      </c>
    </row>
    <row r="15" spans="1:2" x14ac:dyDescent="0.25">
      <c r="A15" s="1">
        <v>44452</v>
      </c>
      <c r="B15">
        <f>CORREL(SONY!$H$3:H15,AMZN!$H$3:H15)</f>
        <v>-0.28157753294113597</v>
      </c>
    </row>
    <row r="16" spans="1:2" x14ac:dyDescent="0.25">
      <c r="A16" s="1">
        <v>44453</v>
      </c>
      <c r="B16">
        <f>CORREL(SONY!$H$3:H16,AMZN!$H$3:H16)</f>
        <v>-0.26575847490077675</v>
      </c>
    </row>
    <row r="17" spans="1:2" x14ac:dyDescent="0.25">
      <c r="A17" s="1">
        <v>44454</v>
      </c>
      <c r="B17">
        <f>CORREL(SONY!$H$3:H17,AMZN!$H$3:H17)</f>
        <v>-0.26618778763953532</v>
      </c>
    </row>
    <row r="18" spans="1:2" x14ac:dyDescent="0.25">
      <c r="A18" s="1">
        <v>44455</v>
      </c>
      <c r="B18">
        <f>CORREL(SONY!$H$3:H18,AMZN!$H$3:H18)</f>
        <v>-0.26610368448858746</v>
      </c>
    </row>
    <row r="19" spans="1:2" x14ac:dyDescent="0.25">
      <c r="A19" s="1">
        <v>44456</v>
      </c>
      <c r="B19">
        <f>CORREL(SONY!$H$3:H19,AMZN!$H$3:H19)</f>
        <v>-0.13658289342959146</v>
      </c>
    </row>
    <row r="20" spans="1:2" x14ac:dyDescent="0.25">
      <c r="A20" s="1">
        <v>44459</v>
      </c>
      <c r="B20">
        <f>CORREL(SONY!$H$3:H20,AMZN!$H$3:H20)</f>
        <v>0.16745287962402366</v>
      </c>
    </row>
    <row r="21" spans="1:2" x14ac:dyDescent="0.25">
      <c r="A21" s="1">
        <v>44460</v>
      </c>
      <c r="B21">
        <f>CORREL(SONY!$H$3:H21,AMZN!$H$3:H21)</f>
        <v>0.10356819068405933</v>
      </c>
    </row>
    <row r="22" spans="1:2" x14ac:dyDescent="0.25">
      <c r="A22" s="1">
        <v>44461</v>
      </c>
      <c r="B22">
        <f>CORREL(SONY!$H$3:H22,AMZN!$H$3:H22)</f>
        <v>0.14340579642304346</v>
      </c>
    </row>
    <row r="23" spans="1:2" x14ac:dyDescent="0.25">
      <c r="A23" s="1">
        <v>44462</v>
      </c>
      <c r="B23">
        <f>CORREL(SONY!$H$3:H23,AMZN!$H$3:H23)</f>
        <v>0.14812633919057977</v>
      </c>
    </row>
    <row r="24" spans="1:2" x14ac:dyDescent="0.25">
      <c r="A24" s="1">
        <v>44463</v>
      </c>
      <c r="B24">
        <f>CORREL(SONY!$H$3:H24,AMZN!$H$3:H24)</f>
        <v>0.14986718418803974</v>
      </c>
    </row>
    <row r="25" spans="1:2" x14ac:dyDescent="0.25">
      <c r="A25" s="1">
        <v>44466</v>
      </c>
      <c r="B25">
        <f>CORREL(SONY!$H$3:H25,AMZN!$H$3:H25)</f>
        <v>0.17780860118847538</v>
      </c>
    </row>
    <row r="26" spans="1:2" x14ac:dyDescent="0.25">
      <c r="A26" s="1">
        <v>44467</v>
      </c>
      <c r="B26">
        <f>CORREL(SONY!$H$3:H26,AMZN!$H$3:H26)</f>
        <v>0.31833165452455708</v>
      </c>
    </row>
    <row r="27" spans="1:2" x14ac:dyDescent="0.25">
      <c r="A27" s="1">
        <v>44468</v>
      </c>
      <c r="B27">
        <f>CORREL(SONY!$H$3:H27,AMZN!$H$3:H27)</f>
        <v>0.3274272388793279</v>
      </c>
    </row>
    <row r="28" spans="1:2" x14ac:dyDescent="0.25">
      <c r="A28" s="1">
        <v>44469</v>
      </c>
      <c r="B28">
        <f>CORREL(SONY!$H$3:H28,AMZN!$H$3:H28)</f>
        <v>0.33448301801326713</v>
      </c>
    </row>
    <row r="29" spans="1:2" x14ac:dyDescent="0.25">
      <c r="A29" s="1">
        <v>44470</v>
      </c>
      <c r="B29">
        <f>CORREL(SONY!$H$3:H29,AMZN!$H$3:H29)</f>
        <v>0.33191742397705271</v>
      </c>
    </row>
    <row r="30" spans="1:2" x14ac:dyDescent="0.25">
      <c r="A30" s="1">
        <v>44473</v>
      </c>
      <c r="B30">
        <f>CORREL(SONY!$H$3:H30,AMZN!$H$3:H30)</f>
        <v>0.41130191367143937</v>
      </c>
    </row>
    <row r="31" spans="1:2" x14ac:dyDescent="0.25">
      <c r="A31" s="1">
        <v>44474</v>
      </c>
      <c r="B31">
        <f>CORREL(SONY!$H$3:H31,AMZN!$H$3:H31)</f>
        <v>0.39834418291923362</v>
      </c>
    </row>
    <row r="32" spans="1:2" x14ac:dyDescent="0.25">
      <c r="A32" s="1">
        <v>44475</v>
      </c>
      <c r="B32">
        <f>CORREL(SONY!$H$3:H32,AMZN!$H$3:H32)</f>
        <v>0.35965394996114503</v>
      </c>
    </row>
    <row r="33" spans="1:2" x14ac:dyDescent="0.25">
      <c r="A33" s="1">
        <v>44476</v>
      </c>
      <c r="B33">
        <f>CORREL(SONY!$H$3:H33,AMZN!$H$3:H33)</f>
        <v>0.36197739396274808</v>
      </c>
    </row>
    <row r="34" spans="1:2" x14ac:dyDescent="0.25">
      <c r="A34" s="1">
        <v>44477</v>
      </c>
      <c r="B34">
        <f>CORREL(SONY!$H$3:H34,AMZN!$H$3:H34)</f>
        <v>0.34902227568378802</v>
      </c>
    </row>
    <row r="35" spans="1:2" x14ac:dyDescent="0.25">
      <c r="A35" s="1">
        <v>44480</v>
      </c>
      <c r="B35">
        <f>CORREL(SONY!$H$3:H35,AMZN!$H$3:H35)</f>
        <v>0.30953827277141849</v>
      </c>
    </row>
    <row r="36" spans="1:2" x14ac:dyDescent="0.25">
      <c r="A36" s="1">
        <v>44481</v>
      </c>
      <c r="B36">
        <f>CORREL(SONY!$H$3:H36,AMZN!$H$3:H36)</f>
        <v>0.30887243916994556</v>
      </c>
    </row>
    <row r="37" spans="1:2" x14ac:dyDescent="0.25">
      <c r="A37" s="1">
        <v>44482</v>
      </c>
      <c r="B37">
        <f>CORREL(SONY!$H$3:H37,AMZN!$H$3:H37)</f>
        <v>0.31086459804276007</v>
      </c>
    </row>
    <row r="38" spans="1:2" x14ac:dyDescent="0.25">
      <c r="A38" s="1">
        <v>44483</v>
      </c>
      <c r="B38">
        <f>CORREL(SONY!$H$3:H38,AMZN!$H$3:H38)</f>
        <v>0.31767176391096141</v>
      </c>
    </row>
    <row r="39" spans="1:2" x14ac:dyDescent="0.25">
      <c r="A39" s="1">
        <v>44484</v>
      </c>
      <c r="B39">
        <f>CORREL(SONY!$H$3:H39,AMZN!$H$3:H39)</f>
        <v>0.31312993993163385</v>
      </c>
    </row>
    <row r="40" spans="1:2" x14ac:dyDescent="0.25">
      <c r="A40" s="1">
        <v>44487</v>
      </c>
      <c r="B40">
        <f>CORREL(SONY!$H$3:H40,AMZN!$H$3:H40)</f>
        <v>0.30252047112407604</v>
      </c>
    </row>
    <row r="41" spans="1:2" x14ac:dyDescent="0.25">
      <c r="A41" s="1">
        <v>44488</v>
      </c>
      <c r="B41">
        <f>CORREL(SONY!$H$3:H41,AMZN!$H$3:H41)</f>
        <v>0.30215640811428546</v>
      </c>
    </row>
    <row r="42" spans="1:2" x14ac:dyDescent="0.25">
      <c r="A42" s="1">
        <v>44489</v>
      </c>
      <c r="B42">
        <f>CORREL(SONY!$H$3:H42,AMZN!$H$3:H42)</f>
        <v>0.30290707712602283</v>
      </c>
    </row>
    <row r="43" spans="1:2" x14ac:dyDescent="0.25">
      <c r="A43" s="1">
        <v>44490</v>
      </c>
      <c r="B43">
        <f>CORREL(SONY!$H$3:H43,AMZN!$H$3:H43)</f>
        <v>0.29954633690915894</v>
      </c>
    </row>
    <row r="44" spans="1:2" x14ac:dyDescent="0.25">
      <c r="A44" s="1">
        <v>44491</v>
      </c>
      <c r="B44">
        <f>CORREL(SONY!$H$3:H44,AMZN!$H$3:H44)</f>
        <v>0.2632835687240706</v>
      </c>
    </row>
    <row r="45" spans="1:2" x14ac:dyDescent="0.25">
      <c r="A45" s="1">
        <v>44494</v>
      </c>
      <c r="B45">
        <f>CORREL(SONY!$H$3:H45,AMZN!$H$3:H45)</f>
        <v>0.24650477525902545</v>
      </c>
    </row>
    <row r="46" spans="1:2" x14ac:dyDescent="0.25">
      <c r="A46" s="1">
        <v>44495</v>
      </c>
      <c r="B46">
        <f>CORREL(SONY!$H$3:H46,AMZN!$H$3:H46)</f>
        <v>0.25757856270926344</v>
      </c>
    </row>
    <row r="47" spans="1:2" x14ac:dyDescent="0.25">
      <c r="A47" s="1">
        <v>44496</v>
      </c>
      <c r="B47">
        <f>CORREL(SONY!$H$3:H47,AMZN!$H$3:H47)</f>
        <v>0.2291304602026302</v>
      </c>
    </row>
    <row r="48" spans="1:2" x14ac:dyDescent="0.25">
      <c r="A48" s="1">
        <v>44497</v>
      </c>
      <c r="B48">
        <f>CORREL(SONY!$H$3:H48,AMZN!$H$3:H48)</f>
        <v>0.27614852965409958</v>
      </c>
    </row>
    <row r="49" spans="1:2" x14ac:dyDescent="0.25">
      <c r="A49" s="1">
        <v>44498</v>
      </c>
      <c r="B49">
        <f>CORREL(SONY!$H$3:H49,AMZN!$H$3:H49)</f>
        <v>0.31494642993491684</v>
      </c>
    </row>
    <row r="50" spans="1:2" x14ac:dyDescent="0.25">
      <c r="A50" s="1">
        <v>44501</v>
      </c>
      <c r="B50">
        <f>CORREL(SONY!$H$3:H50,AMZN!$H$3:H50)</f>
        <v>0.22000320313973487</v>
      </c>
    </row>
    <row r="51" spans="1:2" x14ac:dyDescent="0.25">
      <c r="A51" s="1">
        <v>44502</v>
      </c>
      <c r="B51">
        <f>CORREL(SONY!$H$3:H51,AMZN!$H$3:H51)</f>
        <v>0.21629174653770103</v>
      </c>
    </row>
    <row r="52" spans="1:2" x14ac:dyDescent="0.25">
      <c r="A52" s="1">
        <v>44503</v>
      </c>
      <c r="B52">
        <f>CORREL(SONY!$H$3:H52,AMZN!$H$3:H52)</f>
        <v>0.20093716083954391</v>
      </c>
    </row>
    <row r="53" spans="1:2" x14ac:dyDescent="0.25">
      <c r="A53" s="1">
        <v>44504</v>
      </c>
      <c r="B53">
        <f>CORREL(SONY!$H$3:H53,AMZN!$H$3:H53)</f>
        <v>0.17581580676165756</v>
      </c>
    </row>
    <row r="54" spans="1:2" x14ac:dyDescent="0.25">
      <c r="A54" s="1">
        <v>44505</v>
      </c>
      <c r="B54">
        <f>CORREL(SONY!$H$3:H54,AMZN!$H$3:H54)</f>
        <v>0.17589622871728297</v>
      </c>
    </row>
    <row r="55" spans="1:2" x14ac:dyDescent="0.25">
      <c r="A55" s="1">
        <v>44508</v>
      </c>
      <c r="B55">
        <f>CORREL(SONY!$H$3:H55,AMZN!$H$3:H55)</f>
        <v>0.17690506278256579</v>
      </c>
    </row>
    <row r="56" spans="1:2" x14ac:dyDescent="0.25">
      <c r="A56" s="1">
        <v>44509</v>
      </c>
      <c r="B56">
        <f>CORREL(SONY!$H$3:H56,AMZN!$H$3:H56)</f>
        <v>0.15107955091303252</v>
      </c>
    </row>
    <row r="57" spans="1:2" x14ac:dyDescent="0.25">
      <c r="A57" s="1">
        <v>44510</v>
      </c>
      <c r="B57">
        <f>CORREL(SONY!$H$3:H57,AMZN!$H$3:H57)</f>
        <v>0.16992120003064443</v>
      </c>
    </row>
    <row r="58" spans="1:2" x14ac:dyDescent="0.25">
      <c r="A58" s="1">
        <v>44511</v>
      </c>
      <c r="B58">
        <f>CORREL(SONY!$H$3:H58,AMZN!$H$3:H58)</f>
        <v>0.1715111221267234</v>
      </c>
    </row>
    <row r="59" spans="1:2" x14ac:dyDescent="0.25">
      <c r="A59" s="1">
        <v>44512</v>
      </c>
      <c r="B59">
        <f>CORREL(SONY!$H$3:H59,AMZN!$H$3:H59)</f>
        <v>0.18301786501452763</v>
      </c>
    </row>
    <row r="60" spans="1:2" x14ac:dyDescent="0.25">
      <c r="A60" s="1">
        <v>44515</v>
      </c>
      <c r="B60">
        <f>CORREL(SONY!$H$3:H60,AMZN!$H$3:H60)</f>
        <v>0.18187902941878184</v>
      </c>
    </row>
    <row r="61" spans="1:2" x14ac:dyDescent="0.25">
      <c r="A61" s="1">
        <v>44516</v>
      </c>
      <c r="B61">
        <f>CORREL(SONY!$H$3:H61,AMZN!$H$3:H61)</f>
        <v>0.17765012838562658</v>
      </c>
    </row>
    <row r="62" spans="1:2" x14ac:dyDescent="0.25">
      <c r="A62" s="1">
        <v>44517</v>
      </c>
      <c r="B62">
        <f>CORREL(SONY!$H$3:H62,AMZN!$H$3:H62)</f>
        <v>0.17623424997661982</v>
      </c>
    </row>
    <row r="63" spans="1:2" x14ac:dyDescent="0.25">
      <c r="A63" s="1">
        <v>44518</v>
      </c>
      <c r="B63">
        <f>CORREL(SONY!$H$3:H63,AMZN!$H$3:H63)</f>
        <v>0.17735315424897891</v>
      </c>
    </row>
    <row r="64" spans="1:2" x14ac:dyDescent="0.25">
      <c r="A64" s="1">
        <v>44519</v>
      </c>
      <c r="B64">
        <f>CORREL(SONY!$H$3:H64,AMZN!$H$3:H64)</f>
        <v>0.17823949999576719</v>
      </c>
    </row>
    <row r="65" spans="1:2" x14ac:dyDescent="0.25">
      <c r="A65" s="1">
        <v>44522</v>
      </c>
      <c r="B65">
        <f>CORREL(SONY!$H$3:H65,AMZN!$H$3:H65)</f>
        <v>0.22064606956447771</v>
      </c>
    </row>
    <row r="66" spans="1:2" x14ac:dyDescent="0.25">
      <c r="A66" s="1">
        <v>44523</v>
      </c>
      <c r="B66">
        <f>CORREL(SONY!$H$3:H66,AMZN!$H$3:H66)</f>
        <v>0.21984016090158928</v>
      </c>
    </row>
    <row r="67" spans="1:2" x14ac:dyDescent="0.25">
      <c r="A67" s="1">
        <v>44524</v>
      </c>
      <c r="B67">
        <f>CORREL(SONY!$H$3:H67,AMZN!$H$3:H67)</f>
        <v>0.21973391044114587</v>
      </c>
    </row>
    <row r="68" spans="1:2" x14ac:dyDescent="0.25">
      <c r="A68" s="1">
        <v>44526</v>
      </c>
      <c r="B68">
        <f>CORREL(SONY!$H$3:H68,AMZN!$H$3:H68)</f>
        <v>0.2303832079905109</v>
      </c>
    </row>
    <row r="69" spans="1:2" x14ac:dyDescent="0.25">
      <c r="A69" s="1">
        <v>44529</v>
      </c>
      <c r="B69">
        <f>CORREL(SONY!$H$3:H69,AMZN!$H$3:H69)</f>
        <v>0.22751143787907593</v>
      </c>
    </row>
    <row r="70" spans="1:2" x14ac:dyDescent="0.25">
      <c r="A70" s="1">
        <v>44530</v>
      </c>
      <c r="B70">
        <f>CORREL(SONY!$H$3:H70,AMZN!$H$3:H70)</f>
        <v>0.22439866048827628</v>
      </c>
    </row>
    <row r="71" spans="1:2" x14ac:dyDescent="0.25">
      <c r="A71" s="1">
        <v>44531</v>
      </c>
      <c r="B71">
        <f>CORREL(SONY!$H$3:H71,AMZN!$H$3:H71)</f>
        <v>0.24538980000129765</v>
      </c>
    </row>
    <row r="72" spans="1:2" x14ac:dyDescent="0.25">
      <c r="A72" s="1">
        <v>44532</v>
      </c>
      <c r="B72">
        <f>CORREL(SONY!$H$3:H72,AMZN!$H$3:H72)</f>
        <v>0.24446890533040841</v>
      </c>
    </row>
    <row r="73" spans="1:2" x14ac:dyDescent="0.25">
      <c r="A73" s="1">
        <v>44533</v>
      </c>
      <c r="B73">
        <f>CORREL(SONY!$H$3:H73,AMZN!$H$3:H73)</f>
        <v>0.24572420348064303</v>
      </c>
    </row>
    <row r="74" spans="1:2" x14ac:dyDescent="0.25">
      <c r="A74" s="1">
        <v>44536</v>
      </c>
      <c r="B74">
        <f>CORREL(SONY!$H$3:H74,AMZN!$H$3:H74)</f>
        <v>0.24853602675668054</v>
      </c>
    </row>
    <row r="75" spans="1:2" x14ac:dyDescent="0.25">
      <c r="A75" s="1">
        <v>44537</v>
      </c>
      <c r="B75">
        <f>CORREL(SONY!$H$3:H75,AMZN!$H$3:H75)</f>
        <v>0.28353475638315823</v>
      </c>
    </row>
    <row r="76" spans="1:2" x14ac:dyDescent="0.25">
      <c r="A76" s="1">
        <v>44538</v>
      </c>
      <c r="B76">
        <f>CORREL(SONY!$H$3:H76,AMZN!$H$3:H76)</f>
        <v>0.2827357602611355</v>
      </c>
    </row>
    <row r="77" spans="1:2" x14ac:dyDescent="0.25">
      <c r="A77" s="1">
        <v>44539</v>
      </c>
      <c r="B77">
        <f>CORREL(SONY!$H$3:H77,AMZN!$H$3:H77)</f>
        <v>0.29486303949551279</v>
      </c>
    </row>
    <row r="78" spans="1:2" x14ac:dyDescent="0.25">
      <c r="A78" s="1">
        <v>44540</v>
      </c>
      <c r="B78">
        <f>CORREL(SONY!$H$3:H78,AMZN!$H$3:H78)</f>
        <v>0.29287051923783242</v>
      </c>
    </row>
    <row r="79" spans="1:2" x14ac:dyDescent="0.25">
      <c r="A79" s="1">
        <v>44543</v>
      </c>
      <c r="B79">
        <f>CORREL(SONY!$H$3:H79,AMZN!$H$3:H79)</f>
        <v>0.30765573617831604</v>
      </c>
    </row>
    <row r="80" spans="1:2" x14ac:dyDescent="0.25">
      <c r="A80" s="1">
        <v>44544</v>
      </c>
      <c r="B80">
        <f>CORREL(SONY!$H$3:H80,AMZN!$H$3:H80)</f>
        <v>0.30786988555201156</v>
      </c>
    </row>
    <row r="81" spans="1:2" x14ac:dyDescent="0.25">
      <c r="A81" s="1">
        <v>44545</v>
      </c>
      <c r="B81">
        <f>CORREL(SONY!$H$3:H81,AMZN!$H$3:H81)</f>
        <v>0.33070231842419129</v>
      </c>
    </row>
    <row r="82" spans="1:2" x14ac:dyDescent="0.25">
      <c r="A82" s="1">
        <v>44546</v>
      </c>
      <c r="B82">
        <f>CORREL(SONY!$H$3:H82,AMZN!$H$3:H82)</f>
        <v>0.34394123027292312</v>
      </c>
    </row>
    <row r="83" spans="1:2" x14ac:dyDescent="0.25">
      <c r="A83" s="1">
        <v>44547</v>
      </c>
      <c r="B83">
        <f>CORREL(SONY!$H$3:H83,AMZN!$H$3:H83)</f>
        <v>0.33882988199736142</v>
      </c>
    </row>
    <row r="84" spans="1:2" x14ac:dyDescent="0.25">
      <c r="A84" s="1">
        <v>44550</v>
      </c>
      <c r="B84">
        <f>CORREL(SONY!$H$3:H84,AMZN!$H$3:H84)</f>
        <v>0.35088976073353634</v>
      </c>
    </row>
    <row r="85" spans="1:2" x14ac:dyDescent="0.25">
      <c r="A85" s="1">
        <v>44551</v>
      </c>
      <c r="B85">
        <f>CORREL(SONY!$H$3:H85,AMZN!$H$3:H85)</f>
        <v>0.35783185203585244</v>
      </c>
    </row>
    <row r="86" spans="1:2" x14ac:dyDescent="0.25">
      <c r="A86" s="1">
        <v>44552</v>
      </c>
      <c r="B86">
        <f>CORREL(SONY!$H$3:H86,AMZN!$H$3:H86)</f>
        <v>0.35759887157978554</v>
      </c>
    </row>
    <row r="87" spans="1:2" x14ac:dyDescent="0.25">
      <c r="A87" s="1">
        <v>44553</v>
      </c>
      <c r="B87">
        <f>CORREL(SONY!$H$3:H87,AMZN!$H$3:H87)</f>
        <v>0.357388499290618</v>
      </c>
    </row>
    <row r="88" spans="1:2" x14ac:dyDescent="0.25">
      <c r="A88" s="1">
        <v>44557</v>
      </c>
      <c r="B88">
        <f>CORREL(SONY!$H$3:H88,AMZN!$H$3:H88)</f>
        <v>0.34078816720289973</v>
      </c>
    </row>
    <row r="89" spans="1:2" x14ac:dyDescent="0.25">
      <c r="A89" s="1">
        <v>44558</v>
      </c>
      <c r="B89">
        <f>CORREL(SONY!$H$3:H89,AMZN!$H$3:H89)</f>
        <v>0.34043375402743553</v>
      </c>
    </row>
    <row r="90" spans="1:2" x14ac:dyDescent="0.25">
      <c r="A90" s="1">
        <v>44559</v>
      </c>
      <c r="B90">
        <f>CORREL(SONY!$H$3:H90,AMZN!$H$3:H90)</f>
        <v>0.34296613708178331</v>
      </c>
    </row>
    <row r="91" spans="1:2" x14ac:dyDescent="0.25">
      <c r="A91" s="1">
        <v>44560</v>
      </c>
      <c r="B91">
        <f>CORREL(SONY!$H$3:H91,AMZN!$H$3:H91)</f>
        <v>0.34380033282665784</v>
      </c>
    </row>
    <row r="92" spans="1:2" x14ac:dyDescent="0.25">
      <c r="A92" s="1">
        <v>44561</v>
      </c>
      <c r="B92">
        <f>CORREL(SONY!$H$3:H92,AMZN!$H$3:H92)</f>
        <v>0.34164896372148801</v>
      </c>
    </row>
    <row r="93" spans="1:2" x14ac:dyDescent="0.25">
      <c r="A93" s="1">
        <v>44564</v>
      </c>
      <c r="B93">
        <f>CORREL(SONY!$H$3:H93,AMZN!$H$3:H93)</f>
        <v>0.33387471360646848</v>
      </c>
    </row>
    <row r="94" spans="1:2" x14ac:dyDescent="0.25">
      <c r="A94" s="1">
        <v>44565</v>
      </c>
      <c r="B94">
        <f>CORREL(SONY!$H$3:H94,AMZN!$H$3:H94)</f>
        <v>0.31625036888330083</v>
      </c>
    </row>
    <row r="95" spans="1:2" x14ac:dyDescent="0.25">
      <c r="A95" s="1">
        <v>44566</v>
      </c>
      <c r="B95">
        <f>CORREL(SONY!$H$3:H95,AMZN!$H$3:H95)</f>
        <v>0.3153382461849753</v>
      </c>
    </row>
    <row r="96" spans="1:2" x14ac:dyDescent="0.25">
      <c r="A96" s="1">
        <v>44567</v>
      </c>
      <c r="B96">
        <f>CORREL(SONY!$H$3:H96,AMZN!$H$3:H96)</f>
        <v>0.31509670823170377</v>
      </c>
    </row>
    <row r="97" spans="1:2" x14ac:dyDescent="0.25">
      <c r="A97" s="1">
        <v>44568</v>
      </c>
      <c r="B97">
        <f>CORREL(SONY!$H$3:H97,AMZN!$H$3:H97)</f>
        <v>0.31304280802274176</v>
      </c>
    </row>
    <row r="98" spans="1:2" x14ac:dyDescent="0.25">
      <c r="A98" s="1">
        <v>44571</v>
      </c>
      <c r="B98">
        <f>CORREL(SONY!$H$3:H98,AMZN!$H$3:H98)</f>
        <v>0.31517650743677378</v>
      </c>
    </row>
    <row r="99" spans="1:2" x14ac:dyDescent="0.25">
      <c r="A99" s="1">
        <v>44572</v>
      </c>
      <c r="B99">
        <f>CORREL(SONY!$H$3:H99,AMZN!$H$3:H99)</f>
        <v>0.3323332866310858</v>
      </c>
    </row>
    <row r="100" spans="1:2" x14ac:dyDescent="0.25">
      <c r="A100" s="1">
        <v>44573</v>
      </c>
      <c r="B100">
        <f>CORREL(SONY!$H$3:H100,AMZN!$H$3:H100)</f>
        <v>0.3319861649030742</v>
      </c>
    </row>
    <row r="101" spans="1:2" x14ac:dyDescent="0.25">
      <c r="A101" s="1">
        <v>44574</v>
      </c>
      <c r="B101">
        <f>CORREL(SONY!$H$3:H101,AMZN!$H$3:H101)</f>
        <v>0.34615047654495729</v>
      </c>
    </row>
    <row r="102" spans="1:2" x14ac:dyDescent="0.25">
      <c r="A102" s="1">
        <v>44575</v>
      </c>
      <c r="B102">
        <f>CORREL(SONY!$H$3:H102,AMZN!$H$3:H102)</f>
        <v>0.34533305850796048</v>
      </c>
    </row>
    <row r="103" spans="1:2" x14ac:dyDescent="0.25">
      <c r="A103" s="1">
        <v>44579</v>
      </c>
      <c r="B103">
        <f>CORREL(SONY!$H$3:H103,AMZN!$H$3:H103)</f>
        <v>0.36645006757999959</v>
      </c>
    </row>
    <row r="104" spans="1:2" x14ac:dyDescent="0.25">
      <c r="A104" s="1">
        <v>44580</v>
      </c>
      <c r="B104">
        <f>CORREL(SONY!$H$3:H104,AMZN!$H$3:H104)</f>
        <v>0.38005770949687734</v>
      </c>
    </row>
    <row r="105" spans="1:2" x14ac:dyDescent="0.25">
      <c r="A105" s="1">
        <v>44581</v>
      </c>
      <c r="B105">
        <f>CORREL(SONY!$H$3:H105,AMZN!$H$3:H105)</f>
        <v>0.33428858711632969</v>
      </c>
    </row>
    <row r="106" spans="1:2" x14ac:dyDescent="0.25">
      <c r="A106" s="1">
        <v>44582</v>
      </c>
      <c r="B106">
        <f>CORREL(SONY!$H$3:H106,AMZN!$H$3:H106)</f>
        <v>0.3463993774763508</v>
      </c>
    </row>
    <row r="107" spans="1:2" x14ac:dyDescent="0.25">
      <c r="A107" s="1">
        <v>44585</v>
      </c>
      <c r="B107">
        <f>CORREL(SONY!$H$3:H107,AMZN!$H$3:H107)</f>
        <v>0.33937544981772039</v>
      </c>
    </row>
    <row r="108" spans="1:2" x14ac:dyDescent="0.25">
      <c r="A108" s="1">
        <v>44586</v>
      </c>
      <c r="B108">
        <f>CORREL(SONY!$H$3:H108,AMZN!$H$3:H108)</f>
        <v>0.3397110290904839</v>
      </c>
    </row>
    <row r="109" spans="1:2" x14ac:dyDescent="0.25">
      <c r="A109" s="1">
        <v>44587</v>
      </c>
      <c r="B109">
        <f>CORREL(SONY!$H$3:H109,AMZN!$H$3:H109)</f>
        <v>0.33938269656473291</v>
      </c>
    </row>
    <row r="110" spans="1:2" x14ac:dyDescent="0.25">
      <c r="A110" s="1">
        <v>44588</v>
      </c>
      <c r="B110">
        <f>CORREL(SONY!$H$3:H110,AMZN!$H$3:H110)</f>
        <v>0.30638260301577519</v>
      </c>
    </row>
    <row r="111" spans="1:2" x14ac:dyDescent="0.25">
      <c r="A111" s="1">
        <v>44589</v>
      </c>
      <c r="B111">
        <f>CORREL(SONY!$H$3:H111,AMZN!$H$3:H111)</f>
        <v>0.3311790325379993</v>
      </c>
    </row>
    <row r="112" spans="1:2" x14ac:dyDescent="0.25">
      <c r="A112" s="1">
        <v>44592</v>
      </c>
      <c r="B112">
        <f>CORREL(SONY!$H$3:H112,AMZN!$H$3:H112)</f>
        <v>0.36446187160732202</v>
      </c>
    </row>
    <row r="113" spans="1:2" x14ac:dyDescent="0.25">
      <c r="A113" s="1">
        <v>44593</v>
      </c>
      <c r="B113">
        <f>CORREL(SONY!$H$3:H113,AMZN!$H$3:H113)</f>
        <v>0.36576666648024325</v>
      </c>
    </row>
    <row r="114" spans="1:2" x14ac:dyDescent="0.25">
      <c r="A114" s="1">
        <v>44594</v>
      </c>
      <c r="B114">
        <f>CORREL(SONY!$H$3:H114,AMZN!$H$3:H114)</f>
        <v>0.36597079536385768</v>
      </c>
    </row>
    <row r="115" spans="1:2" x14ac:dyDescent="0.25">
      <c r="A115" s="1">
        <v>44595</v>
      </c>
      <c r="B115">
        <f>CORREL(SONY!$H$3:H115,AMZN!$H$3:H115)</f>
        <v>0.40335762628909422</v>
      </c>
    </row>
    <row r="116" spans="1:2" x14ac:dyDescent="0.25">
      <c r="A116" s="1">
        <v>44596</v>
      </c>
      <c r="B116">
        <f>CORREL(SONY!$H$3:H116,AMZN!$H$3:H116)</f>
        <v>0.35445938701784474</v>
      </c>
    </row>
    <row r="117" spans="1:2" x14ac:dyDescent="0.25">
      <c r="A117" s="1">
        <v>44599</v>
      </c>
      <c r="B117">
        <f>CORREL(SONY!$H$3:H117,AMZN!$H$3:H117)</f>
        <v>0.3545536834264687</v>
      </c>
    </row>
    <row r="118" spans="1:2" x14ac:dyDescent="0.25">
      <c r="A118" s="1">
        <v>44600</v>
      </c>
      <c r="B118">
        <f>CORREL(SONY!$H$3:H118,AMZN!$H$3:H118)</f>
        <v>0.35277760129949975</v>
      </c>
    </row>
    <row r="119" spans="1:2" x14ac:dyDescent="0.25">
      <c r="A119" s="1">
        <v>44601</v>
      </c>
      <c r="B119">
        <f>CORREL(SONY!$H$3:H119,AMZN!$H$3:H119)</f>
        <v>0.35147794513830644</v>
      </c>
    </row>
    <row r="120" spans="1:2" x14ac:dyDescent="0.25">
      <c r="A120" s="1">
        <v>44602</v>
      </c>
      <c r="B120">
        <f>CORREL(SONY!$H$3:H120,AMZN!$H$3:H120)</f>
        <v>0.35404614731758377</v>
      </c>
    </row>
    <row r="121" spans="1:2" x14ac:dyDescent="0.25">
      <c r="A121" s="1">
        <v>44603</v>
      </c>
      <c r="B121">
        <f>CORREL(SONY!$H$3:H121,AMZN!$H$3:H121)</f>
        <v>0.36261195779254152</v>
      </c>
    </row>
    <row r="122" spans="1:2" x14ac:dyDescent="0.25">
      <c r="A122" s="1">
        <v>44606</v>
      </c>
      <c r="B122">
        <f>CORREL(SONY!$H$3:H122,AMZN!$H$3:H122)</f>
        <v>0.36023224680106991</v>
      </c>
    </row>
    <row r="123" spans="1:2" x14ac:dyDescent="0.25">
      <c r="A123" s="1">
        <v>44607</v>
      </c>
      <c r="B123">
        <f>CORREL(SONY!$H$3:H123,AMZN!$H$3:H123)</f>
        <v>0.36153182163232883</v>
      </c>
    </row>
    <row r="124" spans="1:2" x14ac:dyDescent="0.25">
      <c r="A124" s="1">
        <v>44608</v>
      </c>
      <c r="B124">
        <f>CORREL(SONY!$H$3:H124,AMZN!$H$3:H124)</f>
        <v>0.35609338082171232</v>
      </c>
    </row>
    <row r="125" spans="1:2" x14ac:dyDescent="0.25">
      <c r="A125" s="1">
        <v>44609</v>
      </c>
      <c r="B125">
        <f>CORREL(SONY!$H$3:H125,AMZN!$H$3:H125)</f>
        <v>0.36052401895303565</v>
      </c>
    </row>
    <row r="126" spans="1:2" x14ac:dyDescent="0.25">
      <c r="A126" s="1">
        <v>44610</v>
      </c>
      <c r="B126">
        <f>CORREL(SONY!$H$3:H126,AMZN!$H$3:H126)</f>
        <v>0.36132501318584731</v>
      </c>
    </row>
    <row r="127" spans="1:2" x14ac:dyDescent="0.25">
      <c r="A127" s="1">
        <v>44614</v>
      </c>
      <c r="B127">
        <f>CORREL(SONY!$H$3:H127,AMZN!$H$3:H127)</f>
        <v>0.36416954260894074</v>
      </c>
    </row>
    <row r="128" spans="1:2" x14ac:dyDescent="0.25">
      <c r="A128" s="1">
        <v>44615</v>
      </c>
      <c r="B128">
        <f>CORREL(SONY!$H$3:H128,AMZN!$H$3:H128)</f>
        <v>0.3686844995166475</v>
      </c>
    </row>
    <row r="129" spans="1:2" x14ac:dyDescent="0.25">
      <c r="A129" s="1">
        <v>44616</v>
      </c>
      <c r="B129">
        <f>CORREL(SONY!$H$3:H129,AMZN!$H$3:H129)</f>
        <v>0.36797759907425925</v>
      </c>
    </row>
    <row r="130" spans="1:2" x14ac:dyDescent="0.25">
      <c r="A130" s="1">
        <v>44617</v>
      </c>
      <c r="B130">
        <f>CORREL(SONY!$H$3:H130,AMZN!$H$3:H130)</f>
        <v>0.37182017722076316</v>
      </c>
    </row>
    <row r="131" spans="1:2" x14ac:dyDescent="0.25">
      <c r="A131" s="1">
        <v>44620</v>
      </c>
      <c r="B131">
        <f>CORREL(SONY!$H$3:H131,AMZN!$H$3:H131)</f>
        <v>0.37121856729897368</v>
      </c>
    </row>
    <row r="132" spans="1:2" x14ac:dyDescent="0.25">
      <c r="A132" s="1">
        <v>44621</v>
      </c>
      <c r="B132">
        <f>CORREL(SONY!$H$3:H132,AMZN!$H$3:H132)</f>
        <v>0.37411863026913328</v>
      </c>
    </row>
    <row r="133" spans="1:2" x14ac:dyDescent="0.25">
      <c r="A133" s="1">
        <v>44622</v>
      </c>
      <c r="B133">
        <f>CORREL(SONY!$H$3:H133,AMZN!$H$3:H133)</f>
        <v>0.37473721819582806</v>
      </c>
    </row>
    <row r="134" spans="1:2" x14ac:dyDescent="0.25">
      <c r="A134" s="1">
        <v>44623</v>
      </c>
      <c r="B134">
        <f>CORREL(SONY!$H$3:H134,AMZN!$H$3:H134)</f>
        <v>0.37903379368697776</v>
      </c>
    </row>
    <row r="135" spans="1:2" x14ac:dyDescent="0.25">
      <c r="A135" s="1">
        <v>44624</v>
      </c>
      <c r="B135">
        <f>CORREL(SONY!$H$3:H135,AMZN!$H$3:H135)</f>
        <v>0.38184033401683071</v>
      </c>
    </row>
    <row r="136" spans="1:2" x14ac:dyDescent="0.25">
      <c r="A136" s="1">
        <v>44627</v>
      </c>
      <c r="B136">
        <f>CORREL(SONY!$H$3:H136,AMZN!$H$3:H136)</f>
        <v>0.39629309414766239</v>
      </c>
    </row>
    <row r="137" spans="1:2" x14ac:dyDescent="0.25">
      <c r="A137" s="1">
        <v>44628</v>
      </c>
      <c r="B137">
        <f>CORREL(SONY!$H$3:H137,AMZN!$H$3:H137)</f>
        <v>0.39201277168753562</v>
      </c>
    </row>
    <row r="138" spans="1:2" x14ac:dyDescent="0.25">
      <c r="A138" s="1">
        <v>44629</v>
      </c>
      <c r="B138">
        <f>CORREL(SONY!$H$3:H138,AMZN!$H$3:H138)</f>
        <v>0.39407861418544121</v>
      </c>
    </row>
    <row r="139" spans="1:2" x14ac:dyDescent="0.25">
      <c r="A139" s="1">
        <v>44630</v>
      </c>
      <c r="B139">
        <f>CORREL(SONY!$H$3:H139,AMZN!$H$3:H139)</f>
        <v>0.40186835761016393</v>
      </c>
    </row>
    <row r="140" spans="1:2" x14ac:dyDescent="0.25">
      <c r="A140" s="1">
        <v>44631</v>
      </c>
      <c r="B140">
        <f>CORREL(SONY!$H$3:H140,AMZN!$H$3:H140)</f>
        <v>0.40232919183167565</v>
      </c>
    </row>
    <row r="141" spans="1:2" x14ac:dyDescent="0.25">
      <c r="A141" s="1">
        <v>44634</v>
      </c>
      <c r="B141">
        <f>CORREL(SONY!$H$3:H141,AMZN!$H$3:H141)</f>
        <v>0.40852225299278677</v>
      </c>
    </row>
    <row r="142" spans="1:2" x14ac:dyDescent="0.25">
      <c r="A142" s="1">
        <v>44635</v>
      </c>
      <c r="B142">
        <f>CORREL(SONY!$H$3:H142,AMZN!$H$3:H142)</f>
        <v>0.42212023085833472</v>
      </c>
    </row>
    <row r="143" spans="1:2" x14ac:dyDescent="0.25">
      <c r="A143" s="1">
        <v>44636</v>
      </c>
      <c r="B143">
        <f>CORREL(SONY!$H$3:H143,AMZN!$H$3:H143)</f>
        <v>0.43856795602408294</v>
      </c>
    </row>
    <row r="144" spans="1:2" x14ac:dyDescent="0.25">
      <c r="A144" s="1">
        <v>44637</v>
      </c>
      <c r="B144">
        <f>CORREL(SONY!$H$3:H144,AMZN!$H$3:H144)</f>
        <v>0.44281992043227503</v>
      </c>
    </row>
    <row r="145" spans="1:2" x14ac:dyDescent="0.25">
      <c r="A145" s="1">
        <v>44638</v>
      </c>
      <c r="B145">
        <f>CORREL(SONY!$H$3:H145,AMZN!$H$3:H145)</f>
        <v>0.44572589847492777</v>
      </c>
    </row>
    <row r="146" spans="1:2" x14ac:dyDescent="0.25">
      <c r="A146" s="1">
        <v>44641</v>
      </c>
      <c r="B146">
        <f>CORREL(SONY!$H$3:H146,AMZN!$H$3:H146)</f>
        <v>0.4443140833466111</v>
      </c>
    </row>
    <row r="147" spans="1:2" x14ac:dyDescent="0.25">
      <c r="A147" s="1">
        <v>44642</v>
      </c>
      <c r="B147">
        <f>CORREL(SONY!$H$3:H147,AMZN!$H$3:H147)</f>
        <v>0.44635383353243357</v>
      </c>
    </row>
    <row r="148" spans="1:2" x14ac:dyDescent="0.25">
      <c r="A148" s="1">
        <v>44643</v>
      </c>
      <c r="B148">
        <f>CORREL(SONY!$H$3:H148,AMZN!$H$3:H148)</f>
        <v>0.44733641600106033</v>
      </c>
    </row>
    <row r="149" spans="1:2" x14ac:dyDescent="0.25">
      <c r="A149" s="1">
        <v>44644</v>
      </c>
      <c r="B149">
        <f>CORREL(SONY!$H$3:H149,AMZN!$H$3:H149)</f>
        <v>0.44415667376149953</v>
      </c>
    </row>
    <row r="150" spans="1:2" x14ac:dyDescent="0.25">
      <c r="A150" s="1">
        <v>44645</v>
      </c>
      <c r="B150">
        <f>CORREL(SONY!$H$3:H150,AMZN!$H$3:H150)</f>
        <v>0.4425209967481088</v>
      </c>
    </row>
    <row r="151" spans="1:2" x14ac:dyDescent="0.25">
      <c r="A151" s="1">
        <v>44648</v>
      </c>
      <c r="B151">
        <f>CORREL(SONY!$H$3:H151,AMZN!$H$3:H151)</f>
        <v>0.4353633957838518</v>
      </c>
    </row>
    <row r="152" spans="1:2" x14ac:dyDescent="0.25">
      <c r="A152" s="1">
        <v>44649</v>
      </c>
      <c r="B152">
        <f>CORREL(SONY!$H$3:H152,AMZN!$H$3:H152)</f>
        <v>0.43532677969853789</v>
      </c>
    </row>
    <row r="153" spans="1:2" x14ac:dyDescent="0.25">
      <c r="A153" s="1">
        <v>44650</v>
      </c>
      <c r="B153">
        <f>CORREL(SONY!$H$3:H153,AMZN!$H$3:H153)</f>
        <v>0.43592252300365547</v>
      </c>
    </row>
    <row r="154" spans="1:2" x14ac:dyDescent="0.25">
      <c r="A154" s="1">
        <v>44651</v>
      </c>
      <c r="B154">
        <f>CORREL(SONY!$H$3:H154,AMZN!$H$3:H154)</f>
        <v>0.43984508679587742</v>
      </c>
    </row>
    <row r="155" spans="1:2" x14ac:dyDescent="0.25">
      <c r="A155" s="1">
        <v>44652</v>
      </c>
      <c r="B155">
        <f>CORREL(SONY!$H$3:H155,AMZN!$H$3:H155)</f>
        <v>0.43989629119487184</v>
      </c>
    </row>
    <row r="156" spans="1:2" x14ac:dyDescent="0.25">
      <c r="A156" s="1">
        <v>44655</v>
      </c>
      <c r="B156">
        <f>CORREL(SONY!$H$3:H156,AMZN!$H$3:H156)</f>
        <v>0.44481060010723361</v>
      </c>
    </row>
    <row r="157" spans="1:2" x14ac:dyDescent="0.25">
      <c r="A157" s="1">
        <v>44656</v>
      </c>
      <c r="B157">
        <f>CORREL(SONY!$H$3:H157,AMZN!$H$3:H157)</f>
        <v>0.45186579776163088</v>
      </c>
    </row>
    <row r="158" spans="1:2" x14ac:dyDescent="0.25">
      <c r="A158" s="1">
        <v>44657</v>
      </c>
      <c r="B158">
        <f>CORREL(SONY!$H$3:H158,AMZN!$H$3:H158)</f>
        <v>0.45585484873663634</v>
      </c>
    </row>
    <row r="159" spans="1:2" x14ac:dyDescent="0.25">
      <c r="A159" s="1">
        <v>44658</v>
      </c>
      <c r="B159">
        <f>CORREL(SONY!$H$3:H159,AMZN!$H$3:H159)</f>
        <v>0.45626106404086769</v>
      </c>
    </row>
    <row r="160" spans="1:2" x14ac:dyDescent="0.25">
      <c r="A160" s="1">
        <v>44659</v>
      </c>
      <c r="B160">
        <f>CORREL(SONY!$H$3:H160,AMZN!$H$3:H160)</f>
        <v>0.45472715401621377</v>
      </c>
    </row>
    <row r="161" spans="1:2" x14ac:dyDescent="0.25">
      <c r="A161" s="1">
        <v>44662</v>
      </c>
      <c r="B161">
        <f>CORREL(SONY!$H$3:H161,AMZN!$H$3:H161)</f>
        <v>0.45888245397453803</v>
      </c>
    </row>
    <row r="162" spans="1:2" x14ac:dyDescent="0.25">
      <c r="A162" s="1">
        <v>44663</v>
      </c>
      <c r="B162">
        <f>CORREL(SONY!$H$3:H162,AMZN!$H$3:H162)</f>
        <v>0.45781174012086173</v>
      </c>
    </row>
    <row r="163" spans="1:2" x14ac:dyDescent="0.25">
      <c r="A163" s="1">
        <v>44664</v>
      </c>
      <c r="B163">
        <f>CORREL(SONY!$H$3:H163,AMZN!$H$3:H163)</f>
        <v>0.45949779353099696</v>
      </c>
    </row>
    <row r="164" spans="1:2" x14ac:dyDescent="0.25">
      <c r="A164" s="1">
        <v>44665</v>
      </c>
      <c r="B164">
        <f>CORREL(SONY!$H$3:H164,AMZN!$H$3:H164)</f>
        <v>0.46451467150384962</v>
      </c>
    </row>
    <row r="165" spans="1:2" x14ac:dyDescent="0.25">
      <c r="A165" s="1">
        <v>44669</v>
      </c>
      <c r="B165">
        <f>CORREL(SONY!$H$3:H165,AMZN!$H$3:H165)</f>
        <v>0.46352149539115173</v>
      </c>
    </row>
    <row r="166" spans="1:2" x14ac:dyDescent="0.25">
      <c r="A166" s="1">
        <v>44670</v>
      </c>
      <c r="B166">
        <f>CORREL(SONY!$H$3:H166,AMZN!$H$3:H166)</f>
        <v>0.46466235829897723</v>
      </c>
    </row>
    <row r="167" spans="1:2" x14ac:dyDescent="0.25">
      <c r="A167" s="1">
        <v>44671</v>
      </c>
      <c r="B167">
        <f>CORREL(SONY!$H$3:H167,AMZN!$H$3:H167)</f>
        <v>0.46350866215016218</v>
      </c>
    </row>
    <row r="168" spans="1:2" x14ac:dyDescent="0.25">
      <c r="A168" s="1">
        <v>44672</v>
      </c>
      <c r="B168">
        <f>CORREL(SONY!$H$3:H168,AMZN!$H$3:H168)</f>
        <v>0.46426429963157623</v>
      </c>
    </row>
    <row r="169" spans="1:2" x14ac:dyDescent="0.25">
      <c r="A169" s="1">
        <v>44673</v>
      </c>
      <c r="B169">
        <f>CORREL(SONY!$H$3:H169,AMZN!$H$3:H169)</f>
        <v>0.46944402762154996</v>
      </c>
    </row>
    <row r="170" spans="1:2" x14ac:dyDescent="0.25">
      <c r="A170" s="1">
        <v>44676</v>
      </c>
      <c r="B170">
        <f>CORREL(SONY!$H$3:H170,AMZN!$H$3:H170)</f>
        <v>0.47093744247515074</v>
      </c>
    </row>
    <row r="171" spans="1:2" x14ac:dyDescent="0.25">
      <c r="A171" s="1">
        <v>44677</v>
      </c>
      <c r="B171">
        <f>CORREL(SONY!$H$3:H171,AMZN!$H$3:H171)</f>
        <v>0.4825635474046483</v>
      </c>
    </row>
    <row r="172" spans="1:2" x14ac:dyDescent="0.25">
      <c r="A172" s="1">
        <v>44678</v>
      </c>
      <c r="B172">
        <f>CORREL(SONY!$H$3:H172,AMZN!$H$3:H172)</f>
        <v>0.47991837610880522</v>
      </c>
    </row>
    <row r="173" spans="1:2" x14ac:dyDescent="0.25">
      <c r="A173" s="1">
        <v>44679</v>
      </c>
      <c r="B173">
        <f>CORREL(SONY!$H$3:H173,AMZN!$H$3:H173)</f>
        <v>0.48585107975188407</v>
      </c>
    </row>
    <row r="174" spans="1:2" x14ac:dyDescent="0.25">
      <c r="A174" s="1">
        <v>44680</v>
      </c>
      <c r="B174">
        <f>CORREL(SONY!$H$3:H174,AMZN!$H$3:H174)</f>
        <v>0.46192706677056861</v>
      </c>
    </row>
    <row r="175" spans="1:2" x14ac:dyDescent="0.25">
      <c r="A175" s="1">
        <v>44683</v>
      </c>
      <c r="B175">
        <f>CORREL(SONY!$H$3:H175,AMZN!$H$3:H175)</f>
        <v>0.46195289961295588</v>
      </c>
    </row>
    <row r="176" spans="1:2" x14ac:dyDescent="0.25">
      <c r="A176" s="1">
        <v>44684</v>
      </c>
      <c r="B176">
        <f>CORREL(SONY!$H$3:H176,AMZN!$H$3:H176)</f>
        <v>0.46188080892031785</v>
      </c>
    </row>
    <row r="177" spans="1:2" x14ac:dyDescent="0.25">
      <c r="A177" s="1">
        <v>44685</v>
      </c>
      <c r="B177">
        <f>CORREL(SONY!$H$3:H177,AMZN!$H$3:H177)</f>
        <v>0.46355889665680289</v>
      </c>
    </row>
    <row r="178" spans="1:2" x14ac:dyDescent="0.25">
      <c r="A178" s="1">
        <v>44686</v>
      </c>
      <c r="B178">
        <f>CORREL(SONY!$H$3:H178,AMZN!$H$3:H178)</f>
        <v>0.48012139609968313</v>
      </c>
    </row>
    <row r="179" spans="1:2" x14ac:dyDescent="0.25">
      <c r="A179" s="1">
        <v>44687</v>
      </c>
      <c r="B179">
        <f>CORREL(SONY!$H$3:H179,AMZN!$H$3:H179)</f>
        <v>0.4810538639220473</v>
      </c>
    </row>
    <row r="180" spans="1:2" x14ac:dyDescent="0.25">
      <c r="A180" s="1">
        <v>44690</v>
      </c>
      <c r="B180">
        <f>CORREL(SONY!$H$3:H180,AMZN!$H$3:H180)</f>
        <v>0.49022058794184714</v>
      </c>
    </row>
    <row r="181" spans="1:2" x14ac:dyDescent="0.25">
      <c r="A181" s="1">
        <v>44691</v>
      </c>
      <c r="B181">
        <f>CORREL(SONY!$H$3:H181,AMZN!$H$3:H181)</f>
        <v>0.48982048546984241</v>
      </c>
    </row>
    <row r="182" spans="1:2" x14ac:dyDescent="0.25">
      <c r="A182" s="1">
        <v>44692</v>
      </c>
      <c r="B182">
        <f>CORREL(SONY!$H$3:H182,AMZN!$H$3:H182)</f>
        <v>0.49354238218232627</v>
      </c>
    </row>
    <row r="183" spans="1:2" x14ac:dyDescent="0.25">
      <c r="A183" s="1">
        <v>44693</v>
      </c>
      <c r="B183">
        <f>CORREL(SONY!$H$3:H183,AMZN!$H$3:H183)</f>
        <v>0.49367619707435834</v>
      </c>
    </row>
    <row r="184" spans="1:2" x14ac:dyDescent="0.25">
      <c r="A184" s="1">
        <v>44694</v>
      </c>
      <c r="B184">
        <f>CORREL(SONY!$H$3:H184,AMZN!$H$3:H184)</f>
        <v>0.50527248251397361</v>
      </c>
    </row>
    <row r="185" spans="1:2" x14ac:dyDescent="0.25">
      <c r="A185" s="1">
        <v>44697</v>
      </c>
      <c r="B185">
        <f>CORREL(SONY!$H$3:H185,AMZN!$H$3:H185)</f>
        <v>0.50570584031247234</v>
      </c>
    </row>
    <row r="186" spans="1:2" x14ac:dyDescent="0.25">
      <c r="A186" s="1">
        <v>44698</v>
      </c>
      <c r="B186">
        <f>CORREL(SONY!$H$3:H186,AMZN!$H$3:H186)</f>
        <v>0.50824075114946365</v>
      </c>
    </row>
    <row r="187" spans="1:2" x14ac:dyDescent="0.25">
      <c r="A187" s="1">
        <v>44699</v>
      </c>
      <c r="B187">
        <f>CORREL(SONY!$H$3:H187,AMZN!$H$3:H187)</f>
        <v>0.50295400710844262</v>
      </c>
    </row>
    <row r="188" spans="1:2" x14ac:dyDescent="0.25">
      <c r="A188" s="1">
        <v>44700</v>
      </c>
      <c r="B188">
        <f>CORREL(SONY!$H$3:H188,AMZN!$H$3:H188)</f>
        <v>0.50242619937500343</v>
      </c>
    </row>
    <row r="189" spans="1:2" x14ac:dyDescent="0.25">
      <c r="A189" s="1">
        <v>44701</v>
      </c>
      <c r="B189">
        <f>CORREL(SONY!$H$3:H189,AMZN!$H$3:H189)</f>
        <v>0.50234836220997736</v>
      </c>
    </row>
    <row r="190" spans="1:2" x14ac:dyDescent="0.25">
      <c r="A190" s="1">
        <v>44704</v>
      </c>
      <c r="B190">
        <f>CORREL(SONY!$H$3:H190,AMZN!$H$3:H190)</f>
        <v>0.50231626743495372</v>
      </c>
    </row>
    <row r="191" spans="1:2" x14ac:dyDescent="0.25">
      <c r="A191" s="1">
        <v>44705</v>
      </c>
      <c r="B191">
        <f>CORREL(SONY!$H$3:H191,AMZN!$H$3:H191)</f>
        <v>0.50268428230161821</v>
      </c>
    </row>
    <row r="192" spans="1:2" x14ac:dyDescent="0.25">
      <c r="A192" s="1">
        <v>44706</v>
      </c>
      <c r="B192">
        <f>CORREL(SONY!$H$3:H192,AMZN!$H$3:H192)</f>
        <v>0.49890098677395672</v>
      </c>
    </row>
    <row r="193" spans="1:2" x14ac:dyDescent="0.25">
      <c r="A193" s="1">
        <v>44707</v>
      </c>
      <c r="B193">
        <f>CORREL(SONY!$H$3:H193,AMZN!$H$3:H193)</f>
        <v>0.50422173605221321</v>
      </c>
    </row>
    <row r="194" spans="1:2" x14ac:dyDescent="0.25">
      <c r="A194" s="1">
        <v>44708</v>
      </c>
      <c r="B194">
        <f>CORREL(SONY!$H$3:H194,AMZN!$H$3:H194)</f>
        <v>0.50754335005791307</v>
      </c>
    </row>
    <row r="195" spans="1:2" x14ac:dyDescent="0.25">
      <c r="A195" s="1">
        <v>44712</v>
      </c>
      <c r="B195">
        <f>CORREL(SONY!$H$3:H195,AMZN!$H$3:H195)</f>
        <v>0.5112107655126209</v>
      </c>
    </row>
    <row r="196" spans="1:2" x14ac:dyDescent="0.25">
      <c r="A196" s="1">
        <v>44713</v>
      </c>
      <c r="B196">
        <f>CORREL(SONY!$H$3:H196,AMZN!$H$3:H196)</f>
        <v>0.5108979546533321</v>
      </c>
    </row>
    <row r="197" spans="1:2" x14ac:dyDescent="0.25">
      <c r="A197" s="1">
        <v>44714</v>
      </c>
      <c r="B197">
        <f>CORREL(SONY!$H$3:H197,AMZN!$H$3:H197)</f>
        <v>0.508284983865261</v>
      </c>
    </row>
    <row r="198" spans="1:2" x14ac:dyDescent="0.25">
      <c r="A198" s="1">
        <v>44715</v>
      </c>
      <c r="B198">
        <f>CORREL(SONY!$H$3:H198,AMZN!$H$3:H198)</f>
        <v>0.50959670861629702</v>
      </c>
    </row>
    <row r="199" spans="1:2" x14ac:dyDescent="0.25">
      <c r="A199" s="1">
        <v>44718</v>
      </c>
      <c r="B199">
        <f>CORREL(SONY!$H$3:H199,AMZN!$H$3:H199)</f>
        <v>0.50808811960078515</v>
      </c>
    </row>
    <row r="200" spans="1:2" x14ac:dyDescent="0.25">
      <c r="A200" s="1">
        <v>44719</v>
      </c>
      <c r="B200">
        <f>CORREL(SONY!$H$3:H200,AMZN!$H$3:H200)</f>
        <v>0.50719482201225086</v>
      </c>
    </row>
    <row r="201" spans="1:2" x14ac:dyDescent="0.25">
      <c r="A201" s="1">
        <v>44720</v>
      </c>
      <c r="B201">
        <f>CORREL(SONY!$H$3:H201,AMZN!$H$3:H201)</f>
        <v>0.50729640372875773</v>
      </c>
    </row>
    <row r="202" spans="1:2" x14ac:dyDescent="0.25">
      <c r="A202" s="1">
        <v>44721</v>
      </c>
      <c r="B202">
        <f>CORREL(SONY!$H$3:H202,AMZN!$H$3:H202)</f>
        <v>0.51276159339415173</v>
      </c>
    </row>
    <row r="203" spans="1:2" x14ac:dyDescent="0.25">
      <c r="A203" s="1">
        <v>44722</v>
      </c>
      <c r="B203">
        <f>CORREL(SONY!$H$3:H203,AMZN!$H$3:H203)</f>
        <v>0.51473131926996363</v>
      </c>
    </row>
    <row r="204" spans="1:2" x14ac:dyDescent="0.25">
      <c r="A204" s="1">
        <v>44725</v>
      </c>
      <c r="B204">
        <f>CORREL(SONY!$H$3:H204,AMZN!$H$3:H204)</f>
        <v>0.52538969142078973</v>
      </c>
    </row>
    <row r="205" spans="1:2" x14ac:dyDescent="0.25">
      <c r="A205" s="1">
        <v>44726</v>
      </c>
      <c r="B205">
        <f>CORREL(SONY!$H$3:H205,AMZN!$H$3:H205)</f>
        <v>0.52587148583045018</v>
      </c>
    </row>
    <row r="206" spans="1:2" x14ac:dyDescent="0.25">
      <c r="A206" s="1">
        <v>44727</v>
      </c>
      <c r="B206">
        <f>CORREL(SONY!$H$3:H206,AMZN!$H$3:H206)</f>
        <v>0.5281095358083493</v>
      </c>
    </row>
    <row r="207" spans="1:2" x14ac:dyDescent="0.25">
      <c r="A207" s="1">
        <v>44728</v>
      </c>
      <c r="B207">
        <f>CORREL(SONY!$H$3:H207,AMZN!$H$3:H207)</f>
        <v>0.53265873105303885</v>
      </c>
    </row>
    <row r="208" spans="1:2" x14ac:dyDescent="0.25">
      <c r="A208" s="1">
        <v>44729</v>
      </c>
      <c r="B208">
        <f>CORREL(SONY!$H$3:H208,AMZN!$H$3:H208)</f>
        <v>0.5355999573244884</v>
      </c>
    </row>
    <row r="209" spans="1:2" x14ac:dyDescent="0.25">
      <c r="A209" s="1">
        <v>44733</v>
      </c>
      <c r="B209">
        <f>CORREL(SONY!$H$3:H209,AMZN!$H$3:H209)</f>
        <v>0.53653939077118584</v>
      </c>
    </row>
    <row r="210" spans="1:2" x14ac:dyDescent="0.25">
      <c r="A210" s="1">
        <v>44734</v>
      </c>
      <c r="B210">
        <f>CORREL(SONY!$H$3:H210,AMZN!$H$3:H210)</f>
        <v>0.53559187185132362</v>
      </c>
    </row>
    <row r="211" spans="1:2" x14ac:dyDescent="0.25">
      <c r="A211" s="1">
        <v>44735</v>
      </c>
      <c r="B211">
        <f>CORREL(SONY!$H$3:H211,AMZN!$H$3:H211)</f>
        <v>0.53387022137430151</v>
      </c>
    </row>
    <row r="212" spans="1:2" x14ac:dyDescent="0.25">
      <c r="A212" s="1">
        <v>44736</v>
      </c>
      <c r="B212">
        <f>CORREL(SONY!$H$3:H212,AMZN!$H$3:H212)</f>
        <v>0.53735671272449392</v>
      </c>
    </row>
    <row r="213" spans="1:2" x14ac:dyDescent="0.25">
      <c r="A213" s="1">
        <v>44739</v>
      </c>
      <c r="B213">
        <f>CORREL(SONY!$H$3:H213,AMZN!$H$3:H213)</f>
        <v>0.53863154961362658</v>
      </c>
    </row>
    <row r="214" spans="1:2" x14ac:dyDescent="0.25">
      <c r="A214" s="1">
        <v>44740</v>
      </c>
      <c r="B214">
        <f>CORREL(SONY!$H$3:H214,AMZN!$H$3:H214)</f>
        <v>0.53983204932770124</v>
      </c>
    </row>
    <row r="215" spans="1:2" x14ac:dyDescent="0.25">
      <c r="A215" s="1">
        <v>44741</v>
      </c>
      <c r="B215">
        <f>CORREL(SONY!$H$3:H215,AMZN!$H$3:H215)</f>
        <v>0.53984535776499276</v>
      </c>
    </row>
    <row r="216" spans="1:2" x14ac:dyDescent="0.25">
      <c r="A216" s="1">
        <v>44742</v>
      </c>
      <c r="B216">
        <f>CORREL(SONY!$H$3:H216,AMZN!$H$3:H216)</f>
        <v>0.54156341166335253</v>
      </c>
    </row>
    <row r="217" spans="1:2" x14ac:dyDescent="0.25">
      <c r="A217" s="1">
        <v>44743</v>
      </c>
      <c r="B217">
        <f>CORREL(SONY!$H$3:H217,AMZN!$H$3:H217)</f>
        <v>0.53965303286689115</v>
      </c>
    </row>
    <row r="218" spans="1:2" x14ac:dyDescent="0.25">
      <c r="A218" s="1">
        <v>44747</v>
      </c>
      <c r="B218">
        <f>CORREL(SONY!$H$3:H218,AMZN!$H$3:H218)</f>
        <v>0.53455773617009672</v>
      </c>
    </row>
    <row r="219" spans="1:2" x14ac:dyDescent="0.25">
      <c r="A219" s="1">
        <v>44748</v>
      </c>
      <c r="B219">
        <f>CORREL(SONY!$H$3:H219,AMZN!$H$3:H219)</f>
        <v>0.53380075508646763</v>
      </c>
    </row>
    <row r="220" spans="1:2" x14ac:dyDescent="0.25">
      <c r="A220" s="1">
        <v>44749</v>
      </c>
      <c r="B220">
        <f>CORREL(SONY!$H$3:H220,AMZN!$H$3:H220)</f>
        <v>0.53456667978711003</v>
      </c>
    </row>
    <row r="221" spans="1:2" x14ac:dyDescent="0.25">
      <c r="A221" s="1">
        <v>44750</v>
      </c>
      <c r="B221">
        <f>CORREL(SONY!$H$3:H221,AMZN!$H$3:H221)</f>
        <v>0.53467060537349664</v>
      </c>
    </row>
    <row r="222" spans="1:2" x14ac:dyDescent="0.25">
      <c r="A222" s="1">
        <v>44753</v>
      </c>
      <c r="B222">
        <f>CORREL(SONY!$H$3:H222,AMZN!$H$3:H222)</f>
        <v>0.53458254284761808</v>
      </c>
    </row>
    <row r="223" spans="1:2" x14ac:dyDescent="0.25">
      <c r="A223" s="1">
        <v>44754</v>
      </c>
      <c r="B223">
        <f>CORREL(SONY!$H$3:H223,AMZN!$H$3:H223)</f>
        <v>0.53355266301400739</v>
      </c>
    </row>
    <row r="224" spans="1:2" x14ac:dyDescent="0.25">
      <c r="A224" s="1">
        <v>44755</v>
      </c>
      <c r="B224">
        <f>CORREL(SONY!$H$3:H224,AMZN!$H$3:H224)</f>
        <v>0.53263824454093467</v>
      </c>
    </row>
    <row r="225" spans="1:2" x14ac:dyDescent="0.25">
      <c r="A225" s="1">
        <v>44756</v>
      </c>
      <c r="B225">
        <f>CORREL(SONY!$H$3:H225,AMZN!$H$3:H225)</f>
        <v>0.53243786184309083</v>
      </c>
    </row>
    <row r="226" spans="1:2" x14ac:dyDescent="0.25">
      <c r="A226" s="1">
        <v>44757</v>
      </c>
      <c r="B226">
        <f>CORREL(SONY!$H$3:H226,AMZN!$H$3:H226)</f>
        <v>0.53381550031969982</v>
      </c>
    </row>
    <row r="227" spans="1:2" x14ac:dyDescent="0.25">
      <c r="A227" s="1">
        <v>44760</v>
      </c>
      <c r="B227">
        <f>CORREL(SONY!$H$3:H227,AMZN!$H$3:H227)</f>
        <v>0.53383347511887158</v>
      </c>
    </row>
    <row r="228" spans="1:2" x14ac:dyDescent="0.25">
      <c r="A228" s="1">
        <v>44761</v>
      </c>
      <c r="B228">
        <f>CORREL(SONY!$H$3:H228,AMZN!$H$3:H228)</f>
        <v>0.53916644242565293</v>
      </c>
    </row>
    <row r="229" spans="1:2" x14ac:dyDescent="0.25">
      <c r="A229" s="1">
        <v>44762</v>
      </c>
      <c r="B229">
        <f>CORREL(SONY!$H$3:H229,AMZN!$H$3:H229)</f>
        <v>0.5402720013249801</v>
      </c>
    </row>
    <row r="230" spans="1:2" x14ac:dyDescent="0.25">
      <c r="A230" s="1">
        <v>44763</v>
      </c>
      <c r="B230">
        <f>CORREL(SONY!$H$3:H230,AMZN!$H$3:H230)</f>
        <v>0.54113697033935326</v>
      </c>
    </row>
    <row r="231" spans="1:2" x14ac:dyDescent="0.25">
      <c r="A231" s="1">
        <v>44764</v>
      </c>
      <c r="B231">
        <f>CORREL(SONY!$H$3:H231,AMZN!$H$3:H231)</f>
        <v>0.54104947270827519</v>
      </c>
    </row>
    <row r="232" spans="1:2" x14ac:dyDescent="0.25">
      <c r="A232" s="1">
        <v>44767</v>
      </c>
      <c r="B232">
        <f>CORREL(SONY!$H$3:H232,AMZN!$H$3:H232)</f>
        <v>0.54136165683974613</v>
      </c>
    </row>
    <row r="233" spans="1:2" x14ac:dyDescent="0.25">
      <c r="A233" s="1">
        <v>44768</v>
      </c>
      <c r="B233">
        <f>CORREL(SONY!$H$3:H233,AMZN!$H$3:H233)</f>
        <v>0.53797933460858116</v>
      </c>
    </row>
    <row r="234" spans="1:2" x14ac:dyDescent="0.25">
      <c r="A234" s="1">
        <v>44769</v>
      </c>
      <c r="B234">
        <f>CORREL(SONY!$H$3:H234,AMZN!$H$3:H234)</f>
        <v>0.53990892547477043</v>
      </c>
    </row>
    <row r="235" spans="1:2" x14ac:dyDescent="0.25">
      <c r="A235" s="1">
        <v>44770</v>
      </c>
      <c r="B235">
        <f>CORREL(SONY!$H$3:H235,AMZN!$H$3:H235)</f>
        <v>0.54036571726763594</v>
      </c>
    </row>
    <row r="236" spans="1:2" x14ac:dyDescent="0.25">
      <c r="A236" s="1">
        <v>44771</v>
      </c>
      <c r="B236">
        <f>CORREL(SONY!$H$3:H236,AMZN!$H$3:H236)</f>
        <v>0.50295150612608952</v>
      </c>
    </row>
    <row r="237" spans="1:2" x14ac:dyDescent="0.25">
      <c r="A237" s="1">
        <v>44774</v>
      </c>
      <c r="B237">
        <f>CORREL(SONY!$H$3:H237,AMZN!$H$3:H237)</f>
        <v>0.5029718530354369</v>
      </c>
    </row>
    <row r="238" spans="1:2" x14ac:dyDescent="0.25">
      <c r="A238" s="1">
        <v>44775</v>
      </c>
      <c r="B238">
        <f>CORREL(SONY!$H$3:H238,AMZN!$H$3:H238)</f>
        <v>0.50323728683368563</v>
      </c>
    </row>
    <row r="239" spans="1:2" x14ac:dyDescent="0.25">
      <c r="A239" s="1">
        <v>44776</v>
      </c>
      <c r="B239">
        <f>CORREL(SONY!$H$3:H239,AMZN!$H$3:H239)</f>
        <v>0.50658136514827146</v>
      </c>
    </row>
    <row r="240" spans="1:2" x14ac:dyDescent="0.25">
      <c r="A240" s="1">
        <v>44777</v>
      </c>
      <c r="B240">
        <f>CORREL(SONY!$H$3:H240,AMZN!$H$3:H240)</f>
        <v>0.50322052009382734</v>
      </c>
    </row>
    <row r="241" spans="1:2" x14ac:dyDescent="0.25">
      <c r="A241" s="1">
        <v>44778</v>
      </c>
      <c r="B241">
        <f>CORREL(SONY!$H$3:H241,AMZN!$H$3:H241)</f>
        <v>0.5024968998085555</v>
      </c>
    </row>
    <row r="242" spans="1:2" x14ac:dyDescent="0.25">
      <c r="A242" s="1">
        <v>44781</v>
      </c>
      <c r="B242">
        <f>CORREL(SONY!$H$3:H242,AMZN!$H$3:H242)</f>
        <v>0.50282953524322838</v>
      </c>
    </row>
    <row r="243" spans="1:2" x14ac:dyDescent="0.25">
      <c r="A243" s="1">
        <v>44782</v>
      </c>
      <c r="B243">
        <f>CORREL(SONY!$H$3:H243,AMZN!$H$3:H243)</f>
        <v>0.5033076834602157</v>
      </c>
    </row>
    <row r="244" spans="1:2" x14ac:dyDescent="0.25">
      <c r="A244" s="1">
        <v>44783</v>
      </c>
      <c r="B244">
        <f>CORREL(SONY!$H$3:H244,AMZN!$H$3:H244)</f>
        <v>0.50629054992215183</v>
      </c>
    </row>
    <row r="245" spans="1:2" x14ac:dyDescent="0.25">
      <c r="A245" s="1">
        <v>44784</v>
      </c>
      <c r="B245">
        <f>CORREL(SONY!$H$3:H245,AMZN!$H$3:H245)</f>
        <v>0.50522953356741263</v>
      </c>
    </row>
    <row r="246" spans="1:2" x14ac:dyDescent="0.25">
      <c r="A246" s="1">
        <v>44785</v>
      </c>
      <c r="B246">
        <f>CORREL(SONY!$H$3:H246,AMZN!$H$3:H246)</f>
        <v>0.50615276772173623</v>
      </c>
    </row>
    <row r="247" spans="1:2" x14ac:dyDescent="0.25">
      <c r="A247" s="1">
        <v>44788</v>
      </c>
      <c r="B247">
        <f>CORREL(SONY!$H$3:H247,AMZN!$H$3:H247)</f>
        <v>0.50609991291415568</v>
      </c>
    </row>
    <row r="248" spans="1:2" x14ac:dyDescent="0.25">
      <c r="A248" s="1">
        <v>44789</v>
      </c>
      <c r="B248">
        <f>CORREL(SONY!$H$3:H248,AMZN!$H$3:H248)</f>
        <v>0.50496470776220237</v>
      </c>
    </row>
    <row r="249" spans="1:2" x14ac:dyDescent="0.25">
      <c r="A249" s="1">
        <v>44790</v>
      </c>
      <c r="B249">
        <f>CORREL(SONY!$H$3:H249,AMZN!$H$3:H249)</f>
        <v>0.50230642779282519</v>
      </c>
    </row>
    <row r="250" spans="1:2" x14ac:dyDescent="0.25">
      <c r="A250" s="1">
        <v>44791</v>
      </c>
      <c r="B250">
        <f>CORREL(SONY!$H$3:H250,AMZN!$H$3:H250)</f>
        <v>0.50225043386243917</v>
      </c>
    </row>
    <row r="251" spans="1:2" x14ac:dyDescent="0.25">
      <c r="A251" s="1">
        <v>44792</v>
      </c>
      <c r="B251">
        <f>CORREL(SONY!$H$3:H251,AMZN!$H$3:H251)</f>
        <v>0.5014409536587241</v>
      </c>
    </row>
    <row r="252" spans="1:2" x14ac:dyDescent="0.25">
      <c r="A252" s="1">
        <v>44795</v>
      </c>
      <c r="B252">
        <f>CORREL(SONY!$H$3:H252,AMZN!$H$3:H252)</f>
        <v>0.50350148564430286</v>
      </c>
    </row>
    <row r="253" spans="1:2" x14ac:dyDescent="0.25">
      <c r="A253" s="1">
        <v>44796</v>
      </c>
      <c r="B253">
        <f>CORREL(SONY!$H$3:H253,AMZN!$H$3:H253)</f>
        <v>0.50263304785894647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53"/>
  <sheetViews>
    <sheetView topLeftCell="J29" workbookViewId="0">
      <selection activeCell="H3" sqref="H3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164</v>
      </c>
      <c r="C2">
        <v>165.774506</v>
      </c>
      <c r="D2">
        <v>163.729004</v>
      </c>
      <c r="E2">
        <v>165.28900100000001</v>
      </c>
      <c r="F2">
        <v>165.28900100000001</v>
      </c>
      <c r="G2">
        <v>887700</v>
      </c>
    </row>
    <row r="3" spans="1:9" x14ac:dyDescent="0.25">
      <c r="A3" s="1">
        <v>44433</v>
      </c>
      <c r="B3">
        <v>165.49350000000001</v>
      </c>
      <c r="C3">
        <v>166.050003</v>
      </c>
      <c r="D3">
        <v>164.30749499999999</v>
      </c>
      <c r="E3">
        <v>164.959</v>
      </c>
      <c r="F3">
        <v>164.959</v>
      </c>
      <c r="G3">
        <v>841800</v>
      </c>
      <c r="H3">
        <f t="shared" ref="H3:H66" si="0">(F3-F2)/F2</f>
        <v>-1.9965091325103352E-3</v>
      </c>
      <c r="I3" t="e">
        <f>CORREL($H$3:H3,MXX!$H$3:H3)</f>
        <v>#DIV/0!</v>
      </c>
    </row>
    <row r="4" spans="1:9" x14ac:dyDescent="0.25">
      <c r="A4" s="1">
        <v>44434</v>
      </c>
      <c r="B4">
        <v>164.949997</v>
      </c>
      <c r="C4">
        <v>166.60000600000001</v>
      </c>
      <c r="D4">
        <v>164.800003</v>
      </c>
      <c r="E4">
        <v>165.800003</v>
      </c>
      <c r="F4">
        <v>165.800003</v>
      </c>
      <c r="G4">
        <v>1125800</v>
      </c>
      <c r="H4">
        <f t="shared" si="0"/>
        <v>5.0982547178389818E-3</v>
      </c>
      <c r="I4">
        <f>CORREL($H$3:H4,MXX!$H$3:H4)</f>
        <v>-1</v>
      </c>
    </row>
    <row r="5" spans="1:9" x14ac:dyDescent="0.25">
      <c r="A5" s="1">
        <v>44435</v>
      </c>
      <c r="B5">
        <v>166.66149899999999</v>
      </c>
      <c r="C5">
        <v>167.61599699999999</v>
      </c>
      <c r="D5">
        <v>165.6875</v>
      </c>
      <c r="E5">
        <v>167.481506</v>
      </c>
      <c r="F5">
        <v>167.481506</v>
      </c>
      <c r="G5">
        <v>1338800</v>
      </c>
      <c r="H5">
        <f t="shared" si="0"/>
        <v>1.0141754943152758E-2</v>
      </c>
      <c r="I5">
        <f>CORREL($H$3:H5,MXX!$H$3:H5)</f>
        <v>-0.62361660846415168</v>
      </c>
    </row>
    <row r="6" spans="1:9" x14ac:dyDescent="0.25">
      <c r="A6" s="1">
        <v>44438</v>
      </c>
      <c r="B6">
        <v>167.87150600000001</v>
      </c>
      <c r="C6">
        <v>172.25</v>
      </c>
      <c r="D6">
        <v>167.76100199999999</v>
      </c>
      <c r="E6">
        <v>171.078506</v>
      </c>
      <c r="F6">
        <v>171.078506</v>
      </c>
      <c r="G6">
        <v>1059300</v>
      </c>
      <c r="H6">
        <f t="shared" si="0"/>
        <v>2.1476998182712835E-2</v>
      </c>
      <c r="I6">
        <f>CORREL($H$3:H6,MXX!$H$3:H6)</f>
        <v>-0.24166170927131703</v>
      </c>
    </row>
    <row r="7" spans="1:9" x14ac:dyDescent="0.25">
      <c r="A7" s="1">
        <v>44439</v>
      </c>
      <c r="B7">
        <v>171.240005</v>
      </c>
      <c r="C7">
        <v>173.628998</v>
      </c>
      <c r="D7">
        <v>169.779495</v>
      </c>
      <c r="E7">
        <v>173.53950499999999</v>
      </c>
      <c r="F7">
        <v>173.53950499999999</v>
      </c>
      <c r="G7">
        <v>1216700</v>
      </c>
      <c r="H7">
        <f t="shared" si="0"/>
        <v>1.4385202779360177E-2</v>
      </c>
      <c r="I7">
        <f>CORREL($H$3:H7,MXX!$H$3:H7)</f>
        <v>0.12355797268513399</v>
      </c>
    </row>
    <row r="8" spans="1:9" x14ac:dyDescent="0.25">
      <c r="A8" s="1">
        <v>44440</v>
      </c>
      <c r="B8">
        <v>174.820007</v>
      </c>
      <c r="C8">
        <v>176.35000600000001</v>
      </c>
      <c r="D8">
        <v>173.76199299999999</v>
      </c>
      <c r="E8">
        <v>173.949997</v>
      </c>
      <c r="F8">
        <v>173.949997</v>
      </c>
      <c r="G8">
        <v>811000</v>
      </c>
      <c r="H8">
        <f t="shared" si="0"/>
        <v>2.3654095360016439E-3</v>
      </c>
      <c r="I8">
        <f>CORREL($H$3:H8,MXX!$H$3:H8)</f>
        <v>0.37154735741356487</v>
      </c>
    </row>
    <row r="9" spans="1:9" x14ac:dyDescent="0.25">
      <c r="A9" s="1">
        <v>44441</v>
      </c>
      <c r="B9">
        <v>174.73800700000001</v>
      </c>
      <c r="C9">
        <v>175.598007</v>
      </c>
      <c r="D9">
        <v>172.75</v>
      </c>
      <c r="E9">
        <v>173.15600599999999</v>
      </c>
      <c r="F9">
        <v>173.15600599999999</v>
      </c>
      <c r="G9">
        <v>3946000</v>
      </c>
      <c r="H9">
        <f t="shared" si="0"/>
        <v>-4.5644783770821531E-3</v>
      </c>
      <c r="I9">
        <f>CORREL($H$3:H9,MXX!$H$3:H9)</f>
        <v>0.37370624390958801</v>
      </c>
    </row>
    <row r="10" spans="1:9" x14ac:dyDescent="0.25">
      <c r="A10" s="1">
        <v>44442</v>
      </c>
      <c r="B10">
        <v>172.60000600000001</v>
      </c>
      <c r="C10">
        <v>174.133499</v>
      </c>
      <c r="D10">
        <v>171.82200599999999</v>
      </c>
      <c r="E10">
        <v>173.90249600000001</v>
      </c>
      <c r="F10">
        <v>173.90249600000001</v>
      </c>
      <c r="G10">
        <v>1187900</v>
      </c>
      <c r="H10">
        <f t="shared" si="0"/>
        <v>4.3110834977333834E-3</v>
      </c>
      <c r="I10">
        <f>CORREL($H$3:H10,MXX!$H$3:H10)</f>
        <v>0.3836215201558692</v>
      </c>
    </row>
    <row r="11" spans="1:9" x14ac:dyDescent="0.25">
      <c r="A11" s="1">
        <v>44446</v>
      </c>
      <c r="B11">
        <v>173.89999399999999</v>
      </c>
      <c r="C11">
        <v>176.404495</v>
      </c>
      <c r="D11">
        <v>173.84700000000001</v>
      </c>
      <c r="E11">
        <v>175.464493</v>
      </c>
      <c r="F11">
        <v>175.464493</v>
      </c>
      <c r="G11">
        <v>1865200</v>
      </c>
      <c r="H11">
        <f t="shared" si="0"/>
        <v>8.9820274920032819E-3</v>
      </c>
      <c r="I11">
        <f>CORREL($H$3:H11,MXX!$H$3:H11)</f>
        <v>0.39566771044929527</v>
      </c>
    </row>
    <row r="12" spans="1:9" x14ac:dyDescent="0.25">
      <c r="A12" s="1">
        <v>44447</v>
      </c>
      <c r="B12">
        <v>175.582504</v>
      </c>
      <c r="C12">
        <v>177.28149400000001</v>
      </c>
      <c r="D12">
        <v>174.78349299999999</v>
      </c>
      <c r="E12">
        <v>176.27499399999999</v>
      </c>
      <c r="F12">
        <v>176.27499399999999</v>
      </c>
      <c r="G12">
        <v>1043100</v>
      </c>
      <c r="H12">
        <f t="shared" si="0"/>
        <v>4.6191738632840543E-3</v>
      </c>
      <c r="I12">
        <f>CORREL($H$3:H12,MXX!$H$3:H12)</f>
        <v>0.40326248912551371</v>
      </c>
    </row>
    <row r="13" spans="1:9" x14ac:dyDescent="0.25">
      <c r="A13" s="1">
        <v>44448</v>
      </c>
      <c r="B13">
        <v>176.300995</v>
      </c>
      <c r="C13">
        <v>177.49949599999999</v>
      </c>
      <c r="D13">
        <v>174.018494</v>
      </c>
      <c r="E13">
        <v>174.20799299999999</v>
      </c>
      <c r="F13">
        <v>174.20799299999999</v>
      </c>
      <c r="G13">
        <v>926100</v>
      </c>
      <c r="H13">
        <f t="shared" si="0"/>
        <v>-1.172600238466044E-2</v>
      </c>
      <c r="I13">
        <f>CORREL($H$3:H13,MXX!$H$3:H13)</f>
        <v>0.48562937468264294</v>
      </c>
    </row>
    <row r="14" spans="1:9" x14ac:dyDescent="0.25">
      <c r="A14" s="1">
        <v>44449</v>
      </c>
      <c r="B14">
        <v>175.09150700000001</v>
      </c>
      <c r="C14">
        <v>175.42250100000001</v>
      </c>
      <c r="D14">
        <v>173.14549299999999</v>
      </c>
      <c r="E14">
        <v>173.457504</v>
      </c>
      <c r="F14">
        <v>173.457504</v>
      </c>
      <c r="G14">
        <v>1515100</v>
      </c>
      <c r="H14">
        <f t="shared" si="0"/>
        <v>-4.3080055459911509E-3</v>
      </c>
      <c r="I14">
        <f>CORREL($H$3:H14,MXX!$H$3:H14)</f>
        <v>0.47006720891985415</v>
      </c>
    </row>
    <row r="15" spans="1:9" x14ac:dyDescent="0.25">
      <c r="A15" s="1">
        <v>44452</v>
      </c>
      <c r="B15">
        <v>174.13999899999999</v>
      </c>
      <c r="C15">
        <v>174.89799500000001</v>
      </c>
      <c r="D15">
        <v>171.89999399999999</v>
      </c>
      <c r="E15">
        <v>172.85850500000001</v>
      </c>
      <c r="F15">
        <v>172.85850500000001</v>
      </c>
      <c r="G15">
        <v>1215300</v>
      </c>
      <c r="H15">
        <f t="shared" si="0"/>
        <v>-3.4532896311017598E-3</v>
      </c>
      <c r="I15">
        <f>CORREL($H$3:H15,MXX!$H$3:H15)</f>
        <v>0.42907118256436744</v>
      </c>
    </row>
    <row r="16" spans="1:9" x14ac:dyDescent="0.25">
      <c r="A16" s="1">
        <v>44453</v>
      </c>
      <c r="B16">
        <v>173.77749600000001</v>
      </c>
      <c r="C16">
        <v>174.34049999999999</v>
      </c>
      <c r="D16">
        <v>171.88549800000001</v>
      </c>
      <c r="E16">
        <v>172.5</v>
      </c>
      <c r="F16">
        <v>172.5</v>
      </c>
      <c r="G16">
        <v>814900</v>
      </c>
      <c r="H16">
        <f t="shared" si="0"/>
        <v>-2.0739795244671825E-3</v>
      </c>
      <c r="I16">
        <f>CORREL($H$3:H16,MXX!$H$3:H16)</f>
        <v>0.42185998490370036</v>
      </c>
    </row>
    <row r="17" spans="1:9" x14ac:dyDescent="0.25">
      <c r="A17" s="1">
        <v>44454</v>
      </c>
      <c r="B17">
        <v>172.12600699999999</v>
      </c>
      <c r="C17">
        <v>174.270996</v>
      </c>
      <c r="D17">
        <v>170.100494</v>
      </c>
      <c r="E17">
        <v>173.78950499999999</v>
      </c>
      <c r="F17">
        <v>173.78950499999999</v>
      </c>
      <c r="G17">
        <v>766500</v>
      </c>
      <c r="H17">
        <f t="shared" si="0"/>
        <v>7.4753913043477749E-3</v>
      </c>
      <c r="I17">
        <f>CORREL($H$3:H17,MXX!$H$3:H17)</f>
        <v>0.4370420632302161</v>
      </c>
    </row>
    <row r="18" spans="1:9" x14ac:dyDescent="0.25">
      <c r="A18" s="1">
        <v>44455</v>
      </c>
      <c r="B18">
        <v>172.99800099999999</v>
      </c>
      <c r="C18">
        <v>174.62750199999999</v>
      </c>
      <c r="D18">
        <v>172.307007</v>
      </c>
      <c r="E18">
        <v>174.412003</v>
      </c>
      <c r="F18">
        <v>174.412003</v>
      </c>
      <c r="G18">
        <v>846100</v>
      </c>
      <c r="H18">
        <f t="shared" si="0"/>
        <v>3.5819078948409878E-3</v>
      </c>
      <c r="I18">
        <f>CORREL($H$3:H18,MXX!$H$3:H18)</f>
        <v>0.42676637555992919</v>
      </c>
    </row>
    <row r="19" spans="1:9" x14ac:dyDescent="0.25">
      <c r="A19" s="1">
        <v>44456</v>
      </c>
      <c r="B19">
        <v>174.420502</v>
      </c>
      <c r="C19">
        <v>174.870499</v>
      </c>
      <c r="D19">
        <v>172.606506</v>
      </c>
      <c r="E19">
        <v>173.12600699999999</v>
      </c>
      <c r="F19">
        <v>173.12600699999999</v>
      </c>
      <c r="G19">
        <v>1129800</v>
      </c>
      <c r="H19">
        <f t="shared" si="0"/>
        <v>-7.3733228096693063E-3</v>
      </c>
      <c r="I19">
        <f>CORREL($H$3:H19,MXX!$H$3:H19)</f>
        <v>0.50476389676035782</v>
      </c>
    </row>
    <row r="20" spans="1:9" x14ac:dyDescent="0.25">
      <c r="A20" s="1">
        <v>44459</v>
      </c>
      <c r="B20">
        <v>169.800003</v>
      </c>
      <c r="C20">
        <v>170.949997</v>
      </c>
      <c r="D20">
        <v>165.25050400000001</v>
      </c>
      <c r="E20">
        <v>167.78649899999999</v>
      </c>
      <c r="F20">
        <v>167.78649899999999</v>
      </c>
      <c r="G20">
        <v>1357500</v>
      </c>
      <c r="H20">
        <f t="shared" si="0"/>
        <v>-3.0841744071414965E-2</v>
      </c>
      <c r="I20">
        <f>CORREL($H$3:H20,MXX!$H$3:H20)</f>
        <v>0.5849828561322904</v>
      </c>
    </row>
    <row r="21" spans="1:9" x14ac:dyDescent="0.25">
      <c r="A21" s="1">
        <v>44460</v>
      </c>
      <c r="B21">
        <v>168.75</v>
      </c>
      <c r="C21">
        <v>168.98500100000001</v>
      </c>
      <c r="D21">
        <v>166.619507</v>
      </c>
      <c r="E21">
        <v>167.18150299999999</v>
      </c>
      <c r="F21">
        <v>167.18150299999999</v>
      </c>
      <c r="G21">
        <v>884200</v>
      </c>
      <c r="H21">
        <f t="shared" si="0"/>
        <v>-3.6057489941428477E-3</v>
      </c>
      <c r="I21">
        <f>CORREL($H$3:H21,MXX!$H$3:H21)</f>
        <v>0.5576036682780281</v>
      </c>
    </row>
    <row r="22" spans="1:9" x14ac:dyDescent="0.25">
      <c r="A22" s="1">
        <v>44461</v>
      </c>
      <c r="B22">
        <v>167.550003</v>
      </c>
      <c r="C22">
        <v>169.449997</v>
      </c>
      <c r="D22">
        <v>167.052505</v>
      </c>
      <c r="E22">
        <v>169.00250199999999</v>
      </c>
      <c r="F22">
        <v>169.00250199999999</v>
      </c>
      <c r="G22">
        <v>906600</v>
      </c>
      <c r="H22">
        <f t="shared" si="0"/>
        <v>1.0892347342995238E-2</v>
      </c>
      <c r="I22">
        <f>CORREL($H$3:H22,MXX!$H$3:H22)</f>
        <v>0.5813792084358661</v>
      </c>
    </row>
    <row r="23" spans="1:9" x14ac:dyDescent="0.25">
      <c r="A23" s="1">
        <v>44462</v>
      </c>
      <c r="B23">
        <v>169.00250199999999</v>
      </c>
      <c r="C23">
        <v>171.44799800000001</v>
      </c>
      <c r="D23">
        <v>169.00250199999999</v>
      </c>
      <c r="E23">
        <v>170.800003</v>
      </c>
      <c r="F23">
        <v>170.800003</v>
      </c>
      <c r="G23">
        <v>942900</v>
      </c>
      <c r="H23">
        <f t="shared" si="0"/>
        <v>1.0635943129410068E-2</v>
      </c>
      <c r="I23">
        <f>CORREL($H$3:H23,MXX!$H$3:H23)</f>
        <v>0.58324648065996965</v>
      </c>
    </row>
    <row r="24" spans="1:9" x14ac:dyDescent="0.25">
      <c r="A24" s="1">
        <v>44463</v>
      </c>
      <c r="B24">
        <v>170.100494</v>
      </c>
      <c r="C24">
        <v>171.462997</v>
      </c>
      <c r="D24">
        <v>169.66999799999999</v>
      </c>
      <c r="E24">
        <v>171.27600100000001</v>
      </c>
      <c r="F24">
        <v>171.27600100000001</v>
      </c>
      <c r="G24">
        <v>1102900</v>
      </c>
      <c r="H24">
        <f t="shared" si="0"/>
        <v>2.7868734873500215E-3</v>
      </c>
      <c r="I24">
        <f>CORREL($H$3:H24,MXX!$H$3:H24)</f>
        <v>0.57228198291714627</v>
      </c>
    </row>
    <row r="25" spans="1:9" x14ac:dyDescent="0.25">
      <c r="A25" s="1">
        <v>44466</v>
      </c>
      <c r="B25">
        <v>168.574997</v>
      </c>
      <c r="C25">
        <v>170.778503</v>
      </c>
      <c r="D25">
        <v>166.98049900000001</v>
      </c>
      <c r="E25">
        <v>170.28999300000001</v>
      </c>
      <c r="F25">
        <v>170.28999300000001</v>
      </c>
      <c r="G25">
        <v>818800</v>
      </c>
      <c r="H25">
        <f t="shared" si="0"/>
        <v>-5.7568368845790493E-3</v>
      </c>
      <c r="I25">
        <f>CORREL($H$3:H25,MXX!$H$3:H25)</f>
        <v>0.51379650090366413</v>
      </c>
    </row>
    <row r="26" spans="1:9" x14ac:dyDescent="0.25">
      <c r="A26" s="1">
        <v>44467</v>
      </c>
      <c r="B26">
        <v>167.88549800000001</v>
      </c>
      <c r="C26">
        <v>168.45950300000001</v>
      </c>
      <c r="D26">
        <v>164.50500500000001</v>
      </c>
      <c r="E26">
        <v>165.79800399999999</v>
      </c>
      <c r="F26">
        <v>165.79800399999999</v>
      </c>
      <c r="G26">
        <v>1392300</v>
      </c>
      <c r="H26">
        <f t="shared" si="0"/>
        <v>-2.6378467230308816E-2</v>
      </c>
      <c r="I26">
        <f>CORREL($H$3:H26,MXX!$H$3:H26)</f>
        <v>0.56874547168096989</v>
      </c>
    </row>
    <row r="27" spans="1:9" x14ac:dyDescent="0.25">
      <c r="A27" s="1">
        <v>44468</v>
      </c>
      <c r="B27">
        <v>166.10549900000001</v>
      </c>
      <c r="C27">
        <v>167.56500199999999</v>
      </c>
      <c r="D27">
        <v>164.893494</v>
      </c>
      <c r="E27">
        <v>165.05600000000001</v>
      </c>
      <c r="F27">
        <v>165.05600000000001</v>
      </c>
      <c r="G27">
        <v>1071100</v>
      </c>
      <c r="H27">
        <f t="shared" si="0"/>
        <v>-4.4753494137358867E-3</v>
      </c>
      <c r="I27">
        <f>CORREL($H$3:H27,MXX!$H$3:H27)</f>
        <v>0.55760043263236114</v>
      </c>
    </row>
    <row r="28" spans="1:9" x14ac:dyDescent="0.25">
      <c r="A28" s="1">
        <v>44469</v>
      </c>
      <c r="B28">
        <v>165.800003</v>
      </c>
      <c r="C28">
        <v>166.39250200000001</v>
      </c>
      <c r="D28">
        <v>163.69949299999999</v>
      </c>
      <c r="E28">
        <v>164.25199900000001</v>
      </c>
      <c r="F28">
        <v>164.25199900000001</v>
      </c>
      <c r="G28">
        <v>1050200</v>
      </c>
      <c r="H28">
        <f t="shared" si="0"/>
        <v>-4.8710801182628898E-3</v>
      </c>
      <c r="I28">
        <f>CORREL($H$3:H28,MXX!$H$3:H28)</f>
        <v>0.53762943993765833</v>
      </c>
    </row>
    <row r="29" spans="1:9" x14ac:dyDescent="0.25">
      <c r="A29" s="1">
        <v>44470</v>
      </c>
      <c r="B29">
        <v>164.45050000000001</v>
      </c>
      <c r="C29">
        <v>165.458496</v>
      </c>
      <c r="D29">
        <v>162.796997</v>
      </c>
      <c r="E29">
        <v>164.162994</v>
      </c>
      <c r="F29">
        <v>164.162994</v>
      </c>
      <c r="G29">
        <v>898200</v>
      </c>
      <c r="H29">
        <f t="shared" si="0"/>
        <v>-5.4188077187428585E-4</v>
      </c>
      <c r="I29">
        <f>CORREL($H$3:H29,MXX!$H$3:H29)</f>
        <v>0.53389907990263386</v>
      </c>
    </row>
    <row r="30" spans="1:9" x14ac:dyDescent="0.25">
      <c r="A30" s="1">
        <v>44473</v>
      </c>
      <c r="B30">
        <v>163.96949799999999</v>
      </c>
      <c r="C30">
        <v>163.99949599999999</v>
      </c>
      <c r="D30">
        <v>158.8125</v>
      </c>
      <c r="E30">
        <v>159.48899800000001</v>
      </c>
      <c r="F30">
        <v>159.48899800000001</v>
      </c>
      <c r="G30">
        <v>1145300</v>
      </c>
      <c r="H30">
        <f t="shared" si="0"/>
        <v>-2.8471678580618408E-2</v>
      </c>
      <c r="I30">
        <f>CORREL($H$3:H30,MXX!$H$3:H30)</f>
        <v>0.50936350800132513</v>
      </c>
    </row>
    <row r="31" spans="1:9" x14ac:dyDescent="0.25">
      <c r="A31" s="1">
        <v>44474</v>
      </c>
      <c r="B31">
        <v>160.22500600000001</v>
      </c>
      <c r="C31">
        <v>163.03649899999999</v>
      </c>
      <c r="D31">
        <v>160.12300099999999</v>
      </c>
      <c r="E31">
        <v>161.050003</v>
      </c>
      <c r="F31">
        <v>161.050003</v>
      </c>
      <c r="G31">
        <v>647900</v>
      </c>
      <c r="H31">
        <f t="shared" si="0"/>
        <v>9.7875403292708267E-3</v>
      </c>
      <c r="I31">
        <f>CORREL($H$3:H31,MXX!$H$3:H31)</f>
        <v>0.51629682270531396</v>
      </c>
    </row>
    <row r="32" spans="1:9" x14ac:dyDescent="0.25">
      <c r="A32" s="1">
        <v>44475</v>
      </c>
      <c r="B32">
        <v>160.67649800000001</v>
      </c>
      <c r="C32">
        <v>163.216995</v>
      </c>
      <c r="D32">
        <v>159.93100000000001</v>
      </c>
      <c r="E32">
        <v>163.100494</v>
      </c>
      <c r="F32">
        <v>163.100494</v>
      </c>
      <c r="G32">
        <v>1036800</v>
      </c>
      <c r="H32">
        <f t="shared" si="0"/>
        <v>1.2732014665035391E-2</v>
      </c>
      <c r="I32">
        <f>CORREL($H$3:H32,MXX!$H$3:H32)</f>
        <v>0.50079825828302127</v>
      </c>
    </row>
    <row r="33" spans="1:9" x14ac:dyDescent="0.25">
      <c r="A33" s="1">
        <v>44476</v>
      </c>
      <c r="B33">
        <v>164.57699600000001</v>
      </c>
      <c r="C33">
        <v>166.28750600000001</v>
      </c>
      <c r="D33">
        <v>164.15299999999999</v>
      </c>
      <c r="E33">
        <v>165.12150600000001</v>
      </c>
      <c r="F33">
        <v>165.12150600000001</v>
      </c>
      <c r="G33">
        <v>661700</v>
      </c>
      <c r="H33">
        <f t="shared" si="0"/>
        <v>1.2391207104498489E-2</v>
      </c>
      <c r="I33">
        <f>CORREL($H$3:H33,MXX!$H$3:H33)</f>
        <v>0.48634209212873314</v>
      </c>
    </row>
    <row r="34" spans="1:9" x14ac:dyDescent="0.25">
      <c r="A34" s="1">
        <v>44477</v>
      </c>
      <c r="B34">
        <v>165.85000600000001</v>
      </c>
      <c r="C34">
        <v>166.07150300000001</v>
      </c>
      <c r="D34">
        <v>164.41000399999999</v>
      </c>
      <c r="E34">
        <v>164.43100000000001</v>
      </c>
      <c r="F34">
        <v>164.43100000000001</v>
      </c>
      <c r="G34">
        <v>625100</v>
      </c>
      <c r="H34">
        <f t="shared" si="0"/>
        <v>-4.1818053670125751E-3</v>
      </c>
      <c r="I34">
        <f>CORREL($H$3:H34,MXX!$H$3:H34)</f>
        <v>0.47388808641015534</v>
      </c>
    </row>
    <row r="35" spans="1:9" x14ac:dyDescent="0.25">
      <c r="A35" s="1">
        <v>44480</v>
      </c>
      <c r="B35">
        <v>163.75</v>
      </c>
      <c r="C35">
        <v>164.629501</v>
      </c>
      <c r="D35">
        <v>161.904999</v>
      </c>
      <c r="E35">
        <v>162.31500199999999</v>
      </c>
      <c r="F35">
        <v>162.31500199999999</v>
      </c>
      <c r="G35">
        <v>647300</v>
      </c>
      <c r="H35">
        <f t="shared" si="0"/>
        <v>-1.2868607501018779E-2</v>
      </c>
      <c r="I35">
        <f>CORREL($H$3:H35,MXX!$H$3:H35)</f>
        <v>0.41348419797193864</v>
      </c>
    </row>
    <row r="36" spans="1:9" x14ac:dyDescent="0.25">
      <c r="A36" s="1">
        <v>44481</v>
      </c>
      <c r="B36">
        <v>162.85000600000001</v>
      </c>
      <c r="C36">
        <v>163.37649500000001</v>
      </c>
      <c r="D36">
        <v>161.81399500000001</v>
      </c>
      <c r="E36">
        <v>162.366501</v>
      </c>
      <c r="F36">
        <v>162.366501</v>
      </c>
      <c r="G36">
        <v>651400</v>
      </c>
      <c r="H36">
        <f t="shared" si="0"/>
        <v>3.1727812811786088E-4</v>
      </c>
      <c r="I36">
        <f>CORREL($H$3:H36,MXX!$H$3:H36)</f>
        <v>0.4130475803624829</v>
      </c>
    </row>
    <row r="37" spans="1:9" x14ac:dyDescent="0.25">
      <c r="A37" s="1">
        <v>44482</v>
      </c>
      <c r="B37">
        <v>163.48550399999999</v>
      </c>
      <c r="C37">
        <v>164.419006</v>
      </c>
      <c r="D37">
        <v>163.05450400000001</v>
      </c>
      <c r="E37">
        <v>164.21400499999999</v>
      </c>
      <c r="F37">
        <v>164.21400499999999</v>
      </c>
      <c r="G37">
        <v>1216100</v>
      </c>
      <c r="H37">
        <f t="shared" si="0"/>
        <v>1.137860327482198E-2</v>
      </c>
      <c r="I37">
        <f>CORREL($H$3:H37,MXX!$H$3:H37)</f>
        <v>0.40568791224469558</v>
      </c>
    </row>
    <row r="38" spans="1:9" x14ac:dyDescent="0.25">
      <c r="A38" s="1">
        <v>44483</v>
      </c>
      <c r="B38">
        <v>165.12249800000001</v>
      </c>
      <c r="C38">
        <v>165.63000500000001</v>
      </c>
      <c r="D38">
        <v>164.53900100000001</v>
      </c>
      <c r="E38">
        <v>164.99299600000001</v>
      </c>
      <c r="F38">
        <v>164.99299600000001</v>
      </c>
      <c r="G38">
        <v>858500</v>
      </c>
      <c r="H38">
        <f t="shared" si="0"/>
        <v>4.7437549556142858E-3</v>
      </c>
      <c r="I38">
        <f>CORREL($H$3:H38,MXX!$H$3:H38)</f>
        <v>0.41033901478931756</v>
      </c>
    </row>
    <row r="39" spans="1:9" x14ac:dyDescent="0.25">
      <c r="A39" s="1">
        <v>44484</v>
      </c>
      <c r="B39">
        <v>165.570999</v>
      </c>
      <c r="C39">
        <v>170.520996</v>
      </c>
      <c r="D39">
        <v>165.199997</v>
      </c>
      <c r="E39">
        <v>170.45100400000001</v>
      </c>
      <c r="F39">
        <v>170.45100400000001</v>
      </c>
      <c r="G39">
        <v>813300</v>
      </c>
      <c r="H39">
        <f t="shared" si="0"/>
        <v>3.3080240569727012E-2</v>
      </c>
      <c r="I39">
        <f>CORREL($H$3:H39,MXX!$H$3:H39)</f>
        <v>0.46674720023088878</v>
      </c>
    </row>
    <row r="40" spans="1:9" x14ac:dyDescent="0.25">
      <c r="A40" s="1">
        <v>44487</v>
      </c>
      <c r="B40">
        <v>169.41799900000001</v>
      </c>
      <c r="C40">
        <v>172.458496</v>
      </c>
      <c r="D40">
        <v>169.25500500000001</v>
      </c>
      <c r="E40">
        <v>172.337006</v>
      </c>
      <c r="F40">
        <v>172.337006</v>
      </c>
      <c r="G40">
        <v>763500</v>
      </c>
      <c r="H40">
        <f t="shared" si="0"/>
        <v>1.1064774954332276E-2</v>
      </c>
      <c r="I40">
        <f>CORREL($H$3:H40,MXX!$H$3:H40)</f>
        <v>0.45540464284207161</v>
      </c>
    </row>
    <row r="41" spans="1:9" x14ac:dyDescent="0.25">
      <c r="A41" s="1">
        <v>44488</v>
      </c>
      <c r="B41">
        <v>171.714493</v>
      </c>
      <c r="C41">
        <v>172.734497</v>
      </c>
      <c r="D41">
        <v>171.10000600000001</v>
      </c>
      <c r="E41">
        <v>172.207504</v>
      </c>
      <c r="F41">
        <v>172.207504</v>
      </c>
      <c r="G41">
        <v>1056000</v>
      </c>
      <c r="H41">
        <f t="shared" si="0"/>
        <v>-7.5144626801745774E-4</v>
      </c>
      <c r="I41">
        <f>CORREL($H$3:H41,MXX!$H$3:H41)</f>
        <v>0.45507606770007103</v>
      </c>
    </row>
    <row r="42" spans="1:9" x14ac:dyDescent="0.25">
      <c r="A42" s="1">
        <v>44489</v>
      </c>
      <c r="B42">
        <v>172.63299599999999</v>
      </c>
      <c r="C42">
        <v>173.14300499999999</v>
      </c>
      <c r="D42">
        <v>170.018494</v>
      </c>
      <c r="E42">
        <v>170.753006</v>
      </c>
      <c r="F42">
        <v>170.753006</v>
      </c>
      <c r="G42">
        <v>736700</v>
      </c>
      <c r="H42">
        <f t="shared" si="0"/>
        <v>-8.4461940752593515E-3</v>
      </c>
      <c r="I42">
        <f>CORREL($H$3:H42,MXX!$H$3:H42)</f>
        <v>0.4566758044222225</v>
      </c>
    </row>
    <row r="43" spans="1:9" x14ac:dyDescent="0.25">
      <c r="A43" s="1">
        <v>44490</v>
      </c>
      <c r="B43">
        <v>170.71249399999999</v>
      </c>
      <c r="C43">
        <v>172.01400799999999</v>
      </c>
      <c r="D43">
        <v>170.14999399999999</v>
      </c>
      <c r="E43">
        <v>171.75050400000001</v>
      </c>
      <c r="F43">
        <v>171.75050400000001</v>
      </c>
      <c r="G43">
        <v>1093500</v>
      </c>
      <c r="H43">
        <f t="shared" si="0"/>
        <v>5.8417595295511653E-3</v>
      </c>
      <c r="I43">
        <f>CORREL($H$3:H43,MXX!$H$3:H43)</f>
        <v>0.44616224669015819</v>
      </c>
    </row>
    <row r="44" spans="1:9" x14ac:dyDescent="0.25">
      <c r="A44" s="1">
        <v>44491</v>
      </c>
      <c r="B44">
        <v>171.050003</v>
      </c>
      <c r="C44">
        <v>171.49200400000001</v>
      </c>
      <c r="D44">
        <v>166.56500199999999</v>
      </c>
      <c r="E44">
        <v>166.77749600000001</v>
      </c>
      <c r="F44">
        <v>166.77749600000001</v>
      </c>
      <c r="G44">
        <v>988000</v>
      </c>
      <c r="H44">
        <f t="shared" si="0"/>
        <v>-2.8954837885075392E-2</v>
      </c>
      <c r="I44">
        <f>CORREL($H$3:H44,MXX!$H$3:H44)</f>
        <v>0.4345158599266522</v>
      </c>
    </row>
    <row r="45" spans="1:9" x14ac:dyDescent="0.25">
      <c r="A45" s="1">
        <v>44494</v>
      </c>
      <c r="B45">
        <v>166.75</v>
      </c>
      <c r="C45">
        <v>167.38999899999999</v>
      </c>
      <c r="D45">
        <v>164.884995</v>
      </c>
      <c r="E45">
        <v>166.018494</v>
      </c>
      <c r="F45">
        <v>166.018494</v>
      </c>
      <c r="G45">
        <v>1009600</v>
      </c>
      <c r="H45">
        <f t="shared" si="0"/>
        <v>-4.550985703730733E-3</v>
      </c>
      <c r="I45">
        <f>CORREL($H$3:H45,MXX!$H$3:H45)</f>
        <v>0.43491449378052643</v>
      </c>
    </row>
    <row r="46" spans="1:9" x14ac:dyDescent="0.25">
      <c r="A46" s="1">
        <v>44495</v>
      </c>
      <c r="B46">
        <v>167.475494</v>
      </c>
      <c r="C46">
        <v>170.80600000000001</v>
      </c>
      <c r="D46">
        <v>167.199005</v>
      </c>
      <c r="E46">
        <v>168.80349699999999</v>
      </c>
      <c r="F46">
        <v>168.80349699999999</v>
      </c>
      <c r="G46">
        <v>1672600</v>
      </c>
      <c r="H46">
        <f t="shared" si="0"/>
        <v>1.6775257580640315E-2</v>
      </c>
      <c r="I46">
        <f>CORREL($H$3:H46,MXX!$H$3:H46)</f>
        <v>0.4498531583801969</v>
      </c>
    </row>
    <row r="47" spans="1:9" x14ac:dyDescent="0.25">
      <c r="A47" s="1">
        <v>44496</v>
      </c>
      <c r="B47">
        <v>169.39999399999999</v>
      </c>
      <c r="C47">
        <v>171.85000600000001</v>
      </c>
      <c r="D47">
        <v>168.572495</v>
      </c>
      <c r="E47">
        <v>169.62449599999999</v>
      </c>
      <c r="F47">
        <v>169.62449599999999</v>
      </c>
      <c r="G47">
        <v>3958200</v>
      </c>
      <c r="H47">
        <f t="shared" si="0"/>
        <v>4.8636373925357752E-3</v>
      </c>
      <c r="I47">
        <f>CORREL($H$3:H47,MXX!$H$3:H47)</f>
        <v>0.43232560065423786</v>
      </c>
    </row>
    <row r="48" spans="1:9" x14ac:dyDescent="0.25">
      <c r="A48" s="1">
        <v>44497</v>
      </c>
      <c r="B48">
        <v>170.104996</v>
      </c>
      <c r="C48">
        <v>173.949997</v>
      </c>
      <c r="D48">
        <v>169.300003</v>
      </c>
      <c r="E48">
        <v>172.328506</v>
      </c>
      <c r="F48">
        <v>172.328506</v>
      </c>
      <c r="G48">
        <v>3414400</v>
      </c>
      <c r="H48">
        <f t="shared" si="0"/>
        <v>1.5941152744825316E-2</v>
      </c>
      <c r="I48">
        <f>CORREL($H$3:H48,MXX!$H$3:H48)</f>
        <v>0.38972303145118459</v>
      </c>
    </row>
    <row r="49" spans="1:9" x14ac:dyDescent="0.25">
      <c r="A49" s="1">
        <v>44498</v>
      </c>
      <c r="B49">
        <v>165.00100699999999</v>
      </c>
      <c r="C49">
        <v>168.74099699999999</v>
      </c>
      <c r="D49">
        <v>163.666</v>
      </c>
      <c r="E49">
        <v>168.62150600000001</v>
      </c>
      <c r="F49">
        <v>168.62150600000001</v>
      </c>
      <c r="G49">
        <v>1604400</v>
      </c>
      <c r="H49">
        <f t="shared" si="0"/>
        <v>-2.1511240862263342E-2</v>
      </c>
      <c r="I49">
        <f>CORREL($H$3:H49,MXX!$H$3:H49)</f>
        <v>0.37027257301806826</v>
      </c>
    </row>
    <row r="50" spans="1:9" x14ac:dyDescent="0.25">
      <c r="A50" s="1">
        <v>44501</v>
      </c>
      <c r="B50">
        <v>168.08999600000001</v>
      </c>
      <c r="C50">
        <v>168.79299900000001</v>
      </c>
      <c r="D50">
        <v>164.600998</v>
      </c>
      <c r="E50">
        <v>165.90550200000001</v>
      </c>
      <c r="F50">
        <v>165.90550200000001</v>
      </c>
      <c r="G50">
        <v>2386000</v>
      </c>
      <c r="H50">
        <f t="shared" si="0"/>
        <v>-1.6107103206633666E-2</v>
      </c>
      <c r="I50">
        <f>CORREL($H$3:H50,MXX!$H$3:H50)</f>
        <v>0.33722477220566133</v>
      </c>
    </row>
    <row r="51" spans="1:9" x14ac:dyDescent="0.25">
      <c r="A51" s="1">
        <v>44502</v>
      </c>
      <c r="B51">
        <v>165.75050400000001</v>
      </c>
      <c r="C51">
        <v>166.55600000000001</v>
      </c>
      <c r="D51">
        <v>164.177505</v>
      </c>
      <c r="E51">
        <v>165.637497</v>
      </c>
      <c r="F51">
        <v>165.637497</v>
      </c>
      <c r="G51">
        <v>1315100</v>
      </c>
      <c r="H51">
        <f t="shared" si="0"/>
        <v>-1.6154075468818175E-3</v>
      </c>
      <c r="I51">
        <f>CORREL($H$3:H51,MXX!$H$3:H51)</f>
        <v>0.33436369991245096</v>
      </c>
    </row>
    <row r="52" spans="1:9" x14ac:dyDescent="0.25">
      <c r="A52" s="1">
        <v>44503</v>
      </c>
      <c r="B52">
        <v>165.449997</v>
      </c>
      <c r="C52">
        <v>169.746002</v>
      </c>
      <c r="D52">
        <v>164.87600699999999</v>
      </c>
      <c r="E52">
        <v>169.199997</v>
      </c>
      <c r="F52">
        <v>169.199997</v>
      </c>
      <c r="G52">
        <v>1223700</v>
      </c>
      <c r="H52">
        <f t="shared" si="0"/>
        <v>2.1507811120811612E-2</v>
      </c>
      <c r="I52">
        <f>CORREL($H$3:H52,MXX!$H$3:H52)</f>
        <v>0.32541653829632489</v>
      </c>
    </row>
    <row r="53" spans="1:9" x14ac:dyDescent="0.25">
      <c r="A53" s="1">
        <v>44504</v>
      </c>
      <c r="B53">
        <v>168.5</v>
      </c>
      <c r="C53">
        <v>174.93150299999999</v>
      </c>
      <c r="D53">
        <v>168.25</v>
      </c>
      <c r="E53">
        <v>173.85000600000001</v>
      </c>
      <c r="F53">
        <v>173.85000600000001</v>
      </c>
      <c r="G53">
        <v>1137000</v>
      </c>
      <c r="H53">
        <f t="shared" si="0"/>
        <v>2.7482323182310763E-2</v>
      </c>
      <c r="I53">
        <f>CORREL($H$3:H53,MXX!$H$3:H53)</f>
        <v>0.32315580312483722</v>
      </c>
    </row>
    <row r="54" spans="1:9" x14ac:dyDescent="0.25">
      <c r="A54" s="1">
        <v>44505</v>
      </c>
      <c r="B54">
        <v>173.85000600000001</v>
      </c>
      <c r="C54">
        <v>178.3125</v>
      </c>
      <c r="D54">
        <v>173.84899899999999</v>
      </c>
      <c r="E54">
        <v>175.94949299999999</v>
      </c>
      <c r="F54">
        <v>175.94949299999999</v>
      </c>
      <c r="G54">
        <v>1261100</v>
      </c>
      <c r="H54">
        <f t="shared" si="0"/>
        <v>1.2076427538345797E-2</v>
      </c>
      <c r="I54">
        <f>CORREL($H$3:H54,MXX!$H$3:H54)</f>
        <v>0.3305427833404978</v>
      </c>
    </row>
    <row r="55" spans="1:9" x14ac:dyDescent="0.25">
      <c r="A55" s="1">
        <v>44508</v>
      </c>
      <c r="B55">
        <v>176.162003</v>
      </c>
      <c r="C55">
        <v>178.949997</v>
      </c>
      <c r="D55">
        <v>174.39300499999999</v>
      </c>
      <c r="E55">
        <v>174.449005</v>
      </c>
      <c r="F55">
        <v>174.449005</v>
      </c>
      <c r="G55">
        <v>2077200</v>
      </c>
      <c r="H55">
        <f t="shared" si="0"/>
        <v>-8.527947278597672E-3</v>
      </c>
      <c r="I55">
        <f>CORREL($H$3:H55,MXX!$H$3:H55)</f>
        <v>0.33359134632595916</v>
      </c>
    </row>
    <row r="56" spans="1:9" x14ac:dyDescent="0.25">
      <c r="A56" s="1">
        <v>44509</v>
      </c>
      <c r="B56">
        <v>175.762497</v>
      </c>
      <c r="C56">
        <v>179.68850699999999</v>
      </c>
      <c r="D56">
        <v>175.07150300000001</v>
      </c>
      <c r="E56">
        <v>178.81149300000001</v>
      </c>
      <c r="F56">
        <v>178.81149300000001</v>
      </c>
      <c r="G56">
        <v>1586200</v>
      </c>
      <c r="H56">
        <f t="shared" si="0"/>
        <v>2.5007239221570873E-2</v>
      </c>
      <c r="I56">
        <f>CORREL($H$3:H56,MXX!$H$3:H56)</f>
        <v>0.2862445947884224</v>
      </c>
    </row>
    <row r="57" spans="1:9" x14ac:dyDescent="0.25">
      <c r="A57" s="1">
        <v>44510</v>
      </c>
      <c r="B57">
        <v>178.19349700000001</v>
      </c>
      <c r="C57">
        <v>180.27250699999999</v>
      </c>
      <c r="D57">
        <v>173.154495</v>
      </c>
      <c r="E57">
        <v>174.10249300000001</v>
      </c>
      <c r="F57">
        <v>174.10249300000001</v>
      </c>
      <c r="G57">
        <v>1367900</v>
      </c>
      <c r="H57">
        <f t="shared" si="0"/>
        <v>-2.6334996263355413E-2</v>
      </c>
      <c r="I57">
        <f>CORREL($H$3:H57,MXX!$H$3:H57)</f>
        <v>0.27546497699865824</v>
      </c>
    </row>
    <row r="58" spans="1:9" x14ac:dyDescent="0.25">
      <c r="A58" s="1">
        <v>44511</v>
      </c>
      <c r="B58">
        <v>175.64999399999999</v>
      </c>
      <c r="C58">
        <v>177.162003</v>
      </c>
      <c r="D58">
        <v>173.37350499999999</v>
      </c>
      <c r="E58">
        <v>173.625</v>
      </c>
      <c r="F58">
        <v>173.625</v>
      </c>
      <c r="G58">
        <v>1262800</v>
      </c>
      <c r="H58">
        <f t="shared" si="0"/>
        <v>-2.7425971436262531E-3</v>
      </c>
      <c r="I58">
        <f>CORREL($H$3:H58,MXX!$H$3:H58)</f>
        <v>0.27746466591882396</v>
      </c>
    </row>
    <row r="59" spans="1:9" x14ac:dyDescent="0.25">
      <c r="A59" s="1">
        <v>44512</v>
      </c>
      <c r="B59">
        <v>174.25</v>
      </c>
      <c r="C59">
        <v>177.03649899999999</v>
      </c>
      <c r="D59">
        <v>172.35249300000001</v>
      </c>
      <c r="E59">
        <v>176.257507</v>
      </c>
      <c r="F59">
        <v>176.257507</v>
      </c>
      <c r="G59">
        <v>1853700</v>
      </c>
      <c r="H59">
        <f t="shared" si="0"/>
        <v>1.5162027357811398E-2</v>
      </c>
      <c r="I59">
        <f>CORREL($H$3:H59,MXX!$H$3:H59)</f>
        <v>0.26129829801445725</v>
      </c>
    </row>
    <row r="60" spans="1:9" x14ac:dyDescent="0.25">
      <c r="A60" s="1">
        <v>44515</v>
      </c>
      <c r="B60">
        <v>176.85000600000001</v>
      </c>
      <c r="C60">
        <v>179.69399999999999</v>
      </c>
      <c r="D60">
        <v>176.29049699999999</v>
      </c>
      <c r="E60">
        <v>177.283997</v>
      </c>
      <c r="F60">
        <v>177.283997</v>
      </c>
      <c r="G60">
        <v>1055200</v>
      </c>
      <c r="H60">
        <f t="shared" si="0"/>
        <v>5.8238086846422689E-3</v>
      </c>
      <c r="I60">
        <f>CORREL($H$3:H60,MXX!$H$3:H60)</f>
        <v>0.25927586193434005</v>
      </c>
    </row>
    <row r="61" spans="1:9" x14ac:dyDescent="0.25">
      <c r="A61" s="1">
        <v>44516</v>
      </c>
      <c r="B61">
        <v>176.949997</v>
      </c>
      <c r="C61">
        <v>178.824997</v>
      </c>
      <c r="D61">
        <v>176.257507</v>
      </c>
      <c r="E61">
        <v>177.03500399999999</v>
      </c>
      <c r="F61">
        <v>177.03500399999999</v>
      </c>
      <c r="G61">
        <v>1586900</v>
      </c>
      <c r="H61">
        <f t="shared" si="0"/>
        <v>-1.4044866102607835E-3</v>
      </c>
      <c r="I61">
        <f>CORREL($H$3:H61,MXX!$H$3:H61)</f>
        <v>0.26034335403365777</v>
      </c>
    </row>
    <row r="62" spans="1:9" x14ac:dyDescent="0.25">
      <c r="A62" s="1">
        <v>44517</v>
      </c>
      <c r="B62">
        <v>178.23599200000001</v>
      </c>
      <c r="C62">
        <v>179.362503</v>
      </c>
      <c r="D62">
        <v>177.26750200000001</v>
      </c>
      <c r="E62">
        <v>177.449997</v>
      </c>
      <c r="F62">
        <v>177.449997</v>
      </c>
      <c r="G62">
        <v>1103300</v>
      </c>
      <c r="H62">
        <f t="shared" si="0"/>
        <v>2.3441296389046865E-3</v>
      </c>
      <c r="I62">
        <f>CORREL($H$3:H62,MXX!$H$3:H62)</f>
        <v>0.26032025556754818</v>
      </c>
    </row>
    <row r="63" spans="1:9" x14ac:dyDescent="0.25">
      <c r="A63" s="1">
        <v>44518</v>
      </c>
      <c r="B63">
        <v>178.31750500000001</v>
      </c>
      <c r="C63">
        <v>185.21000699999999</v>
      </c>
      <c r="D63">
        <v>178.050003</v>
      </c>
      <c r="E63">
        <v>184.80299400000001</v>
      </c>
      <c r="F63">
        <v>184.80299400000001</v>
      </c>
      <c r="G63">
        <v>1049600</v>
      </c>
      <c r="H63">
        <f t="shared" si="0"/>
        <v>4.143700830831807E-2</v>
      </c>
      <c r="I63">
        <f>CORREL($H$3:H63,MXX!$H$3:H63)</f>
        <v>0.20481053781251032</v>
      </c>
    </row>
    <row r="64" spans="1:9" x14ac:dyDescent="0.25">
      <c r="A64" s="1">
        <v>44519</v>
      </c>
      <c r="B64">
        <v>185.63450599999999</v>
      </c>
      <c r="C64">
        <v>188.10749799999999</v>
      </c>
      <c r="D64">
        <v>183.78599500000001</v>
      </c>
      <c r="E64">
        <v>183.828506</v>
      </c>
      <c r="F64">
        <v>183.828506</v>
      </c>
      <c r="G64">
        <v>799500</v>
      </c>
      <c r="H64">
        <f t="shared" si="0"/>
        <v>-5.2731180318431855E-3</v>
      </c>
      <c r="I64">
        <f>CORREL($H$3:H64,MXX!$H$3:H64)</f>
        <v>0.18487768811928049</v>
      </c>
    </row>
    <row r="65" spans="1:9" x14ac:dyDescent="0.25">
      <c r="A65" s="1">
        <v>44522</v>
      </c>
      <c r="B65">
        <v>183.81899999999999</v>
      </c>
      <c r="C65">
        <v>185.67300399999999</v>
      </c>
      <c r="D65">
        <v>178.375</v>
      </c>
      <c r="E65">
        <v>178.62849399999999</v>
      </c>
      <c r="F65">
        <v>178.62849399999999</v>
      </c>
      <c r="G65">
        <v>1346300</v>
      </c>
      <c r="H65">
        <f t="shared" si="0"/>
        <v>-2.8287299468125009E-2</v>
      </c>
      <c r="I65">
        <f>CORREL($H$3:H65,MXX!$H$3:H65)</f>
        <v>0.20062058567856553</v>
      </c>
    </row>
    <row r="66" spans="1:9" x14ac:dyDescent="0.25">
      <c r="A66" s="1">
        <v>44523</v>
      </c>
      <c r="B66">
        <v>179.25199900000001</v>
      </c>
      <c r="C66">
        <v>181.052505</v>
      </c>
      <c r="D66">
        <v>176.38549800000001</v>
      </c>
      <c r="E66">
        <v>179.00199900000001</v>
      </c>
      <c r="F66">
        <v>179.00199900000001</v>
      </c>
      <c r="G66">
        <v>2356700</v>
      </c>
      <c r="H66">
        <f t="shared" si="0"/>
        <v>2.0909597995044556E-3</v>
      </c>
      <c r="I66">
        <f>CORREL($H$3:H66,MXX!$H$3:H66)</f>
        <v>0.19964667217550894</v>
      </c>
    </row>
    <row r="67" spans="1:9" x14ac:dyDescent="0.25">
      <c r="A67" s="1">
        <v>44524</v>
      </c>
      <c r="B67">
        <v>178.133499</v>
      </c>
      <c r="C67">
        <v>180.682007</v>
      </c>
      <c r="D67">
        <v>176.842499</v>
      </c>
      <c r="E67">
        <v>179.02049299999999</v>
      </c>
      <c r="F67">
        <v>179.02049299999999</v>
      </c>
      <c r="G67">
        <v>1552300</v>
      </c>
      <c r="H67">
        <f t="shared" ref="H67:H130" si="1">(F67-F66)/F66</f>
        <v>1.0331728194820654E-4</v>
      </c>
      <c r="I67">
        <f>CORREL($H$3:H67,MXX!$H$3:H67)</f>
        <v>0.18996332186022227</v>
      </c>
    </row>
    <row r="68" spans="1:9" x14ac:dyDescent="0.25">
      <c r="A68" s="1">
        <v>44526</v>
      </c>
      <c r="B68">
        <v>180.104996</v>
      </c>
      <c r="C68">
        <v>181.675003</v>
      </c>
      <c r="D68">
        <v>175.207504</v>
      </c>
      <c r="E68">
        <v>175.22799699999999</v>
      </c>
      <c r="F68">
        <v>175.22799699999999</v>
      </c>
      <c r="G68">
        <v>836900</v>
      </c>
      <c r="H68">
        <f t="shared" si="1"/>
        <v>-2.118470313898644E-2</v>
      </c>
      <c r="I68">
        <f>CORREL($H$3:H68,MXX!$H$3:H68)</f>
        <v>0.16438105007641093</v>
      </c>
    </row>
    <row r="69" spans="1:9" x14ac:dyDescent="0.25">
      <c r="A69" s="1">
        <v>44529</v>
      </c>
      <c r="B69">
        <v>177.38200399999999</v>
      </c>
      <c r="C69">
        <v>179.800003</v>
      </c>
      <c r="D69">
        <v>176.574997</v>
      </c>
      <c r="E69">
        <v>178.078506</v>
      </c>
      <c r="F69">
        <v>178.078506</v>
      </c>
      <c r="G69">
        <v>1347600</v>
      </c>
      <c r="H69">
        <f t="shared" si="1"/>
        <v>1.6267428999944666E-2</v>
      </c>
      <c r="I69">
        <f>CORREL($H$3:H69,MXX!$H$3:H69)</f>
        <v>0.1602740285527092</v>
      </c>
    </row>
    <row r="70" spans="1:9" x14ac:dyDescent="0.25">
      <c r="A70" s="1">
        <v>44530</v>
      </c>
      <c r="B70">
        <v>178.175003</v>
      </c>
      <c r="C70">
        <v>179.288498</v>
      </c>
      <c r="D70">
        <v>174.600494</v>
      </c>
      <c r="E70">
        <v>175.3535</v>
      </c>
      <c r="F70">
        <v>175.3535</v>
      </c>
      <c r="G70">
        <v>1874200</v>
      </c>
      <c r="H70">
        <f t="shared" si="1"/>
        <v>-1.5302273481562158E-2</v>
      </c>
      <c r="I70">
        <f>CORREL($H$3:H70,MXX!$H$3:H70)</f>
        <v>0.14277037718674412</v>
      </c>
    </row>
    <row r="71" spans="1:9" x14ac:dyDescent="0.25">
      <c r="A71" s="1">
        <v>44531</v>
      </c>
      <c r="B71">
        <v>177.25</v>
      </c>
      <c r="C71">
        <v>177.99400299999999</v>
      </c>
      <c r="D71">
        <v>172.08000200000001</v>
      </c>
      <c r="E71">
        <v>172.18600499999999</v>
      </c>
      <c r="F71">
        <v>172.18600499999999</v>
      </c>
      <c r="G71">
        <v>1627300</v>
      </c>
      <c r="H71">
        <f t="shared" si="1"/>
        <v>-1.8063483192522548E-2</v>
      </c>
      <c r="I71">
        <f>CORREL($H$3:H71,MXX!$H$3:H71)</f>
        <v>8.9531375967224394E-2</v>
      </c>
    </row>
    <row r="72" spans="1:9" x14ac:dyDescent="0.25">
      <c r="A72" s="1">
        <v>44532</v>
      </c>
      <c r="B72">
        <v>173</v>
      </c>
      <c r="C72">
        <v>174.634995</v>
      </c>
      <c r="D72">
        <v>171.1875</v>
      </c>
      <c r="E72">
        <v>171.86799600000001</v>
      </c>
      <c r="F72">
        <v>171.86799600000001</v>
      </c>
      <c r="G72">
        <v>1603200</v>
      </c>
      <c r="H72">
        <f t="shared" si="1"/>
        <v>-1.8468922604946282E-3</v>
      </c>
      <c r="I72">
        <f>CORREL($H$3:H72,MXX!$H$3:H72)</f>
        <v>9.107797009982263E-2</v>
      </c>
    </row>
    <row r="73" spans="1:9" x14ac:dyDescent="0.25">
      <c r="A73" s="1">
        <v>44533</v>
      </c>
      <c r="B73">
        <v>172.75</v>
      </c>
      <c r="C73">
        <v>173.49350000000001</v>
      </c>
      <c r="D73">
        <v>166.929993</v>
      </c>
      <c r="E73">
        <v>169.48950199999999</v>
      </c>
      <c r="F73">
        <v>169.48950199999999</v>
      </c>
      <c r="G73">
        <v>1831000</v>
      </c>
      <c r="H73">
        <f t="shared" si="1"/>
        <v>-1.3839074495288917E-2</v>
      </c>
      <c r="I73">
        <f>CORREL($H$3:H73,MXX!$H$3:H73)</f>
        <v>8.9517711102780576E-2</v>
      </c>
    </row>
    <row r="74" spans="1:9" x14ac:dyDescent="0.25">
      <c r="A74" s="1">
        <v>44536</v>
      </c>
      <c r="B74">
        <v>169.64999399999999</v>
      </c>
      <c r="C74">
        <v>173.69549599999999</v>
      </c>
      <c r="D74">
        <v>166.934494</v>
      </c>
      <c r="E74">
        <v>171.36850000000001</v>
      </c>
      <c r="F74">
        <v>171.36850000000001</v>
      </c>
      <c r="G74">
        <v>1186000</v>
      </c>
      <c r="H74">
        <f t="shared" si="1"/>
        <v>1.1086220549518308E-2</v>
      </c>
      <c r="I74">
        <f>CORREL($H$3:H74,MXX!$H$3:H74)</f>
        <v>9.7282886255332643E-2</v>
      </c>
    </row>
    <row r="75" spans="1:9" x14ac:dyDescent="0.25">
      <c r="A75" s="1">
        <v>44537</v>
      </c>
      <c r="B75">
        <v>174.60000600000001</v>
      </c>
      <c r="C75">
        <v>177.49949599999999</v>
      </c>
      <c r="D75">
        <v>173.33450300000001</v>
      </c>
      <c r="E75">
        <v>176.16450499999999</v>
      </c>
      <c r="F75">
        <v>176.16450499999999</v>
      </c>
      <c r="G75">
        <v>1089400</v>
      </c>
      <c r="H75">
        <f t="shared" si="1"/>
        <v>2.7986502770345655E-2</v>
      </c>
      <c r="I75">
        <f>CORREL($H$3:H75,MXX!$H$3:H75)</f>
        <v>0.10469471111228768</v>
      </c>
    </row>
    <row r="76" spans="1:9" x14ac:dyDescent="0.25">
      <c r="A76" s="1">
        <v>44538</v>
      </c>
      <c r="B76">
        <v>176.150497</v>
      </c>
      <c r="C76">
        <v>177.179993</v>
      </c>
      <c r="D76">
        <v>174.75050400000001</v>
      </c>
      <c r="E76">
        <v>176.158005</v>
      </c>
      <c r="F76">
        <v>176.158005</v>
      </c>
      <c r="G76">
        <v>1137700</v>
      </c>
      <c r="H76">
        <f t="shared" si="1"/>
        <v>-3.6897330707956207E-5</v>
      </c>
      <c r="I76">
        <f>CORREL($H$3:H76,MXX!$H$3:H76)</f>
        <v>0.10405279057718074</v>
      </c>
    </row>
    <row r="77" spans="1:9" x14ac:dyDescent="0.25">
      <c r="A77" s="1">
        <v>44539</v>
      </c>
      <c r="B77">
        <v>175.75</v>
      </c>
      <c r="C77">
        <v>176.96949799999999</v>
      </c>
      <c r="D77">
        <v>174.13949600000001</v>
      </c>
      <c r="E77">
        <v>174.17100500000001</v>
      </c>
      <c r="F77">
        <v>174.17100500000001</v>
      </c>
      <c r="G77">
        <v>1059900</v>
      </c>
      <c r="H77">
        <f t="shared" si="1"/>
        <v>-1.1279646360663512E-2</v>
      </c>
      <c r="I77">
        <f>CORREL($H$3:H77,MXX!$H$3:H77)</f>
        <v>0.10403351361856686</v>
      </c>
    </row>
    <row r="78" spans="1:9" x14ac:dyDescent="0.25">
      <c r="A78" s="1">
        <v>44540</v>
      </c>
      <c r="B78">
        <v>175.41700700000001</v>
      </c>
      <c r="C78">
        <v>175.92700199999999</v>
      </c>
      <c r="D78">
        <v>170.5</v>
      </c>
      <c r="E78">
        <v>172.212006</v>
      </c>
      <c r="F78">
        <v>172.212006</v>
      </c>
      <c r="G78">
        <v>838400</v>
      </c>
      <c r="H78">
        <f t="shared" si="1"/>
        <v>-1.124756098180639E-2</v>
      </c>
      <c r="I78">
        <f>CORREL($H$3:H78,MXX!$H$3:H78)</f>
        <v>0.12222985038543818</v>
      </c>
    </row>
    <row r="79" spans="1:9" x14ac:dyDescent="0.25">
      <c r="A79" s="1">
        <v>44543</v>
      </c>
      <c r="B79">
        <v>172</v>
      </c>
      <c r="C79">
        <v>172.10000600000001</v>
      </c>
      <c r="D79">
        <v>169.13000500000001</v>
      </c>
      <c r="E79">
        <v>169.56750500000001</v>
      </c>
      <c r="F79">
        <v>169.56750500000001</v>
      </c>
      <c r="G79">
        <v>1188000</v>
      </c>
      <c r="H79">
        <f t="shared" si="1"/>
        <v>-1.5356078019322247E-2</v>
      </c>
      <c r="I79">
        <f>CORREL($H$3:H79,MXX!$H$3:H79)</f>
        <v>8.7930076980793484E-2</v>
      </c>
    </row>
    <row r="80" spans="1:9" x14ac:dyDescent="0.25">
      <c r="A80" s="1">
        <v>44544</v>
      </c>
      <c r="B80">
        <v>167.550003</v>
      </c>
      <c r="C80">
        <v>169.49899300000001</v>
      </c>
      <c r="D80">
        <v>166.44000199999999</v>
      </c>
      <c r="E80">
        <v>169.09150700000001</v>
      </c>
      <c r="F80">
        <v>169.09150700000001</v>
      </c>
      <c r="G80">
        <v>2137100</v>
      </c>
      <c r="H80">
        <f t="shared" si="1"/>
        <v>-2.8071298212473204E-3</v>
      </c>
      <c r="I80">
        <f>CORREL($H$3:H80,MXX!$H$3:H80)</f>
        <v>8.8378511230308085E-2</v>
      </c>
    </row>
    <row r="81" spans="1:9" x14ac:dyDescent="0.25">
      <c r="A81" s="1">
        <v>44545</v>
      </c>
      <c r="B81">
        <v>168.598007</v>
      </c>
      <c r="C81">
        <v>173.60000600000001</v>
      </c>
      <c r="D81">
        <v>165.195007</v>
      </c>
      <c r="E81">
        <v>173.31500199999999</v>
      </c>
      <c r="F81">
        <v>173.31500199999999</v>
      </c>
      <c r="G81">
        <v>1557700</v>
      </c>
      <c r="H81">
        <f t="shared" si="1"/>
        <v>2.4977570280924784E-2</v>
      </c>
      <c r="I81">
        <f>CORREL($H$3:H81,MXX!$H$3:H81)</f>
        <v>9.8699124398498872E-2</v>
      </c>
    </row>
    <row r="82" spans="1:9" x14ac:dyDescent="0.25">
      <c r="A82" s="1">
        <v>44546</v>
      </c>
      <c r="B82">
        <v>173.36850000000001</v>
      </c>
      <c r="C82">
        <v>174.166</v>
      </c>
      <c r="D82">
        <v>168.160507</v>
      </c>
      <c r="E82">
        <v>168.871002</v>
      </c>
      <c r="F82">
        <v>168.871002</v>
      </c>
      <c r="G82">
        <v>1130000</v>
      </c>
      <c r="H82">
        <f t="shared" si="1"/>
        <v>-2.5641173289776661E-2</v>
      </c>
      <c r="I82">
        <f>CORREL($H$3:H82,MXX!$H$3:H82)</f>
        <v>4.0170773614912572E-2</v>
      </c>
    </row>
    <row r="83" spans="1:9" x14ac:dyDescent="0.25">
      <c r="A83" s="1">
        <v>44547</v>
      </c>
      <c r="B83">
        <v>167.71049500000001</v>
      </c>
      <c r="C83">
        <v>170.89849899999999</v>
      </c>
      <c r="D83">
        <v>165.613495</v>
      </c>
      <c r="E83">
        <v>170.01750200000001</v>
      </c>
      <c r="F83">
        <v>170.01750200000001</v>
      </c>
      <c r="G83">
        <v>1697700</v>
      </c>
      <c r="H83">
        <f t="shared" si="1"/>
        <v>6.789205881540296E-3</v>
      </c>
      <c r="I83">
        <f>CORREL($H$3:H83,MXX!$H$3:H83)</f>
        <v>2.9903386135828287E-2</v>
      </c>
    </row>
    <row r="84" spans="1:9" x14ac:dyDescent="0.25">
      <c r="A84" s="1">
        <v>44550</v>
      </c>
      <c r="B84">
        <v>166.85000600000001</v>
      </c>
      <c r="C84">
        <v>167.87449599999999</v>
      </c>
      <c r="D84">
        <v>165.60000600000001</v>
      </c>
      <c r="E84">
        <v>167.07899499999999</v>
      </c>
      <c r="F84">
        <v>167.07899499999999</v>
      </c>
      <c r="G84">
        <v>1120600</v>
      </c>
      <c r="H84">
        <f t="shared" si="1"/>
        <v>-1.7283555901203722E-2</v>
      </c>
      <c r="I84">
        <f>CORREL($H$3:H84,MXX!$H$3:H84)</f>
        <v>1.3560457177618057E-2</v>
      </c>
    </row>
    <row r="85" spans="1:9" x14ac:dyDescent="0.25">
      <c r="A85" s="1">
        <v>44551</v>
      </c>
      <c r="B85">
        <v>167.850494</v>
      </c>
      <c r="C85">
        <v>170.71650700000001</v>
      </c>
      <c r="D85">
        <v>165.64750699999999</v>
      </c>
      <c r="E85">
        <v>170.41700700000001</v>
      </c>
      <c r="F85">
        <v>170.41700700000001</v>
      </c>
      <c r="G85">
        <v>716600</v>
      </c>
      <c r="H85">
        <f t="shared" si="1"/>
        <v>1.9978645430564271E-2</v>
      </c>
      <c r="I85">
        <f>CORREL($H$3:H85,MXX!$H$3:H85)</f>
        <v>2.5080355427216934E-2</v>
      </c>
    </row>
    <row r="86" spans="1:9" x14ac:dyDescent="0.25">
      <c r="A86" s="1">
        <v>44552</v>
      </c>
      <c r="B86">
        <v>169.270004</v>
      </c>
      <c r="C86">
        <v>172.050003</v>
      </c>
      <c r="D86">
        <v>168.50050400000001</v>
      </c>
      <c r="E86">
        <v>171.037003</v>
      </c>
      <c r="F86">
        <v>171.037003</v>
      </c>
      <c r="G86">
        <v>972700</v>
      </c>
      <c r="H86">
        <f t="shared" si="1"/>
        <v>3.6381110718602529E-3</v>
      </c>
      <c r="I86">
        <f>CORREL($H$3:H86,MXX!$H$3:H86)</f>
        <v>2.6447854190093392E-2</v>
      </c>
    </row>
    <row r="87" spans="1:9" x14ac:dyDescent="0.25">
      <c r="A87" s="1">
        <v>44553</v>
      </c>
      <c r="B87">
        <v>170.42799400000001</v>
      </c>
      <c r="C87">
        <v>171.97500600000001</v>
      </c>
      <c r="D87">
        <v>170.14999399999999</v>
      </c>
      <c r="E87">
        <v>171.06849700000001</v>
      </c>
      <c r="F87">
        <v>171.06849700000001</v>
      </c>
      <c r="G87">
        <v>813000</v>
      </c>
      <c r="H87">
        <f t="shared" si="1"/>
        <v>1.8413559316172792E-4</v>
      </c>
      <c r="I87">
        <f>CORREL($H$3:H87,MXX!$H$3:H87)</f>
        <v>2.629592941007133E-2</v>
      </c>
    </row>
    <row r="88" spans="1:9" x14ac:dyDescent="0.25">
      <c r="A88" s="1">
        <v>44557</v>
      </c>
      <c r="B88">
        <v>171.037003</v>
      </c>
      <c r="C88">
        <v>172.942993</v>
      </c>
      <c r="D88">
        <v>169.21549999999999</v>
      </c>
      <c r="E88">
        <v>169.66949500000001</v>
      </c>
      <c r="F88">
        <v>169.66949500000001</v>
      </c>
      <c r="G88">
        <v>963900</v>
      </c>
      <c r="H88">
        <f t="shared" si="1"/>
        <v>-8.1780223976597854E-3</v>
      </c>
      <c r="I88">
        <f>CORREL($H$3:H88,MXX!$H$3:H88)</f>
        <v>1.9814738343765608E-2</v>
      </c>
    </row>
    <row r="89" spans="1:9" x14ac:dyDescent="0.25">
      <c r="A89" s="1">
        <v>44558</v>
      </c>
      <c r="B89">
        <v>170.18249499999999</v>
      </c>
      <c r="C89">
        <v>172.175995</v>
      </c>
      <c r="D89">
        <v>169.13549800000001</v>
      </c>
      <c r="E89">
        <v>170.66099500000001</v>
      </c>
      <c r="F89">
        <v>170.66099500000001</v>
      </c>
      <c r="G89">
        <v>775200</v>
      </c>
      <c r="H89">
        <f t="shared" si="1"/>
        <v>5.8437139805243244E-3</v>
      </c>
      <c r="I89">
        <f>CORREL($H$3:H89,MXX!$H$3:H89)</f>
        <v>1.9424454758951874E-2</v>
      </c>
    </row>
    <row r="90" spans="1:9" x14ac:dyDescent="0.25">
      <c r="A90" s="1">
        <v>44559</v>
      </c>
      <c r="B90">
        <v>170.83999600000001</v>
      </c>
      <c r="C90">
        <v>171.212006</v>
      </c>
      <c r="D90">
        <v>168.600494</v>
      </c>
      <c r="E90">
        <v>169.20100400000001</v>
      </c>
      <c r="F90">
        <v>169.20100400000001</v>
      </c>
      <c r="G90">
        <v>1155700</v>
      </c>
      <c r="H90">
        <f t="shared" si="1"/>
        <v>-8.5549190663045307E-3</v>
      </c>
      <c r="I90">
        <f>CORREL($H$3:H90,MXX!$H$3:H90)</f>
        <v>2.7473965169622899E-2</v>
      </c>
    </row>
    <row r="91" spans="1:9" x14ac:dyDescent="0.25">
      <c r="A91" s="1">
        <v>44560</v>
      </c>
      <c r="B91">
        <v>169.699997</v>
      </c>
      <c r="C91">
        <v>170.88800000000001</v>
      </c>
      <c r="D91">
        <v>168.524002</v>
      </c>
      <c r="E91">
        <v>168.64450099999999</v>
      </c>
      <c r="F91">
        <v>168.64450099999999</v>
      </c>
      <c r="G91">
        <v>941500</v>
      </c>
      <c r="H91">
        <f t="shared" si="1"/>
        <v>-3.289005306375254E-3</v>
      </c>
      <c r="I91">
        <f>CORREL($H$3:H91,MXX!$H$3:H91)</f>
        <v>2.4555532191436687E-2</v>
      </c>
    </row>
    <row r="92" spans="1:9" x14ac:dyDescent="0.25">
      <c r="A92" s="1">
        <v>44561</v>
      </c>
      <c r="B92">
        <v>168.955994</v>
      </c>
      <c r="C92">
        <v>169.35000600000001</v>
      </c>
      <c r="D92">
        <v>166.558502</v>
      </c>
      <c r="E92">
        <v>166.716995</v>
      </c>
      <c r="F92">
        <v>166.716995</v>
      </c>
      <c r="G92">
        <v>870600</v>
      </c>
      <c r="H92">
        <f t="shared" si="1"/>
        <v>-1.1429403203606348E-2</v>
      </c>
      <c r="I92">
        <f>CORREL($H$3:H92,MXX!$H$3:H92)</f>
        <v>2.2735912127996565E-2</v>
      </c>
    </row>
    <row r="93" spans="1:9" x14ac:dyDescent="0.25">
      <c r="A93" s="1">
        <v>44564</v>
      </c>
      <c r="B93">
        <v>167.550003</v>
      </c>
      <c r="C93">
        <v>170.703506</v>
      </c>
      <c r="D93">
        <v>166.160507</v>
      </c>
      <c r="E93">
        <v>170.404495</v>
      </c>
      <c r="F93">
        <v>170.404495</v>
      </c>
      <c r="G93">
        <v>1933300</v>
      </c>
      <c r="H93">
        <f t="shared" si="1"/>
        <v>2.2118320930628578E-2</v>
      </c>
      <c r="I93">
        <f>CORREL($H$3:H93,MXX!$H$3:H93)</f>
        <v>8.9738008937090552E-3</v>
      </c>
    </row>
    <row r="94" spans="1:9" x14ac:dyDescent="0.25">
      <c r="A94" s="1">
        <v>44565</v>
      </c>
      <c r="B94">
        <v>170.43800400000001</v>
      </c>
      <c r="C94">
        <v>171.39999399999999</v>
      </c>
      <c r="D94">
        <v>166.349503</v>
      </c>
      <c r="E94">
        <v>167.52200300000001</v>
      </c>
      <c r="F94">
        <v>167.52200300000001</v>
      </c>
      <c r="G94">
        <v>1874400</v>
      </c>
      <c r="H94">
        <f t="shared" si="1"/>
        <v>-1.6915586645762985E-2</v>
      </c>
      <c r="I94">
        <f>CORREL($H$3:H94,MXX!$H$3:H94)</f>
        <v>6.9685496471856966E-3</v>
      </c>
    </row>
    <row r="95" spans="1:9" x14ac:dyDescent="0.25">
      <c r="A95" s="1">
        <v>44566</v>
      </c>
      <c r="B95">
        <v>166.88299599999999</v>
      </c>
      <c r="C95">
        <v>167.12649500000001</v>
      </c>
      <c r="D95">
        <v>164.35699500000001</v>
      </c>
      <c r="E95">
        <v>164.35699500000001</v>
      </c>
      <c r="F95">
        <v>164.35699500000001</v>
      </c>
      <c r="G95">
        <v>1345300</v>
      </c>
      <c r="H95">
        <f t="shared" si="1"/>
        <v>-1.889308833061171E-2</v>
      </c>
      <c r="I95">
        <f>CORREL($H$3:H95,MXX!$H$3:H95)</f>
        <v>7.0922792020755542E-3</v>
      </c>
    </row>
    <row r="96" spans="1:9" x14ac:dyDescent="0.25">
      <c r="A96" s="1">
        <v>44567</v>
      </c>
      <c r="B96">
        <v>163.45050000000001</v>
      </c>
      <c r="C96">
        <v>164.800003</v>
      </c>
      <c r="D96">
        <v>161.93699599999999</v>
      </c>
      <c r="E96">
        <v>163.253998</v>
      </c>
      <c r="F96">
        <v>163.253998</v>
      </c>
      <c r="G96">
        <v>1171900</v>
      </c>
      <c r="H96">
        <f t="shared" si="1"/>
        <v>-6.7109830037961945E-3</v>
      </c>
      <c r="I96">
        <f>CORREL($H$3:H96,MXX!$H$3:H96)</f>
        <v>6.8701391425269043E-3</v>
      </c>
    </row>
    <row r="97" spans="1:9" x14ac:dyDescent="0.25">
      <c r="A97" s="1">
        <v>44568</v>
      </c>
      <c r="B97">
        <v>163.83900499999999</v>
      </c>
      <c r="C97">
        <v>165.24350000000001</v>
      </c>
      <c r="D97">
        <v>162.03100599999999</v>
      </c>
      <c r="E97">
        <v>162.554001</v>
      </c>
      <c r="F97">
        <v>162.554001</v>
      </c>
      <c r="G97">
        <v>907200</v>
      </c>
      <c r="H97">
        <f t="shared" si="1"/>
        <v>-4.2877786061937435E-3</v>
      </c>
      <c r="I97">
        <f>CORREL($H$3:H97,MXX!$H$3:H97)</f>
        <v>5.874980647427171E-3</v>
      </c>
    </row>
    <row r="98" spans="1:9" x14ac:dyDescent="0.25">
      <c r="A98" s="1">
        <v>44571</v>
      </c>
      <c r="B98">
        <v>160.58549500000001</v>
      </c>
      <c r="C98">
        <v>161.66149899999999</v>
      </c>
      <c r="D98">
        <v>156.30450400000001</v>
      </c>
      <c r="E98">
        <v>161.48599200000001</v>
      </c>
      <c r="F98">
        <v>161.48599200000001</v>
      </c>
      <c r="G98">
        <v>1394000</v>
      </c>
      <c r="H98">
        <f t="shared" si="1"/>
        <v>-6.5701797152319203E-3</v>
      </c>
      <c r="I98">
        <f>CORREL($H$3:H98,MXX!$H$3:H98)</f>
        <v>1.0102375212131342E-2</v>
      </c>
    </row>
    <row r="99" spans="1:9" x14ac:dyDescent="0.25">
      <c r="A99" s="1">
        <v>44572</v>
      </c>
      <c r="B99">
        <v>161.5</v>
      </c>
      <c r="C99">
        <v>166.35000600000001</v>
      </c>
      <c r="D99">
        <v>160.70150799999999</v>
      </c>
      <c r="E99">
        <v>165.36199999999999</v>
      </c>
      <c r="F99">
        <v>165.36199999999999</v>
      </c>
      <c r="G99">
        <v>1175400</v>
      </c>
      <c r="H99">
        <f t="shared" si="1"/>
        <v>2.4002131404685455E-2</v>
      </c>
      <c r="I99">
        <f>CORREL($H$3:H99,MXX!$H$3:H99)</f>
        <v>1.8825685629672153E-2</v>
      </c>
    </row>
    <row r="100" spans="1:9" x14ac:dyDescent="0.25">
      <c r="A100" s="1">
        <v>44573</v>
      </c>
      <c r="B100">
        <v>166.574997</v>
      </c>
      <c r="C100">
        <v>166.878006</v>
      </c>
      <c r="D100">
        <v>164.41700700000001</v>
      </c>
      <c r="E100">
        <v>165.20700099999999</v>
      </c>
      <c r="F100">
        <v>165.20700099999999</v>
      </c>
      <c r="G100">
        <v>1111600</v>
      </c>
      <c r="H100">
        <f t="shared" si="1"/>
        <v>-9.3733143043748667E-4</v>
      </c>
      <c r="I100">
        <f>CORREL($H$3:H100,MXX!$H$3:H100)</f>
        <v>1.6873566963714327E-2</v>
      </c>
    </row>
    <row r="101" spans="1:9" x14ac:dyDescent="0.25">
      <c r="A101" s="1">
        <v>44574</v>
      </c>
      <c r="B101">
        <v>165.25050400000001</v>
      </c>
      <c r="C101">
        <v>166.221497</v>
      </c>
      <c r="D101">
        <v>161.091003</v>
      </c>
      <c r="E101">
        <v>161.21400499999999</v>
      </c>
      <c r="F101">
        <v>161.21400499999999</v>
      </c>
      <c r="G101">
        <v>985600</v>
      </c>
      <c r="H101">
        <f t="shared" si="1"/>
        <v>-2.416965368192844E-2</v>
      </c>
      <c r="I101">
        <f>CORREL($H$3:H101,MXX!$H$3:H101)</f>
        <v>1.8314768696766293E-2</v>
      </c>
    </row>
    <row r="102" spans="1:9" x14ac:dyDescent="0.25">
      <c r="A102" s="1">
        <v>44575</v>
      </c>
      <c r="B102">
        <v>160.14999399999999</v>
      </c>
      <c r="C102">
        <v>162.25</v>
      </c>
      <c r="D102">
        <v>159.80050700000001</v>
      </c>
      <c r="E102">
        <v>162.13800000000001</v>
      </c>
      <c r="F102">
        <v>162.13800000000001</v>
      </c>
      <c r="G102">
        <v>1665400</v>
      </c>
      <c r="H102">
        <f t="shared" si="1"/>
        <v>5.7314809591140631E-3</v>
      </c>
      <c r="I102">
        <f>CORREL($H$3:H102,MXX!$H$3:H102)</f>
        <v>1.6320561778390509E-2</v>
      </c>
    </row>
    <row r="103" spans="1:9" x14ac:dyDescent="0.25">
      <c r="A103" s="1">
        <v>44579</v>
      </c>
      <c r="B103">
        <v>159.104996</v>
      </c>
      <c r="C103">
        <v>159.734497</v>
      </c>
      <c r="D103">
        <v>157.66450499999999</v>
      </c>
      <c r="E103">
        <v>158.917496</v>
      </c>
      <c r="F103">
        <v>158.917496</v>
      </c>
      <c r="G103">
        <v>1380200</v>
      </c>
      <c r="H103">
        <f t="shared" si="1"/>
        <v>-1.9862734214064596E-2</v>
      </c>
      <c r="I103">
        <f>CORREL($H$3:H103,MXX!$H$3:H103)</f>
        <v>9.5580939380545179E-3</v>
      </c>
    </row>
    <row r="104" spans="1:9" x14ac:dyDescent="0.25">
      <c r="A104" s="1">
        <v>44580</v>
      </c>
      <c r="B104">
        <v>158.76199299999999</v>
      </c>
      <c r="C104">
        <v>159.25</v>
      </c>
      <c r="D104">
        <v>156.25</v>
      </c>
      <c r="E104">
        <v>156.29899599999999</v>
      </c>
      <c r="F104">
        <v>156.29899599999999</v>
      </c>
      <c r="G104">
        <v>1659900</v>
      </c>
      <c r="H104">
        <f t="shared" si="1"/>
        <v>-1.6477103314036685E-2</v>
      </c>
      <c r="I104">
        <f>CORREL($H$3:H104,MXX!$H$3:H104)</f>
        <v>2.8578247384922519E-2</v>
      </c>
    </row>
    <row r="105" spans="1:9" x14ac:dyDescent="0.25">
      <c r="A105" s="1">
        <v>44581</v>
      </c>
      <c r="B105">
        <v>156.766006</v>
      </c>
      <c r="C105">
        <v>158</v>
      </c>
      <c r="D105">
        <v>151.350998</v>
      </c>
      <c r="E105">
        <v>151.667496</v>
      </c>
      <c r="F105">
        <v>151.667496</v>
      </c>
      <c r="G105">
        <v>2517800</v>
      </c>
      <c r="H105">
        <f t="shared" si="1"/>
        <v>-2.9632308066777274E-2</v>
      </c>
      <c r="I105">
        <f>CORREL($H$3:H105,MXX!$H$3:H105)</f>
        <v>4.6941758208524857E-2</v>
      </c>
    </row>
    <row r="106" spans="1:9" x14ac:dyDescent="0.25">
      <c r="A106" s="1">
        <v>44582</v>
      </c>
      <c r="B106">
        <v>149.949997</v>
      </c>
      <c r="C106">
        <v>150.89999399999999</v>
      </c>
      <c r="D106">
        <v>142.07049599999999</v>
      </c>
      <c r="E106">
        <v>142.64300499999999</v>
      </c>
      <c r="F106">
        <v>142.64300499999999</v>
      </c>
      <c r="G106">
        <v>3150100</v>
      </c>
      <c r="H106">
        <f t="shared" si="1"/>
        <v>-5.9501813097778126E-2</v>
      </c>
      <c r="I106">
        <f>CORREL($H$3:H106,MXX!$H$3:H106)</f>
        <v>7.1243731445364125E-2</v>
      </c>
    </row>
    <row r="107" spans="1:9" x14ac:dyDescent="0.25">
      <c r="A107" s="1">
        <v>44585</v>
      </c>
      <c r="B107">
        <v>139</v>
      </c>
      <c r="C107">
        <v>144.945007</v>
      </c>
      <c r="D107">
        <v>135.35200499999999</v>
      </c>
      <c r="E107">
        <v>144.544006</v>
      </c>
      <c r="F107">
        <v>144.544006</v>
      </c>
      <c r="G107">
        <v>3003600</v>
      </c>
      <c r="H107">
        <f t="shared" si="1"/>
        <v>1.3326983682095088E-2</v>
      </c>
      <c r="I107">
        <f>CORREL($H$3:H107,MXX!$H$3:H107)</f>
        <v>5.0406265593993263E-2</v>
      </c>
    </row>
    <row r="108" spans="1:9" x14ac:dyDescent="0.25">
      <c r="A108" s="1">
        <v>44586</v>
      </c>
      <c r="B108">
        <v>142.242493</v>
      </c>
      <c r="C108">
        <v>143.60000600000001</v>
      </c>
      <c r="D108">
        <v>138.145004</v>
      </c>
      <c r="E108">
        <v>139.98599200000001</v>
      </c>
      <c r="F108">
        <v>139.98599200000001</v>
      </c>
      <c r="G108">
        <v>2074400</v>
      </c>
      <c r="H108">
        <f t="shared" si="1"/>
        <v>-3.1533746200447674E-2</v>
      </c>
      <c r="I108">
        <f>CORREL($H$3:H108,MXX!$H$3:H108)</f>
        <v>7.8877782134613841E-2</v>
      </c>
    </row>
    <row r="109" spans="1:9" x14ac:dyDescent="0.25">
      <c r="A109" s="1">
        <v>44587</v>
      </c>
      <c r="B109">
        <v>144.75</v>
      </c>
      <c r="C109">
        <v>145.18499800000001</v>
      </c>
      <c r="D109">
        <v>137.31849700000001</v>
      </c>
      <c r="E109">
        <v>138.87249800000001</v>
      </c>
      <c r="F109">
        <v>138.87249800000001</v>
      </c>
      <c r="G109">
        <v>2654600</v>
      </c>
      <c r="H109">
        <f t="shared" si="1"/>
        <v>-7.9543244584072588E-3</v>
      </c>
      <c r="I109">
        <f>CORREL($H$3:H109,MXX!$H$3:H109)</f>
        <v>7.6660873188437173E-2</v>
      </c>
    </row>
    <row r="110" spans="1:9" x14ac:dyDescent="0.25">
      <c r="A110" s="1">
        <v>44588</v>
      </c>
      <c r="B110">
        <v>140.800003</v>
      </c>
      <c r="C110">
        <v>144.24350000000001</v>
      </c>
      <c r="D110">
        <v>139.35000600000001</v>
      </c>
      <c r="E110">
        <v>139.637497</v>
      </c>
      <c r="F110">
        <v>139.637497</v>
      </c>
      <c r="G110">
        <v>2512900</v>
      </c>
      <c r="H110">
        <f t="shared" si="1"/>
        <v>5.5086428991864816E-3</v>
      </c>
      <c r="I110">
        <f>CORREL($H$3:H110,MXX!$H$3:H110)</f>
        <v>7.5986453278660535E-2</v>
      </c>
    </row>
    <row r="111" spans="1:9" x14ac:dyDescent="0.25">
      <c r="A111" s="1">
        <v>44589</v>
      </c>
      <c r="B111">
        <v>140.86050399999999</v>
      </c>
      <c r="C111">
        <v>143.99800099999999</v>
      </c>
      <c r="D111">
        <v>137.92950400000001</v>
      </c>
      <c r="E111">
        <v>143.97799699999999</v>
      </c>
      <c r="F111">
        <v>143.97799699999999</v>
      </c>
      <c r="G111">
        <v>2515500</v>
      </c>
      <c r="H111">
        <f t="shared" si="1"/>
        <v>3.1084057600946482E-2</v>
      </c>
      <c r="I111">
        <f>CORREL($H$3:H111,MXX!$H$3:H111)</f>
        <v>4.8815808222096066E-2</v>
      </c>
    </row>
    <row r="112" spans="1:9" x14ac:dyDescent="0.25">
      <c r="A112" s="1">
        <v>44592</v>
      </c>
      <c r="B112">
        <v>144.75</v>
      </c>
      <c r="C112">
        <v>150.36050399999999</v>
      </c>
      <c r="D112">
        <v>144.30050700000001</v>
      </c>
      <c r="E112">
        <v>149.57350199999999</v>
      </c>
      <c r="F112">
        <v>149.57350199999999</v>
      </c>
      <c r="G112">
        <v>4882400</v>
      </c>
      <c r="H112">
        <f t="shared" si="1"/>
        <v>3.8863611917034815E-2</v>
      </c>
      <c r="I112">
        <f>CORREL($H$3:H112,MXX!$H$3:H112)</f>
        <v>5.8667165843126111E-2</v>
      </c>
    </row>
    <row r="113" spans="1:9" x14ac:dyDescent="0.25">
      <c r="A113" s="1">
        <v>44593</v>
      </c>
      <c r="B113">
        <v>150</v>
      </c>
      <c r="C113">
        <v>151.70799299999999</v>
      </c>
      <c r="D113">
        <v>147.62750199999999</v>
      </c>
      <c r="E113">
        <v>151.19349700000001</v>
      </c>
      <c r="F113">
        <v>151.19349700000001</v>
      </c>
      <c r="G113">
        <v>2868500</v>
      </c>
      <c r="H113">
        <f t="shared" si="1"/>
        <v>1.0830761988844905E-2</v>
      </c>
      <c r="I113">
        <f>CORREL($H$3:H113,MXX!$H$3:H113)</f>
        <v>6.8230327711586353E-2</v>
      </c>
    </row>
    <row r="114" spans="1:9" x14ac:dyDescent="0.25">
      <c r="A114" s="1">
        <v>44594</v>
      </c>
      <c r="B114">
        <v>155.05050700000001</v>
      </c>
      <c r="C114">
        <v>155.074997</v>
      </c>
      <c r="D114">
        <v>148.863495</v>
      </c>
      <c r="E114">
        <v>150.612503</v>
      </c>
      <c r="F114">
        <v>150.612503</v>
      </c>
      <c r="G114">
        <v>6687900</v>
      </c>
      <c r="H114">
        <f t="shared" si="1"/>
        <v>-3.8427181825155085E-3</v>
      </c>
      <c r="I114">
        <f>CORREL($H$3:H114,MXX!$H$3:H114)</f>
        <v>6.5970827914831484E-2</v>
      </c>
    </row>
    <row r="115" spans="1:9" x14ac:dyDescent="0.25">
      <c r="A115" s="1">
        <v>44595</v>
      </c>
      <c r="B115">
        <v>141.737503</v>
      </c>
      <c r="C115">
        <v>144.24749800000001</v>
      </c>
      <c r="D115">
        <v>138.33299299999999</v>
      </c>
      <c r="E115">
        <v>138.845505</v>
      </c>
      <c r="F115">
        <v>138.845505</v>
      </c>
      <c r="G115">
        <v>14049300</v>
      </c>
      <c r="H115">
        <f t="shared" si="1"/>
        <v>-7.8127630612446569E-2</v>
      </c>
      <c r="I115">
        <f>CORREL($H$3:H115,MXX!$H$3:H115)</f>
        <v>3.8341113257020581E-2</v>
      </c>
    </row>
    <row r="116" spans="1:9" x14ac:dyDescent="0.25">
      <c r="A116" s="1">
        <v>44596</v>
      </c>
      <c r="B116">
        <v>155.606506</v>
      </c>
      <c r="C116">
        <v>161.199997</v>
      </c>
      <c r="D116">
        <v>150.608002</v>
      </c>
      <c r="E116">
        <v>157.63949600000001</v>
      </c>
      <c r="F116">
        <v>157.63949600000001</v>
      </c>
      <c r="G116">
        <v>5779200</v>
      </c>
      <c r="H116">
        <f t="shared" si="1"/>
        <v>0.13535901648382498</v>
      </c>
      <c r="I116">
        <f>CORREL($H$3:H116,MXX!$H$3:H116)</f>
        <v>-8.1801235228521327E-2</v>
      </c>
    </row>
    <row r="117" spans="1:9" x14ac:dyDescent="0.25">
      <c r="A117" s="1">
        <v>44599</v>
      </c>
      <c r="B117">
        <v>158.520004</v>
      </c>
      <c r="C117">
        <v>162.69099399999999</v>
      </c>
      <c r="D117">
        <v>157.25</v>
      </c>
      <c r="E117">
        <v>157.93550099999999</v>
      </c>
      <c r="F117">
        <v>157.93550099999999</v>
      </c>
      <c r="G117">
        <v>4407100</v>
      </c>
      <c r="H117">
        <f t="shared" si="1"/>
        <v>1.8777337374891101E-3</v>
      </c>
      <c r="I117">
        <f>CORREL($H$3:H117,MXX!$H$3:H117)</f>
        <v>-8.1544442852023044E-2</v>
      </c>
    </row>
    <row r="118" spans="1:9" x14ac:dyDescent="0.25">
      <c r="A118" s="1">
        <v>44600</v>
      </c>
      <c r="B118">
        <v>156.75050400000001</v>
      </c>
      <c r="C118">
        <v>161.792496</v>
      </c>
      <c r="D118">
        <v>155.55050700000001</v>
      </c>
      <c r="E118">
        <v>161.413498</v>
      </c>
      <c r="F118">
        <v>161.413498</v>
      </c>
      <c r="G118">
        <v>3828200</v>
      </c>
      <c r="H118">
        <f t="shared" si="1"/>
        <v>2.2021628943324253E-2</v>
      </c>
      <c r="I118">
        <f>CORREL($H$3:H118,MXX!$H$3:H118)</f>
        <v>-5.7788566819193608E-2</v>
      </c>
    </row>
    <row r="119" spans="1:9" x14ac:dyDescent="0.25">
      <c r="A119" s="1">
        <v>44601</v>
      </c>
      <c r="B119">
        <v>162.87350499999999</v>
      </c>
      <c r="C119">
        <v>163.83450300000001</v>
      </c>
      <c r="D119">
        <v>160.25</v>
      </c>
      <c r="E119">
        <v>161.18949900000001</v>
      </c>
      <c r="F119">
        <v>161.18949900000001</v>
      </c>
      <c r="G119">
        <v>4911100</v>
      </c>
      <c r="H119">
        <f t="shared" si="1"/>
        <v>-1.3877340047484261E-3</v>
      </c>
      <c r="I119">
        <f>CORREL($H$3:H119,MXX!$H$3:H119)</f>
        <v>-5.8097156752760955E-2</v>
      </c>
    </row>
    <row r="120" spans="1:9" x14ac:dyDescent="0.25">
      <c r="A120" s="1">
        <v>44602</v>
      </c>
      <c r="B120">
        <v>158.35000600000001</v>
      </c>
      <c r="C120">
        <v>160.71650700000001</v>
      </c>
      <c r="D120">
        <v>157.75</v>
      </c>
      <c r="E120">
        <v>159.00349399999999</v>
      </c>
      <c r="F120">
        <v>159.00349399999999</v>
      </c>
      <c r="G120">
        <v>2235700</v>
      </c>
      <c r="H120">
        <f t="shared" si="1"/>
        <v>-1.3561708508071129E-2</v>
      </c>
      <c r="I120">
        <f>CORREL($H$3:H120,MXX!$H$3:H120)</f>
        <v>-5.5907362535404063E-2</v>
      </c>
    </row>
    <row r="121" spans="1:9" x14ac:dyDescent="0.25">
      <c r="A121" s="1">
        <v>44603</v>
      </c>
      <c r="B121">
        <v>158.13450599999999</v>
      </c>
      <c r="C121">
        <v>159</v>
      </c>
      <c r="D121">
        <v>152.733994</v>
      </c>
      <c r="E121">
        <v>153.29350299999999</v>
      </c>
      <c r="F121">
        <v>153.29350299999999</v>
      </c>
      <c r="G121">
        <v>2158300</v>
      </c>
      <c r="H121">
        <f t="shared" si="1"/>
        <v>-3.5911103940898324E-2</v>
      </c>
      <c r="I121">
        <f>CORREL($H$3:H121,MXX!$H$3:H121)</f>
        <v>-7.425206535722953E-2</v>
      </c>
    </row>
    <row r="122" spans="1:9" x14ac:dyDescent="0.25">
      <c r="A122" s="1">
        <v>44606</v>
      </c>
      <c r="B122">
        <v>151.75100699999999</v>
      </c>
      <c r="C122">
        <v>158.44850199999999</v>
      </c>
      <c r="D122">
        <v>151.64999399999999</v>
      </c>
      <c r="E122">
        <v>155.16700700000001</v>
      </c>
      <c r="F122">
        <v>155.16700700000001</v>
      </c>
      <c r="G122">
        <v>1608000</v>
      </c>
      <c r="H122">
        <f t="shared" si="1"/>
        <v>1.2221679088382667E-2</v>
      </c>
      <c r="I122">
        <f>CORREL($H$3:H122,MXX!$H$3:H122)</f>
        <v>-8.2565890486943294E-2</v>
      </c>
    </row>
    <row r="123" spans="1:9" x14ac:dyDescent="0.25">
      <c r="A123" s="1">
        <v>44607</v>
      </c>
      <c r="B123">
        <v>157.60549900000001</v>
      </c>
      <c r="C123">
        <v>158.00700399999999</v>
      </c>
      <c r="D123">
        <v>154.637497</v>
      </c>
      <c r="E123">
        <v>156.51049800000001</v>
      </c>
      <c r="F123">
        <v>156.51049800000001</v>
      </c>
      <c r="G123">
        <v>1384500</v>
      </c>
      <c r="H123">
        <f t="shared" si="1"/>
        <v>8.6583548009017148E-3</v>
      </c>
      <c r="I123">
        <f>CORREL($H$3:H123,MXX!$H$3:H123)</f>
        <v>-7.4606964310968873E-2</v>
      </c>
    </row>
    <row r="124" spans="1:9" x14ac:dyDescent="0.25">
      <c r="A124" s="1">
        <v>44608</v>
      </c>
      <c r="B124">
        <v>155.79049699999999</v>
      </c>
      <c r="C124">
        <v>158.834</v>
      </c>
      <c r="D124">
        <v>154.734497</v>
      </c>
      <c r="E124">
        <v>158.100494</v>
      </c>
      <c r="F124">
        <v>158.100494</v>
      </c>
      <c r="G124">
        <v>1577100</v>
      </c>
      <c r="H124">
        <f t="shared" si="1"/>
        <v>1.0159037382910793E-2</v>
      </c>
      <c r="I124">
        <f>CORREL($H$3:H124,MXX!$H$3:H124)</f>
        <v>-7.0294266530091701E-2</v>
      </c>
    </row>
    <row r="125" spans="1:9" x14ac:dyDescent="0.25">
      <c r="A125" s="1">
        <v>44609</v>
      </c>
      <c r="B125">
        <v>158.145996</v>
      </c>
      <c r="C125">
        <v>160.34899899999999</v>
      </c>
      <c r="D125">
        <v>154.5</v>
      </c>
      <c r="E125">
        <v>154.65249600000001</v>
      </c>
      <c r="F125">
        <v>154.65249600000001</v>
      </c>
      <c r="G125">
        <v>2017800</v>
      </c>
      <c r="H125">
        <f t="shared" si="1"/>
        <v>-2.1808900862763807E-2</v>
      </c>
      <c r="I125">
        <f>CORREL($H$3:H125,MXX!$H$3:H125)</f>
        <v>-5.1594990492720406E-2</v>
      </c>
    </row>
    <row r="126" spans="1:9" x14ac:dyDescent="0.25">
      <c r="A126" s="1">
        <v>44610</v>
      </c>
      <c r="B126">
        <v>155.49949599999999</v>
      </c>
      <c r="C126">
        <v>155.49949599999999</v>
      </c>
      <c r="D126">
        <v>150.89300499999999</v>
      </c>
      <c r="E126">
        <v>152.60150100000001</v>
      </c>
      <c r="F126">
        <v>152.60150100000001</v>
      </c>
      <c r="G126">
        <v>2331000</v>
      </c>
      <c r="H126">
        <f t="shared" si="1"/>
        <v>-1.3261958604276262E-2</v>
      </c>
      <c r="I126">
        <f>CORREL($H$3:H126,MXX!$H$3:H126)</f>
        <v>-4.671193650696906E-2</v>
      </c>
    </row>
    <row r="127" spans="1:9" x14ac:dyDescent="0.25">
      <c r="A127" s="1">
        <v>44614</v>
      </c>
      <c r="B127">
        <v>150.4785</v>
      </c>
      <c r="C127">
        <v>152.98249799999999</v>
      </c>
      <c r="D127">
        <v>148.48550399999999</v>
      </c>
      <c r="E127">
        <v>150.197495</v>
      </c>
      <c r="F127">
        <v>150.197495</v>
      </c>
      <c r="G127">
        <v>1849300</v>
      </c>
      <c r="H127">
        <f t="shared" si="1"/>
        <v>-1.575348855841208E-2</v>
      </c>
      <c r="I127">
        <f>CORREL($H$3:H127,MXX!$H$3:H127)</f>
        <v>-4.328824953596886E-2</v>
      </c>
    </row>
    <row r="128" spans="1:9" x14ac:dyDescent="0.25">
      <c r="A128" s="1">
        <v>44615</v>
      </c>
      <c r="B128">
        <v>151.650497</v>
      </c>
      <c r="C128">
        <v>151.76300000000001</v>
      </c>
      <c r="D128">
        <v>144.65100100000001</v>
      </c>
      <c r="E128">
        <v>144.82699600000001</v>
      </c>
      <c r="F128">
        <v>144.82699600000001</v>
      </c>
      <c r="G128">
        <v>1450100</v>
      </c>
      <c r="H128">
        <f t="shared" si="1"/>
        <v>-3.5756248797624721E-2</v>
      </c>
      <c r="I128">
        <f>CORREL($H$3:H128,MXX!$H$3:H128)</f>
        <v>-5.8856895993964722E-2</v>
      </c>
    </row>
    <row r="129" spans="1:9" x14ac:dyDescent="0.25">
      <c r="A129" s="1">
        <v>44616</v>
      </c>
      <c r="B129">
        <v>139.83749399999999</v>
      </c>
      <c r="C129">
        <v>151.74899300000001</v>
      </c>
      <c r="D129">
        <v>139.5</v>
      </c>
      <c r="E129">
        <v>151.358002</v>
      </c>
      <c r="F129">
        <v>151.358002</v>
      </c>
      <c r="G129">
        <v>2352200</v>
      </c>
      <c r="H129">
        <f t="shared" si="1"/>
        <v>4.5095225202351021E-2</v>
      </c>
      <c r="I129">
        <f>CORREL($H$3:H129,MXX!$H$3:H129)</f>
        <v>-9.9790065876082745E-2</v>
      </c>
    </row>
    <row r="130" spans="1:9" x14ac:dyDescent="0.25">
      <c r="A130" s="1">
        <v>44617</v>
      </c>
      <c r="B130">
        <v>150.550003</v>
      </c>
      <c r="C130">
        <v>153.990005</v>
      </c>
      <c r="D130">
        <v>149.21350100000001</v>
      </c>
      <c r="E130">
        <v>153.788498</v>
      </c>
      <c r="F130">
        <v>153.788498</v>
      </c>
      <c r="G130">
        <v>1674500</v>
      </c>
      <c r="H130">
        <f t="shared" si="1"/>
        <v>1.6057928671653614E-2</v>
      </c>
      <c r="I130">
        <f>CORREL($H$3:H130,MXX!$H$3:H130)</f>
        <v>-9.8345002511780591E-2</v>
      </c>
    </row>
    <row r="131" spans="1:9" x14ac:dyDescent="0.25">
      <c r="A131" s="1">
        <v>44620</v>
      </c>
      <c r="B131">
        <v>152.425003</v>
      </c>
      <c r="C131">
        <v>154.449997</v>
      </c>
      <c r="D131">
        <v>150.85000600000001</v>
      </c>
      <c r="E131">
        <v>153.56300400000001</v>
      </c>
      <c r="F131">
        <v>153.56300400000001</v>
      </c>
      <c r="G131">
        <v>1883400</v>
      </c>
      <c r="H131">
        <f t="shared" ref="H131:H194" si="2">(F131-F130)/F130</f>
        <v>-1.466260500183815E-3</v>
      </c>
      <c r="I131">
        <f>CORREL($H$3:H131,MXX!$H$3:H131)</f>
        <v>-9.7123770632033174E-2</v>
      </c>
    </row>
    <row r="132" spans="1:9" x14ac:dyDescent="0.25">
      <c r="A132" s="1">
        <v>44621</v>
      </c>
      <c r="B132">
        <v>152.73249799999999</v>
      </c>
      <c r="C132">
        <v>154.09899899999999</v>
      </c>
      <c r="D132">
        <v>149.97700499999999</v>
      </c>
      <c r="E132">
        <v>151.141998</v>
      </c>
      <c r="F132">
        <v>151.141998</v>
      </c>
      <c r="G132">
        <v>1404500</v>
      </c>
      <c r="H132">
        <f t="shared" si="2"/>
        <v>-1.5765555094246562E-2</v>
      </c>
      <c r="I132">
        <f>CORREL($H$3:H132,MXX!$H$3:H132)</f>
        <v>-0.10528889189172252</v>
      </c>
    </row>
    <row r="133" spans="1:9" x14ac:dyDescent="0.25">
      <c r="A133" s="1">
        <v>44622</v>
      </c>
      <c r="B133">
        <v>150.84899899999999</v>
      </c>
      <c r="C133">
        <v>152.99949599999999</v>
      </c>
      <c r="D133">
        <v>148.75</v>
      </c>
      <c r="E133">
        <v>152.052505</v>
      </c>
      <c r="F133">
        <v>152.052505</v>
      </c>
      <c r="G133">
        <v>1462000</v>
      </c>
      <c r="H133">
        <f t="shared" si="2"/>
        <v>6.0241826365163937E-3</v>
      </c>
      <c r="I133">
        <f>CORREL($H$3:H133,MXX!$H$3:H133)</f>
        <v>-0.10629688023373413</v>
      </c>
    </row>
    <row r="134" spans="1:9" x14ac:dyDescent="0.25">
      <c r="A134" s="1">
        <v>44623</v>
      </c>
      <c r="B134">
        <v>153.53149400000001</v>
      </c>
      <c r="C134">
        <v>153.929001</v>
      </c>
      <c r="D134">
        <v>146.85600299999999</v>
      </c>
      <c r="E134">
        <v>147.89849899999999</v>
      </c>
      <c r="F134">
        <v>147.89849899999999</v>
      </c>
      <c r="G134">
        <v>2393500</v>
      </c>
      <c r="H134">
        <f t="shared" si="2"/>
        <v>-2.7319549914682495E-2</v>
      </c>
      <c r="I134">
        <f>CORREL($H$3:H134,MXX!$H$3:H134)</f>
        <v>-0.10799840611566736</v>
      </c>
    </row>
    <row r="135" spans="1:9" x14ac:dyDescent="0.25">
      <c r="A135" s="1">
        <v>44624</v>
      </c>
      <c r="B135">
        <v>147.158997</v>
      </c>
      <c r="C135">
        <v>147.85000600000001</v>
      </c>
      <c r="D135">
        <v>143.807007</v>
      </c>
      <c r="E135">
        <v>145.641006</v>
      </c>
      <c r="F135">
        <v>145.641006</v>
      </c>
      <c r="G135">
        <v>2383600</v>
      </c>
      <c r="H135">
        <f t="shared" si="2"/>
        <v>-1.5263799262763191E-2</v>
      </c>
      <c r="I135">
        <f>CORREL($H$3:H135,MXX!$H$3:H135)</f>
        <v>-0.10999526832940672</v>
      </c>
    </row>
    <row r="136" spans="1:9" x14ac:dyDescent="0.25">
      <c r="A136" s="1">
        <v>44627</v>
      </c>
      <c r="B136">
        <v>145.44349700000001</v>
      </c>
      <c r="C136">
        <v>146.09449799999999</v>
      </c>
      <c r="D136">
        <v>137.416504</v>
      </c>
      <c r="E136">
        <v>137.453003</v>
      </c>
      <c r="F136">
        <v>137.453003</v>
      </c>
      <c r="G136">
        <v>2320100</v>
      </c>
      <c r="H136">
        <f t="shared" si="2"/>
        <v>-5.6220450715645354E-2</v>
      </c>
      <c r="I136">
        <f>CORREL($H$3:H136,MXX!$H$3:H136)</f>
        <v>-9.8821198093936205E-2</v>
      </c>
    </row>
    <row r="137" spans="1:9" x14ac:dyDescent="0.25">
      <c r="A137" s="1">
        <v>44628</v>
      </c>
      <c r="B137">
        <v>136.683502</v>
      </c>
      <c r="C137">
        <v>140.69949299999999</v>
      </c>
      <c r="D137">
        <v>133.572495</v>
      </c>
      <c r="E137">
        <v>136.01449600000001</v>
      </c>
      <c r="F137">
        <v>136.01449600000001</v>
      </c>
      <c r="G137">
        <v>1858600</v>
      </c>
      <c r="H137">
        <f t="shared" si="2"/>
        <v>-1.0465446142344284E-2</v>
      </c>
      <c r="I137">
        <f>CORREL($H$3:H137,MXX!$H$3:H137)</f>
        <v>-9.0564132270979036E-2</v>
      </c>
    </row>
    <row r="138" spans="1:9" x14ac:dyDescent="0.25">
      <c r="A138" s="1">
        <v>44629</v>
      </c>
      <c r="B138">
        <v>139.5</v>
      </c>
      <c r="C138">
        <v>140.25</v>
      </c>
      <c r="D138">
        <v>136.828003</v>
      </c>
      <c r="E138">
        <v>139.27900700000001</v>
      </c>
      <c r="F138">
        <v>139.27900700000001</v>
      </c>
      <c r="G138">
        <v>1521800</v>
      </c>
      <c r="H138">
        <f t="shared" si="2"/>
        <v>2.4001199107483356E-2</v>
      </c>
      <c r="I138">
        <f>CORREL($H$3:H138,MXX!$H$3:H138)</f>
        <v>-7.1957214665200803E-2</v>
      </c>
    </row>
    <row r="139" spans="1:9" x14ac:dyDescent="0.25">
      <c r="A139" s="1">
        <v>44630</v>
      </c>
      <c r="B139">
        <v>145.68499800000001</v>
      </c>
      <c r="C139">
        <v>148.67449999999999</v>
      </c>
      <c r="D139">
        <v>143.97799699999999</v>
      </c>
      <c r="E139">
        <v>146.81750500000001</v>
      </c>
      <c r="F139">
        <v>146.81750500000001</v>
      </c>
      <c r="G139">
        <v>1978600</v>
      </c>
      <c r="H139">
        <f t="shared" si="2"/>
        <v>5.412515613354426E-2</v>
      </c>
      <c r="I139">
        <f>CORREL($H$3:H139,MXX!$H$3:H139)</f>
        <v>-4.7851338673010349E-2</v>
      </c>
    </row>
    <row r="140" spans="1:9" x14ac:dyDescent="0.25">
      <c r="A140" s="1">
        <v>44631</v>
      </c>
      <c r="B140">
        <v>149.57449299999999</v>
      </c>
      <c r="C140">
        <v>149.675003</v>
      </c>
      <c r="D140">
        <v>145.36900299999999</v>
      </c>
      <c r="E140">
        <v>145.524506</v>
      </c>
      <c r="F140">
        <v>145.524506</v>
      </c>
      <c r="G140">
        <v>2027600</v>
      </c>
      <c r="H140">
        <f t="shared" si="2"/>
        <v>-8.806844933102553E-3</v>
      </c>
      <c r="I140">
        <f>CORREL($H$3:H140,MXX!$H$3:H140)</f>
        <v>-4.4763566793988976E-2</v>
      </c>
    </row>
    <row r="141" spans="1:9" x14ac:dyDescent="0.25">
      <c r="A141" s="1">
        <v>44634</v>
      </c>
      <c r="B141">
        <v>145.98100299999999</v>
      </c>
      <c r="C141">
        <v>147.449997</v>
      </c>
      <c r="D141">
        <v>140.88400300000001</v>
      </c>
      <c r="E141">
        <v>141.85299699999999</v>
      </c>
      <c r="F141">
        <v>141.85299699999999</v>
      </c>
      <c r="G141">
        <v>2185000</v>
      </c>
      <c r="H141">
        <f t="shared" si="2"/>
        <v>-2.5229489526664428E-2</v>
      </c>
      <c r="I141">
        <f>CORREL($H$3:H141,MXX!$H$3:H141)</f>
        <v>-4.2980367765476798E-2</v>
      </c>
    </row>
    <row r="142" spans="1:9" x14ac:dyDescent="0.25">
      <c r="A142" s="1">
        <v>44635</v>
      </c>
      <c r="B142">
        <v>142.85000600000001</v>
      </c>
      <c r="C142">
        <v>147.98500100000001</v>
      </c>
      <c r="D142">
        <v>142</v>
      </c>
      <c r="E142">
        <v>147.366501</v>
      </c>
      <c r="F142">
        <v>147.366501</v>
      </c>
      <c r="G142">
        <v>1496900</v>
      </c>
      <c r="H142">
        <f t="shared" si="2"/>
        <v>3.8867730091032282E-2</v>
      </c>
      <c r="I142">
        <f>CORREL($H$3:H142,MXX!$H$3:H142)</f>
        <v>-5.5194455605894616E-2</v>
      </c>
    </row>
    <row r="143" spans="1:9" x14ac:dyDescent="0.25">
      <c r="A143" s="1">
        <v>44636</v>
      </c>
      <c r="B143">
        <v>148.5</v>
      </c>
      <c r="C143">
        <v>153.14999399999999</v>
      </c>
      <c r="D143">
        <v>147.3535</v>
      </c>
      <c r="E143">
        <v>153.104004</v>
      </c>
      <c r="F143">
        <v>153.104004</v>
      </c>
      <c r="G143">
        <v>2297900</v>
      </c>
      <c r="H143">
        <f t="shared" si="2"/>
        <v>3.893356333404431E-2</v>
      </c>
      <c r="I143">
        <f>CORREL($H$3:H143,MXX!$H$3:H143)</f>
        <v>-4.9671917523829608E-2</v>
      </c>
    </row>
    <row r="144" spans="1:9" x14ac:dyDescent="0.25">
      <c r="A144" s="1">
        <v>44637</v>
      </c>
      <c r="B144">
        <v>152.640503</v>
      </c>
      <c r="C144">
        <v>157.49850499999999</v>
      </c>
      <c r="D144">
        <v>152.13999899999999</v>
      </c>
      <c r="E144">
        <v>157.23899800000001</v>
      </c>
      <c r="F144">
        <v>157.23899800000001</v>
      </c>
      <c r="G144">
        <v>1977500</v>
      </c>
      <c r="H144">
        <f t="shared" si="2"/>
        <v>2.7007745662876368E-2</v>
      </c>
      <c r="I144">
        <f>CORREL($H$3:H144,MXX!$H$3:H144)</f>
        <v>-4.2538976266241854E-2</v>
      </c>
    </row>
    <row r="145" spans="1:9" x14ac:dyDescent="0.25">
      <c r="A145" s="1">
        <v>44638</v>
      </c>
      <c r="B145">
        <v>156.81300400000001</v>
      </c>
      <c r="C145">
        <v>161.59399400000001</v>
      </c>
      <c r="D145">
        <v>156.01100199999999</v>
      </c>
      <c r="E145">
        <v>161.25050400000001</v>
      </c>
      <c r="F145">
        <v>161.25050400000001</v>
      </c>
      <c r="G145">
        <v>2575100</v>
      </c>
      <c r="H145">
        <f t="shared" si="2"/>
        <v>2.5512156977749226E-2</v>
      </c>
      <c r="I145">
        <f>CORREL($H$3:H145,MXX!$H$3:H145)</f>
        <v>-2.6961139887061541E-2</v>
      </c>
    </row>
    <row r="146" spans="1:9" x14ac:dyDescent="0.25">
      <c r="A146" s="1">
        <v>44641</v>
      </c>
      <c r="B146">
        <v>161.121002</v>
      </c>
      <c r="C146">
        <v>163.084</v>
      </c>
      <c r="D146">
        <v>159.55299400000001</v>
      </c>
      <c r="E146">
        <v>161.491501</v>
      </c>
      <c r="F146">
        <v>161.491501</v>
      </c>
      <c r="G146">
        <v>1930200</v>
      </c>
      <c r="H146">
        <f t="shared" si="2"/>
        <v>1.4945503674208237E-3</v>
      </c>
      <c r="I146">
        <f>CORREL($H$3:H146,MXX!$H$3:H146)</f>
        <v>-2.5622535294046185E-2</v>
      </c>
    </row>
    <row r="147" spans="1:9" x14ac:dyDescent="0.25">
      <c r="A147" s="1">
        <v>44642</v>
      </c>
      <c r="B147">
        <v>161.80549600000001</v>
      </c>
      <c r="C147">
        <v>166.16700700000001</v>
      </c>
      <c r="D147">
        <v>161.699005</v>
      </c>
      <c r="E147">
        <v>164.88900799999999</v>
      </c>
      <c r="F147">
        <v>164.88900799999999</v>
      </c>
      <c r="G147">
        <v>2535100</v>
      </c>
      <c r="H147">
        <f t="shared" si="2"/>
        <v>2.1038302195234351E-2</v>
      </c>
      <c r="I147">
        <f>CORREL($H$3:H147,MXX!$H$3:H147)</f>
        <v>-2.2748863225583553E-2</v>
      </c>
    </row>
    <row r="148" spans="1:9" x14ac:dyDescent="0.25">
      <c r="A148" s="1">
        <v>44643</v>
      </c>
      <c r="B148">
        <v>163.70500200000001</v>
      </c>
      <c r="C148">
        <v>166.36999499999999</v>
      </c>
      <c r="D148">
        <v>162.68699599999999</v>
      </c>
      <c r="E148">
        <v>163.408005</v>
      </c>
      <c r="F148">
        <v>163.408005</v>
      </c>
      <c r="G148">
        <v>2102800</v>
      </c>
      <c r="H148">
        <f t="shared" si="2"/>
        <v>-8.9818176357758604E-3</v>
      </c>
      <c r="I148">
        <f>CORREL($H$3:H148,MXX!$H$3:H148)</f>
        <v>-1.9457831754797806E-2</v>
      </c>
    </row>
    <row r="149" spans="1:9" x14ac:dyDescent="0.25">
      <c r="A149" s="1">
        <v>44644</v>
      </c>
      <c r="B149">
        <v>163.74949599999999</v>
      </c>
      <c r="C149">
        <v>164.11850000000001</v>
      </c>
      <c r="D149">
        <v>160.050003</v>
      </c>
      <c r="E149">
        <v>163.649506</v>
      </c>
      <c r="F149">
        <v>163.649506</v>
      </c>
      <c r="G149">
        <v>2310400</v>
      </c>
      <c r="H149">
        <f t="shared" si="2"/>
        <v>1.4779018934843462E-3</v>
      </c>
      <c r="I149">
        <f>CORREL($H$3:H149,MXX!$H$3:H149)</f>
        <v>-1.8861338090862573E-2</v>
      </c>
    </row>
    <row r="150" spans="1:9" x14ac:dyDescent="0.25">
      <c r="A150" s="1">
        <v>44645</v>
      </c>
      <c r="B150">
        <v>164</v>
      </c>
      <c r="C150">
        <v>165.36850000000001</v>
      </c>
      <c r="D150">
        <v>162.25</v>
      </c>
      <c r="E150">
        <v>164.77349899999999</v>
      </c>
      <c r="F150">
        <v>164.77349899999999</v>
      </c>
      <c r="G150">
        <v>1161200</v>
      </c>
      <c r="H150">
        <f t="shared" si="2"/>
        <v>6.8682944878549436E-3</v>
      </c>
      <c r="I150">
        <f>CORREL($H$3:H150,MXX!$H$3:H150)</f>
        <v>-2.0430633838856366E-2</v>
      </c>
    </row>
    <row r="151" spans="1:9" x14ac:dyDescent="0.25">
      <c r="A151" s="1">
        <v>44648</v>
      </c>
      <c r="B151">
        <v>164.97500600000001</v>
      </c>
      <c r="C151">
        <v>169.03750600000001</v>
      </c>
      <c r="D151">
        <v>164.89999399999999</v>
      </c>
      <c r="E151">
        <v>168.99049400000001</v>
      </c>
      <c r="F151">
        <v>168.99049400000001</v>
      </c>
      <c r="G151">
        <v>939700</v>
      </c>
      <c r="H151">
        <f t="shared" si="2"/>
        <v>2.5592677375868712E-2</v>
      </c>
      <c r="I151">
        <f>CORREL($H$3:H151,MXX!$H$3:H151)</f>
        <v>-1.709862903397277E-2</v>
      </c>
    </row>
    <row r="152" spans="1:9" x14ac:dyDescent="0.25">
      <c r="A152" s="1">
        <v>44649</v>
      </c>
      <c r="B152">
        <v>170.38400300000001</v>
      </c>
      <c r="C152">
        <v>170.83149700000001</v>
      </c>
      <c r="D152">
        <v>167.86850000000001</v>
      </c>
      <c r="E152">
        <v>169.31500199999999</v>
      </c>
      <c r="F152">
        <v>169.31500199999999</v>
      </c>
      <c r="G152">
        <v>1597200</v>
      </c>
      <c r="H152">
        <f t="shared" si="2"/>
        <v>1.920273693027847E-3</v>
      </c>
      <c r="I152">
        <f>CORREL($H$3:H152,MXX!$H$3:H152)</f>
        <v>-1.6720530697812867E-2</v>
      </c>
    </row>
    <row r="153" spans="1:9" x14ac:dyDescent="0.25">
      <c r="A153" s="1">
        <v>44650</v>
      </c>
      <c r="B153">
        <v>168.50950599999999</v>
      </c>
      <c r="C153">
        <v>168.95050000000001</v>
      </c>
      <c r="D153">
        <v>165.5</v>
      </c>
      <c r="E153">
        <v>166.300995</v>
      </c>
      <c r="F153">
        <v>166.300995</v>
      </c>
      <c r="G153">
        <v>1643100</v>
      </c>
      <c r="H153">
        <f t="shared" si="2"/>
        <v>-1.7801181019978327E-2</v>
      </c>
      <c r="I153">
        <f>CORREL($H$3:H153,MXX!$H$3:H153)</f>
        <v>-1.3308975442566488E-2</v>
      </c>
    </row>
    <row r="154" spans="1:9" x14ac:dyDescent="0.25">
      <c r="A154" s="1">
        <v>44651</v>
      </c>
      <c r="B154">
        <v>166.445007</v>
      </c>
      <c r="C154">
        <v>166.49499499999999</v>
      </c>
      <c r="D154">
        <v>162.953506</v>
      </c>
      <c r="E154">
        <v>162.99749800000001</v>
      </c>
      <c r="F154">
        <v>162.99749800000001</v>
      </c>
      <c r="G154">
        <v>1371800</v>
      </c>
      <c r="H154">
        <f t="shared" si="2"/>
        <v>-1.9864565452539795E-2</v>
      </c>
      <c r="I154">
        <f>CORREL($H$3:H154,MXX!$H$3:H154)</f>
        <v>-2.1031689152424846E-2</v>
      </c>
    </row>
    <row r="155" spans="1:9" x14ac:dyDescent="0.25">
      <c r="A155" s="1">
        <v>44652</v>
      </c>
      <c r="B155">
        <v>164.149506</v>
      </c>
      <c r="C155">
        <v>165.82699600000001</v>
      </c>
      <c r="D155">
        <v>162.31950399999999</v>
      </c>
      <c r="E155">
        <v>163.55999800000001</v>
      </c>
      <c r="F155">
        <v>163.55999800000001</v>
      </c>
      <c r="G155">
        <v>1408800</v>
      </c>
      <c r="H155">
        <f t="shared" si="2"/>
        <v>3.4509732167790695E-3</v>
      </c>
      <c r="I155">
        <f>CORREL($H$3:H155,MXX!$H$3:H155)</f>
        <v>-2.0958335372458198E-2</v>
      </c>
    </row>
    <row r="156" spans="1:9" x14ac:dyDescent="0.25">
      <c r="A156" s="1">
        <v>44655</v>
      </c>
      <c r="B156">
        <v>164.125</v>
      </c>
      <c r="C156">
        <v>168.39450099999999</v>
      </c>
      <c r="D156">
        <v>163.20550499999999</v>
      </c>
      <c r="E156">
        <v>168.346497</v>
      </c>
      <c r="F156">
        <v>168.346497</v>
      </c>
      <c r="G156">
        <v>2213800</v>
      </c>
      <c r="H156">
        <f t="shared" si="2"/>
        <v>2.9264484339257522E-2</v>
      </c>
      <c r="I156">
        <f>CORREL($H$3:H156,MXX!$H$3:H156)</f>
        <v>-2.6095873580991146E-2</v>
      </c>
    </row>
    <row r="157" spans="1:9" x14ac:dyDescent="0.25">
      <c r="A157" s="1">
        <v>44656</v>
      </c>
      <c r="B157">
        <v>167.741501</v>
      </c>
      <c r="C157">
        <v>168.11050399999999</v>
      </c>
      <c r="D157">
        <v>163.266006</v>
      </c>
      <c r="E157">
        <v>164.054993</v>
      </c>
      <c r="F157">
        <v>164.054993</v>
      </c>
      <c r="G157">
        <v>1695400</v>
      </c>
      <c r="H157">
        <f t="shared" si="2"/>
        <v>-2.5492089686903335E-2</v>
      </c>
      <c r="I157">
        <f>CORREL($H$3:H157,MXX!$H$3:H157)</f>
        <v>-1.4531956437725129E-2</v>
      </c>
    </row>
    <row r="158" spans="1:9" x14ac:dyDescent="0.25">
      <c r="A158" s="1">
        <v>44657</v>
      </c>
      <c r="B158">
        <v>161.650497</v>
      </c>
      <c r="C158">
        <v>162.199997</v>
      </c>
      <c r="D158">
        <v>157.254501</v>
      </c>
      <c r="E158">
        <v>158.75599700000001</v>
      </c>
      <c r="F158">
        <v>158.75599700000001</v>
      </c>
      <c r="G158">
        <v>2308400</v>
      </c>
      <c r="H158">
        <f t="shared" si="2"/>
        <v>-3.2300120240777969E-2</v>
      </c>
      <c r="I158">
        <f>CORREL($H$3:H158,MXX!$H$3:H158)</f>
        <v>-1.2026046051134286E-2</v>
      </c>
    </row>
    <row r="159" spans="1:9" x14ac:dyDescent="0.25">
      <c r="A159" s="1">
        <v>44658</v>
      </c>
      <c r="B159">
        <v>158.39999399999999</v>
      </c>
      <c r="C159">
        <v>160.07899499999999</v>
      </c>
      <c r="D159">
        <v>154.511505</v>
      </c>
      <c r="E159">
        <v>157.78450000000001</v>
      </c>
      <c r="F159">
        <v>157.78450000000001</v>
      </c>
      <c r="G159">
        <v>1404300</v>
      </c>
      <c r="H159">
        <f t="shared" si="2"/>
        <v>-6.1194349716439328E-3</v>
      </c>
      <c r="I159">
        <f>CORREL($H$3:H159,MXX!$H$3:H159)</f>
        <v>-1.1401537373784819E-2</v>
      </c>
    </row>
    <row r="160" spans="1:9" x14ac:dyDescent="0.25">
      <c r="A160" s="1">
        <v>44659</v>
      </c>
      <c r="B160">
        <v>156.75</v>
      </c>
      <c r="C160">
        <v>157.36850000000001</v>
      </c>
      <c r="D160">
        <v>154.23100299999999</v>
      </c>
      <c r="E160">
        <v>154.46049500000001</v>
      </c>
      <c r="F160">
        <v>154.46049500000001</v>
      </c>
      <c r="G160">
        <v>1434100</v>
      </c>
      <c r="H160">
        <f t="shared" si="2"/>
        <v>-2.1066739762143932E-2</v>
      </c>
      <c r="I160">
        <f>CORREL($H$3:H160,MXX!$H$3:H160)</f>
        <v>-4.2079853352423174E-3</v>
      </c>
    </row>
    <row r="161" spans="1:9" x14ac:dyDescent="0.25">
      <c r="A161" s="1">
        <v>44662</v>
      </c>
      <c r="B161">
        <v>152.712997</v>
      </c>
      <c r="C161">
        <v>154.136505</v>
      </c>
      <c r="D161">
        <v>150.53450000000001</v>
      </c>
      <c r="E161">
        <v>151.121994</v>
      </c>
      <c r="F161">
        <v>151.121994</v>
      </c>
      <c r="G161">
        <v>1416400</v>
      </c>
      <c r="H161">
        <f t="shared" si="2"/>
        <v>-2.1613947307368191E-2</v>
      </c>
      <c r="I161">
        <f>CORREL($H$3:H161,MXX!$H$3:H161)</f>
        <v>-1.3148993164548122E-3</v>
      </c>
    </row>
    <row r="162" spans="1:9" x14ac:dyDescent="0.25">
      <c r="A162" s="1">
        <v>44663</v>
      </c>
      <c r="B162">
        <v>153.69250500000001</v>
      </c>
      <c r="C162">
        <v>155.09899899999999</v>
      </c>
      <c r="D162">
        <v>150.38299599999999</v>
      </c>
      <c r="E162">
        <v>150.78750600000001</v>
      </c>
      <c r="F162">
        <v>150.78750600000001</v>
      </c>
      <c r="G162">
        <v>1043200</v>
      </c>
      <c r="H162">
        <f t="shared" si="2"/>
        <v>-2.2133641248804144E-3</v>
      </c>
      <c r="I162">
        <f>CORREL($H$3:H162,MXX!$H$3:H162)</f>
        <v>-7.0710855361926059E-4</v>
      </c>
    </row>
    <row r="163" spans="1:9" x14ac:dyDescent="0.25">
      <c r="A163" s="1">
        <v>44664</v>
      </c>
      <c r="B163">
        <v>150.018494</v>
      </c>
      <c r="C163">
        <v>156.02499399999999</v>
      </c>
      <c r="D163">
        <v>149.60000600000001</v>
      </c>
      <c r="E163">
        <v>155.541</v>
      </c>
      <c r="F163">
        <v>155.541</v>
      </c>
      <c r="G163">
        <v>1092500</v>
      </c>
      <c r="H163">
        <f t="shared" si="2"/>
        <v>3.1524455348442393E-2</v>
      </c>
      <c r="I163">
        <f>CORREL($H$3:H163,MXX!$H$3:H163)</f>
        <v>3.7217416401858299E-3</v>
      </c>
    </row>
    <row r="164" spans="1:9" x14ac:dyDescent="0.25">
      <c r="A164" s="1">
        <v>44665</v>
      </c>
      <c r="B164">
        <v>155.38999899999999</v>
      </c>
      <c r="C164">
        <v>155.89700300000001</v>
      </c>
      <c r="D164">
        <v>151.47200000000001</v>
      </c>
      <c r="E164">
        <v>151.70649700000001</v>
      </c>
      <c r="F164">
        <v>151.70649700000001</v>
      </c>
      <c r="G164">
        <v>1304400</v>
      </c>
      <c r="H164">
        <f t="shared" si="2"/>
        <v>-2.4652683215357903E-2</v>
      </c>
      <c r="I164">
        <f>CORREL($H$3:H164,MXX!$H$3:H164)</f>
        <v>4.3690363172127645E-3</v>
      </c>
    </row>
    <row r="165" spans="1:9" x14ac:dyDescent="0.25">
      <c r="A165" s="1">
        <v>44669</v>
      </c>
      <c r="B165">
        <v>151.52349899999999</v>
      </c>
      <c r="C165">
        <v>154.03950499999999</v>
      </c>
      <c r="D165">
        <v>150.25050400000001</v>
      </c>
      <c r="E165">
        <v>152.78500399999999</v>
      </c>
      <c r="F165">
        <v>152.78500399999999</v>
      </c>
      <c r="G165">
        <v>960900</v>
      </c>
      <c r="H165">
        <f t="shared" si="2"/>
        <v>7.1091681722765861E-3</v>
      </c>
      <c r="I165">
        <f>CORREL($H$3:H165,MXX!$H$3:H165)</f>
        <v>6.2902708822290395E-3</v>
      </c>
    </row>
    <row r="166" spans="1:9" x14ac:dyDescent="0.25">
      <c r="A166" s="1">
        <v>44670</v>
      </c>
      <c r="B166">
        <v>152.029495</v>
      </c>
      <c r="C166">
        <v>158.649002</v>
      </c>
      <c r="D166">
        <v>151.55050700000001</v>
      </c>
      <c r="E166">
        <v>158.11549400000001</v>
      </c>
      <c r="F166">
        <v>158.11549400000001</v>
      </c>
      <c r="G166">
        <v>907000</v>
      </c>
      <c r="H166">
        <f t="shared" si="2"/>
        <v>3.4888829796411343E-2</v>
      </c>
      <c r="I166">
        <f>CORREL($H$3:H166,MXX!$H$3:H166)</f>
        <v>-9.2269460431775672E-3</v>
      </c>
    </row>
    <row r="167" spans="1:9" x14ac:dyDescent="0.25">
      <c r="A167" s="1">
        <v>44671</v>
      </c>
      <c r="B167">
        <v>157.60249300000001</v>
      </c>
      <c r="C167">
        <v>157.60249300000001</v>
      </c>
      <c r="D167">
        <v>153.6035</v>
      </c>
      <c r="E167">
        <v>153.99800099999999</v>
      </c>
      <c r="F167">
        <v>153.99800099999999</v>
      </c>
      <c r="G167">
        <v>5654800</v>
      </c>
      <c r="H167">
        <f t="shared" si="2"/>
        <v>-2.6041046932440564E-2</v>
      </c>
      <c r="I167">
        <f>CORREL($H$3:H167,MXX!$H$3:H167)</f>
        <v>-1.0696843878885776E-3</v>
      </c>
    </row>
    <row r="168" spans="1:9" x14ac:dyDescent="0.25">
      <c r="A168" s="1">
        <v>44672</v>
      </c>
      <c r="B168">
        <v>154.71400499999999</v>
      </c>
      <c r="C168">
        <v>156.73800700000001</v>
      </c>
      <c r="D168">
        <v>147.589493</v>
      </c>
      <c r="E168">
        <v>148.29600500000001</v>
      </c>
      <c r="F168">
        <v>148.29600500000001</v>
      </c>
      <c r="G168">
        <v>4384300</v>
      </c>
      <c r="H168">
        <f t="shared" si="2"/>
        <v>-3.7026428674226626E-2</v>
      </c>
      <c r="I168">
        <f>CORREL($H$3:H168,MXX!$H$3:H168)</f>
        <v>6.411044835840943E-4</v>
      </c>
    </row>
    <row r="169" spans="1:9" x14ac:dyDescent="0.25">
      <c r="A169" s="1">
        <v>44673</v>
      </c>
      <c r="B169">
        <v>148.25</v>
      </c>
      <c r="C169">
        <v>149.615005</v>
      </c>
      <c r="D169">
        <v>143.697495</v>
      </c>
      <c r="E169">
        <v>144.35000600000001</v>
      </c>
      <c r="F169">
        <v>144.35000600000001</v>
      </c>
      <c r="G169">
        <v>2445000</v>
      </c>
      <c r="H169">
        <f t="shared" si="2"/>
        <v>-2.6608936633188467E-2</v>
      </c>
      <c r="I169">
        <f>CORREL($H$3:H169,MXX!$H$3:H169)</f>
        <v>8.5074878712611147E-3</v>
      </c>
    </row>
    <row r="170" spans="1:9" x14ac:dyDescent="0.25">
      <c r="A170" s="1">
        <v>44676</v>
      </c>
      <c r="B170">
        <v>144.02299500000001</v>
      </c>
      <c r="C170">
        <v>146.221497</v>
      </c>
      <c r="D170">
        <v>142.30650299999999</v>
      </c>
      <c r="E170">
        <v>146.074005</v>
      </c>
      <c r="F170">
        <v>146.074005</v>
      </c>
      <c r="G170">
        <v>3044800</v>
      </c>
      <c r="H170">
        <f t="shared" si="2"/>
        <v>1.1943186202569274E-2</v>
      </c>
      <c r="I170">
        <f>CORREL($H$3:H170,MXX!$H$3:H170)</f>
        <v>7.5899575854647613E-3</v>
      </c>
    </row>
    <row r="171" spans="1:9" x14ac:dyDescent="0.25">
      <c r="A171" s="1">
        <v>44677</v>
      </c>
      <c r="B171">
        <v>144.800003</v>
      </c>
      <c r="C171">
        <v>144.85600299999999</v>
      </c>
      <c r="D171">
        <v>138.92950400000001</v>
      </c>
      <c r="E171">
        <v>139.391006</v>
      </c>
      <c r="F171">
        <v>139.391006</v>
      </c>
      <c r="G171">
        <v>4875400</v>
      </c>
      <c r="H171">
        <f t="shared" si="2"/>
        <v>-4.5750775437422939E-2</v>
      </c>
      <c r="I171">
        <f>CORREL($H$3:H171,MXX!$H$3:H171)</f>
        <v>1.1545156519237185E-2</v>
      </c>
    </row>
    <row r="172" spans="1:9" x14ac:dyDescent="0.25">
      <c r="A172" s="1">
        <v>44678</v>
      </c>
      <c r="B172">
        <v>140.191498</v>
      </c>
      <c r="C172">
        <v>141.94850199999999</v>
      </c>
      <c r="D172">
        <v>135.78349299999999</v>
      </c>
      <c r="E172">
        <v>138.16700700000001</v>
      </c>
      <c r="F172">
        <v>138.16700700000001</v>
      </c>
      <c r="G172">
        <v>9175100</v>
      </c>
      <c r="H172">
        <f t="shared" si="2"/>
        <v>-8.7810471788975532E-3</v>
      </c>
      <c r="I172">
        <f>CORREL($H$3:H172,MXX!$H$3:H172)</f>
        <v>1.0416711631485123E-2</v>
      </c>
    </row>
    <row r="173" spans="1:9" x14ac:dyDescent="0.25">
      <c r="A173" s="1">
        <v>44679</v>
      </c>
      <c r="B173">
        <v>142.17799400000001</v>
      </c>
      <c r="C173">
        <v>145.9375</v>
      </c>
      <c r="D173">
        <v>140.300003</v>
      </c>
      <c r="E173">
        <v>144.596497</v>
      </c>
      <c r="F173">
        <v>144.596497</v>
      </c>
      <c r="G173">
        <v>4117900</v>
      </c>
      <c r="H173">
        <f t="shared" si="2"/>
        <v>4.6534191769819454E-2</v>
      </c>
      <c r="I173">
        <f>CORREL($H$3:H173,MXX!$H$3:H173)</f>
        <v>-1.9368368150639779E-2</v>
      </c>
    </row>
    <row r="174" spans="1:9" x14ac:dyDescent="0.25">
      <c r="A174" s="1">
        <v>44680</v>
      </c>
      <c r="B174">
        <v>129.84899899999999</v>
      </c>
      <c r="C174">
        <v>130.76100199999999</v>
      </c>
      <c r="D174">
        <v>121.625</v>
      </c>
      <c r="E174">
        <v>124.281502</v>
      </c>
      <c r="F174">
        <v>124.281502</v>
      </c>
      <c r="G174">
        <v>2981700</v>
      </c>
      <c r="H174">
        <f t="shared" si="2"/>
        <v>-0.14049437864321151</v>
      </c>
      <c r="I174">
        <f>CORREL($H$3:H174,MXX!$H$3:H174)</f>
        <v>-4.9093836296221098E-2</v>
      </c>
    </row>
    <row r="175" spans="1:9" x14ac:dyDescent="0.25">
      <c r="A175" s="1">
        <v>44683</v>
      </c>
      <c r="B175">
        <v>122.40100099999999</v>
      </c>
      <c r="C175">
        <v>124.66799899999999</v>
      </c>
      <c r="D175">
        <v>118.375</v>
      </c>
      <c r="E175">
        <v>124.5</v>
      </c>
      <c r="F175">
        <v>124.5</v>
      </c>
      <c r="G175">
        <v>2698800</v>
      </c>
      <c r="H175">
        <f t="shared" si="2"/>
        <v>1.7580894701449356E-3</v>
      </c>
      <c r="I175">
        <f>CORREL($H$3:H175,MXX!$H$3:H175)</f>
        <v>-4.9881470502225113E-2</v>
      </c>
    </row>
    <row r="176" spans="1:9" x14ac:dyDescent="0.25">
      <c r="A176" s="1">
        <v>44684</v>
      </c>
      <c r="B176">
        <v>124.05349699999999</v>
      </c>
      <c r="C176">
        <v>126.22049699999999</v>
      </c>
      <c r="D176">
        <v>122.824997</v>
      </c>
      <c r="E176">
        <v>124.253502</v>
      </c>
      <c r="F176">
        <v>124.253502</v>
      </c>
      <c r="G176">
        <v>2004300</v>
      </c>
      <c r="H176">
        <f t="shared" si="2"/>
        <v>-1.9799036144578517E-3</v>
      </c>
      <c r="I176">
        <f>CORREL($H$3:H176,MXX!$H$3:H176)</f>
        <v>-4.9912543123225794E-2</v>
      </c>
    </row>
    <row r="177" spans="1:9" x14ac:dyDescent="0.25">
      <c r="A177" s="1">
        <v>44685</v>
      </c>
      <c r="B177">
        <v>123.599998</v>
      </c>
      <c r="C177">
        <v>126</v>
      </c>
      <c r="D177">
        <v>119.182999</v>
      </c>
      <c r="E177">
        <v>125.92849699999999</v>
      </c>
      <c r="F177">
        <v>125.92849699999999</v>
      </c>
      <c r="G177">
        <v>2479800</v>
      </c>
      <c r="H177">
        <f t="shared" si="2"/>
        <v>1.3480465122021234E-2</v>
      </c>
      <c r="I177">
        <f>CORREL($H$3:H177,MXX!$H$3:H177)</f>
        <v>-5.5630165604939982E-2</v>
      </c>
    </row>
    <row r="178" spans="1:9" x14ac:dyDescent="0.25">
      <c r="A178" s="1">
        <v>44686</v>
      </c>
      <c r="B178">
        <v>123</v>
      </c>
      <c r="C178">
        <v>123.49900100000001</v>
      </c>
      <c r="D178">
        <v>115.072502</v>
      </c>
      <c r="E178">
        <v>116.406998</v>
      </c>
      <c r="F178">
        <v>116.406998</v>
      </c>
      <c r="G178">
        <v>2449700</v>
      </c>
      <c r="H178">
        <f t="shared" si="2"/>
        <v>-7.5610360060121992E-2</v>
      </c>
      <c r="I178">
        <f>CORREL($H$3:H178,MXX!$H$3:H178)</f>
        <v>-1.9994677209338656E-2</v>
      </c>
    </row>
    <row r="179" spans="1:9" x14ac:dyDescent="0.25">
      <c r="A179" s="1">
        <v>44687</v>
      </c>
      <c r="B179">
        <v>114.849998</v>
      </c>
      <c r="C179">
        <v>119.050499</v>
      </c>
      <c r="D179">
        <v>113.081497</v>
      </c>
      <c r="E179">
        <v>114.772499</v>
      </c>
      <c r="F179">
        <v>114.772499</v>
      </c>
      <c r="G179">
        <v>3018600</v>
      </c>
      <c r="H179">
        <f t="shared" si="2"/>
        <v>-1.4041243465448746E-2</v>
      </c>
      <c r="I179">
        <f>CORREL($H$3:H179,MXX!$H$3:H179)</f>
        <v>-1.7182376222272783E-2</v>
      </c>
    </row>
    <row r="180" spans="1:9" x14ac:dyDescent="0.25">
      <c r="A180" s="1">
        <v>44690</v>
      </c>
      <c r="B180">
        <v>111.3125</v>
      </c>
      <c r="C180">
        <v>114</v>
      </c>
      <c r="D180">
        <v>107.95700100000001</v>
      </c>
      <c r="E180">
        <v>108.789001</v>
      </c>
      <c r="F180">
        <v>108.789001</v>
      </c>
      <c r="G180">
        <v>2305500</v>
      </c>
      <c r="H180">
        <f t="shared" si="2"/>
        <v>-5.2133551609780643E-2</v>
      </c>
      <c r="I180">
        <f>CORREL($H$3:H180,MXX!$H$3:H180)</f>
        <v>-1.8699891271357134E-2</v>
      </c>
    </row>
    <row r="181" spans="1:9" x14ac:dyDescent="0.25">
      <c r="A181" s="1">
        <v>44691</v>
      </c>
      <c r="B181">
        <v>111.25</v>
      </c>
      <c r="C181">
        <v>112.64250199999999</v>
      </c>
      <c r="D181">
        <v>107.170998</v>
      </c>
      <c r="E181">
        <v>108.85900100000001</v>
      </c>
      <c r="F181">
        <v>108.85900100000001</v>
      </c>
      <c r="G181">
        <v>3158000</v>
      </c>
      <c r="H181">
        <f t="shared" si="2"/>
        <v>6.4344740145198494E-4</v>
      </c>
      <c r="I181">
        <f>CORREL($H$3:H181,MXX!$H$3:H181)</f>
        <v>-1.8476476091552663E-2</v>
      </c>
    </row>
    <row r="182" spans="1:9" x14ac:dyDescent="0.25">
      <c r="A182" s="1">
        <v>44692</v>
      </c>
      <c r="B182">
        <v>108.1035</v>
      </c>
      <c r="C182">
        <v>110.155998</v>
      </c>
      <c r="D182">
        <v>104.42849699999999</v>
      </c>
      <c r="E182">
        <v>105.37200199999999</v>
      </c>
      <c r="F182">
        <v>105.37200199999999</v>
      </c>
      <c r="G182">
        <v>2894500</v>
      </c>
      <c r="H182">
        <f t="shared" si="2"/>
        <v>-3.203225243634205E-2</v>
      </c>
      <c r="I182">
        <f>CORREL($H$3:H182,MXX!$H$3:H182)</f>
        <v>-1.9041677800759053E-2</v>
      </c>
    </row>
    <row r="183" spans="1:9" x14ac:dyDescent="0.25">
      <c r="A183" s="1">
        <v>44693</v>
      </c>
      <c r="B183">
        <v>102.75</v>
      </c>
      <c r="C183">
        <v>110.780502</v>
      </c>
      <c r="D183">
        <v>102.405502</v>
      </c>
      <c r="E183">
        <v>106.93049600000001</v>
      </c>
      <c r="F183">
        <v>106.93049600000001</v>
      </c>
      <c r="G183">
        <v>3096000</v>
      </c>
      <c r="H183">
        <f t="shared" si="2"/>
        <v>1.4790399445955392E-2</v>
      </c>
      <c r="I183">
        <f>CORREL($H$3:H183,MXX!$H$3:H183)</f>
        <v>-1.6782043285324767E-2</v>
      </c>
    </row>
    <row r="184" spans="1:9" x14ac:dyDescent="0.25">
      <c r="A184" s="1">
        <v>44694</v>
      </c>
      <c r="B184">
        <v>109.069</v>
      </c>
      <c r="C184">
        <v>113.183998</v>
      </c>
      <c r="D184">
        <v>107.800003</v>
      </c>
      <c r="E184">
        <v>113.05500000000001</v>
      </c>
      <c r="F184">
        <v>113.05500000000001</v>
      </c>
      <c r="G184">
        <v>2479800</v>
      </c>
      <c r="H184">
        <f t="shared" si="2"/>
        <v>5.7275559630809172E-2</v>
      </c>
      <c r="I184">
        <f>CORREL($H$3:H184,MXX!$H$3:H184)</f>
        <v>1.0091804440111155E-2</v>
      </c>
    </row>
    <row r="185" spans="1:9" x14ac:dyDescent="0.25">
      <c r="A185" s="1">
        <v>44697</v>
      </c>
      <c r="B185">
        <v>113.099998</v>
      </c>
      <c r="C185">
        <v>113.99250000000001</v>
      </c>
      <c r="D185">
        <v>110.353996</v>
      </c>
      <c r="E185">
        <v>110.810501</v>
      </c>
      <c r="F185">
        <v>110.810501</v>
      </c>
      <c r="G185">
        <v>2077400</v>
      </c>
      <c r="H185">
        <f t="shared" si="2"/>
        <v>-1.9853159966388083E-2</v>
      </c>
      <c r="I185">
        <f>CORREL($H$3:H185,MXX!$H$3:H185)</f>
        <v>2.8627861123651306E-3</v>
      </c>
    </row>
    <row r="186" spans="1:9" x14ac:dyDescent="0.25">
      <c r="A186" s="1">
        <v>44698</v>
      </c>
      <c r="B186">
        <v>113.275002</v>
      </c>
      <c r="C186">
        <v>115.800003</v>
      </c>
      <c r="D186">
        <v>111.27649700000001</v>
      </c>
      <c r="E186">
        <v>115.3685</v>
      </c>
      <c r="F186">
        <v>115.3685</v>
      </c>
      <c r="G186">
        <v>2874600</v>
      </c>
      <c r="H186">
        <f t="shared" si="2"/>
        <v>4.1133276709939208E-2</v>
      </c>
      <c r="I186">
        <f>CORREL($H$3:H186,MXX!$H$3:H186)</f>
        <v>-1.6409834513739053E-2</v>
      </c>
    </row>
    <row r="187" spans="1:9" x14ac:dyDescent="0.25">
      <c r="A187" s="1">
        <v>44699</v>
      </c>
      <c r="B187">
        <v>111.439499</v>
      </c>
      <c r="C187">
        <v>112.852997</v>
      </c>
      <c r="D187">
        <v>106.24900100000001</v>
      </c>
      <c r="E187">
        <v>107.112503</v>
      </c>
      <c r="F187">
        <v>107.112503</v>
      </c>
      <c r="G187">
        <v>1803100</v>
      </c>
      <c r="H187">
        <f t="shared" si="2"/>
        <v>-7.1561968821645366E-2</v>
      </c>
      <c r="I187">
        <f>CORREL($H$3:H187,MXX!$H$3:H187)</f>
        <v>-4.2139638817919371E-2</v>
      </c>
    </row>
    <row r="188" spans="1:9" x14ac:dyDescent="0.25">
      <c r="A188" s="1">
        <v>44700</v>
      </c>
      <c r="B188">
        <v>106.280502</v>
      </c>
      <c r="C188">
        <v>110.033997</v>
      </c>
      <c r="D188">
        <v>106.193001</v>
      </c>
      <c r="E188">
        <v>107.319</v>
      </c>
      <c r="F188">
        <v>107.319</v>
      </c>
      <c r="G188">
        <v>1908400</v>
      </c>
      <c r="H188">
        <f t="shared" si="2"/>
        <v>1.9278515039462649E-3</v>
      </c>
      <c r="I188">
        <f>CORREL($H$3:H188,MXX!$H$3:H188)</f>
        <v>-4.1746498203841673E-2</v>
      </c>
    </row>
    <row r="189" spans="1:9" x14ac:dyDescent="0.25">
      <c r="A189" s="1">
        <v>44701</v>
      </c>
      <c r="B189">
        <v>109.56849699999999</v>
      </c>
      <c r="C189">
        <v>109.898003</v>
      </c>
      <c r="D189">
        <v>105.00949900000001</v>
      </c>
      <c r="E189">
        <v>107.591003</v>
      </c>
      <c r="F189">
        <v>107.591003</v>
      </c>
      <c r="G189">
        <v>1856300</v>
      </c>
      <c r="H189">
        <f t="shared" si="2"/>
        <v>2.5345279027944537E-3</v>
      </c>
      <c r="I189">
        <f>CORREL($H$3:H189,MXX!$H$3:H189)</f>
        <v>-4.1992326589830341E-2</v>
      </c>
    </row>
    <row r="190" spans="1:9" x14ac:dyDescent="0.25">
      <c r="A190" s="1">
        <v>44704</v>
      </c>
      <c r="B190">
        <v>108.460999</v>
      </c>
      <c r="C190">
        <v>108.819</v>
      </c>
      <c r="D190">
        <v>103.949997</v>
      </c>
      <c r="E190">
        <v>107.556999</v>
      </c>
      <c r="F190">
        <v>107.556999</v>
      </c>
      <c r="G190">
        <v>2430100</v>
      </c>
      <c r="H190">
        <f t="shared" si="2"/>
        <v>-3.1604873132371419E-4</v>
      </c>
      <c r="I190">
        <f>CORREL($H$3:H190,MXX!$H$3:H190)</f>
        <v>-4.2037188384806204E-2</v>
      </c>
    </row>
    <row r="191" spans="1:9" x14ac:dyDescent="0.25">
      <c r="A191" s="1">
        <v>44705</v>
      </c>
      <c r="B191">
        <v>104.025002</v>
      </c>
      <c r="C191">
        <v>105.400002</v>
      </c>
      <c r="D191">
        <v>101.260002</v>
      </c>
      <c r="E191">
        <v>104.099998</v>
      </c>
      <c r="F191">
        <v>104.099998</v>
      </c>
      <c r="G191">
        <v>3996400</v>
      </c>
      <c r="H191">
        <f t="shared" si="2"/>
        <v>-3.2141106874876688E-2</v>
      </c>
      <c r="I191">
        <f>CORREL($H$3:H191,MXX!$H$3:H191)</f>
        <v>-4.6883066321593031E-2</v>
      </c>
    </row>
    <row r="192" spans="1:9" x14ac:dyDescent="0.25">
      <c r="A192" s="1">
        <v>44706</v>
      </c>
      <c r="B192">
        <v>103.655502</v>
      </c>
      <c r="C192">
        <v>108.175003</v>
      </c>
      <c r="D192">
        <v>103.650002</v>
      </c>
      <c r="E192">
        <v>106.775002</v>
      </c>
      <c r="F192">
        <v>106.775002</v>
      </c>
      <c r="G192">
        <v>2400500</v>
      </c>
      <c r="H192">
        <f t="shared" si="2"/>
        <v>2.5696484643544387E-2</v>
      </c>
      <c r="I192">
        <f>CORREL($H$3:H192,MXX!$H$3:H192)</f>
        <v>-4.1933207848663445E-2</v>
      </c>
    </row>
    <row r="193" spans="1:9" x14ac:dyDescent="0.25">
      <c r="A193" s="1">
        <v>44707</v>
      </c>
      <c r="B193">
        <v>107.970001</v>
      </c>
      <c r="C193">
        <v>112.665497</v>
      </c>
      <c r="D193">
        <v>107.45349899999999</v>
      </c>
      <c r="E193">
        <v>111.077499</v>
      </c>
      <c r="F193">
        <v>111.077499</v>
      </c>
      <c r="G193">
        <v>2272700</v>
      </c>
      <c r="H193">
        <f t="shared" si="2"/>
        <v>4.0294984026317343E-2</v>
      </c>
      <c r="I193">
        <f>CORREL($H$3:H193,MXX!$H$3:H193)</f>
        <v>-3.6333252590491305E-2</v>
      </c>
    </row>
    <row r="194" spans="1:9" x14ac:dyDescent="0.25">
      <c r="A194" s="1">
        <v>44708</v>
      </c>
      <c r="B194">
        <v>113.550003</v>
      </c>
      <c r="C194">
        <v>115.18699599999999</v>
      </c>
      <c r="D194">
        <v>112.62799800000001</v>
      </c>
      <c r="E194">
        <v>115.1465</v>
      </c>
      <c r="F194">
        <v>115.1465</v>
      </c>
      <c r="G194">
        <v>2716300</v>
      </c>
      <c r="H194">
        <f t="shared" si="2"/>
        <v>3.6632090537076278E-2</v>
      </c>
      <c r="I194">
        <f>CORREL($H$3:H194,MXX!$H$3:H194)</f>
        <v>-4.0670005235350845E-2</v>
      </c>
    </row>
    <row r="195" spans="1:9" x14ac:dyDescent="0.25">
      <c r="A195" s="1">
        <v>44712</v>
      </c>
      <c r="B195">
        <v>116.279999</v>
      </c>
      <c r="C195">
        <v>121.994499</v>
      </c>
      <c r="D195">
        <v>115.675003</v>
      </c>
      <c r="E195">
        <v>120.209503</v>
      </c>
      <c r="F195">
        <v>120.209503</v>
      </c>
      <c r="G195">
        <v>1770400</v>
      </c>
      <c r="H195">
        <f t="shared" ref="H195:H253" si="3">(F195-F194)/F194</f>
        <v>4.3970098960888909E-2</v>
      </c>
      <c r="I195">
        <f>CORREL($H$3:H195,MXX!$H$3:H195)</f>
        <v>-4.7568523052821943E-2</v>
      </c>
    </row>
    <row r="196" spans="1:9" x14ac:dyDescent="0.25">
      <c r="A196" s="1">
        <v>44713</v>
      </c>
      <c r="B196">
        <v>122.25599699999999</v>
      </c>
      <c r="C196">
        <v>125.179001</v>
      </c>
      <c r="D196">
        <v>120.62249799999999</v>
      </c>
      <c r="E196">
        <v>121.683998</v>
      </c>
      <c r="F196">
        <v>121.683998</v>
      </c>
      <c r="G196">
        <v>1499100</v>
      </c>
      <c r="H196">
        <f t="shared" si="3"/>
        <v>1.2266043558968915E-2</v>
      </c>
      <c r="I196">
        <f>CORREL($H$3:H196,MXX!$H$3:H196)</f>
        <v>-4.8814945646998509E-2</v>
      </c>
    </row>
    <row r="197" spans="1:9" x14ac:dyDescent="0.25">
      <c r="A197" s="1">
        <v>44714</v>
      </c>
      <c r="B197">
        <v>121.683998</v>
      </c>
      <c r="C197">
        <v>125.610001</v>
      </c>
      <c r="D197">
        <v>120.04499800000001</v>
      </c>
      <c r="E197">
        <v>125.511002</v>
      </c>
      <c r="F197">
        <v>125.511002</v>
      </c>
      <c r="G197">
        <v>1283500</v>
      </c>
      <c r="H197">
        <f t="shared" si="3"/>
        <v>3.1450347316826346E-2</v>
      </c>
      <c r="I197">
        <f>CORREL($H$3:H197,MXX!$H$3:H197)</f>
        <v>-5.5278146811324418E-2</v>
      </c>
    </row>
    <row r="198" spans="1:9" x14ac:dyDescent="0.25">
      <c r="A198" s="1">
        <v>44715</v>
      </c>
      <c r="B198">
        <v>124.199997</v>
      </c>
      <c r="C198">
        <v>124.400002</v>
      </c>
      <c r="D198">
        <v>121.04650100000001</v>
      </c>
      <c r="E198">
        <v>122.349998</v>
      </c>
      <c r="F198">
        <v>122.349998</v>
      </c>
      <c r="G198">
        <v>1086900</v>
      </c>
      <c r="H198">
        <f t="shared" si="3"/>
        <v>-2.5185075010396341E-2</v>
      </c>
      <c r="I198">
        <f>CORREL($H$3:H198,MXX!$H$3:H198)</f>
        <v>-5.2471768500073589E-2</v>
      </c>
    </row>
    <row r="199" spans="1:9" x14ac:dyDescent="0.25">
      <c r="A199" s="1">
        <v>44718</v>
      </c>
      <c r="B199">
        <v>125.25</v>
      </c>
      <c r="C199">
        <v>128.990005</v>
      </c>
      <c r="D199">
        <v>123.80999799999999</v>
      </c>
      <c r="E199">
        <v>124.790001</v>
      </c>
      <c r="F199">
        <v>124.790001</v>
      </c>
      <c r="G199">
        <v>2425000</v>
      </c>
      <c r="H199">
        <f t="shared" si="3"/>
        <v>1.9942811932044367E-2</v>
      </c>
      <c r="I199">
        <f>CORREL($H$3:H199,MXX!$H$3:H199)</f>
        <v>-5.733646331865791E-2</v>
      </c>
    </row>
    <row r="200" spans="1:9" x14ac:dyDescent="0.25">
      <c r="A200" s="1">
        <v>44719</v>
      </c>
      <c r="B200">
        <v>122.010002</v>
      </c>
      <c r="C200">
        <v>124.099998</v>
      </c>
      <c r="D200">
        <v>120.629997</v>
      </c>
      <c r="E200">
        <v>123</v>
      </c>
      <c r="F200">
        <v>123</v>
      </c>
      <c r="G200">
        <v>2408300</v>
      </c>
      <c r="H200">
        <f t="shared" si="3"/>
        <v>-1.4344105983299124E-2</v>
      </c>
      <c r="I200">
        <f>CORREL($H$3:H200,MXX!$H$3:H200)</f>
        <v>-5.7748343539583781E-2</v>
      </c>
    </row>
    <row r="201" spans="1:9" x14ac:dyDescent="0.25">
      <c r="A201" s="1">
        <v>44720</v>
      </c>
      <c r="B201">
        <v>122.610001</v>
      </c>
      <c r="C201">
        <v>123.75</v>
      </c>
      <c r="D201">
        <v>120.75</v>
      </c>
      <c r="E201">
        <v>121.18</v>
      </c>
      <c r="F201">
        <v>121.18</v>
      </c>
      <c r="G201">
        <v>4138400</v>
      </c>
      <c r="H201">
        <f t="shared" si="3"/>
        <v>-1.479674796747962E-2</v>
      </c>
      <c r="I201">
        <f>CORREL($H$3:H201,MXX!$H$3:H201)</f>
        <v>-5.595738853831822E-2</v>
      </c>
    </row>
    <row r="202" spans="1:9" x14ac:dyDescent="0.25">
      <c r="A202" s="1">
        <v>44721</v>
      </c>
      <c r="B202">
        <v>119.989998</v>
      </c>
      <c r="C202">
        <v>121.300003</v>
      </c>
      <c r="D202">
        <v>116.099998</v>
      </c>
      <c r="E202">
        <v>116.150002</v>
      </c>
      <c r="F202">
        <v>116.150002</v>
      </c>
      <c r="G202">
        <v>2768300</v>
      </c>
      <c r="H202">
        <f t="shared" si="3"/>
        <v>-4.1508483248060786E-2</v>
      </c>
      <c r="I202">
        <f>CORREL($H$3:H202,MXX!$H$3:H202)</f>
        <v>-4.7192260551898089E-2</v>
      </c>
    </row>
    <row r="203" spans="1:9" x14ac:dyDescent="0.25">
      <c r="A203" s="1">
        <v>44722</v>
      </c>
      <c r="B203">
        <v>113.41999800000001</v>
      </c>
      <c r="C203">
        <v>114.5</v>
      </c>
      <c r="D203">
        <v>109.050003</v>
      </c>
      <c r="E203">
        <v>109.650002</v>
      </c>
      <c r="F203">
        <v>109.650002</v>
      </c>
      <c r="G203">
        <v>2497300</v>
      </c>
      <c r="H203">
        <f t="shared" si="3"/>
        <v>-5.5962116987307499E-2</v>
      </c>
      <c r="I203">
        <f>CORREL($H$3:H203,MXX!$H$3:H203)</f>
        <v>-2.9103429558091202E-2</v>
      </c>
    </row>
    <row r="204" spans="1:9" x14ac:dyDescent="0.25">
      <c r="A204" s="1">
        <v>44725</v>
      </c>
      <c r="B204">
        <v>104.19000200000001</v>
      </c>
      <c r="C204">
        <v>106.540001</v>
      </c>
      <c r="D204">
        <v>101.860001</v>
      </c>
      <c r="E204">
        <v>103.66999800000001</v>
      </c>
      <c r="F204">
        <v>103.66999800000001</v>
      </c>
      <c r="G204">
        <v>2493000</v>
      </c>
      <c r="H204">
        <f t="shared" si="3"/>
        <v>-5.4537199187647926E-2</v>
      </c>
      <c r="I204">
        <f>CORREL($H$3:H204,MXX!$H$3:H204)</f>
        <v>-2.8585412717271573E-2</v>
      </c>
    </row>
    <row r="205" spans="1:9" x14ac:dyDescent="0.25">
      <c r="A205" s="1">
        <v>44726</v>
      </c>
      <c r="B205">
        <v>104.19000200000001</v>
      </c>
      <c r="C205">
        <v>104.879997</v>
      </c>
      <c r="D205">
        <v>101.43</v>
      </c>
      <c r="E205">
        <v>102.30999799999999</v>
      </c>
      <c r="F205">
        <v>102.30999799999999</v>
      </c>
      <c r="G205">
        <v>2466700</v>
      </c>
      <c r="H205">
        <f t="shared" si="3"/>
        <v>-1.3118549495872602E-2</v>
      </c>
      <c r="I205">
        <f>CORREL($H$3:H205,MXX!$H$3:H205)</f>
        <v>-2.7377141461831671E-2</v>
      </c>
    </row>
    <row r="206" spans="1:9" x14ac:dyDescent="0.25">
      <c r="A206" s="1">
        <v>44727</v>
      </c>
      <c r="B206">
        <v>103.860001</v>
      </c>
      <c r="C206">
        <v>109.05999799999999</v>
      </c>
      <c r="D206">
        <v>103.529999</v>
      </c>
      <c r="E206">
        <v>107.66999800000001</v>
      </c>
      <c r="F206">
        <v>107.66999800000001</v>
      </c>
      <c r="G206">
        <v>2885400</v>
      </c>
      <c r="H206">
        <f t="shared" si="3"/>
        <v>5.2389796743032034E-2</v>
      </c>
      <c r="I206">
        <f>CORREL($H$3:H206,MXX!$H$3:H206)</f>
        <v>-2.2902701716727397E-2</v>
      </c>
    </row>
    <row r="207" spans="1:9" x14ac:dyDescent="0.25">
      <c r="A207" s="1">
        <v>44728</v>
      </c>
      <c r="B207">
        <v>104.470001</v>
      </c>
      <c r="C207">
        <v>104.58000199999999</v>
      </c>
      <c r="D207">
        <v>102.010002</v>
      </c>
      <c r="E207">
        <v>103.660004</v>
      </c>
      <c r="F207">
        <v>103.660004</v>
      </c>
      <c r="G207">
        <v>2165600</v>
      </c>
      <c r="H207">
        <f t="shared" si="3"/>
        <v>-3.7243373961983413E-2</v>
      </c>
      <c r="I207">
        <f>CORREL($H$3:H207,MXX!$H$3:H207)</f>
        <v>-1.2056518469500165E-2</v>
      </c>
    </row>
    <row r="208" spans="1:9" x14ac:dyDescent="0.25">
      <c r="A208" s="1">
        <v>44729</v>
      </c>
      <c r="B208">
        <v>102.800003</v>
      </c>
      <c r="C208">
        <v>106.980003</v>
      </c>
      <c r="D208">
        <v>102.510002</v>
      </c>
      <c r="E208">
        <v>106.220001</v>
      </c>
      <c r="F208">
        <v>106.220001</v>
      </c>
      <c r="G208">
        <v>1775000</v>
      </c>
      <c r="H208">
        <f t="shared" si="3"/>
        <v>2.4696092043368971E-2</v>
      </c>
      <c r="I208">
        <f>CORREL($H$3:H208,MXX!$H$3:H208)</f>
        <v>-7.0420048051403504E-3</v>
      </c>
    </row>
    <row r="209" spans="1:9" x14ac:dyDescent="0.25">
      <c r="A209" s="1">
        <v>44733</v>
      </c>
      <c r="B209">
        <v>108.199997</v>
      </c>
      <c r="C209">
        <v>111.629997</v>
      </c>
      <c r="D209">
        <v>103.55999799999999</v>
      </c>
      <c r="E209">
        <v>108.68</v>
      </c>
      <c r="F209">
        <v>108.68</v>
      </c>
      <c r="G209">
        <v>1568200</v>
      </c>
      <c r="H209">
        <f t="shared" si="3"/>
        <v>2.31594706914003E-2</v>
      </c>
      <c r="I209">
        <f>CORREL($H$3:H209,MXX!$H$3:H209)</f>
        <v>-9.1359721501695322E-3</v>
      </c>
    </row>
    <row r="210" spans="1:9" x14ac:dyDescent="0.25">
      <c r="A210" s="1">
        <v>44734</v>
      </c>
      <c r="B210">
        <v>107.43</v>
      </c>
      <c r="C210">
        <v>112.129997</v>
      </c>
      <c r="D210">
        <v>107.019997</v>
      </c>
      <c r="E210">
        <v>108.949997</v>
      </c>
      <c r="F210">
        <v>108.949997</v>
      </c>
      <c r="G210">
        <v>1482200</v>
      </c>
      <c r="H210">
        <f t="shared" si="3"/>
        <v>2.4843301435405721E-3</v>
      </c>
      <c r="I210">
        <f>CORREL($H$3:H210,MXX!$H$3:H210)</f>
        <v>-8.5762714177476298E-3</v>
      </c>
    </row>
    <row r="211" spans="1:9" x14ac:dyDescent="0.25">
      <c r="A211" s="1">
        <v>44735</v>
      </c>
      <c r="B211">
        <v>110.389999</v>
      </c>
      <c r="C211">
        <v>113</v>
      </c>
      <c r="D211">
        <v>107.93</v>
      </c>
      <c r="E211">
        <v>112.44000200000001</v>
      </c>
      <c r="F211">
        <v>112.44000200000001</v>
      </c>
      <c r="G211">
        <v>2197500</v>
      </c>
      <c r="H211">
        <f t="shared" si="3"/>
        <v>3.2033089454789158E-2</v>
      </c>
      <c r="I211">
        <f>CORREL($H$3:H211,MXX!$H$3:H211)</f>
        <v>-2.0539029044134106E-2</v>
      </c>
    </row>
    <row r="212" spans="1:9" x14ac:dyDescent="0.25">
      <c r="A212" s="1">
        <v>44736</v>
      </c>
      <c r="B212">
        <v>112.379997</v>
      </c>
      <c r="C212">
        <v>116.709999</v>
      </c>
      <c r="D212">
        <v>111.43</v>
      </c>
      <c r="E212">
        <v>116.459999</v>
      </c>
      <c r="F212">
        <v>116.459999</v>
      </c>
      <c r="G212">
        <v>2562800</v>
      </c>
      <c r="H212">
        <f t="shared" si="3"/>
        <v>3.5752373963849532E-2</v>
      </c>
      <c r="I212">
        <f>CORREL($H$3:H212,MXX!$H$3:H212)</f>
        <v>-2.7083838657470889E-2</v>
      </c>
    </row>
    <row r="213" spans="1:9" x14ac:dyDescent="0.25">
      <c r="A213" s="1">
        <v>44739</v>
      </c>
      <c r="B213">
        <v>117.089996</v>
      </c>
      <c r="C213">
        <v>117.980003</v>
      </c>
      <c r="D213">
        <v>112.699997</v>
      </c>
      <c r="E213">
        <v>113.220001</v>
      </c>
      <c r="F213">
        <v>113.220001</v>
      </c>
      <c r="G213">
        <v>1639100</v>
      </c>
      <c r="H213">
        <f t="shared" si="3"/>
        <v>-2.7820694039332766E-2</v>
      </c>
      <c r="I213">
        <f>CORREL($H$3:H213,MXX!$H$3:H213)</f>
        <v>-3.7864870911607722E-2</v>
      </c>
    </row>
    <row r="214" spans="1:9" x14ac:dyDescent="0.25">
      <c r="A214" s="1">
        <v>44740</v>
      </c>
      <c r="B214">
        <v>113.5</v>
      </c>
      <c r="C214">
        <v>114.849998</v>
      </c>
      <c r="D214">
        <v>107.040001</v>
      </c>
      <c r="E214">
        <v>107.400002</v>
      </c>
      <c r="F214">
        <v>107.400002</v>
      </c>
      <c r="G214">
        <v>2539000</v>
      </c>
      <c r="H214">
        <f t="shared" si="3"/>
        <v>-5.1404336235609076E-2</v>
      </c>
      <c r="I214">
        <f>CORREL($H$3:H214,MXX!$H$3:H214)</f>
        <v>-4.797471910672213E-2</v>
      </c>
    </row>
    <row r="215" spans="1:9" x14ac:dyDescent="0.25">
      <c r="A215" s="1">
        <v>44741</v>
      </c>
      <c r="B215">
        <v>107.379997</v>
      </c>
      <c r="C215">
        <v>110.989998</v>
      </c>
      <c r="D215">
        <v>106.910004</v>
      </c>
      <c r="E215">
        <v>108.91999800000001</v>
      </c>
      <c r="F215">
        <v>108.91999800000001</v>
      </c>
      <c r="G215">
        <v>3052800</v>
      </c>
      <c r="H215">
        <f t="shared" si="3"/>
        <v>1.4152662678721423E-2</v>
      </c>
      <c r="I215">
        <f>CORREL($H$3:H215,MXX!$H$3:H215)</f>
        <v>-4.7029507523143478E-2</v>
      </c>
    </row>
    <row r="216" spans="1:9" x14ac:dyDescent="0.25">
      <c r="A216" s="1">
        <v>44742</v>
      </c>
      <c r="B216">
        <v>108.110001</v>
      </c>
      <c r="C216">
        <v>108.18</v>
      </c>
      <c r="D216">
        <v>102.519997</v>
      </c>
      <c r="E216">
        <v>106.209999</v>
      </c>
      <c r="F216">
        <v>106.209999</v>
      </c>
      <c r="G216">
        <v>2399300</v>
      </c>
      <c r="H216">
        <f t="shared" si="3"/>
        <v>-2.4880637621752529E-2</v>
      </c>
      <c r="I216">
        <f>CORREL($H$3:H216,MXX!$H$3:H216)</f>
        <v>-4.3840244230038086E-2</v>
      </c>
    </row>
    <row r="217" spans="1:9" x14ac:dyDescent="0.25">
      <c r="A217" s="1">
        <v>44743</v>
      </c>
      <c r="B217">
        <v>106.290001</v>
      </c>
      <c r="C217">
        <v>109.75</v>
      </c>
      <c r="D217">
        <v>105.849998</v>
      </c>
      <c r="E217">
        <v>109.55999799999999</v>
      </c>
      <c r="F217">
        <v>109.55999799999999</v>
      </c>
      <c r="G217">
        <v>1986600</v>
      </c>
      <c r="H217">
        <f t="shared" si="3"/>
        <v>3.154127701291097E-2</v>
      </c>
      <c r="I217">
        <f>CORREL($H$3:H217,MXX!$H$3:H217)</f>
        <v>-4.98662541318921E-2</v>
      </c>
    </row>
    <row r="218" spans="1:9" x14ac:dyDescent="0.25">
      <c r="A218" s="1">
        <v>44747</v>
      </c>
      <c r="B218">
        <v>107.599998</v>
      </c>
      <c r="C218">
        <v>114.08000199999999</v>
      </c>
      <c r="D218">
        <v>106.32</v>
      </c>
      <c r="E218">
        <v>113.5</v>
      </c>
      <c r="F218">
        <v>113.5</v>
      </c>
      <c r="G218">
        <v>2555600</v>
      </c>
      <c r="H218">
        <f t="shared" si="3"/>
        <v>3.5962048849252505E-2</v>
      </c>
      <c r="I218">
        <f>CORREL($H$3:H218,MXX!$H$3:H218)</f>
        <v>-4.6378595317450033E-2</v>
      </c>
    </row>
    <row r="219" spans="1:9" x14ac:dyDescent="0.25">
      <c r="A219" s="1">
        <v>44748</v>
      </c>
      <c r="B219">
        <v>113.209999</v>
      </c>
      <c r="C219">
        <v>115.480003</v>
      </c>
      <c r="D219">
        <v>112.010002</v>
      </c>
      <c r="E219">
        <v>114.33000199999999</v>
      </c>
      <c r="F219">
        <v>114.33000199999999</v>
      </c>
      <c r="G219">
        <v>1591900</v>
      </c>
      <c r="H219">
        <f t="shared" si="3"/>
        <v>7.3127929515417909E-3</v>
      </c>
      <c r="I219">
        <f>CORREL($H$3:H219,MXX!$H$3:H219)</f>
        <v>-4.5342708506893502E-2</v>
      </c>
    </row>
    <row r="220" spans="1:9" x14ac:dyDescent="0.25">
      <c r="A220" s="1">
        <v>44749</v>
      </c>
      <c r="B220">
        <v>113.849998</v>
      </c>
      <c r="C220">
        <v>116.989998</v>
      </c>
      <c r="D220">
        <v>113.489998</v>
      </c>
      <c r="E220">
        <v>116.33000199999999</v>
      </c>
      <c r="F220">
        <v>116.33000199999999</v>
      </c>
      <c r="G220">
        <v>1544100</v>
      </c>
      <c r="H220">
        <f t="shared" si="3"/>
        <v>1.7493221070703734E-2</v>
      </c>
      <c r="I220">
        <f>CORREL($H$3:H220,MXX!$H$3:H220)</f>
        <v>-4.86736641482889E-2</v>
      </c>
    </row>
    <row r="221" spans="1:9" x14ac:dyDescent="0.25">
      <c r="A221" s="1">
        <v>44750</v>
      </c>
      <c r="B221">
        <v>114.599998</v>
      </c>
      <c r="C221">
        <v>116.58000199999999</v>
      </c>
      <c r="D221">
        <v>113.69000200000001</v>
      </c>
      <c r="E221">
        <v>115.540001</v>
      </c>
      <c r="F221">
        <v>115.540001</v>
      </c>
      <c r="G221">
        <v>1433400</v>
      </c>
      <c r="H221">
        <f t="shared" si="3"/>
        <v>-6.7910340102976148E-3</v>
      </c>
      <c r="I221">
        <f>CORREL($H$3:H221,MXX!$H$3:H221)</f>
        <v>-4.911775946280561E-2</v>
      </c>
    </row>
    <row r="222" spans="1:9" x14ac:dyDescent="0.25">
      <c r="A222" s="1">
        <v>44753</v>
      </c>
      <c r="B222">
        <v>114.08000199999999</v>
      </c>
      <c r="C222">
        <v>114.300003</v>
      </c>
      <c r="D222">
        <v>110.870003</v>
      </c>
      <c r="E222">
        <v>111.75</v>
      </c>
      <c r="F222">
        <v>111.75</v>
      </c>
      <c r="G222">
        <v>1744400</v>
      </c>
      <c r="H222">
        <f t="shared" si="3"/>
        <v>-3.2802501014345703E-2</v>
      </c>
      <c r="I222">
        <f>CORREL($H$3:H222,MXX!$H$3:H222)</f>
        <v>-4.5139801253234801E-2</v>
      </c>
    </row>
    <row r="223" spans="1:9" x14ac:dyDescent="0.25">
      <c r="A223" s="1">
        <v>44754</v>
      </c>
      <c r="B223">
        <v>112.160004</v>
      </c>
      <c r="C223">
        <v>113.230003</v>
      </c>
      <c r="D223">
        <v>108.339996</v>
      </c>
      <c r="E223">
        <v>109.220001</v>
      </c>
      <c r="F223">
        <v>109.220001</v>
      </c>
      <c r="G223">
        <v>1137600</v>
      </c>
      <c r="H223">
        <f t="shared" si="3"/>
        <v>-2.2639812080536944E-2</v>
      </c>
      <c r="I223">
        <f>CORREL($H$3:H223,MXX!$H$3:H223)</f>
        <v>-4.6789605682051691E-2</v>
      </c>
    </row>
    <row r="224" spans="1:9" x14ac:dyDescent="0.25">
      <c r="A224" s="1">
        <v>44755</v>
      </c>
      <c r="B224">
        <v>107.029999</v>
      </c>
      <c r="C224">
        <v>111.779999</v>
      </c>
      <c r="D224">
        <v>106.010002</v>
      </c>
      <c r="E224">
        <v>110.400002</v>
      </c>
      <c r="F224">
        <v>110.400002</v>
      </c>
      <c r="G224">
        <v>1443500</v>
      </c>
      <c r="H224">
        <f t="shared" si="3"/>
        <v>1.0803891129794114E-2</v>
      </c>
      <c r="I224">
        <f>CORREL($H$3:H224,MXX!$H$3:H224)</f>
        <v>-4.7616146681523877E-2</v>
      </c>
    </row>
    <row r="225" spans="1:9" x14ac:dyDescent="0.25">
      <c r="A225" s="1">
        <v>44756</v>
      </c>
      <c r="B225">
        <v>110.239998</v>
      </c>
      <c r="C225">
        <v>111.18</v>
      </c>
      <c r="D225">
        <v>107.58000199999999</v>
      </c>
      <c r="E225">
        <v>110.629997</v>
      </c>
      <c r="F225">
        <v>110.629997</v>
      </c>
      <c r="G225">
        <v>1335800</v>
      </c>
      <c r="H225">
        <f t="shared" si="3"/>
        <v>2.083288005737558E-3</v>
      </c>
      <c r="I225">
        <f>CORREL($H$3:H225,MXX!$H$3:H225)</f>
        <v>-4.718620797931538E-2</v>
      </c>
    </row>
    <row r="226" spans="1:9" x14ac:dyDescent="0.25">
      <c r="A226" s="1">
        <v>44757</v>
      </c>
      <c r="B226">
        <v>112.5</v>
      </c>
      <c r="C226">
        <v>115.589996</v>
      </c>
      <c r="D226">
        <v>111.589996</v>
      </c>
      <c r="E226">
        <v>113.550003</v>
      </c>
      <c r="F226">
        <v>113.550003</v>
      </c>
      <c r="G226">
        <v>1608100</v>
      </c>
      <c r="H226">
        <f t="shared" si="3"/>
        <v>2.6394342214435752E-2</v>
      </c>
      <c r="I226">
        <f>CORREL($H$3:H226,MXX!$H$3:H226)</f>
        <v>-4.8795627548244395E-2</v>
      </c>
    </row>
    <row r="227" spans="1:9" x14ac:dyDescent="0.25">
      <c r="A227" s="1">
        <v>44760</v>
      </c>
      <c r="B227">
        <v>115</v>
      </c>
      <c r="C227">
        <v>117.239998</v>
      </c>
      <c r="D227">
        <v>113.150002</v>
      </c>
      <c r="E227">
        <v>113.760002</v>
      </c>
      <c r="F227">
        <v>113.760002</v>
      </c>
      <c r="G227">
        <v>1576200</v>
      </c>
      <c r="H227">
        <f t="shared" si="3"/>
        <v>1.8493966926623178E-3</v>
      </c>
      <c r="I227">
        <f>CORREL($H$3:H227,MXX!$H$3:H227)</f>
        <v>-4.9332406152990761E-2</v>
      </c>
    </row>
    <row r="228" spans="1:9" x14ac:dyDescent="0.25">
      <c r="A228" s="1">
        <v>44761</v>
      </c>
      <c r="B228">
        <v>115.699997</v>
      </c>
      <c r="C228">
        <v>118.949997</v>
      </c>
      <c r="D228">
        <v>114.029999</v>
      </c>
      <c r="E228">
        <v>118.209999</v>
      </c>
      <c r="F228">
        <v>118.209999</v>
      </c>
      <c r="G228">
        <v>1964500</v>
      </c>
      <c r="H228">
        <f t="shared" si="3"/>
        <v>3.9117413166008877E-2</v>
      </c>
      <c r="I228">
        <f>CORREL($H$3:H228,MXX!$H$3:H228)</f>
        <v>-4.3842231882970976E-2</v>
      </c>
    </row>
    <row r="229" spans="1:9" x14ac:dyDescent="0.25">
      <c r="A229" s="1">
        <v>44762</v>
      </c>
      <c r="B229">
        <v>118.620003</v>
      </c>
      <c r="C229">
        <v>123.480003</v>
      </c>
      <c r="D229">
        <v>118.32</v>
      </c>
      <c r="E229">
        <v>122.769997</v>
      </c>
      <c r="F229">
        <v>122.769997</v>
      </c>
      <c r="G229">
        <v>2075800</v>
      </c>
      <c r="H229">
        <f t="shared" si="3"/>
        <v>3.8575400038705757E-2</v>
      </c>
      <c r="I229">
        <f>CORREL($H$3:H229,MXX!$H$3:H229)</f>
        <v>-4.5531438392753094E-2</v>
      </c>
    </row>
    <row r="230" spans="1:9" x14ac:dyDescent="0.25">
      <c r="A230" s="1">
        <v>44763</v>
      </c>
      <c r="B230">
        <v>123.199997</v>
      </c>
      <c r="C230">
        <v>124.849998</v>
      </c>
      <c r="D230">
        <v>121.260002</v>
      </c>
      <c r="E230">
        <v>124.629997</v>
      </c>
      <c r="F230">
        <v>124.629997</v>
      </c>
      <c r="G230">
        <v>2381400</v>
      </c>
      <c r="H230">
        <f t="shared" si="3"/>
        <v>1.5150281383488177E-2</v>
      </c>
      <c r="I230">
        <f>CORREL($H$3:H230,MXX!$H$3:H230)</f>
        <v>-4.339106054779434E-2</v>
      </c>
    </row>
    <row r="231" spans="1:9" x14ac:dyDescent="0.25">
      <c r="A231" s="1">
        <v>44764</v>
      </c>
      <c r="B231">
        <v>125.010002</v>
      </c>
      <c r="C231">
        <v>125.5</v>
      </c>
      <c r="D231">
        <v>121.349998</v>
      </c>
      <c r="E231">
        <v>122.41999800000001</v>
      </c>
      <c r="F231">
        <v>122.41999800000001</v>
      </c>
      <c r="G231">
        <v>2045500</v>
      </c>
      <c r="H231">
        <f t="shared" si="3"/>
        <v>-1.7732480568060965E-2</v>
      </c>
      <c r="I231">
        <f>CORREL($H$3:H231,MXX!$H$3:H231)</f>
        <v>-4.2695579649026039E-2</v>
      </c>
    </row>
    <row r="232" spans="1:9" x14ac:dyDescent="0.25">
      <c r="A232" s="1">
        <v>44767</v>
      </c>
      <c r="B232">
        <v>122.699997</v>
      </c>
      <c r="C232">
        <v>123.639999</v>
      </c>
      <c r="D232">
        <v>120.029999</v>
      </c>
      <c r="E232">
        <v>121.139999</v>
      </c>
      <c r="F232">
        <v>121.139999</v>
      </c>
      <c r="G232">
        <v>1595500</v>
      </c>
      <c r="H232">
        <f t="shared" si="3"/>
        <v>-1.0455799876748925E-2</v>
      </c>
      <c r="I232">
        <f>CORREL($H$3:H232,MXX!$H$3:H232)</f>
        <v>-4.3663600066914277E-2</v>
      </c>
    </row>
    <row r="233" spans="1:9" x14ac:dyDescent="0.25">
      <c r="A233" s="1">
        <v>44768</v>
      </c>
      <c r="B233">
        <v>115.790001</v>
      </c>
      <c r="C233">
        <v>118.150002</v>
      </c>
      <c r="D233">
        <v>114.529999</v>
      </c>
      <c r="E233">
        <v>114.80999799999999</v>
      </c>
      <c r="F233">
        <v>114.80999799999999</v>
      </c>
      <c r="G233">
        <v>2752600</v>
      </c>
      <c r="H233">
        <f t="shared" si="3"/>
        <v>-5.2253599572838115E-2</v>
      </c>
      <c r="I233">
        <f>CORREL($H$3:H233,MXX!$H$3:H233)</f>
        <v>-4.0898476529283689E-2</v>
      </c>
    </row>
    <row r="234" spans="1:9" x14ac:dyDescent="0.25">
      <c r="A234" s="1">
        <v>44769</v>
      </c>
      <c r="B234">
        <v>117.30999799999999</v>
      </c>
      <c r="C234">
        <v>121.900002</v>
      </c>
      <c r="D234">
        <v>117.160004</v>
      </c>
      <c r="E234">
        <v>120.970001</v>
      </c>
      <c r="F234">
        <v>120.970001</v>
      </c>
      <c r="G234">
        <v>7373300</v>
      </c>
      <c r="H234">
        <f t="shared" si="3"/>
        <v>5.3653889968711642E-2</v>
      </c>
      <c r="I234">
        <f>CORREL($H$3:H234,MXX!$H$3:H234)</f>
        <v>-4.1402172513920477E-2</v>
      </c>
    </row>
    <row r="235" spans="1:9" x14ac:dyDescent="0.25">
      <c r="A235" s="1">
        <v>44770</v>
      </c>
      <c r="B235">
        <v>121.57</v>
      </c>
      <c r="C235">
        <v>122.839996</v>
      </c>
      <c r="D235">
        <v>118.08000199999999</v>
      </c>
      <c r="E235">
        <v>122.279999</v>
      </c>
      <c r="F235">
        <v>122.279999</v>
      </c>
      <c r="G235">
        <v>2637400</v>
      </c>
      <c r="H235">
        <f t="shared" si="3"/>
        <v>1.0829114567007463E-2</v>
      </c>
      <c r="I235">
        <f>CORREL($H$3:H235,MXX!$H$3:H235)</f>
        <v>-4.3368042859807436E-2</v>
      </c>
    </row>
    <row r="236" spans="1:9" x14ac:dyDescent="0.25">
      <c r="A236" s="1">
        <v>44771</v>
      </c>
      <c r="B236">
        <v>134.89999399999999</v>
      </c>
      <c r="C236">
        <v>137.64999399999999</v>
      </c>
      <c r="D236">
        <v>132.41000399999999</v>
      </c>
      <c r="E236">
        <v>134.949997</v>
      </c>
      <c r="F236">
        <v>134.949997</v>
      </c>
      <c r="G236">
        <v>1707800</v>
      </c>
      <c r="H236">
        <f t="shared" si="3"/>
        <v>0.10361463938186646</v>
      </c>
      <c r="I236">
        <f>CORREL($H$3:H236,MXX!$H$3:H236)</f>
        <v>-3.5347091909799115E-2</v>
      </c>
    </row>
    <row r="237" spans="1:9" x14ac:dyDescent="0.25">
      <c r="A237" s="1">
        <v>44774</v>
      </c>
      <c r="B237">
        <v>134.96000699999999</v>
      </c>
      <c r="C237">
        <v>138.83000200000001</v>
      </c>
      <c r="D237">
        <v>133.509995</v>
      </c>
      <c r="E237">
        <v>135.38999899999999</v>
      </c>
      <c r="F237">
        <v>135.38999899999999</v>
      </c>
      <c r="G237">
        <v>1684000</v>
      </c>
      <c r="H237">
        <f t="shared" si="3"/>
        <v>3.2604817323559679E-3</v>
      </c>
      <c r="I237">
        <f>CORREL($H$3:H237,MXX!$H$3:H237)</f>
        <v>-3.312735862820846E-2</v>
      </c>
    </row>
    <row r="238" spans="1:9" x14ac:dyDescent="0.25">
      <c r="A238" s="1">
        <v>44775</v>
      </c>
      <c r="B238">
        <v>134.720001</v>
      </c>
      <c r="C238">
        <v>137.44000199999999</v>
      </c>
      <c r="D238">
        <v>134.08999600000001</v>
      </c>
      <c r="E238">
        <v>134.16000399999999</v>
      </c>
      <c r="F238">
        <v>134.16000399999999</v>
      </c>
      <c r="G238">
        <v>1116100</v>
      </c>
      <c r="H238">
        <f t="shared" si="3"/>
        <v>-9.0848290795836582E-3</v>
      </c>
      <c r="I238">
        <f>CORREL($H$3:H238,MXX!$H$3:H238)</f>
        <v>-3.3248223231174941E-2</v>
      </c>
    </row>
    <row r="239" spans="1:9" x14ac:dyDescent="0.25">
      <c r="A239" s="1">
        <v>44776</v>
      </c>
      <c r="B239">
        <v>136.21000699999999</v>
      </c>
      <c r="C239">
        <v>140.490005</v>
      </c>
      <c r="D239">
        <v>136.050003</v>
      </c>
      <c r="E239">
        <v>139.520004</v>
      </c>
      <c r="F239">
        <v>139.520004</v>
      </c>
      <c r="G239">
        <v>1698500</v>
      </c>
      <c r="H239">
        <f t="shared" si="3"/>
        <v>3.9952294575065862E-2</v>
      </c>
      <c r="I239">
        <f>CORREL($H$3:H239,MXX!$H$3:H239)</f>
        <v>-4.2638268699736026E-2</v>
      </c>
    </row>
    <row r="240" spans="1:9" x14ac:dyDescent="0.25">
      <c r="A240" s="1">
        <v>44777</v>
      </c>
      <c r="B240">
        <v>140.58000200000001</v>
      </c>
      <c r="C240">
        <v>143.55999800000001</v>
      </c>
      <c r="D240">
        <v>139.550003</v>
      </c>
      <c r="E240">
        <v>142.570007</v>
      </c>
      <c r="F240">
        <v>142.570007</v>
      </c>
      <c r="G240">
        <v>1459200</v>
      </c>
      <c r="H240">
        <f t="shared" si="3"/>
        <v>2.1860686013168432E-2</v>
      </c>
      <c r="I240">
        <f>CORREL($H$3:H240,MXX!$H$3:H240)</f>
        <v>-4.5855401033574508E-2</v>
      </c>
    </row>
    <row r="241" spans="1:9" x14ac:dyDescent="0.25">
      <c r="A241" s="1">
        <v>44778</v>
      </c>
      <c r="B241">
        <v>140.10000600000001</v>
      </c>
      <c r="C241">
        <v>142.86000100000001</v>
      </c>
      <c r="D241">
        <v>139.60000600000001</v>
      </c>
      <c r="E241">
        <v>140.800003</v>
      </c>
      <c r="F241">
        <v>140.800003</v>
      </c>
      <c r="G241">
        <v>1303000</v>
      </c>
      <c r="H241">
        <f t="shared" si="3"/>
        <v>-1.2414981504489931E-2</v>
      </c>
      <c r="I241">
        <f>CORREL($H$3:H241,MXX!$H$3:H241)</f>
        <v>-4.6253267044145757E-2</v>
      </c>
    </row>
    <row r="242" spans="1:9" x14ac:dyDescent="0.25">
      <c r="A242" s="1">
        <v>44781</v>
      </c>
      <c r="B242">
        <v>142.050003</v>
      </c>
      <c r="C242">
        <v>144.229996</v>
      </c>
      <c r="D242">
        <v>138.28999300000001</v>
      </c>
      <c r="E242">
        <v>139.41000399999999</v>
      </c>
      <c r="F242">
        <v>139.41000399999999</v>
      </c>
      <c r="G242">
        <v>998000</v>
      </c>
      <c r="H242">
        <f t="shared" si="3"/>
        <v>-9.8721517782923429E-3</v>
      </c>
      <c r="I242">
        <f>CORREL($H$3:H242,MXX!$H$3:H242)</f>
        <v>-4.6064790336342323E-2</v>
      </c>
    </row>
    <row r="243" spans="1:9" x14ac:dyDescent="0.25">
      <c r="A243" s="1">
        <v>44782</v>
      </c>
      <c r="B243">
        <v>138.050003</v>
      </c>
      <c r="C243">
        <v>138.949997</v>
      </c>
      <c r="D243">
        <v>136.21000699999999</v>
      </c>
      <c r="E243">
        <v>137.83000200000001</v>
      </c>
      <c r="F243">
        <v>137.83000200000001</v>
      </c>
      <c r="G243">
        <v>1090800</v>
      </c>
      <c r="H243">
        <f t="shared" si="3"/>
        <v>-1.1333490816053482E-2</v>
      </c>
      <c r="I243">
        <f>CORREL($H$3:H243,MXX!$H$3:H243)</f>
        <v>-4.5402456779025969E-2</v>
      </c>
    </row>
    <row r="244" spans="1:9" x14ac:dyDescent="0.25">
      <c r="A244" s="1">
        <v>44783</v>
      </c>
      <c r="B244">
        <v>142.89999399999999</v>
      </c>
      <c r="C244">
        <v>144.60000600000001</v>
      </c>
      <c r="D244">
        <v>141.009995</v>
      </c>
      <c r="E244">
        <v>142.69000199999999</v>
      </c>
      <c r="F244">
        <v>142.69000199999999</v>
      </c>
      <c r="G244">
        <v>1369800</v>
      </c>
      <c r="H244">
        <f t="shared" si="3"/>
        <v>3.5260828045261039E-2</v>
      </c>
      <c r="I244">
        <f>CORREL($H$3:H244,MXX!$H$3:H244)</f>
        <v>-3.747186999492505E-2</v>
      </c>
    </row>
    <row r="245" spans="1:9" x14ac:dyDescent="0.25">
      <c r="A245" s="1">
        <v>44784</v>
      </c>
      <c r="B245">
        <v>143.86000100000001</v>
      </c>
      <c r="C245">
        <v>144.490005</v>
      </c>
      <c r="D245">
        <v>139.759995</v>
      </c>
      <c r="E245">
        <v>140.63999899999999</v>
      </c>
      <c r="F245">
        <v>140.63999899999999</v>
      </c>
      <c r="G245">
        <v>1985500</v>
      </c>
      <c r="H245">
        <f t="shared" si="3"/>
        <v>-1.4366829989952652E-2</v>
      </c>
      <c r="I245">
        <f>CORREL($H$3:H245,MXX!$H$3:H245)</f>
        <v>-3.7005299785961059E-2</v>
      </c>
    </row>
    <row r="246" spans="1:9" x14ac:dyDescent="0.25">
      <c r="A246" s="1">
        <v>44785</v>
      </c>
      <c r="B246">
        <v>142.050003</v>
      </c>
      <c r="C246">
        <v>143.570007</v>
      </c>
      <c r="D246">
        <v>140.11999499999999</v>
      </c>
      <c r="E246">
        <v>143.550003</v>
      </c>
      <c r="F246">
        <v>143.550003</v>
      </c>
      <c r="G246">
        <v>910200</v>
      </c>
      <c r="H246">
        <f t="shared" si="3"/>
        <v>2.0691154868395692E-2</v>
      </c>
      <c r="I246">
        <f>CORREL($H$3:H246,MXX!$H$3:H246)</f>
        <v>-3.2900365441060155E-2</v>
      </c>
    </row>
    <row r="247" spans="1:9" x14ac:dyDescent="0.25">
      <c r="A247" s="1">
        <v>44788</v>
      </c>
      <c r="B247">
        <v>142.800003</v>
      </c>
      <c r="C247">
        <v>143.759995</v>
      </c>
      <c r="D247">
        <v>141.490005</v>
      </c>
      <c r="E247">
        <v>143.179993</v>
      </c>
      <c r="F247">
        <v>143.179993</v>
      </c>
      <c r="G247">
        <v>1021700</v>
      </c>
      <c r="H247">
        <f t="shared" si="3"/>
        <v>-2.5775687374942633E-3</v>
      </c>
      <c r="I247">
        <f>CORREL($H$3:H247,MXX!$H$3:H247)</f>
        <v>-3.3264874874045475E-2</v>
      </c>
    </row>
    <row r="248" spans="1:9" x14ac:dyDescent="0.25">
      <c r="A248" s="1">
        <v>44789</v>
      </c>
      <c r="B248">
        <v>143.91000399999999</v>
      </c>
      <c r="C248">
        <v>146.570007</v>
      </c>
      <c r="D248">
        <v>142</v>
      </c>
      <c r="E248">
        <v>144.779999</v>
      </c>
      <c r="F248">
        <v>144.779999</v>
      </c>
      <c r="G248">
        <v>872700</v>
      </c>
      <c r="H248">
        <f t="shared" si="3"/>
        <v>1.1174787527751922E-2</v>
      </c>
      <c r="I248">
        <f>CORREL($H$3:H248,MXX!$H$3:H248)</f>
        <v>-3.176673557550222E-2</v>
      </c>
    </row>
    <row r="249" spans="1:9" x14ac:dyDescent="0.25">
      <c r="A249" s="1">
        <v>44790</v>
      </c>
      <c r="B249">
        <v>142.69000199999999</v>
      </c>
      <c r="C249">
        <v>143.38000500000001</v>
      </c>
      <c r="D249">
        <v>140.779999</v>
      </c>
      <c r="E249">
        <v>142.10000600000001</v>
      </c>
      <c r="F249">
        <v>142.10000600000001</v>
      </c>
      <c r="G249">
        <v>1411600</v>
      </c>
      <c r="H249">
        <f t="shared" si="3"/>
        <v>-1.8510795817867052E-2</v>
      </c>
      <c r="I249">
        <f>CORREL($H$3:H249,MXX!$H$3:H249)</f>
        <v>-3.0562447960464086E-2</v>
      </c>
    </row>
    <row r="250" spans="1:9" x14ac:dyDescent="0.25">
      <c r="A250" s="1">
        <v>44791</v>
      </c>
      <c r="B250">
        <v>141.320007</v>
      </c>
      <c r="C250">
        <v>142.770004</v>
      </c>
      <c r="D250">
        <v>140.38000500000001</v>
      </c>
      <c r="E250">
        <v>142.300003</v>
      </c>
      <c r="F250">
        <v>142.300003</v>
      </c>
      <c r="G250">
        <v>1102400</v>
      </c>
      <c r="H250">
        <f t="shared" si="3"/>
        <v>1.4074383642179171E-3</v>
      </c>
      <c r="I250">
        <f>CORREL($H$3:H250,MXX!$H$3:H250)</f>
        <v>-3.0465323317627024E-2</v>
      </c>
    </row>
    <row r="251" spans="1:9" x14ac:dyDescent="0.25">
      <c r="A251" s="1">
        <v>44792</v>
      </c>
      <c r="B251">
        <v>140.470001</v>
      </c>
      <c r="C251">
        <v>141.11000100000001</v>
      </c>
      <c r="D251">
        <v>137.91000399999999</v>
      </c>
      <c r="E251">
        <v>138.229996</v>
      </c>
      <c r="F251">
        <v>138.229996</v>
      </c>
      <c r="G251">
        <v>961900</v>
      </c>
      <c r="H251">
        <f t="shared" si="3"/>
        <v>-2.8601594618378214E-2</v>
      </c>
      <c r="I251">
        <f>CORREL($H$3:H251,MXX!$H$3:H251)</f>
        <v>-2.9896361227065706E-2</v>
      </c>
    </row>
    <row r="252" spans="1:9" x14ac:dyDescent="0.25">
      <c r="A252" s="1">
        <v>44795</v>
      </c>
      <c r="B252">
        <v>135.720001</v>
      </c>
      <c r="C252">
        <v>136.320007</v>
      </c>
      <c r="D252">
        <v>132.85000600000001</v>
      </c>
      <c r="E252">
        <v>133.220001</v>
      </c>
      <c r="F252">
        <v>133.220001</v>
      </c>
      <c r="G252">
        <v>1213700</v>
      </c>
      <c r="H252">
        <f t="shared" si="3"/>
        <v>-3.6243906134526716E-2</v>
      </c>
      <c r="I252">
        <f>CORREL($H$3:H252,MXX!$H$3:H252)</f>
        <v>-2.9864317070796658E-2</v>
      </c>
    </row>
    <row r="253" spans="1:9" x14ac:dyDescent="0.25">
      <c r="A253" s="1">
        <v>44796</v>
      </c>
      <c r="B253">
        <v>133.41000399999999</v>
      </c>
      <c r="C253">
        <v>134.990005</v>
      </c>
      <c r="D253">
        <v>132.949997</v>
      </c>
      <c r="E253">
        <v>133.61999499999999</v>
      </c>
      <c r="F253">
        <v>133.61999499999999</v>
      </c>
      <c r="G253">
        <v>895900</v>
      </c>
      <c r="H253">
        <f t="shared" si="3"/>
        <v>3.0025071085233849E-3</v>
      </c>
      <c r="I253">
        <f>CORREL($H$3:H253,MXX!$H$3:H253)</f>
        <v>-3.0120154614015762E-2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53"/>
  <sheetViews>
    <sheetView topLeftCell="H32" workbookViewId="0">
      <selection activeCell="J24" sqref="J24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223.30999800000001</v>
      </c>
      <c r="C2">
        <v>225.699997</v>
      </c>
      <c r="D2">
        <v>222.490005</v>
      </c>
      <c r="E2">
        <v>224.88000500000001</v>
      </c>
      <c r="F2">
        <v>224.88000500000001</v>
      </c>
      <c r="G2">
        <v>887700</v>
      </c>
    </row>
    <row r="3" spans="1:9" x14ac:dyDescent="0.25">
      <c r="A3" s="1">
        <v>44433</v>
      </c>
      <c r="B3">
        <v>224.53999300000001</v>
      </c>
      <c r="C3">
        <v>227.28999300000001</v>
      </c>
      <c r="D3">
        <v>224.10000600000001</v>
      </c>
      <c r="E3">
        <v>226.89999399999999</v>
      </c>
      <c r="F3">
        <v>226.89999399999999</v>
      </c>
      <c r="G3">
        <v>841800</v>
      </c>
      <c r="H3">
        <f t="shared" ref="H3:H66" si="0">(F3-F2)/F2</f>
        <v>8.982519366272609E-3</v>
      </c>
      <c r="I3" t="e">
        <f>CORREL($H$3:H3,MXX!$H$3:H3)</f>
        <v>#DIV/0!</v>
      </c>
    </row>
    <row r="4" spans="1:9" x14ac:dyDescent="0.25">
      <c r="A4" s="1">
        <v>44434</v>
      </c>
      <c r="B4">
        <v>224.070007</v>
      </c>
      <c r="C4">
        <v>227.520004</v>
      </c>
      <c r="D4">
        <v>222.48199500000001</v>
      </c>
      <c r="E4">
        <v>224.61999499999999</v>
      </c>
      <c r="F4">
        <v>224.61999499999999</v>
      </c>
      <c r="G4">
        <v>1125800</v>
      </c>
      <c r="H4">
        <f t="shared" si="0"/>
        <v>-1.0048475364878167E-2</v>
      </c>
      <c r="I4">
        <f>CORREL($H$3:H4,MXX!$H$3:H4)</f>
        <v>1</v>
      </c>
    </row>
    <row r="5" spans="1:9" x14ac:dyDescent="0.25">
      <c r="A5" s="1">
        <v>44435</v>
      </c>
      <c r="B5">
        <v>225.490005</v>
      </c>
      <c r="C5">
        <v>227.820007</v>
      </c>
      <c r="D5">
        <v>225.490005</v>
      </c>
      <c r="E5">
        <v>226.020004</v>
      </c>
      <c r="F5">
        <v>226.020004</v>
      </c>
      <c r="G5">
        <v>1338800</v>
      </c>
      <c r="H5">
        <f t="shared" si="0"/>
        <v>6.2327888485618184E-3</v>
      </c>
      <c r="I5">
        <f>CORREL($H$3:H5,MXX!$H$3:H5)</f>
        <v>0.90388210711361172</v>
      </c>
    </row>
    <row r="6" spans="1:9" x14ac:dyDescent="0.25">
      <c r="A6" s="1">
        <v>44438</v>
      </c>
      <c r="B6">
        <v>226.279999</v>
      </c>
      <c r="C6">
        <v>234.39799500000001</v>
      </c>
      <c r="D6">
        <v>225.945007</v>
      </c>
      <c r="E6">
        <v>233.11999499999999</v>
      </c>
      <c r="F6">
        <v>233.11999499999999</v>
      </c>
      <c r="G6">
        <v>1059300</v>
      </c>
      <c r="H6">
        <f t="shared" si="0"/>
        <v>3.1413108903404798E-2</v>
      </c>
      <c r="I6">
        <f>CORREL($H$3:H6,MXX!$H$3:H6)</f>
        <v>0.51568417076153161</v>
      </c>
    </row>
    <row r="7" spans="1:9" x14ac:dyDescent="0.25">
      <c r="A7" s="1">
        <v>44439</v>
      </c>
      <c r="B7">
        <v>233.509995</v>
      </c>
      <c r="C7">
        <v>235.41999799999999</v>
      </c>
      <c r="D7">
        <v>232.25</v>
      </c>
      <c r="E7">
        <v>234.33999600000001</v>
      </c>
      <c r="F7">
        <v>234.33999600000001</v>
      </c>
      <c r="G7">
        <v>1216700</v>
      </c>
      <c r="H7">
        <f t="shared" si="0"/>
        <v>5.2333606132756857E-3</v>
      </c>
      <c r="I7">
        <f>CORREL($H$3:H7,MXX!$H$3:H7)</f>
        <v>0.16605503289312087</v>
      </c>
    </row>
    <row r="8" spans="1:9" x14ac:dyDescent="0.25">
      <c r="A8" s="1">
        <v>44440</v>
      </c>
      <c r="B8">
        <v>236.5</v>
      </c>
      <c r="C8">
        <v>239.16999799999999</v>
      </c>
      <c r="D8">
        <v>235.009995</v>
      </c>
      <c r="E8">
        <v>238.38000500000001</v>
      </c>
      <c r="F8">
        <v>238.38000500000001</v>
      </c>
      <c r="G8">
        <v>811000</v>
      </c>
      <c r="H8">
        <f t="shared" si="0"/>
        <v>1.7239946526242996E-2</v>
      </c>
      <c r="I8">
        <f>CORREL($H$3:H8,MXX!$H$3:H8)</f>
        <v>-0.17004060270688232</v>
      </c>
    </row>
    <row r="9" spans="1:9" x14ac:dyDescent="0.25">
      <c r="A9" s="1">
        <v>44441</v>
      </c>
      <c r="B9">
        <v>244.91999799999999</v>
      </c>
      <c r="C9">
        <v>255.85000600000001</v>
      </c>
      <c r="D9">
        <v>243</v>
      </c>
      <c r="E9">
        <v>254.029999</v>
      </c>
      <c r="F9">
        <v>254.029999</v>
      </c>
      <c r="G9">
        <v>3946000</v>
      </c>
      <c r="H9">
        <f t="shared" si="0"/>
        <v>6.5651454281998159E-2</v>
      </c>
      <c r="I9">
        <f>CORREL($H$3:H9,MXX!$H$3:H9)</f>
        <v>-0.18635938982532696</v>
      </c>
    </row>
    <row r="10" spans="1:9" x14ac:dyDescent="0.25">
      <c r="A10" s="1">
        <v>44442</v>
      </c>
      <c r="B10">
        <v>251.800003</v>
      </c>
      <c r="C10">
        <v>255.904999</v>
      </c>
      <c r="D10">
        <v>248.18499800000001</v>
      </c>
      <c r="E10">
        <v>249.03999300000001</v>
      </c>
      <c r="F10">
        <v>249.03999300000001</v>
      </c>
      <c r="G10">
        <v>1187900</v>
      </c>
      <c r="H10">
        <f t="shared" si="0"/>
        <v>-1.9643372907307669E-2</v>
      </c>
      <c r="I10">
        <f>CORREL($H$3:H10,MXX!$H$3:H10)</f>
        <v>-6.5680922367613012E-2</v>
      </c>
    </row>
    <row r="11" spans="1:9" x14ac:dyDescent="0.25">
      <c r="A11" s="1">
        <v>44446</v>
      </c>
      <c r="B11">
        <v>260.94000199999999</v>
      </c>
      <c r="C11">
        <v>263.58999599999999</v>
      </c>
      <c r="D11">
        <v>254.44000199999999</v>
      </c>
      <c r="E11">
        <v>254.720001</v>
      </c>
      <c r="F11">
        <v>254.720001</v>
      </c>
      <c r="G11">
        <v>1865200</v>
      </c>
      <c r="H11">
        <f t="shared" si="0"/>
        <v>2.2807613875896578E-2</v>
      </c>
      <c r="I11">
        <f>CORREL($H$3:H11,MXX!$H$3:H11)</f>
        <v>-2.228139908034046E-2</v>
      </c>
    </row>
    <row r="12" spans="1:9" x14ac:dyDescent="0.25">
      <c r="A12" s="1">
        <v>44447</v>
      </c>
      <c r="B12">
        <v>253.979996</v>
      </c>
      <c r="C12">
        <v>254.19000199999999</v>
      </c>
      <c r="D12">
        <v>245.85000600000001</v>
      </c>
      <c r="E12">
        <v>249.679993</v>
      </c>
      <c r="F12">
        <v>249.679993</v>
      </c>
      <c r="G12">
        <v>1043100</v>
      </c>
      <c r="H12">
        <f t="shared" si="0"/>
        <v>-1.9786463490159927E-2</v>
      </c>
      <c r="I12">
        <f>CORREL($H$3:H12,MXX!$H$3:H12)</f>
        <v>7.8400534681746986E-2</v>
      </c>
    </row>
    <row r="13" spans="1:9" x14ac:dyDescent="0.25">
      <c r="A13" s="1">
        <v>44448</v>
      </c>
      <c r="B13">
        <v>247.39999399999999</v>
      </c>
      <c r="C13">
        <v>250.979996</v>
      </c>
      <c r="D13">
        <v>245.48599200000001</v>
      </c>
      <c r="E13">
        <v>246.009995</v>
      </c>
      <c r="F13">
        <v>246.009995</v>
      </c>
      <c r="G13">
        <v>926100</v>
      </c>
      <c r="H13">
        <f t="shared" si="0"/>
        <v>-1.4698806884378567E-2</v>
      </c>
      <c r="I13">
        <f>CORREL($H$3:H13,MXX!$H$3:H13)</f>
        <v>0.1602161333667039</v>
      </c>
    </row>
    <row r="14" spans="1:9" x14ac:dyDescent="0.25">
      <c r="A14" s="1">
        <v>44449</v>
      </c>
      <c r="B14">
        <v>247.009995</v>
      </c>
      <c r="C14">
        <v>254.94000199999999</v>
      </c>
      <c r="D14">
        <v>245.41999799999999</v>
      </c>
      <c r="E14">
        <v>247.759995</v>
      </c>
      <c r="F14">
        <v>247.759995</v>
      </c>
      <c r="G14">
        <v>1515100</v>
      </c>
      <c r="H14">
        <f t="shared" si="0"/>
        <v>7.1135321148232209E-3</v>
      </c>
      <c r="I14">
        <f>CORREL($H$3:H14,MXX!$H$3:H14)</f>
        <v>0.16047292914821884</v>
      </c>
    </row>
    <row r="15" spans="1:9" x14ac:dyDescent="0.25">
      <c r="A15" s="1">
        <v>44452</v>
      </c>
      <c r="B15">
        <v>245.979996</v>
      </c>
      <c r="C15">
        <v>247.820007</v>
      </c>
      <c r="D15">
        <v>236.66000399999999</v>
      </c>
      <c r="E15">
        <v>244.220001</v>
      </c>
      <c r="F15">
        <v>244.220001</v>
      </c>
      <c r="G15">
        <v>1215300</v>
      </c>
      <c r="H15">
        <f t="shared" si="0"/>
        <v>-1.4287996736519174E-2</v>
      </c>
      <c r="I15">
        <f>CORREL($H$3:H15,MXX!$H$3:H15)</f>
        <v>0.12590778217238419</v>
      </c>
    </row>
    <row r="16" spans="1:9" x14ac:dyDescent="0.25">
      <c r="A16" s="1">
        <v>44453</v>
      </c>
      <c r="B16">
        <v>244.509995</v>
      </c>
      <c r="C16">
        <v>246.35000600000001</v>
      </c>
      <c r="D16">
        <v>242.550003</v>
      </c>
      <c r="E16">
        <v>243.80999800000001</v>
      </c>
      <c r="F16">
        <v>243.80999800000001</v>
      </c>
      <c r="G16">
        <v>814900</v>
      </c>
      <c r="H16">
        <f t="shared" si="0"/>
        <v>-1.6788264610644605E-3</v>
      </c>
      <c r="I16">
        <f>CORREL($H$3:H16,MXX!$H$3:H16)</f>
        <v>0.12482653811553579</v>
      </c>
    </row>
    <row r="17" spans="1:9" x14ac:dyDescent="0.25">
      <c r="A17" s="1">
        <v>44454</v>
      </c>
      <c r="B17">
        <v>243.449997</v>
      </c>
      <c r="C17">
        <v>244.199997</v>
      </c>
      <c r="D17">
        <v>239.61999499999999</v>
      </c>
      <c r="E17">
        <v>242.86999499999999</v>
      </c>
      <c r="F17">
        <v>242.86999499999999</v>
      </c>
      <c r="G17">
        <v>766500</v>
      </c>
      <c r="H17">
        <f t="shared" si="0"/>
        <v>-3.8554735560927182E-3</v>
      </c>
      <c r="I17">
        <f>CORREL($H$3:H17,MXX!$H$3:H17)</f>
        <v>9.6884279958792147E-2</v>
      </c>
    </row>
    <row r="18" spans="1:9" x14ac:dyDescent="0.25">
      <c r="A18" s="1">
        <v>44455</v>
      </c>
      <c r="B18">
        <v>240.35000600000001</v>
      </c>
      <c r="C18">
        <v>242.85000600000001</v>
      </c>
      <c r="D18">
        <v>239.259995</v>
      </c>
      <c r="E18">
        <v>242.020004</v>
      </c>
      <c r="F18">
        <v>242.020004</v>
      </c>
      <c r="G18">
        <v>846100</v>
      </c>
      <c r="H18">
        <f t="shared" si="0"/>
        <v>-3.499777730880213E-3</v>
      </c>
      <c r="I18">
        <f>CORREL($H$3:H18,MXX!$H$3:H18)</f>
        <v>7.0673533475972189E-2</v>
      </c>
    </row>
    <row r="19" spans="1:9" x14ac:dyDescent="0.25">
      <c r="A19" s="1">
        <v>44456</v>
      </c>
      <c r="B19">
        <v>243.229996</v>
      </c>
      <c r="C19">
        <v>248.38999899999999</v>
      </c>
      <c r="D19">
        <v>242.520004</v>
      </c>
      <c r="E19">
        <v>248.10000600000001</v>
      </c>
      <c r="F19">
        <v>248.10000600000001</v>
      </c>
      <c r="G19">
        <v>1129800</v>
      </c>
      <c r="H19">
        <f t="shared" si="0"/>
        <v>2.512189860140655E-2</v>
      </c>
      <c r="I19">
        <f>CORREL($H$3:H19,MXX!$H$3:H19)</f>
        <v>-4.4685917865435354E-2</v>
      </c>
    </row>
    <row r="20" spans="1:9" x14ac:dyDescent="0.25">
      <c r="A20" s="1">
        <v>44459</v>
      </c>
      <c r="B20">
        <v>240.520004</v>
      </c>
      <c r="C20">
        <v>240.912994</v>
      </c>
      <c r="D20">
        <v>234.5</v>
      </c>
      <c r="E20">
        <v>237.759995</v>
      </c>
      <c r="F20">
        <v>237.759995</v>
      </c>
      <c r="G20">
        <v>1357500</v>
      </c>
      <c r="H20">
        <f t="shared" si="0"/>
        <v>-4.1676786577748023E-2</v>
      </c>
      <c r="I20">
        <f>CORREL($H$3:H20,MXX!$H$3:H20)</f>
        <v>0.12876738439659402</v>
      </c>
    </row>
    <row r="21" spans="1:9" x14ac:dyDescent="0.25">
      <c r="A21" s="1">
        <v>44460</v>
      </c>
      <c r="B21">
        <v>236.199997</v>
      </c>
      <c r="C21">
        <v>238.78999300000001</v>
      </c>
      <c r="D21">
        <v>233.94000199999999</v>
      </c>
      <c r="E21">
        <v>234.509995</v>
      </c>
      <c r="F21">
        <v>234.509995</v>
      </c>
      <c r="G21">
        <v>884200</v>
      </c>
      <c r="H21">
        <f t="shared" si="0"/>
        <v>-1.3669246586247614E-2</v>
      </c>
      <c r="I21">
        <f>CORREL($H$3:H21,MXX!$H$3:H21)</f>
        <v>9.6621447529090229E-2</v>
      </c>
    </row>
    <row r="22" spans="1:9" x14ac:dyDescent="0.25">
      <c r="A22" s="1">
        <v>44461</v>
      </c>
      <c r="B22">
        <v>234.78999300000001</v>
      </c>
      <c r="C22">
        <v>237.145004</v>
      </c>
      <c r="D22">
        <v>234.205994</v>
      </c>
      <c r="E22">
        <v>235.35000600000001</v>
      </c>
      <c r="F22">
        <v>235.35000600000001</v>
      </c>
      <c r="G22">
        <v>906600</v>
      </c>
      <c r="H22">
        <f t="shared" si="0"/>
        <v>3.5819837870876424E-3</v>
      </c>
      <c r="I22">
        <f>CORREL($H$3:H22,MXX!$H$3:H22)</f>
        <v>9.5921727308771895E-2</v>
      </c>
    </row>
    <row r="23" spans="1:9" x14ac:dyDescent="0.25">
      <c r="A23" s="1">
        <v>44462</v>
      </c>
      <c r="B23">
        <v>237.88999899999999</v>
      </c>
      <c r="C23">
        <v>238.30600000000001</v>
      </c>
      <c r="D23">
        <v>233.55999800000001</v>
      </c>
      <c r="E23">
        <v>234.86000100000001</v>
      </c>
      <c r="F23">
        <v>234.86000100000001</v>
      </c>
      <c r="G23">
        <v>942900</v>
      </c>
      <c r="H23">
        <f t="shared" si="0"/>
        <v>-2.0820267155633575E-3</v>
      </c>
      <c r="I23">
        <f>CORREL($H$3:H23,MXX!$H$3:H23)</f>
        <v>9.227518552953845E-2</v>
      </c>
    </row>
    <row r="24" spans="1:9" x14ac:dyDescent="0.25">
      <c r="A24" s="1">
        <v>44463</v>
      </c>
      <c r="B24">
        <v>231.80999800000001</v>
      </c>
      <c r="C24">
        <v>231.80999800000001</v>
      </c>
      <c r="D24">
        <v>225.49499499999999</v>
      </c>
      <c r="E24">
        <v>230.199997</v>
      </c>
      <c r="F24">
        <v>230.199997</v>
      </c>
      <c r="G24">
        <v>1102900</v>
      </c>
      <c r="H24">
        <f t="shared" si="0"/>
        <v>-1.984162471326914E-2</v>
      </c>
      <c r="I24">
        <f>CORREL($H$3:H24,MXX!$H$3:H24)</f>
        <v>0.12198432838184517</v>
      </c>
    </row>
    <row r="25" spans="1:9" x14ac:dyDescent="0.25">
      <c r="A25" s="1">
        <v>44466</v>
      </c>
      <c r="B25">
        <v>228.83999600000001</v>
      </c>
      <c r="C25">
        <v>235.60000600000001</v>
      </c>
      <c r="D25">
        <v>227.05999800000001</v>
      </c>
      <c r="E25">
        <v>232.94000199999999</v>
      </c>
      <c r="F25">
        <v>232.94000199999999</v>
      </c>
      <c r="G25">
        <v>818800</v>
      </c>
      <c r="H25">
        <f t="shared" si="0"/>
        <v>1.1902715185526247E-2</v>
      </c>
      <c r="I25">
        <f>CORREL($H$3:H25,MXX!$H$3:H25)</f>
        <v>0.14200229607083598</v>
      </c>
    </row>
    <row r="26" spans="1:9" x14ac:dyDescent="0.25">
      <c r="A26" s="1">
        <v>44467</v>
      </c>
      <c r="B26">
        <v>231.28999300000001</v>
      </c>
      <c r="C26">
        <v>232.009995</v>
      </c>
      <c r="D26">
        <v>225.86999499999999</v>
      </c>
      <c r="E26">
        <v>227.33999600000001</v>
      </c>
      <c r="F26">
        <v>227.33999600000001</v>
      </c>
      <c r="G26">
        <v>1392300</v>
      </c>
      <c r="H26">
        <f t="shared" si="0"/>
        <v>-2.4040551008495222E-2</v>
      </c>
      <c r="I26">
        <f>CORREL($H$3:H26,MXX!$H$3:H26)</f>
        <v>0.19982636975517354</v>
      </c>
    </row>
    <row r="27" spans="1:9" x14ac:dyDescent="0.25">
      <c r="A27" s="1">
        <v>44468</v>
      </c>
      <c r="B27">
        <v>228.41000399999999</v>
      </c>
      <c r="C27">
        <v>229.270004</v>
      </c>
      <c r="D27">
        <v>220.19000199999999</v>
      </c>
      <c r="E27">
        <v>220.320007</v>
      </c>
      <c r="F27">
        <v>220.320007</v>
      </c>
      <c r="G27">
        <v>1071100</v>
      </c>
      <c r="H27">
        <f t="shared" si="0"/>
        <v>-3.0878812015110658E-2</v>
      </c>
      <c r="I27">
        <f>CORREL($H$3:H27,MXX!$H$3:H27)</f>
        <v>0.16666312620551865</v>
      </c>
    </row>
    <row r="28" spans="1:9" x14ac:dyDescent="0.25">
      <c r="A28" s="1">
        <v>44469</v>
      </c>
      <c r="B28">
        <v>221.86999499999999</v>
      </c>
      <c r="C28">
        <v>226.33999600000001</v>
      </c>
      <c r="D28">
        <v>218.509995</v>
      </c>
      <c r="E28">
        <v>225.33999600000001</v>
      </c>
      <c r="F28">
        <v>225.33999600000001</v>
      </c>
      <c r="G28">
        <v>1050200</v>
      </c>
      <c r="H28">
        <f t="shared" si="0"/>
        <v>2.2784989290600421E-2</v>
      </c>
      <c r="I28">
        <f>CORREL($H$3:H28,MXX!$H$3:H28)</f>
        <v>0.19072618118470344</v>
      </c>
    </row>
    <row r="29" spans="1:9" x14ac:dyDescent="0.25">
      <c r="A29" s="1">
        <v>44470</v>
      </c>
      <c r="B29">
        <v>227.020004</v>
      </c>
      <c r="C29">
        <v>230</v>
      </c>
      <c r="D29">
        <v>223.96000699999999</v>
      </c>
      <c r="E29">
        <v>229.33000200000001</v>
      </c>
      <c r="F29">
        <v>229.33000200000001</v>
      </c>
      <c r="G29">
        <v>898200</v>
      </c>
      <c r="H29">
        <f t="shared" si="0"/>
        <v>1.7706603669239408E-2</v>
      </c>
      <c r="I29">
        <f>CORREL($H$3:H29,MXX!$H$3:H29)</f>
        <v>0.16768316697560859</v>
      </c>
    </row>
    <row r="30" spans="1:9" x14ac:dyDescent="0.25">
      <c r="A30" s="1">
        <v>44473</v>
      </c>
      <c r="B30">
        <v>229.990005</v>
      </c>
      <c r="C30">
        <v>230</v>
      </c>
      <c r="D30">
        <v>218.66000399999999</v>
      </c>
      <c r="E30">
        <v>221.91000399999999</v>
      </c>
      <c r="F30">
        <v>221.91000399999999</v>
      </c>
      <c r="G30">
        <v>1145300</v>
      </c>
      <c r="H30">
        <f t="shared" si="0"/>
        <v>-3.2355112437490931E-2</v>
      </c>
      <c r="I30">
        <f>CORREL($H$3:H30,MXX!$H$3:H30)</f>
        <v>0.18021747685279171</v>
      </c>
    </row>
    <row r="31" spans="1:9" x14ac:dyDescent="0.25">
      <c r="A31" s="1">
        <v>44474</v>
      </c>
      <c r="B31">
        <v>221.96000699999999</v>
      </c>
      <c r="C31">
        <v>227.929993</v>
      </c>
      <c r="D31">
        <v>221.63000500000001</v>
      </c>
      <c r="E31">
        <v>225.820007</v>
      </c>
      <c r="F31">
        <v>225.820007</v>
      </c>
      <c r="G31">
        <v>647900</v>
      </c>
      <c r="H31">
        <f t="shared" si="0"/>
        <v>1.7619768958230551E-2</v>
      </c>
      <c r="I31">
        <f>CORREL($H$3:H31,MXX!$H$3:H31)</f>
        <v>0.19185012668088133</v>
      </c>
    </row>
    <row r="32" spans="1:9" x14ac:dyDescent="0.25">
      <c r="A32" s="1">
        <v>44475</v>
      </c>
      <c r="B32">
        <v>223.58999600000001</v>
      </c>
      <c r="C32">
        <v>232.89999399999999</v>
      </c>
      <c r="D32">
        <v>222.529999</v>
      </c>
      <c r="E32">
        <v>232.020004</v>
      </c>
      <c r="F32">
        <v>232.020004</v>
      </c>
      <c r="G32">
        <v>1036800</v>
      </c>
      <c r="H32">
        <f t="shared" si="0"/>
        <v>2.7455481391425146E-2</v>
      </c>
      <c r="I32">
        <f>CORREL($H$3:H32,MXX!$H$3:H32)</f>
        <v>0.18244018389263195</v>
      </c>
    </row>
    <row r="33" spans="1:9" x14ac:dyDescent="0.25">
      <c r="A33" s="1">
        <v>44476</v>
      </c>
      <c r="B33">
        <v>233.009995</v>
      </c>
      <c r="C33">
        <v>238.41000399999999</v>
      </c>
      <c r="D33">
        <v>232.800003</v>
      </c>
      <c r="E33">
        <v>234.89999399999999</v>
      </c>
      <c r="F33">
        <v>234.89999399999999</v>
      </c>
      <c r="G33">
        <v>661700</v>
      </c>
      <c r="H33">
        <f t="shared" si="0"/>
        <v>1.2412679727391058E-2</v>
      </c>
      <c r="I33">
        <f>CORREL($H$3:H33,MXX!$H$3:H33)</f>
        <v>0.17916702347850558</v>
      </c>
    </row>
    <row r="34" spans="1:9" x14ac:dyDescent="0.25">
      <c r="A34" s="1">
        <v>44477</v>
      </c>
      <c r="B34">
        <v>235.5</v>
      </c>
      <c r="C34">
        <v>238.36999499999999</v>
      </c>
      <c r="D34">
        <v>232.33999600000001</v>
      </c>
      <c r="E34">
        <v>232.88000500000001</v>
      </c>
      <c r="F34">
        <v>232.88000500000001</v>
      </c>
      <c r="G34">
        <v>625100</v>
      </c>
      <c r="H34">
        <f t="shared" si="0"/>
        <v>-8.5993573929166699E-3</v>
      </c>
      <c r="I34">
        <f>CORREL($H$3:H34,MXX!$H$3:H34)</f>
        <v>0.1670686304238162</v>
      </c>
    </row>
    <row r="35" spans="1:9" x14ac:dyDescent="0.25">
      <c r="A35" s="1">
        <v>44480</v>
      </c>
      <c r="B35">
        <v>233.86999499999999</v>
      </c>
      <c r="C35">
        <v>236.58000200000001</v>
      </c>
      <c r="D35">
        <v>230.44000199999999</v>
      </c>
      <c r="E35">
        <v>231.88999899999999</v>
      </c>
      <c r="F35">
        <v>231.88999899999999</v>
      </c>
      <c r="G35">
        <v>647300</v>
      </c>
      <c r="H35">
        <f t="shared" si="0"/>
        <v>-4.251142127895533E-3</v>
      </c>
      <c r="I35">
        <f>CORREL($H$3:H35,MXX!$H$3:H35)</f>
        <v>0.15305711685404538</v>
      </c>
    </row>
    <row r="36" spans="1:9" x14ac:dyDescent="0.25">
      <c r="A36" s="1">
        <v>44481</v>
      </c>
      <c r="B36">
        <v>232.80999800000001</v>
      </c>
      <c r="C36">
        <v>235.75</v>
      </c>
      <c r="D36">
        <v>231.5</v>
      </c>
      <c r="E36">
        <v>235.300003</v>
      </c>
      <c r="F36">
        <v>235.300003</v>
      </c>
      <c r="G36">
        <v>651400</v>
      </c>
      <c r="H36">
        <f t="shared" si="0"/>
        <v>1.4705265490988316E-2</v>
      </c>
      <c r="I36">
        <f>CORREL($H$3:H36,MXX!$H$3:H36)</f>
        <v>0.16027353796622076</v>
      </c>
    </row>
    <row r="37" spans="1:9" x14ac:dyDescent="0.25">
      <c r="A37" s="1">
        <v>44482</v>
      </c>
      <c r="B37">
        <v>238.28999300000001</v>
      </c>
      <c r="C37">
        <v>244.259995</v>
      </c>
      <c r="D37">
        <v>238.10600299999999</v>
      </c>
      <c r="E37">
        <v>243.83000200000001</v>
      </c>
      <c r="F37">
        <v>243.83000200000001</v>
      </c>
      <c r="G37">
        <v>1216100</v>
      </c>
      <c r="H37">
        <f t="shared" si="0"/>
        <v>3.6251588998067304E-2</v>
      </c>
      <c r="I37">
        <f>CORREL($H$3:H37,MXX!$H$3:H37)</f>
        <v>0.15240773282107387</v>
      </c>
    </row>
    <row r="38" spans="1:9" x14ac:dyDescent="0.25">
      <c r="A38" s="1">
        <v>44483</v>
      </c>
      <c r="B38">
        <v>246.679993</v>
      </c>
      <c r="C38">
        <v>248.11999499999999</v>
      </c>
      <c r="D38">
        <v>240.029999</v>
      </c>
      <c r="E38">
        <v>247.36999499999999</v>
      </c>
      <c r="F38">
        <v>247.36999499999999</v>
      </c>
      <c r="G38">
        <v>858500</v>
      </c>
      <c r="H38">
        <f t="shared" si="0"/>
        <v>1.4518283111033979E-2</v>
      </c>
      <c r="I38">
        <f>CORREL($H$3:H38,MXX!$H$3:H38)</f>
        <v>0.16249417793828658</v>
      </c>
    </row>
    <row r="39" spans="1:9" x14ac:dyDescent="0.25">
      <c r="A39" s="1">
        <v>44484</v>
      </c>
      <c r="B39">
        <v>248.91999799999999</v>
      </c>
      <c r="C39">
        <v>249.61000100000001</v>
      </c>
      <c r="D39">
        <v>243.41999799999999</v>
      </c>
      <c r="E39">
        <v>247.39999399999999</v>
      </c>
      <c r="F39">
        <v>247.39999399999999</v>
      </c>
      <c r="G39">
        <v>813300</v>
      </c>
      <c r="H39">
        <f t="shared" si="0"/>
        <v>1.2127178156754081E-4</v>
      </c>
      <c r="I39">
        <f>CORREL($H$3:H39,MXX!$H$3:H39)</f>
        <v>0.15191835828134034</v>
      </c>
    </row>
    <row r="40" spans="1:9" x14ac:dyDescent="0.25">
      <c r="A40" s="1">
        <v>44487</v>
      </c>
      <c r="B40">
        <v>247.229996</v>
      </c>
      <c r="C40">
        <v>250.55999800000001</v>
      </c>
      <c r="D40">
        <v>245.490005</v>
      </c>
      <c r="E40">
        <v>248.820007</v>
      </c>
      <c r="F40">
        <v>248.820007</v>
      </c>
      <c r="G40">
        <v>763500</v>
      </c>
      <c r="H40">
        <f t="shared" si="0"/>
        <v>5.7397454908588701E-3</v>
      </c>
      <c r="I40">
        <f>CORREL($H$3:H40,MXX!$H$3:H40)</f>
        <v>0.15052042360336643</v>
      </c>
    </row>
    <row r="41" spans="1:9" x14ac:dyDescent="0.25">
      <c r="A41" s="1">
        <v>44488</v>
      </c>
      <c r="B41">
        <v>250.25</v>
      </c>
      <c r="C41">
        <v>256.13000499999998</v>
      </c>
      <c r="D41">
        <v>247.449997</v>
      </c>
      <c r="E41">
        <v>255.61000100000001</v>
      </c>
      <c r="F41">
        <v>255.61000100000001</v>
      </c>
      <c r="G41">
        <v>1056000</v>
      </c>
      <c r="H41">
        <f t="shared" si="0"/>
        <v>2.7288778269345549E-2</v>
      </c>
      <c r="I41">
        <f>CORREL($H$3:H41,MXX!$H$3:H41)</f>
        <v>0.12601999455811833</v>
      </c>
    </row>
    <row r="42" spans="1:9" x14ac:dyDescent="0.25">
      <c r="A42" s="1">
        <v>44489</v>
      </c>
      <c r="B42">
        <v>258.290009</v>
      </c>
      <c r="C42">
        <v>258.60998499999999</v>
      </c>
      <c r="D42">
        <v>249.66000399999999</v>
      </c>
      <c r="E42">
        <v>251.179993</v>
      </c>
      <c r="F42">
        <v>251.179993</v>
      </c>
      <c r="G42">
        <v>736700</v>
      </c>
      <c r="H42">
        <f t="shared" si="0"/>
        <v>-1.7331121562806202E-2</v>
      </c>
      <c r="I42">
        <f>CORREL($H$3:H42,MXX!$H$3:H42)</f>
        <v>0.13125966114835086</v>
      </c>
    </row>
    <row r="43" spans="1:9" x14ac:dyDescent="0.25">
      <c r="A43" s="1">
        <v>44490</v>
      </c>
      <c r="B43">
        <v>251.08999600000001</v>
      </c>
      <c r="C43">
        <v>263.040009</v>
      </c>
      <c r="D43">
        <v>250.83999600000001</v>
      </c>
      <c r="E43">
        <v>255</v>
      </c>
      <c r="F43">
        <v>255</v>
      </c>
      <c r="G43">
        <v>1093500</v>
      </c>
      <c r="H43">
        <f t="shared" si="0"/>
        <v>1.5208245507037673E-2</v>
      </c>
      <c r="I43">
        <f>CORREL($H$3:H43,MXX!$H$3:H43)</f>
        <v>0.12012705905755053</v>
      </c>
    </row>
    <row r="44" spans="1:9" x14ac:dyDescent="0.25">
      <c r="A44" s="1">
        <v>44491</v>
      </c>
      <c r="B44">
        <v>251.5</v>
      </c>
      <c r="C44">
        <v>254.36999499999999</v>
      </c>
      <c r="D44">
        <v>249.020004</v>
      </c>
      <c r="E44">
        <v>252.96000699999999</v>
      </c>
      <c r="F44">
        <v>252.96000699999999</v>
      </c>
      <c r="G44">
        <v>988000</v>
      </c>
      <c r="H44">
        <f t="shared" si="0"/>
        <v>-7.9999725490196467E-3</v>
      </c>
      <c r="I44">
        <f>CORREL($H$3:H44,MXX!$H$3:H44)</f>
        <v>0.12375660125440675</v>
      </c>
    </row>
    <row r="45" spans="1:9" x14ac:dyDescent="0.25">
      <c r="A45" s="1">
        <v>44494</v>
      </c>
      <c r="B45">
        <v>252.05999800000001</v>
      </c>
      <c r="C45">
        <v>259.19000199999999</v>
      </c>
      <c r="D45">
        <v>250.58000200000001</v>
      </c>
      <c r="E45">
        <v>257.89001500000001</v>
      </c>
      <c r="F45">
        <v>257.89001500000001</v>
      </c>
      <c r="G45">
        <v>1009600</v>
      </c>
      <c r="H45">
        <f t="shared" si="0"/>
        <v>1.9489278398067151E-2</v>
      </c>
      <c r="I45">
        <f>CORREL($H$3:H45,MXX!$H$3:H45)</f>
        <v>0.12030952327763784</v>
      </c>
    </row>
    <row r="46" spans="1:9" x14ac:dyDescent="0.25">
      <c r="A46" s="1">
        <v>44495</v>
      </c>
      <c r="B46">
        <v>260.33999599999999</v>
      </c>
      <c r="C46">
        <v>263.69000199999999</v>
      </c>
      <c r="D46">
        <v>251.570007</v>
      </c>
      <c r="E46">
        <v>252.199997</v>
      </c>
      <c r="F46">
        <v>252.199997</v>
      </c>
      <c r="G46">
        <v>1672600</v>
      </c>
      <c r="H46">
        <f t="shared" si="0"/>
        <v>-2.2063739071092027E-2</v>
      </c>
      <c r="I46">
        <f>CORREL($H$3:H46,MXX!$H$3:H46)</f>
        <v>9.1172386616127324E-2</v>
      </c>
    </row>
    <row r="47" spans="1:9" x14ac:dyDescent="0.25">
      <c r="A47" s="1">
        <v>44496</v>
      </c>
      <c r="B47">
        <v>269.91000400000001</v>
      </c>
      <c r="C47">
        <v>278</v>
      </c>
      <c r="D47">
        <v>260.52999899999998</v>
      </c>
      <c r="E47">
        <v>273.13000499999998</v>
      </c>
      <c r="F47">
        <v>273.13000499999998</v>
      </c>
      <c r="G47">
        <v>3958200</v>
      </c>
      <c r="H47">
        <f t="shared" si="0"/>
        <v>8.2989723429695308E-2</v>
      </c>
      <c r="I47">
        <f>CORREL($H$3:H47,MXX!$H$3:H47)</f>
        <v>-1.41806387775025E-2</v>
      </c>
    </row>
    <row r="48" spans="1:9" x14ac:dyDescent="0.25">
      <c r="A48" s="1">
        <v>44497</v>
      </c>
      <c r="B48">
        <v>273.61999500000002</v>
      </c>
      <c r="C48">
        <v>293.32000699999998</v>
      </c>
      <c r="D48">
        <v>273.14001500000001</v>
      </c>
      <c r="E48">
        <v>288.95001200000002</v>
      </c>
      <c r="F48">
        <v>288.95001200000002</v>
      </c>
      <c r="G48">
        <v>3414400</v>
      </c>
      <c r="H48">
        <f t="shared" si="0"/>
        <v>5.792116102366722E-2</v>
      </c>
      <c r="I48">
        <f>CORREL($H$3:H48,MXX!$H$3:H48)</f>
        <v>-6.670425598911707E-2</v>
      </c>
    </row>
    <row r="49" spans="1:9" x14ac:dyDescent="0.25">
      <c r="A49" s="1">
        <v>44498</v>
      </c>
      <c r="B49">
        <v>285.14001500000001</v>
      </c>
      <c r="C49">
        <v>292.82000699999998</v>
      </c>
      <c r="D49">
        <v>283.32000699999998</v>
      </c>
      <c r="E49">
        <v>289.39999399999999</v>
      </c>
      <c r="F49">
        <v>289.39999399999999</v>
      </c>
      <c r="G49">
        <v>1604400</v>
      </c>
      <c r="H49">
        <f t="shared" si="0"/>
        <v>1.5573005063587858E-3</v>
      </c>
      <c r="I49">
        <f>CORREL($H$3:H49,MXX!$H$3:H49)</f>
        <v>-6.7352910852732914E-2</v>
      </c>
    </row>
    <row r="50" spans="1:9" x14ac:dyDescent="0.25">
      <c r="A50" s="1">
        <v>44501</v>
      </c>
      <c r="B50">
        <v>295.39999399999999</v>
      </c>
      <c r="C50">
        <v>302.57101399999999</v>
      </c>
      <c r="D50">
        <v>294.51998900000001</v>
      </c>
      <c r="E50">
        <v>300.95001200000002</v>
      </c>
      <c r="F50">
        <v>300.95001200000002</v>
      </c>
      <c r="G50">
        <v>2386000</v>
      </c>
      <c r="H50">
        <f t="shared" si="0"/>
        <v>3.9910221974641863E-2</v>
      </c>
      <c r="I50">
        <f>CORREL($H$3:H50,MXX!$H$3:H50)</f>
        <v>-3.9491925878653446E-2</v>
      </c>
    </row>
    <row r="51" spans="1:9" x14ac:dyDescent="0.25">
      <c r="A51" s="1">
        <v>44502</v>
      </c>
      <c r="B51">
        <v>300</v>
      </c>
      <c r="C51">
        <v>305.60000600000001</v>
      </c>
      <c r="D51">
        <v>296.58801299999999</v>
      </c>
      <c r="E51">
        <v>298.20001200000002</v>
      </c>
      <c r="F51">
        <v>298.20001200000002</v>
      </c>
      <c r="G51">
        <v>1315100</v>
      </c>
      <c r="H51">
        <f t="shared" si="0"/>
        <v>-9.1377301556645231E-3</v>
      </c>
      <c r="I51">
        <f>CORREL($H$3:H51,MXX!$H$3:H51)</f>
        <v>-4.6660555116864476E-2</v>
      </c>
    </row>
    <row r="52" spans="1:9" x14ac:dyDescent="0.25">
      <c r="A52" s="1">
        <v>44503</v>
      </c>
      <c r="B52">
        <v>297.79998799999998</v>
      </c>
      <c r="C52">
        <v>299.66000400000001</v>
      </c>
      <c r="D52">
        <v>291.02999899999998</v>
      </c>
      <c r="E52">
        <v>298.07998700000002</v>
      </c>
      <c r="F52">
        <v>298.07998700000002</v>
      </c>
      <c r="G52">
        <v>1223700</v>
      </c>
      <c r="H52">
        <f t="shared" si="0"/>
        <v>-4.0249830707585036E-4</v>
      </c>
      <c r="I52">
        <f>CORREL($H$3:H52,MXX!$H$3:H52)</f>
        <v>-4.6592869397522524E-2</v>
      </c>
    </row>
    <row r="53" spans="1:9" x14ac:dyDescent="0.25">
      <c r="A53" s="1">
        <v>44504</v>
      </c>
      <c r="B53">
        <v>295.10000600000001</v>
      </c>
      <c r="C53">
        <v>299.07998700000002</v>
      </c>
      <c r="D53">
        <v>291.78500400000001</v>
      </c>
      <c r="E53">
        <v>293.48001099999999</v>
      </c>
      <c r="F53">
        <v>293.48001099999999</v>
      </c>
      <c r="G53">
        <v>1137000</v>
      </c>
      <c r="H53">
        <f t="shared" si="0"/>
        <v>-1.5432018923162481E-2</v>
      </c>
      <c r="I53">
        <f>CORREL($H$3:H53,MXX!$H$3:H53)</f>
        <v>-5.0877861738646127E-2</v>
      </c>
    </row>
    <row r="54" spans="1:9" x14ac:dyDescent="0.25">
      <c r="A54" s="1">
        <v>44505</v>
      </c>
      <c r="B54">
        <v>293.29998799999998</v>
      </c>
      <c r="C54">
        <v>297.63000499999998</v>
      </c>
      <c r="D54">
        <v>285</v>
      </c>
      <c r="E54">
        <v>289.04998799999998</v>
      </c>
      <c r="F54">
        <v>289.04998799999998</v>
      </c>
      <c r="G54">
        <v>1261100</v>
      </c>
      <c r="H54">
        <f t="shared" si="0"/>
        <v>-1.5094803168724176E-2</v>
      </c>
      <c r="I54">
        <f>CORREL($H$3:H54,MXX!$H$3:H54)</f>
        <v>-6.1771007274220288E-2</v>
      </c>
    </row>
    <row r="55" spans="1:9" x14ac:dyDescent="0.25">
      <c r="A55" s="1">
        <v>44508</v>
      </c>
      <c r="B55">
        <v>287</v>
      </c>
      <c r="C55">
        <v>289.85998499999999</v>
      </c>
      <c r="D55">
        <v>283.10501099999999</v>
      </c>
      <c r="E55">
        <v>286.89999399999999</v>
      </c>
      <c r="F55">
        <v>286.89999399999999</v>
      </c>
      <c r="G55">
        <v>2077200</v>
      </c>
      <c r="H55">
        <f t="shared" si="0"/>
        <v>-7.4381390391200864E-3</v>
      </c>
      <c r="I55">
        <f>CORREL($H$3:H55,MXX!$H$3:H55)</f>
        <v>-5.7864560604539476E-2</v>
      </c>
    </row>
    <row r="56" spans="1:9" x14ac:dyDescent="0.25">
      <c r="A56" s="1">
        <v>44509</v>
      </c>
      <c r="B56">
        <v>282.23998999999998</v>
      </c>
      <c r="C56">
        <v>286.47000100000002</v>
      </c>
      <c r="D56">
        <v>276.10501099999999</v>
      </c>
      <c r="E56">
        <v>278.75</v>
      </c>
      <c r="F56">
        <v>278.75</v>
      </c>
      <c r="G56">
        <v>1586200</v>
      </c>
      <c r="H56">
        <f t="shared" si="0"/>
        <v>-2.8407090172333681E-2</v>
      </c>
      <c r="I56">
        <f>CORREL($H$3:H56,MXX!$H$3:H56)</f>
        <v>-2.9014256258195946E-2</v>
      </c>
    </row>
    <row r="57" spans="1:9" x14ac:dyDescent="0.25">
      <c r="A57" s="1">
        <v>44510</v>
      </c>
      <c r="B57">
        <v>277.14001500000001</v>
      </c>
      <c r="C57">
        <v>279.709991</v>
      </c>
      <c r="D57">
        <v>266.36999500000002</v>
      </c>
      <c r="E57">
        <v>269.72000100000002</v>
      </c>
      <c r="F57">
        <v>269.72000100000002</v>
      </c>
      <c r="G57">
        <v>1367900</v>
      </c>
      <c r="H57">
        <f t="shared" si="0"/>
        <v>-3.2394615246636685E-2</v>
      </c>
      <c r="I57">
        <f>CORREL($H$3:H57,MXX!$H$3:H57)</f>
        <v>-2.8888618662732932E-2</v>
      </c>
    </row>
    <row r="58" spans="1:9" x14ac:dyDescent="0.25">
      <c r="A58" s="1">
        <v>44511</v>
      </c>
      <c r="B58">
        <v>275.10000600000001</v>
      </c>
      <c r="C58">
        <v>280</v>
      </c>
      <c r="D58">
        <v>273.75</v>
      </c>
      <c r="E58">
        <v>276.64999399999999</v>
      </c>
      <c r="F58">
        <v>276.64999399999999</v>
      </c>
      <c r="G58">
        <v>1262800</v>
      </c>
      <c r="H58">
        <f t="shared" si="0"/>
        <v>2.5693285534282521E-2</v>
      </c>
      <c r="I58">
        <f>CORREL($H$3:H58,MXX!$H$3:H58)</f>
        <v>-4.009683018603049E-2</v>
      </c>
    </row>
    <row r="59" spans="1:9" x14ac:dyDescent="0.25">
      <c r="A59" s="1">
        <v>44512</v>
      </c>
      <c r="B59">
        <v>282.23998999999998</v>
      </c>
      <c r="C59">
        <v>284.52999899999998</v>
      </c>
      <c r="D59">
        <v>277.75</v>
      </c>
      <c r="E59">
        <v>280.55999800000001</v>
      </c>
      <c r="F59">
        <v>280.55999800000001</v>
      </c>
      <c r="G59">
        <v>1853700</v>
      </c>
      <c r="H59">
        <f t="shared" si="0"/>
        <v>1.4133396294236012E-2</v>
      </c>
      <c r="I59">
        <f>CORREL($H$3:H59,MXX!$H$3:H59)</f>
        <v>-4.4996338967110888E-2</v>
      </c>
    </row>
    <row r="60" spans="1:9" x14ac:dyDescent="0.25">
      <c r="A60" s="1">
        <v>44515</v>
      </c>
      <c r="B60">
        <v>281.80999800000001</v>
      </c>
      <c r="C60">
        <v>286.60000600000001</v>
      </c>
      <c r="D60">
        <v>278.32998700000002</v>
      </c>
      <c r="E60">
        <v>278.38000499999998</v>
      </c>
      <c r="F60">
        <v>278.38000499999998</v>
      </c>
      <c r="G60">
        <v>1055200</v>
      </c>
      <c r="H60">
        <f t="shared" si="0"/>
        <v>-7.7701490431291795E-3</v>
      </c>
      <c r="I60">
        <f>CORREL($H$3:H60,MXX!$H$3:H60)</f>
        <v>-4.2480232017757663E-2</v>
      </c>
    </row>
    <row r="61" spans="1:9" x14ac:dyDescent="0.25">
      <c r="A61" s="1">
        <v>44516</v>
      </c>
      <c r="B61">
        <v>278.98001099999999</v>
      </c>
      <c r="C61">
        <v>279.05499300000002</v>
      </c>
      <c r="D61">
        <v>270</v>
      </c>
      <c r="E61">
        <v>271.29998799999998</v>
      </c>
      <c r="F61">
        <v>271.29998799999998</v>
      </c>
      <c r="G61">
        <v>1586900</v>
      </c>
      <c r="H61">
        <f t="shared" si="0"/>
        <v>-2.5432922166949447E-2</v>
      </c>
      <c r="I61">
        <f>CORREL($H$3:H61,MXX!$H$3:H61)</f>
        <v>-3.069363123307093E-2</v>
      </c>
    </row>
    <row r="62" spans="1:9" x14ac:dyDescent="0.25">
      <c r="A62" s="1">
        <v>44517</v>
      </c>
      <c r="B62">
        <v>271.54998799999998</v>
      </c>
      <c r="C62">
        <v>272.05999800000001</v>
      </c>
      <c r="D62">
        <v>265.86999500000002</v>
      </c>
      <c r="E62">
        <v>271.95001200000002</v>
      </c>
      <c r="F62">
        <v>271.95001200000002</v>
      </c>
      <c r="G62">
        <v>1103300</v>
      </c>
      <c r="H62">
        <f t="shared" si="0"/>
        <v>2.3959602976467158E-3</v>
      </c>
      <c r="I62">
        <f>CORREL($H$3:H62,MXX!$H$3:H62)</f>
        <v>-3.0687739075671933E-2</v>
      </c>
    </row>
    <row r="63" spans="1:9" x14ac:dyDescent="0.25">
      <c r="A63" s="1">
        <v>44518</v>
      </c>
      <c r="B63">
        <v>268.55999800000001</v>
      </c>
      <c r="C63">
        <v>272</v>
      </c>
      <c r="D63">
        <v>262.32998700000002</v>
      </c>
      <c r="E63">
        <v>263.36999500000002</v>
      </c>
      <c r="F63">
        <v>263.36999500000002</v>
      </c>
      <c r="G63">
        <v>1049600</v>
      </c>
      <c r="H63">
        <f t="shared" si="0"/>
        <v>-3.1549978383527327E-2</v>
      </c>
      <c r="I63">
        <f>CORREL($H$3:H63,MXX!$H$3:H63)</f>
        <v>-1.0520059372973305E-2</v>
      </c>
    </row>
    <row r="64" spans="1:9" x14ac:dyDescent="0.25">
      <c r="A64" s="1">
        <v>44519</v>
      </c>
      <c r="B64">
        <v>263.26998900000001</v>
      </c>
      <c r="C64">
        <v>266.91000400000001</v>
      </c>
      <c r="D64">
        <v>258.07000699999998</v>
      </c>
      <c r="E64">
        <v>259.54998799999998</v>
      </c>
      <c r="F64">
        <v>259.54998799999998</v>
      </c>
      <c r="G64">
        <v>799500</v>
      </c>
      <c r="H64">
        <f t="shared" si="0"/>
        <v>-1.4504336380459863E-2</v>
      </c>
      <c r="I64">
        <f>CORREL($H$3:H64,MXX!$H$3:H64)</f>
        <v>-3.068639412128777E-2</v>
      </c>
    </row>
    <row r="65" spans="1:9" x14ac:dyDescent="0.25">
      <c r="A65" s="1">
        <v>44522</v>
      </c>
      <c r="B65">
        <v>258.64999399999999</v>
      </c>
      <c r="C65">
        <v>264.13501000000002</v>
      </c>
      <c r="D65">
        <v>247.01499899999999</v>
      </c>
      <c r="E65">
        <v>250.33999600000001</v>
      </c>
      <c r="F65">
        <v>250.33999600000001</v>
      </c>
      <c r="G65">
        <v>1346300</v>
      </c>
      <c r="H65">
        <f t="shared" si="0"/>
        <v>-3.5484463208682454E-2</v>
      </c>
      <c r="I65">
        <f>CORREL($H$3:H65,MXX!$H$3:H65)</f>
        <v>-1.2732063134276026E-2</v>
      </c>
    </row>
    <row r="66" spans="1:9" x14ac:dyDescent="0.25">
      <c r="A66" s="1">
        <v>44523</v>
      </c>
      <c r="B66">
        <v>246.229996</v>
      </c>
      <c r="C66">
        <v>251.13000500000001</v>
      </c>
      <c r="D66">
        <v>237.05999800000001</v>
      </c>
      <c r="E66">
        <v>243.029999</v>
      </c>
      <c r="F66">
        <v>243.029999</v>
      </c>
      <c r="G66">
        <v>2356700</v>
      </c>
      <c r="H66">
        <f t="shared" si="0"/>
        <v>-2.9200276091719716E-2</v>
      </c>
      <c r="I66">
        <f>CORREL($H$3:H66,MXX!$H$3:H66)</f>
        <v>-1.2423701185703062E-3</v>
      </c>
    </row>
    <row r="67" spans="1:9" x14ac:dyDescent="0.25">
      <c r="A67" s="1">
        <v>44524</v>
      </c>
      <c r="B67">
        <v>244.66999799999999</v>
      </c>
      <c r="C67">
        <v>251.58500699999999</v>
      </c>
      <c r="D67">
        <v>238.64999399999999</v>
      </c>
      <c r="E67">
        <v>249.490005</v>
      </c>
      <c r="F67">
        <v>249.490005</v>
      </c>
      <c r="G67">
        <v>1552300</v>
      </c>
      <c r="H67">
        <f t="shared" ref="H67:H130" si="1">(F67-F66)/F66</f>
        <v>2.6581105322721878E-2</v>
      </c>
      <c r="I67">
        <f>CORREL($H$3:H67,MXX!$H$3:H67)</f>
        <v>-4.662270704195963E-2</v>
      </c>
    </row>
    <row r="68" spans="1:9" x14ac:dyDescent="0.25">
      <c r="A68" s="1">
        <v>44526</v>
      </c>
      <c r="B68">
        <v>248.08000200000001</v>
      </c>
      <c r="C68">
        <v>253.050003</v>
      </c>
      <c r="D68">
        <v>246.050003</v>
      </c>
      <c r="E68">
        <v>250.88999899999999</v>
      </c>
      <c r="F68">
        <v>250.88999899999999</v>
      </c>
      <c r="G68">
        <v>836900</v>
      </c>
      <c r="H68">
        <f t="shared" si="1"/>
        <v>5.6114231910813122E-3</v>
      </c>
      <c r="I68">
        <f>CORREL($H$3:H68,MXX!$H$3:H68)</f>
        <v>-4.4228391467102543E-2</v>
      </c>
    </row>
    <row r="69" spans="1:9" x14ac:dyDescent="0.25">
      <c r="A69" s="1">
        <v>44529</v>
      </c>
      <c r="B69">
        <v>250.85000600000001</v>
      </c>
      <c r="C69">
        <v>251.449997</v>
      </c>
      <c r="D69">
        <v>245.229996</v>
      </c>
      <c r="E69">
        <v>246.60000600000001</v>
      </c>
      <c r="F69">
        <v>246.60000600000001</v>
      </c>
      <c r="G69">
        <v>1347600</v>
      </c>
      <c r="H69">
        <f t="shared" si="1"/>
        <v>-1.7099099274977405E-2</v>
      </c>
      <c r="I69">
        <f>CORREL($H$3:H69,MXX!$H$3:H69)</f>
        <v>-4.1939341598863859E-2</v>
      </c>
    </row>
    <row r="70" spans="1:9" x14ac:dyDescent="0.25">
      <c r="A70" s="1">
        <v>44530</v>
      </c>
      <c r="B70">
        <v>245.53999300000001</v>
      </c>
      <c r="C70">
        <v>248.88000500000001</v>
      </c>
      <c r="D70">
        <v>235.895004</v>
      </c>
      <c r="E70">
        <v>238.5</v>
      </c>
      <c r="F70">
        <v>238.5</v>
      </c>
      <c r="G70">
        <v>1874200</v>
      </c>
      <c r="H70">
        <f t="shared" si="1"/>
        <v>-3.2846738860176701E-2</v>
      </c>
      <c r="I70">
        <f>CORREL($H$3:H70,MXX!$H$3:H70)</f>
        <v>-5.9976583871069786E-2</v>
      </c>
    </row>
    <row r="71" spans="1:9" x14ac:dyDescent="0.25">
      <c r="A71" s="1">
        <v>44531</v>
      </c>
      <c r="B71">
        <v>238.14999399999999</v>
      </c>
      <c r="C71">
        <v>241.41999799999999</v>
      </c>
      <c r="D71">
        <v>224.320999</v>
      </c>
      <c r="E71">
        <v>225.08999600000001</v>
      </c>
      <c r="F71">
        <v>225.08999600000001</v>
      </c>
      <c r="G71">
        <v>1627300</v>
      </c>
      <c r="H71">
        <f t="shared" si="1"/>
        <v>-5.6226431865828035E-2</v>
      </c>
      <c r="I71">
        <f>CORREL($H$3:H71,MXX!$H$3:H71)</f>
        <v>-0.13513559426045471</v>
      </c>
    </row>
    <row r="72" spans="1:9" x14ac:dyDescent="0.25">
      <c r="A72" s="1">
        <v>44532</v>
      </c>
      <c r="B72">
        <v>225</v>
      </c>
      <c r="C72">
        <v>232.720001</v>
      </c>
      <c r="D72">
        <v>224.875</v>
      </c>
      <c r="E72">
        <v>228.53999300000001</v>
      </c>
      <c r="F72">
        <v>228.53999300000001</v>
      </c>
      <c r="G72">
        <v>1603200</v>
      </c>
      <c r="H72">
        <f t="shared" si="1"/>
        <v>1.532718939672466E-2</v>
      </c>
      <c r="I72">
        <f>CORREL($H$3:H72,MXX!$H$3:H72)</f>
        <v>-0.14098048515514497</v>
      </c>
    </row>
    <row r="73" spans="1:9" x14ac:dyDescent="0.25">
      <c r="A73" s="1">
        <v>44533</v>
      </c>
      <c r="B73">
        <v>230</v>
      </c>
      <c r="C73">
        <v>233.729996</v>
      </c>
      <c r="D73">
        <v>221.14999399999999</v>
      </c>
      <c r="E73">
        <v>228.800003</v>
      </c>
      <c r="F73">
        <v>228.800003</v>
      </c>
      <c r="G73">
        <v>1831000</v>
      </c>
      <c r="H73">
        <f t="shared" si="1"/>
        <v>1.1377002186221039E-3</v>
      </c>
      <c r="I73">
        <f>CORREL($H$3:H73,MXX!$H$3:H73)</f>
        <v>-0.14095274889339296</v>
      </c>
    </row>
    <row r="74" spans="1:9" x14ac:dyDescent="0.25">
      <c r="A74" s="1">
        <v>44536</v>
      </c>
      <c r="B74">
        <v>228.949997</v>
      </c>
      <c r="C74">
        <v>232.58999600000001</v>
      </c>
      <c r="D74">
        <v>225.21000699999999</v>
      </c>
      <c r="E74">
        <v>232.009995</v>
      </c>
      <c r="F74">
        <v>232.009995</v>
      </c>
      <c r="G74">
        <v>1186000</v>
      </c>
      <c r="H74">
        <f t="shared" si="1"/>
        <v>1.4029685130729651E-2</v>
      </c>
      <c r="I74">
        <f>CORREL($H$3:H74,MXX!$H$3:H74)</f>
        <v>-0.13357070459532253</v>
      </c>
    </row>
    <row r="75" spans="1:9" x14ac:dyDescent="0.25">
      <c r="A75" s="1">
        <v>44537</v>
      </c>
      <c r="B75">
        <v>239.96000699999999</v>
      </c>
      <c r="C75">
        <v>242.91999799999999</v>
      </c>
      <c r="D75">
        <v>237.220001</v>
      </c>
      <c r="E75">
        <v>238.509995</v>
      </c>
      <c r="F75">
        <v>238.509995</v>
      </c>
      <c r="G75">
        <v>1089400</v>
      </c>
      <c r="H75">
        <f t="shared" si="1"/>
        <v>2.8016034395414731E-2</v>
      </c>
      <c r="I75">
        <f>CORREL($H$3:H75,MXX!$H$3:H75)</f>
        <v>-0.126516709111828</v>
      </c>
    </row>
    <row r="76" spans="1:9" x14ac:dyDescent="0.25">
      <c r="A76" s="1">
        <v>44538</v>
      </c>
      <c r="B76">
        <v>240</v>
      </c>
      <c r="C76">
        <v>245.36999499999999</v>
      </c>
      <c r="D76">
        <v>235.470001</v>
      </c>
      <c r="E76">
        <v>243.16999799999999</v>
      </c>
      <c r="F76">
        <v>243.16999799999999</v>
      </c>
      <c r="G76">
        <v>1137700</v>
      </c>
      <c r="H76">
        <f t="shared" si="1"/>
        <v>1.9537977852877777E-2</v>
      </c>
      <c r="I76">
        <f>CORREL($H$3:H76,MXX!$H$3:H76)</f>
        <v>-0.12085723378237531</v>
      </c>
    </row>
    <row r="77" spans="1:9" x14ac:dyDescent="0.25">
      <c r="A77" s="1">
        <v>44539</v>
      </c>
      <c r="B77">
        <v>241.61000100000001</v>
      </c>
      <c r="C77">
        <v>245.80999800000001</v>
      </c>
      <c r="D77">
        <v>232.050003</v>
      </c>
      <c r="E77">
        <v>233.41999799999999</v>
      </c>
      <c r="F77">
        <v>233.41999799999999</v>
      </c>
      <c r="G77">
        <v>1059900</v>
      </c>
      <c r="H77">
        <f t="shared" si="1"/>
        <v>-4.009540683550937E-2</v>
      </c>
      <c r="I77">
        <f>CORREL($H$3:H77,MXX!$H$3:H77)</f>
        <v>-0.11775102451203273</v>
      </c>
    </row>
    <row r="78" spans="1:9" x14ac:dyDescent="0.25">
      <c r="A78" s="1">
        <v>44540</v>
      </c>
      <c r="B78">
        <v>237.10000600000001</v>
      </c>
      <c r="C78">
        <v>238.429993</v>
      </c>
      <c r="D78">
        <v>230.070007</v>
      </c>
      <c r="E78">
        <v>233.259995</v>
      </c>
      <c r="F78">
        <v>233.259995</v>
      </c>
      <c r="G78">
        <v>838400</v>
      </c>
      <c r="H78">
        <f t="shared" si="1"/>
        <v>-6.8547254464456395E-4</v>
      </c>
      <c r="I78">
        <f>CORREL($H$3:H78,MXX!$H$3:H78)</f>
        <v>-0.11304983010922094</v>
      </c>
    </row>
    <row r="79" spans="1:9" x14ac:dyDescent="0.25">
      <c r="A79" s="1">
        <v>44543</v>
      </c>
      <c r="B79">
        <v>232.88000500000001</v>
      </c>
      <c r="C79">
        <v>234.449997</v>
      </c>
      <c r="D79">
        <v>222.94000199999999</v>
      </c>
      <c r="E79">
        <v>225.61999499999999</v>
      </c>
      <c r="F79">
        <v>225.61999499999999</v>
      </c>
      <c r="G79">
        <v>1188000</v>
      </c>
      <c r="H79">
        <f t="shared" si="1"/>
        <v>-3.2753151692385206E-2</v>
      </c>
      <c r="I79">
        <f>CORREL($H$3:H79,MXX!$H$3:H79)</f>
        <v>-0.14513132389907754</v>
      </c>
    </row>
    <row r="80" spans="1:9" x14ac:dyDescent="0.25">
      <c r="A80" s="1">
        <v>44544</v>
      </c>
      <c r="B80">
        <v>222</v>
      </c>
      <c r="C80">
        <v>227.279999</v>
      </c>
      <c r="D80">
        <v>219.75</v>
      </c>
      <c r="E80">
        <v>222.679993</v>
      </c>
      <c r="F80">
        <v>222.679993</v>
      </c>
      <c r="G80">
        <v>2137100</v>
      </c>
      <c r="H80">
        <f t="shared" si="1"/>
        <v>-1.3030768837664379E-2</v>
      </c>
      <c r="I80">
        <f>CORREL($H$3:H80,MXX!$H$3:H80)</f>
        <v>-0.1436439393140731</v>
      </c>
    </row>
    <row r="81" spans="1:9" x14ac:dyDescent="0.25">
      <c r="A81" s="1">
        <v>44545</v>
      </c>
      <c r="B81">
        <v>222.35000600000001</v>
      </c>
      <c r="C81">
        <v>227.020004</v>
      </c>
      <c r="D81">
        <v>216</v>
      </c>
      <c r="E81">
        <v>225.39999399999999</v>
      </c>
      <c r="F81">
        <v>225.39999399999999</v>
      </c>
      <c r="G81">
        <v>1557700</v>
      </c>
      <c r="H81">
        <f t="shared" si="1"/>
        <v>1.221484230960972E-2</v>
      </c>
      <c r="I81">
        <f>CORREL($H$3:H81,MXX!$H$3:H81)</f>
        <v>-0.13961119356008686</v>
      </c>
    </row>
    <row r="82" spans="1:9" x14ac:dyDescent="0.25">
      <c r="A82" s="1">
        <v>44546</v>
      </c>
      <c r="B82">
        <v>229.16000399999999</v>
      </c>
      <c r="C82">
        <v>232.66000399999999</v>
      </c>
      <c r="D82">
        <v>224.050003</v>
      </c>
      <c r="E82">
        <v>226.550003</v>
      </c>
      <c r="F82">
        <v>226.550003</v>
      </c>
      <c r="G82">
        <v>1130000</v>
      </c>
      <c r="H82">
        <f t="shared" si="1"/>
        <v>5.1020808811557085E-3</v>
      </c>
      <c r="I82">
        <f>CORREL($H$3:H82,MXX!$H$3:H82)</f>
        <v>-0.12850818243568851</v>
      </c>
    </row>
    <row r="83" spans="1:9" x14ac:dyDescent="0.25">
      <c r="A83" s="1">
        <v>44547</v>
      </c>
      <c r="B83">
        <v>224.30999800000001</v>
      </c>
      <c r="C83">
        <v>237.449997</v>
      </c>
      <c r="D83">
        <v>222.770004</v>
      </c>
      <c r="E83">
        <v>235.279999</v>
      </c>
      <c r="F83">
        <v>235.279999</v>
      </c>
      <c r="G83">
        <v>1697700</v>
      </c>
      <c r="H83">
        <f t="shared" si="1"/>
        <v>3.8534521670255728E-2</v>
      </c>
      <c r="I83">
        <f>CORREL($H$3:H83,MXX!$H$3:H83)</f>
        <v>-0.15779586254326031</v>
      </c>
    </row>
    <row r="84" spans="1:9" x14ac:dyDescent="0.25">
      <c r="A84" s="1">
        <v>44550</v>
      </c>
      <c r="B84">
        <v>230.75</v>
      </c>
      <c r="C84">
        <v>236.490005</v>
      </c>
      <c r="D84">
        <v>228.11000100000001</v>
      </c>
      <c r="E84">
        <v>228.16000399999999</v>
      </c>
      <c r="F84">
        <v>228.16000399999999</v>
      </c>
      <c r="G84">
        <v>1120600</v>
      </c>
      <c r="H84">
        <f t="shared" si="1"/>
        <v>-3.0261794586287877E-2</v>
      </c>
      <c r="I84">
        <f>CORREL($H$3:H84,MXX!$H$3:H84)</f>
        <v>-0.17183933237844215</v>
      </c>
    </row>
    <row r="85" spans="1:9" x14ac:dyDescent="0.25">
      <c r="A85" s="1">
        <v>44551</v>
      </c>
      <c r="B85">
        <v>230.19000199999999</v>
      </c>
      <c r="C85">
        <v>238.83999600000001</v>
      </c>
      <c r="D85">
        <v>230.05999800000001</v>
      </c>
      <c r="E85">
        <v>238.11000100000001</v>
      </c>
      <c r="F85">
        <v>238.11000100000001</v>
      </c>
      <c r="G85">
        <v>716600</v>
      </c>
      <c r="H85">
        <f t="shared" si="1"/>
        <v>4.3609733632368038E-2</v>
      </c>
      <c r="I85">
        <f>CORREL($H$3:H85,MXX!$H$3:H85)</f>
        <v>-0.1530273496931342</v>
      </c>
    </row>
    <row r="86" spans="1:9" x14ac:dyDescent="0.25">
      <c r="A86" s="1">
        <v>44552</v>
      </c>
      <c r="B86">
        <v>238.029999</v>
      </c>
      <c r="C86">
        <v>240.91999799999999</v>
      </c>
      <c r="D86">
        <v>234.009995</v>
      </c>
      <c r="E86">
        <v>235.16000399999999</v>
      </c>
      <c r="F86">
        <v>235.16000399999999</v>
      </c>
      <c r="G86">
        <v>972700</v>
      </c>
      <c r="H86">
        <f t="shared" si="1"/>
        <v>-1.2389219216373967E-2</v>
      </c>
      <c r="I86">
        <f>CORREL($H$3:H86,MXX!$H$3:H86)</f>
        <v>-0.15606469730727951</v>
      </c>
    </row>
    <row r="87" spans="1:9" x14ac:dyDescent="0.25">
      <c r="A87" s="1">
        <v>44553</v>
      </c>
      <c r="B87">
        <v>235.5</v>
      </c>
      <c r="C87">
        <v>238.05999800000001</v>
      </c>
      <c r="D87">
        <v>226.61999499999999</v>
      </c>
      <c r="E87">
        <v>236.63000500000001</v>
      </c>
      <c r="F87">
        <v>236.63000500000001</v>
      </c>
      <c r="G87">
        <v>813000</v>
      </c>
      <c r="H87">
        <f t="shared" si="1"/>
        <v>6.25106725206564E-3</v>
      </c>
      <c r="I87">
        <f>CORREL($H$3:H87,MXX!$H$3:H87)</f>
        <v>-0.15468151708848221</v>
      </c>
    </row>
    <row r="88" spans="1:9" x14ac:dyDescent="0.25">
      <c r="A88" s="1">
        <v>44557</v>
      </c>
      <c r="B88">
        <v>236.71000699999999</v>
      </c>
      <c r="C88">
        <v>237.75</v>
      </c>
      <c r="D88">
        <v>230.229996</v>
      </c>
      <c r="E88">
        <v>233.779999</v>
      </c>
      <c r="F88">
        <v>233.779999</v>
      </c>
      <c r="G88">
        <v>963900</v>
      </c>
      <c r="H88">
        <f t="shared" si="1"/>
        <v>-1.2044144613021529E-2</v>
      </c>
      <c r="I88">
        <f>CORREL($H$3:H88,MXX!$H$3:H88)</f>
        <v>-0.15924822285858761</v>
      </c>
    </row>
    <row r="89" spans="1:9" x14ac:dyDescent="0.25">
      <c r="A89" s="1">
        <v>44558</v>
      </c>
      <c r="B89">
        <v>234.570007</v>
      </c>
      <c r="C89">
        <v>239.490005</v>
      </c>
      <c r="D89">
        <v>231.509995</v>
      </c>
      <c r="E89">
        <v>233.779999</v>
      </c>
      <c r="F89">
        <v>233.779999</v>
      </c>
      <c r="G89">
        <v>775200</v>
      </c>
      <c r="H89">
        <f t="shared" si="1"/>
        <v>0</v>
      </c>
      <c r="I89">
        <f>CORREL($H$3:H89,MXX!$H$3:H89)</f>
        <v>-0.15920911603871324</v>
      </c>
    </row>
    <row r="90" spans="1:9" x14ac:dyDescent="0.25">
      <c r="A90" s="1">
        <v>44559</v>
      </c>
      <c r="B90">
        <v>232.63999899999999</v>
      </c>
      <c r="C90">
        <v>235.83999600000001</v>
      </c>
      <c r="D90">
        <v>228.10000600000001</v>
      </c>
      <c r="E90">
        <v>232.91999799999999</v>
      </c>
      <c r="F90">
        <v>232.91999799999999</v>
      </c>
      <c r="G90">
        <v>1155700</v>
      </c>
      <c r="H90">
        <f t="shared" si="1"/>
        <v>-3.6786765492287095E-3</v>
      </c>
      <c r="I90">
        <f>CORREL($H$3:H90,MXX!$H$3:H90)</f>
        <v>-0.15549537606833264</v>
      </c>
    </row>
    <row r="91" spans="1:9" x14ac:dyDescent="0.25">
      <c r="A91" s="1">
        <v>44560</v>
      </c>
      <c r="B91">
        <v>233.779999</v>
      </c>
      <c r="C91">
        <v>241.53999300000001</v>
      </c>
      <c r="D91">
        <v>233.16999799999999</v>
      </c>
      <c r="E91">
        <v>237.91999799999999</v>
      </c>
      <c r="F91">
        <v>237.91999799999999</v>
      </c>
      <c r="G91">
        <v>941500</v>
      </c>
      <c r="H91">
        <f t="shared" si="1"/>
        <v>2.1466598157879085E-2</v>
      </c>
      <c r="I91">
        <f>CORREL($H$3:H91,MXX!$H$3:H91)</f>
        <v>-0.14473479054173349</v>
      </c>
    </row>
    <row r="92" spans="1:9" x14ac:dyDescent="0.25">
      <c r="A92" s="1">
        <v>44561</v>
      </c>
      <c r="B92">
        <v>237.770004</v>
      </c>
      <c r="C92">
        <v>241.25</v>
      </c>
      <c r="D92">
        <v>233.28999300000001</v>
      </c>
      <c r="E92">
        <v>234.029999</v>
      </c>
      <c r="F92">
        <v>234.029999</v>
      </c>
      <c r="G92">
        <v>870600</v>
      </c>
      <c r="H92">
        <f t="shared" si="1"/>
        <v>-1.6350029559095695E-2</v>
      </c>
      <c r="I92">
        <f>CORREL($H$3:H92,MXX!$H$3:H92)</f>
        <v>-0.14581589356370883</v>
      </c>
    </row>
    <row r="93" spans="1:9" x14ac:dyDescent="0.25">
      <c r="A93" s="1">
        <v>44564</v>
      </c>
      <c r="B93">
        <v>235.25</v>
      </c>
      <c r="C93">
        <v>247.199997</v>
      </c>
      <c r="D93">
        <v>235.25</v>
      </c>
      <c r="E93">
        <v>244.16000399999999</v>
      </c>
      <c r="F93">
        <v>244.16000399999999</v>
      </c>
      <c r="G93">
        <v>1933300</v>
      </c>
      <c r="H93">
        <f t="shared" si="1"/>
        <v>4.3285070475088894E-2</v>
      </c>
      <c r="I93">
        <f>CORREL($H$3:H93,MXX!$H$3:H93)</f>
        <v>-0.15832864452081508</v>
      </c>
    </row>
    <row r="94" spans="1:9" x14ac:dyDescent="0.25">
      <c r="A94" s="1">
        <v>44565</v>
      </c>
      <c r="B94">
        <v>245.10000600000001</v>
      </c>
      <c r="C94">
        <v>246.38000500000001</v>
      </c>
      <c r="D94">
        <v>227.41499300000001</v>
      </c>
      <c r="E94">
        <v>239.259995</v>
      </c>
      <c r="F94">
        <v>239.259995</v>
      </c>
      <c r="G94">
        <v>1874400</v>
      </c>
      <c r="H94">
        <f t="shared" si="1"/>
        <v>-2.0068843871742331E-2</v>
      </c>
      <c r="I94">
        <f>CORREL($H$3:H94,MXX!$H$3:H94)</f>
        <v>-0.15908678547415198</v>
      </c>
    </row>
    <row r="95" spans="1:9" x14ac:dyDescent="0.25">
      <c r="A95" s="1">
        <v>44566</v>
      </c>
      <c r="B95">
        <v>237.759995</v>
      </c>
      <c r="C95">
        <v>241.88999899999999</v>
      </c>
      <c r="D95">
        <v>225.41999799999999</v>
      </c>
      <c r="E95">
        <v>227.699997</v>
      </c>
      <c r="F95">
        <v>227.699997</v>
      </c>
      <c r="G95">
        <v>1345300</v>
      </c>
      <c r="H95">
        <f t="shared" si="1"/>
        <v>-4.8315632540241453E-2</v>
      </c>
      <c r="I95">
        <f>CORREL($H$3:H95,MXX!$H$3:H95)</f>
        <v>-0.15550254915763073</v>
      </c>
    </row>
    <row r="96" spans="1:9" x14ac:dyDescent="0.25">
      <c r="A96" s="1">
        <v>44567</v>
      </c>
      <c r="B96">
        <v>224.949997</v>
      </c>
      <c r="C96">
        <v>231.779999</v>
      </c>
      <c r="D96">
        <v>219.61000100000001</v>
      </c>
      <c r="E96">
        <v>228.270004</v>
      </c>
      <c r="F96">
        <v>228.270004</v>
      </c>
      <c r="G96">
        <v>1171900</v>
      </c>
      <c r="H96">
        <f t="shared" si="1"/>
        <v>2.5033245828281849E-3</v>
      </c>
      <c r="I96">
        <f>CORREL($H$3:H96,MXX!$H$3:H96)</f>
        <v>-0.15545706755850333</v>
      </c>
    </row>
    <row r="97" spans="1:9" x14ac:dyDescent="0.25">
      <c r="A97" s="1">
        <v>44568</v>
      </c>
      <c r="B97">
        <v>228.14999399999999</v>
      </c>
      <c r="C97">
        <v>232.470001</v>
      </c>
      <c r="D97">
        <v>221.33999600000001</v>
      </c>
      <c r="E97">
        <v>223.58000200000001</v>
      </c>
      <c r="F97">
        <v>223.58000200000001</v>
      </c>
      <c r="G97">
        <v>907200</v>
      </c>
      <c r="H97">
        <f t="shared" si="1"/>
        <v>-2.0545853234400401E-2</v>
      </c>
      <c r="I97">
        <f>CORREL($H$3:H97,MXX!$H$3:H97)</f>
        <v>-0.15764963434983834</v>
      </c>
    </row>
    <row r="98" spans="1:9" x14ac:dyDescent="0.25">
      <c r="A98" s="1">
        <v>44571</v>
      </c>
      <c r="B98">
        <v>220.83999600000001</v>
      </c>
      <c r="C98">
        <v>224.979996</v>
      </c>
      <c r="D98">
        <v>212.38000500000001</v>
      </c>
      <c r="E98">
        <v>224.41000399999999</v>
      </c>
      <c r="F98">
        <v>224.41000399999999</v>
      </c>
      <c r="G98">
        <v>1394000</v>
      </c>
      <c r="H98">
        <f t="shared" si="1"/>
        <v>3.7123266507528658E-3</v>
      </c>
      <c r="I98">
        <f>CORREL($H$3:H98,MXX!$H$3:H98)</f>
        <v>-0.15827037715609069</v>
      </c>
    </row>
    <row r="99" spans="1:9" x14ac:dyDescent="0.25">
      <c r="A99" s="1">
        <v>44572</v>
      </c>
      <c r="B99">
        <v>224.39999399999999</v>
      </c>
      <c r="C99">
        <v>236.33000200000001</v>
      </c>
      <c r="D99">
        <v>222.05999800000001</v>
      </c>
      <c r="E99">
        <v>234.970001</v>
      </c>
      <c r="F99">
        <v>234.970001</v>
      </c>
      <c r="G99">
        <v>1175400</v>
      </c>
      <c r="H99">
        <f t="shared" si="1"/>
        <v>4.7056712320186982E-2</v>
      </c>
      <c r="I99">
        <f>CORREL($H$3:H99,MXX!$H$3:H99)</f>
        <v>-0.14516913376697982</v>
      </c>
    </row>
    <row r="100" spans="1:9" x14ac:dyDescent="0.25">
      <c r="A100" s="1">
        <v>44573</v>
      </c>
      <c r="B100">
        <v>237.21000699999999</v>
      </c>
      <c r="C100">
        <v>240.08000200000001</v>
      </c>
      <c r="D100">
        <v>230.38000500000001</v>
      </c>
      <c r="E100">
        <v>231.30999800000001</v>
      </c>
      <c r="F100">
        <v>231.30999800000001</v>
      </c>
      <c r="G100">
        <v>1111600</v>
      </c>
      <c r="H100">
        <f t="shared" si="1"/>
        <v>-1.5576469270219686E-2</v>
      </c>
      <c r="I100">
        <f>CORREL($H$3:H100,MXX!$H$3:H100)</f>
        <v>-0.15544915808272436</v>
      </c>
    </row>
    <row r="101" spans="1:9" x14ac:dyDescent="0.25">
      <c r="A101" s="1">
        <v>44574</v>
      </c>
      <c r="B101">
        <v>236.16000399999999</v>
      </c>
      <c r="C101">
        <v>238.800003</v>
      </c>
      <c r="D101">
        <v>226.19000199999999</v>
      </c>
      <c r="E101">
        <v>226.449997</v>
      </c>
      <c r="F101">
        <v>226.449997</v>
      </c>
      <c r="G101">
        <v>985600</v>
      </c>
      <c r="H101">
        <f t="shared" si="1"/>
        <v>-2.1010769279415285E-2</v>
      </c>
      <c r="I101">
        <f>CORREL($H$3:H101,MXX!$H$3:H101)</f>
        <v>-0.1539820763628324</v>
      </c>
    </row>
    <row r="102" spans="1:9" x14ac:dyDescent="0.25">
      <c r="A102" s="1">
        <v>44575</v>
      </c>
      <c r="B102">
        <v>223.91000399999999</v>
      </c>
      <c r="C102">
        <v>226.399002</v>
      </c>
      <c r="D102">
        <v>213.740005</v>
      </c>
      <c r="E102">
        <v>218.55999800000001</v>
      </c>
      <c r="F102">
        <v>218.55999800000001</v>
      </c>
      <c r="G102">
        <v>1665400</v>
      </c>
      <c r="H102">
        <f t="shared" si="1"/>
        <v>-3.4842124550789853E-2</v>
      </c>
      <c r="I102">
        <f>CORREL($H$3:H102,MXX!$H$3:H102)</f>
        <v>-0.14544302259287586</v>
      </c>
    </row>
    <row r="103" spans="1:9" x14ac:dyDescent="0.25">
      <c r="A103" s="1">
        <v>44579</v>
      </c>
      <c r="B103">
        <v>213.570007</v>
      </c>
      <c r="C103">
        <v>218</v>
      </c>
      <c r="D103">
        <v>209.679993</v>
      </c>
      <c r="E103">
        <v>210.86999499999999</v>
      </c>
      <c r="F103">
        <v>210.86999499999999</v>
      </c>
      <c r="G103">
        <v>1380200</v>
      </c>
      <c r="H103">
        <f t="shared" si="1"/>
        <v>-3.5184860314649243E-2</v>
      </c>
      <c r="I103">
        <f>CORREL($H$3:H103,MXX!$H$3:H103)</f>
        <v>-0.15072132218280931</v>
      </c>
    </row>
    <row r="104" spans="1:9" x14ac:dyDescent="0.25">
      <c r="A104" s="1">
        <v>44580</v>
      </c>
      <c r="B104">
        <v>212.979996</v>
      </c>
      <c r="C104">
        <v>216.61000100000001</v>
      </c>
      <c r="D104">
        <v>207.029999</v>
      </c>
      <c r="E104">
        <v>207.35000600000001</v>
      </c>
      <c r="F104">
        <v>207.35000600000001</v>
      </c>
      <c r="G104">
        <v>1659900</v>
      </c>
      <c r="H104">
        <f t="shared" si="1"/>
        <v>-1.6692697318079708E-2</v>
      </c>
      <c r="I104">
        <f>CORREL($H$3:H104,MXX!$H$3:H104)</f>
        <v>-0.1366446303229141</v>
      </c>
    </row>
    <row r="105" spans="1:9" x14ac:dyDescent="0.25">
      <c r="A105" s="1">
        <v>44581</v>
      </c>
      <c r="B105">
        <v>210.88999899999999</v>
      </c>
      <c r="C105">
        <v>217.94000199999999</v>
      </c>
      <c r="D105">
        <v>207.66000399999999</v>
      </c>
      <c r="E105">
        <v>208.66000399999999</v>
      </c>
      <c r="F105">
        <v>208.66000399999999</v>
      </c>
      <c r="G105">
        <v>2517800</v>
      </c>
      <c r="H105">
        <f t="shared" si="1"/>
        <v>6.3178102825807436E-3</v>
      </c>
      <c r="I105">
        <f>CORREL($H$3:H105,MXX!$H$3:H105)</f>
        <v>-0.13856407561769427</v>
      </c>
    </row>
    <row r="106" spans="1:9" x14ac:dyDescent="0.25">
      <c r="A106" s="1">
        <v>44582</v>
      </c>
      <c r="B106">
        <v>202.36999499999999</v>
      </c>
      <c r="C106">
        <v>205.720001</v>
      </c>
      <c r="D106">
        <v>194.720001</v>
      </c>
      <c r="E106">
        <v>195.529999</v>
      </c>
      <c r="F106">
        <v>195.529999</v>
      </c>
      <c r="G106">
        <v>3150100</v>
      </c>
      <c r="H106">
        <f t="shared" si="1"/>
        <v>-6.292535583388556E-2</v>
      </c>
      <c r="I106">
        <f>CORREL($H$3:H106,MXX!$H$3:H106)</f>
        <v>-0.11598874987966322</v>
      </c>
    </row>
    <row r="107" spans="1:9" x14ac:dyDescent="0.25">
      <c r="A107" s="1">
        <v>44585</v>
      </c>
      <c r="B107">
        <v>187.41000399999999</v>
      </c>
      <c r="C107">
        <v>194.229996</v>
      </c>
      <c r="D107">
        <v>177.070007</v>
      </c>
      <c r="E107">
        <v>193.55999800000001</v>
      </c>
      <c r="F107">
        <v>193.55999800000001</v>
      </c>
      <c r="G107">
        <v>3003600</v>
      </c>
      <c r="H107">
        <f t="shared" si="1"/>
        <v>-1.0075185445073296E-2</v>
      </c>
      <c r="I107">
        <f>CORREL($H$3:H107,MXX!$H$3:H107)</f>
        <v>-0.10596496251318051</v>
      </c>
    </row>
    <row r="108" spans="1:9" x14ac:dyDescent="0.25">
      <c r="A108" s="1">
        <v>44586</v>
      </c>
      <c r="B108">
        <v>187.75</v>
      </c>
      <c r="C108">
        <v>192</v>
      </c>
      <c r="D108">
        <v>180.759995</v>
      </c>
      <c r="E108">
        <v>184.03999300000001</v>
      </c>
      <c r="F108">
        <v>184.03999300000001</v>
      </c>
      <c r="G108">
        <v>2074400</v>
      </c>
      <c r="H108">
        <f t="shared" si="1"/>
        <v>-4.9183741983712961E-2</v>
      </c>
      <c r="I108">
        <f>CORREL($H$3:H108,MXX!$H$3:H108)</f>
        <v>-7.3240068733664204E-2</v>
      </c>
    </row>
    <row r="109" spans="1:9" x14ac:dyDescent="0.25">
      <c r="A109" s="1">
        <v>44587</v>
      </c>
      <c r="B109">
        <v>189.33000200000001</v>
      </c>
      <c r="C109">
        <v>192.91000399999999</v>
      </c>
      <c r="D109">
        <v>173.58000200000001</v>
      </c>
      <c r="E109">
        <v>174.78999300000001</v>
      </c>
      <c r="F109">
        <v>174.78999300000001</v>
      </c>
      <c r="G109">
        <v>2654600</v>
      </c>
      <c r="H109">
        <f t="shared" si="1"/>
        <v>-5.0260814778448723E-2</v>
      </c>
      <c r="I109">
        <f>CORREL($H$3:H109,MXX!$H$3:H109)</f>
        <v>-8.1347025671884857E-2</v>
      </c>
    </row>
    <row r="110" spans="1:9" x14ac:dyDescent="0.25">
      <c r="A110" s="1">
        <v>44588</v>
      </c>
      <c r="B110">
        <v>172.88999899999999</v>
      </c>
      <c r="C110">
        <v>179.83000200000001</v>
      </c>
      <c r="D110">
        <v>169.429993</v>
      </c>
      <c r="E110">
        <v>171.320007</v>
      </c>
      <c r="F110">
        <v>171.320007</v>
      </c>
      <c r="G110">
        <v>2512900</v>
      </c>
      <c r="H110">
        <f t="shared" si="1"/>
        <v>-1.9852315000664859E-2</v>
      </c>
      <c r="I110">
        <f>CORREL($H$3:H110,MXX!$H$3:H110)</f>
        <v>-8.0229071680946562E-2</v>
      </c>
    </row>
    <row r="111" spans="1:9" x14ac:dyDescent="0.25">
      <c r="A111" s="1">
        <v>44589</v>
      </c>
      <c r="B111">
        <v>172.229996</v>
      </c>
      <c r="C111">
        <v>174.03500399999999</v>
      </c>
      <c r="D111">
        <v>164.41000399999999</v>
      </c>
      <c r="E111">
        <v>172.979996</v>
      </c>
      <c r="F111">
        <v>172.979996</v>
      </c>
      <c r="G111">
        <v>2515500</v>
      </c>
      <c r="H111">
        <f t="shared" si="1"/>
        <v>9.6894053944323964E-3</v>
      </c>
      <c r="I111">
        <f>CORREL($H$3:H111,MXX!$H$3:H111)</f>
        <v>-8.5176499346468468E-2</v>
      </c>
    </row>
    <row r="112" spans="1:9" x14ac:dyDescent="0.25">
      <c r="A112" s="1">
        <v>44592</v>
      </c>
      <c r="B112">
        <v>180.35000600000001</v>
      </c>
      <c r="C112">
        <v>196.570007</v>
      </c>
      <c r="D112">
        <v>179.529999</v>
      </c>
      <c r="E112">
        <v>196.259995</v>
      </c>
      <c r="F112">
        <v>196.259995</v>
      </c>
      <c r="G112">
        <v>4882400</v>
      </c>
      <c r="H112">
        <f t="shared" si="1"/>
        <v>0.1345820299359933</v>
      </c>
      <c r="I112">
        <f>CORREL($H$3:H112,MXX!$H$3:H112)</f>
        <v>-5.4127675827878155E-2</v>
      </c>
    </row>
    <row r="113" spans="1:9" x14ac:dyDescent="0.25">
      <c r="A113" s="1">
        <v>44593</v>
      </c>
      <c r="B113">
        <v>199.13000500000001</v>
      </c>
      <c r="C113">
        <v>205.283005</v>
      </c>
      <c r="D113">
        <v>193.63000500000001</v>
      </c>
      <c r="E113">
        <v>203.61999499999999</v>
      </c>
      <c r="F113">
        <v>203.61999499999999</v>
      </c>
      <c r="G113">
        <v>2868500</v>
      </c>
      <c r="H113">
        <f t="shared" si="1"/>
        <v>3.7501274775840004E-2</v>
      </c>
      <c r="I113">
        <f>CORREL($H$3:H113,MXX!$H$3:H113)</f>
        <v>-3.3425192737330044E-2</v>
      </c>
    </row>
    <row r="114" spans="1:9" x14ac:dyDescent="0.25">
      <c r="A114" s="1">
        <v>44594</v>
      </c>
      <c r="B114">
        <v>205.35000600000001</v>
      </c>
      <c r="C114">
        <v>208.490005</v>
      </c>
      <c r="D114">
        <v>188.36000100000001</v>
      </c>
      <c r="E114">
        <v>191.91999799999999</v>
      </c>
      <c r="F114">
        <v>191.91999799999999</v>
      </c>
      <c r="G114">
        <v>6687900</v>
      </c>
      <c r="H114">
        <f t="shared" si="1"/>
        <v>-5.7459961139867413E-2</v>
      </c>
      <c r="I114">
        <f>CORREL($H$3:H114,MXX!$H$3:H114)</f>
        <v>-5.1582725950696982E-2</v>
      </c>
    </row>
    <row r="115" spans="1:9" x14ac:dyDescent="0.25">
      <c r="A115" s="1">
        <v>44595</v>
      </c>
      <c r="B115">
        <v>164</v>
      </c>
      <c r="C115">
        <v>174.39999399999999</v>
      </c>
      <c r="D115">
        <v>155.570007</v>
      </c>
      <c r="E115">
        <v>159.759995</v>
      </c>
      <c r="F115">
        <v>159.759995</v>
      </c>
      <c r="G115">
        <v>14049300</v>
      </c>
      <c r="H115">
        <f t="shared" si="1"/>
        <v>-0.16756983813640927</v>
      </c>
      <c r="I115">
        <f>CORREL($H$3:H115,MXX!$H$3:H115)</f>
        <v>-7.092822501616862E-2</v>
      </c>
    </row>
    <row r="116" spans="1:9" x14ac:dyDescent="0.25">
      <c r="A116" s="1">
        <v>44596</v>
      </c>
      <c r="B116">
        <v>163.11000100000001</v>
      </c>
      <c r="C116">
        <v>176.949997</v>
      </c>
      <c r="D116">
        <v>161.10000600000001</v>
      </c>
      <c r="E116">
        <v>174.429993</v>
      </c>
      <c r="F116">
        <v>174.429993</v>
      </c>
      <c r="G116">
        <v>5779200</v>
      </c>
      <c r="H116">
        <f t="shared" si="1"/>
        <v>9.1825228211856111E-2</v>
      </c>
      <c r="I116">
        <f>CORREL($H$3:H116,MXX!$H$3:H116)</f>
        <v>-0.11700369377061423</v>
      </c>
    </row>
    <row r="117" spans="1:9" x14ac:dyDescent="0.25">
      <c r="A117" s="1">
        <v>44599</v>
      </c>
      <c r="B117">
        <v>169.990005</v>
      </c>
      <c r="C117">
        <v>175</v>
      </c>
      <c r="D117">
        <v>167.300003</v>
      </c>
      <c r="E117">
        <v>171.509995</v>
      </c>
      <c r="F117">
        <v>171.509995</v>
      </c>
      <c r="G117">
        <v>4407100</v>
      </c>
      <c r="H117">
        <f t="shared" si="1"/>
        <v>-1.6740228843556696E-2</v>
      </c>
      <c r="I117">
        <f>CORREL($H$3:H117,MXX!$H$3:H117)</f>
        <v>-0.11793082176519123</v>
      </c>
    </row>
    <row r="118" spans="1:9" x14ac:dyDescent="0.25">
      <c r="A118" s="1">
        <v>44600</v>
      </c>
      <c r="B118">
        <v>170</v>
      </c>
      <c r="C118">
        <v>172.86999499999999</v>
      </c>
      <c r="D118">
        <v>163.66000399999999</v>
      </c>
      <c r="E118">
        <v>165.91999799999999</v>
      </c>
      <c r="F118">
        <v>165.91999799999999</v>
      </c>
      <c r="G118">
        <v>3828200</v>
      </c>
      <c r="H118">
        <f t="shared" si="1"/>
        <v>-3.2592835187243818E-2</v>
      </c>
      <c r="I118">
        <f>CORREL($H$3:H118,MXX!$H$3:H118)</f>
        <v>-0.1334418098576039</v>
      </c>
    </row>
    <row r="119" spans="1:9" x14ac:dyDescent="0.25">
      <c r="A119" s="1">
        <v>44601</v>
      </c>
      <c r="B119">
        <v>167.679993</v>
      </c>
      <c r="C119">
        <v>175.820007</v>
      </c>
      <c r="D119">
        <v>163.21000699999999</v>
      </c>
      <c r="E119">
        <v>175.490005</v>
      </c>
      <c r="F119">
        <v>175.490005</v>
      </c>
      <c r="G119">
        <v>4911100</v>
      </c>
      <c r="H119">
        <f t="shared" si="1"/>
        <v>5.7678442112806705E-2</v>
      </c>
      <c r="I119">
        <f>CORREL($H$3:H119,MXX!$H$3:H119)</f>
        <v>-0.11538437127740651</v>
      </c>
    </row>
    <row r="120" spans="1:9" x14ac:dyDescent="0.25">
      <c r="A120" s="1">
        <v>44602</v>
      </c>
      <c r="B120">
        <v>169.66999799999999</v>
      </c>
      <c r="C120">
        <v>177.60000600000001</v>
      </c>
      <c r="D120">
        <v>167.009995</v>
      </c>
      <c r="E120">
        <v>167.83000200000001</v>
      </c>
      <c r="F120">
        <v>167.83000200000001</v>
      </c>
      <c r="G120">
        <v>2235700</v>
      </c>
      <c r="H120">
        <f t="shared" si="1"/>
        <v>-4.364922663259363E-2</v>
      </c>
      <c r="I120">
        <f>CORREL($H$3:H120,MXX!$H$3:H120)</f>
        <v>-0.11055671147667535</v>
      </c>
    </row>
    <row r="121" spans="1:9" x14ac:dyDescent="0.25">
      <c r="A121" s="1">
        <v>44603</v>
      </c>
      <c r="B121">
        <v>168.009995</v>
      </c>
      <c r="C121">
        <v>171</v>
      </c>
      <c r="D121">
        <v>160.220001</v>
      </c>
      <c r="E121">
        <v>161.929993</v>
      </c>
      <c r="F121">
        <v>161.929993</v>
      </c>
      <c r="G121">
        <v>2158300</v>
      </c>
      <c r="H121">
        <f t="shared" si="1"/>
        <v>-3.5154673953945441E-2</v>
      </c>
      <c r="I121">
        <f>CORREL($H$3:H121,MXX!$H$3:H121)</f>
        <v>-0.12066929602684148</v>
      </c>
    </row>
    <row r="122" spans="1:9" x14ac:dyDescent="0.25">
      <c r="A122" s="1">
        <v>44606</v>
      </c>
      <c r="B122">
        <v>160.69000199999999</v>
      </c>
      <c r="C122">
        <v>166.05999800000001</v>
      </c>
      <c r="D122">
        <v>159.529999</v>
      </c>
      <c r="E122">
        <v>162.21000699999999</v>
      </c>
      <c r="F122">
        <v>162.21000699999999</v>
      </c>
      <c r="G122">
        <v>1608000</v>
      </c>
      <c r="H122">
        <f t="shared" si="1"/>
        <v>1.7292287538108781E-3</v>
      </c>
      <c r="I122">
        <f>CORREL($H$3:H122,MXX!$H$3:H122)</f>
        <v>-0.12050351885273168</v>
      </c>
    </row>
    <row r="123" spans="1:9" x14ac:dyDescent="0.25">
      <c r="A123" s="1">
        <v>44607</v>
      </c>
      <c r="B123">
        <v>165.449997</v>
      </c>
      <c r="C123">
        <v>168.759995</v>
      </c>
      <c r="D123">
        <v>162.5</v>
      </c>
      <c r="E123">
        <v>168.05999800000001</v>
      </c>
      <c r="F123">
        <v>168.05999800000001</v>
      </c>
      <c r="G123">
        <v>1384500</v>
      </c>
      <c r="H123">
        <f t="shared" si="1"/>
        <v>3.606430397355212E-2</v>
      </c>
      <c r="I123">
        <f>CORREL($H$3:H123,MXX!$H$3:H123)</f>
        <v>-0.10016033286917775</v>
      </c>
    </row>
    <row r="124" spans="1:9" x14ac:dyDescent="0.25">
      <c r="A124" s="1">
        <v>44608</v>
      </c>
      <c r="B124">
        <v>164.800003</v>
      </c>
      <c r="C124">
        <v>165.729996</v>
      </c>
      <c r="D124">
        <v>161.30999800000001</v>
      </c>
      <c r="E124">
        <v>163.94000199999999</v>
      </c>
      <c r="F124">
        <v>163.94000199999999</v>
      </c>
      <c r="G124">
        <v>1577100</v>
      </c>
      <c r="H124">
        <f t="shared" si="1"/>
        <v>-2.4515030638046387E-2</v>
      </c>
      <c r="I124">
        <f>CORREL($H$3:H124,MXX!$H$3:H124)</f>
        <v>-0.10501245973644877</v>
      </c>
    </row>
    <row r="125" spans="1:9" x14ac:dyDescent="0.25">
      <c r="A125" s="1">
        <v>44609</v>
      </c>
      <c r="B125">
        <v>162.58999600000001</v>
      </c>
      <c r="C125">
        <v>163.979996</v>
      </c>
      <c r="D125">
        <v>157.699997</v>
      </c>
      <c r="E125">
        <v>159.220001</v>
      </c>
      <c r="F125">
        <v>159.220001</v>
      </c>
      <c r="G125">
        <v>2017800</v>
      </c>
      <c r="H125">
        <f t="shared" si="1"/>
        <v>-2.8791026853836423E-2</v>
      </c>
      <c r="I125">
        <f>CORREL($H$3:H125,MXX!$H$3:H125)</f>
        <v>-8.9407430037586055E-2</v>
      </c>
    </row>
    <row r="126" spans="1:9" x14ac:dyDescent="0.25">
      <c r="A126" s="1">
        <v>44610</v>
      </c>
      <c r="B126">
        <v>158.85000600000001</v>
      </c>
      <c r="C126">
        <v>160.16999799999999</v>
      </c>
      <c r="D126">
        <v>150.740005</v>
      </c>
      <c r="E126">
        <v>152.270004</v>
      </c>
      <c r="F126">
        <v>152.270004</v>
      </c>
      <c r="G126">
        <v>2331000</v>
      </c>
      <c r="H126">
        <f t="shared" si="1"/>
        <v>-4.3650276073041831E-2</v>
      </c>
      <c r="I126">
        <f>CORREL($H$3:H126,MXX!$H$3:H126)</f>
        <v>-7.9228425382046497E-2</v>
      </c>
    </row>
    <row r="127" spans="1:9" x14ac:dyDescent="0.25">
      <c r="A127" s="1">
        <v>44614</v>
      </c>
      <c r="B127">
        <v>150.199997</v>
      </c>
      <c r="C127">
        <v>156.64999399999999</v>
      </c>
      <c r="D127">
        <v>148.10000600000001</v>
      </c>
      <c r="E127">
        <v>149.38000500000001</v>
      </c>
      <c r="F127">
        <v>149.38000500000001</v>
      </c>
      <c r="G127">
        <v>1849300</v>
      </c>
      <c r="H127">
        <f t="shared" si="1"/>
        <v>-1.8979437342104416E-2</v>
      </c>
      <c r="I127">
        <f>CORREL($H$3:H127,MXX!$H$3:H127)</f>
        <v>-7.6838857167705388E-2</v>
      </c>
    </row>
    <row r="128" spans="1:9" x14ac:dyDescent="0.25">
      <c r="A128" s="1">
        <v>44615</v>
      </c>
      <c r="B128">
        <v>151.029999</v>
      </c>
      <c r="C128">
        <v>152.270004</v>
      </c>
      <c r="D128">
        <v>144.08999600000001</v>
      </c>
      <c r="E128">
        <v>144.16999799999999</v>
      </c>
      <c r="F128">
        <v>144.16999799999999</v>
      </c>
      <c r="G128">
        <v>1450100</v>
      </c>
      <c r="H128">
        <f t="shared" si="1"/>
        <v>-3.487753933332656E-2</v>
      </c>
      <c r="I128">
        <f>CORREL($H$3:H128,MXX!$H$3:H128)</f>
        <v>-8.5554860655867523E-2</v>
      </c>
    </row>
    <row r="129" spans="1:9" x14ac:dyDescent="0.25">
      <c r="A129" s="1">
        <v>44616</v>
      </c>
      <c r="B129">
        <v>136.88999899999999</v>
      </c>
      <c r="C129">
        <v>149.80999800000001</v>
      </c>
      <c r="D129">
        <v>135.554993</v>
      </c>
      <c r="E129">
        <v>149.21000699999999</v>
      </c>
      <c r="F129">
        <v>149.21000699999999</v>
      </c>
      <c r="G129">
        <v>2352200</v>
      </c>
      <c r="H129">
        <f t="shared" si="1"/>
        <v>3.4958792189204287E-2</v>
      </c>
      <c r="I129">
        <f>CORREL($H$3:H129,MXX!$H$3:H129)</f>
        <v>-0.10590735951525829</v>
      </c>
    </row>
    <row r="130" spans="1:9" x14ac:dyDescent="0.25">
      <c r="A130" s="1">
        <v>44617</v>
      </c>
      <c r="B130">
        <v>150.470001</v>
      </c>
      <c r="C130">
        <v>152.88000500000001</v>
      </c>
      <c r="D130">
        <v>145.89999399999999</v>
      </c>
      <c r="E130">
        <v>151.91000399999999</v>
      </c>
      <c r="F130">
        <v>151.91000399999999</v>
      </c>
      <c r="G130">
        <v>1674500</v>
      </c>
      <c r="H130">
        <f t="shared" si="1"/>
        <v>1.8095280968655113E-2</v>
      </c>
      <c r="I130">
        <f>CORREL($H$3:H130,MXX!$H$3:H130)</f>
        <v>-0.10475860246942342</v>
      </c>
    </row>
    <row r="131" spans="1:9" x14ac:dyDescent="0.25">
      <c r="A131" s="1">
        <v>44620</v>
      </c>
      <c r="B131">
        <v>151.63999899999999</v>
      </c>
      <c r="C131">
        <v>157.970001</v>
      </c>
      <c r="D131">
        <v>149.929993</v>
      </c>
      <c r="E131">
        <v>156.19000199999999</v>
      </c>
      <c r="F131">
        <v>156.19000199999999</v>
      </c>
      <c r="G131">
        <v>1883400</v>
      </c>
      <c r="H131">
        <f t="shared" ref="H131:H194" si="2">(F131-F130)/F130</f>
        <v>2.8174563144636653E-2</v>
      </c>
      <c r="I131">
        <f>CORREL($H$3:H131,MXX!$H$3:H131)</f>
        <v>-8.5579065998872217E-2</v>
      </c>
    </row>
    <row r="132" spans="1:9" x14ac:dyDescent="0.25">
      <c r="A132" s="1">
        <v>44621</v>
      </c>
      <c r="B132">
        <v>159.33999600000001</v>
      </c>
      <c r="C132">
        <v>159.490005</v>
      </c>
      <c r="D132">
        <v>150.240005</v>
      </c>
      <c r="E132">
        <v>151.25</v>
      </c>
      <c r="F132">
        <v>151.25</v>
      </c>
      <c r="G132">
        <v>1404500</v>
      </c>
      <c r="H132">
        <f t="shared" si="2"/>
        <v>-3.1628157607680889E-2</v>
      </c>
      <c r="I132">
        <f>CORREL($H$3:H132,MXX!$H$3:H132)</f>
        <v>-9.5942055243338112E-2</v>
      </c>
    </row>
    <row r="133" spans="1:9" x14ac:dyDescent="0.25">
      <c r="A133" s="1">
        <v>44622</v>
      </c>
      <c r="B133">
        <v>152.88999899999999</v>
      </c>
      <c r="C133">
        <v>153.10000600000001</v>
      </c>
      <c r="D133">
        <v>145.86000100000001</v>
      </c>
      <c r="E133">
        <v>149.479996</v>
      </c>
      <c r="F133">
        <v>149.479996</v>
      </c>
      <c r="G133">
        <v>1462000</v>
      </c>
      <c r="H133">
        <f t="shared" si="2"/>
        <v>-1.1702505785123968E-2</v>
      </c>
      <c r="I133">
        <f>CORREL($H$3:H133,MXX!$H$3:H133)</f>
        <v>-9.4771791739517289E-2</v>
      </c>
    </row>
    <row r="134" spans="1:9" x14ac:dyDescent="0.25">
      <c r="A134" s="1">
        <v>44623</v>
      </c>
      <c r="B134">
        <v>150.80999800000001</v>
      </c>
      <c r="C134">
        <v>151.83000200000001</v>
      </c>
      <c r="D134">
        <v>138.61999499999999</v>
      </c>
      <c r="E134">
        <v>139.91999799999999</v>
      </c>
      <c r="F134">
        <v>139.91999799999999</v>
      </c>
      <c r="G134">
        <v>2393500</v>
      </c>
      <c r="H134">
        <f t="shared" si="2"/>
        <v>-6.3955032484748042E-2</v>
      </c>
      <c r="I134">
        <f>CORREL($H$3:H134,MXX!$H$3:H134)</f>
        <v>-9.6993953214154008E-2</v>
      </c>
    </row>
    <row r="135" spans="1:9" x14ac:dyDescent="0.25">
      <c r="A135" s="1">
        <v>44624</v>
      </c>
      <c r="B135">
        <v>140.89999399999999</v>
      </c>
      <c r="C135">
        <v>142.300003</v>
      </c>
      <c r="D135">
        <v>134.08999600000001</v>
      </c>
      <c r="E135">
        <v>135.16999799999999</v>
      </c>
      <c r="F135">
        <v>135.16999799999999</v>
      </c>
      <c r="G135">
        <v>2383600</v>
      </c>
      <c r="H135">
        <f t="shared" si="2"/>
        <v>-3.3947970753973281E-2</v>
      </c>
      <c r="I135">
        <f>CORREL($H$3:H135,MXX!$H$3:H135)</f>
        <v>-9.9665135041041963E-2</v>
      </c>
    </row>
    <row r="136" spans="1:9" x14ac:dyDescent="0.25">
      <c r="A136" s="1">
        <v>44627</v>
      </c>
      <c r="B136">
        <v>135.279999</v>
      </c>
      <c r="C136">
        <v>138.720001</v>
      </c>
      <c r="D136">
        <v>130.050003</v>
      </c>
      <c r="E136">
        <v>130.509995</v>
      </c>
      <c r="F136">
        <v>130.509995</v>
      </c>
      <c r="G136">
        <v>2320100</v>
      </c>
      <c r="H136">
        <f t="shared" si="2"/>
        <v>-3.4475128127175007E-2</v>
      </c>
      <c r="I136">
        <f>CORREL($H$3:H136,MXX!$H$3:H136)</f>
        <v>-9.6162793946330885E-2</v>
      </c>
    </row>
    <row r="137" spans="1:9" x14ac:dyDescent="0.25">
      <c r="A137" s="1">
        <v>44628</v>
      </c>
      <c r="B137">
        <v>129.990005</v>
      </c>
      <c r="C137">
        <v>137.259995</v>
      </c>
      <c r="D137">
        <v>125.839996</v>
      </c>
      <c r="E137">
        <v>131.679993</v>
      </c>
      <c r="F137">
        <v>131.679993</v>
      </c>
      <c r="G137">
        <v>1858600</v>
      </c>
      <c r="H137">
        <f t="shared" si="2"/>
        <v>8.9648153001614366E-3</v>
      </c>
      <c r="I137">
        <f>CORREL($H$3:H137,MXX!$H$3:H137)</f>
        <v>-0.10020670376565601</v>
      </c>
    </row>
    <row r="138" spans="1:9" x14ac:dyDescent="0.25">
      <c r="A138" s="1">
        <v>44629</v>
      </c>
      <c r="B138">
        <v>135.33999600000001</v>
      </c>
      <c r="C138">
        <v>139.80999800000001</v>
      </c>
      <c r="D138">
        <v>134.929993</v>
      </c>
      <c r="E138">
        <v>136.41999799999999</v>
      </c>
      <c r="F138">
        <v>136.41999799999999</v>
      </c>
      <c r="G138">
        <v>1521800</v>
      </c>
      <c r="H138">
        <f t="shared" si="2"/>
        <v>3.5996394683890945E-2</v>
      </c>
      <c r="I138">
        <f>CORREL($H$3:H138,MXX!$H$3:H138)</f>
        <v>-8.1127515856828397E-2</v>
      </c>
    </row>
    <row r="139" spans="1:9" x14ac:dyDescent="0.25">
      <c r="A139" s="1">
        <v>44630</v>
      </c>
      <c r="B139">
        <v>134.229996</v>
      </c>
      <c r="C139">
        <v>135.36999499999999</v>
      </c>
      <c r="D139">
        <v>129.759995</v>
      </c>
      <c r="E139">
        <v>132.66999799999999</v>
      </c>
      <c r="F139">
        <v>132.66999799999999</v>
      </c>
      <c r="G139">
        <v>1978600</v>
      </c>
      <c r="H139">
        <f t="shared" si="2"/>
        <v>-2.7488638432614551E-2</v>
      </c>
      <c r="I139">
        <f>CORREL($H$3:H139,MXX!$H$3:H139)</f>
        <v>-8.70169023447072E-2</v>
      </c>
    </row>
    <row r="140" spans="1:9" x14ac:dyDescent="0.25">
      <c r="A140" s="1">
        <v>44631</v>
      </c>
      <c r="B140">
        <v>134.33999600000001</v>
      </c>
      <c r="C140">
        <v>135.38000500000001</v>
      </c>
      <c r="D140">
        <v>124.150002</v>
      </c>
      <c r="E140">
        <v>124.290001</v>
      </c>
      <c r="F140">
        <v>124.290001</v>
      </c>
      <c r="G140">
        <v>2027600</v>
      </c>
      <c r="H140">
        <f t="shared" si="2"/>
        <v>-6.3164220444172983E-2</v>
      </c>
      <c r="I140">
        <f>CORREL($H$3:H140,MXX!$H$3:H140)</f>
        <v>-7.195348517615581E-2</v>
      </c>
    </row>
    <row r="141" spans="1:9" x14ac:dyDescent="0.25">
      <c r="A141" s="1">
        <v>44634</v>
      </c>
      <c r="B141">
        <v>122.779999</v>
      </c>
      <c r="C141">
        <v>125.91100299999999</v>
      </c>
      <c r="D141">
        <v>118.199997</v>
      </c>
      <c r="E141">
        <v>119.470001</v>
      </c>
      <c r="F141">
        <v>119.470001</v>
      </c>
      <c r="G141">
        <v>2185000</v>
      </c>
      <c r="H141">
        <f t="shared" si="2"/>
        <v>-3.878027163263123E-2</v>
      </c>
      <c r="I141">
        <f>CORREL($H$3:H141,MXX!$H$3:H141)</f>
        <v>-7.0184208861032299E-2</v>
      </c>
    </row>
    <row r="142" spans="1:9" x14ac:dyDescent="0.25">
      <c r="A142" s="1">
        <v>44635</v>
      </c>
      <c r="B142">
        <v>121.349998</v>
      </c>
      <c r="C142">
        <v>125.93</v>
      </c>
      <c r="D142">
        <v>120.80999799999999</v>
      </c>
      <c r="E142">
        <v>123.839996</v>
      </c>
      <c r="F142">
        <v>123.839996</v>
      </c>
      <c r="G142">
        <v>1496900</v>
      </c>
      <c r="H142">
        <f t="shared" si="2"/>
        <v>3.6578178316077882E-2</v>
      </c>
      <c r="I142">
        <f>CORREL($H$3:H142,MXX!$H$3:H142)</f>
        <v>-7.8234038200263548E-2</v>
      </c>
    </row>
    <row r="143" spans="1:9" x14ac:dyDescent="0.25">
      <c r="A143" s="1">
        <v>44636</v>
      </c>
      <c r="B143">
        <v>126</v>
      </c>
      <c r="C143">
        <v>134.587997</v>
      </c>
      <c r="D143">
        <v>125.82</v>
      </c>
      <c r="E143">
        <v>133.58000200000001</v>
      </c>
      <c r="F143">
        <v>133.58000200000001</v>
      </c>
      <c r="G143">
        <v>2297900</v>
      </c>
      <c r="H143">
        <f t="shared" si="2"/>
        <v>7.8649921791018207E-2</v>
      </c>
      <c r="I143">
        <f>CORREL($H$3:H143,MXX!$H$3:H143)</f>
        <v>-6.9944704945250208E-2</v>
      </c>
    </row>
    <row r="144" spans="1:9" x14ac:dyDescent="0.25">
      <c r="A144" s="1">
        <v>44637</v>
      </c>
      <c r="B144">
        <v>132.83999600000001</v>
      </c>
      <c r="C144">
        <v>139.86000100000001</v>
      </c>
      <c r="D144">
        <v>131.470001</v>
      </c>
      <c r="E144">
        <v>138.729996</v>
      </c>
      <c r="F144">
        <v>138.729996</v>
      </c>
      <c r="G144">
        <v>1977500</v>
      </c>
      <c r="H144">
        <f t="shared" si="2"/>
        <v>3.8553630205814732E-2</v>
      </c>
      <c r="I144">
        <f>CORREL($H$3:H144,MXX!$H$3:H144)</f>
        <v>-6.2674007507518878E-2</v>
      </c>
    </row>
    <row r="145" spans="1:9" x14ac:dyDescent="0.25">
      <c r="A145" s="1">
        <v>44638</v>
      </c>
      <c r="B145">
        <v>138.71000699999999</v>
      </c>
      <c r="C145">
        <v>147.5</v>
      </c>
      <c r="D145">
        <v>138.14999399999999</v>
      </c>
      <c r="E145">
        <v>144.779999</v>
      </c>
      <c r="F145">
        <v>144.779999</v>
      </c>
      <c r="G145">
        <v>2575100</v>
      </c>
      <c r="H145">
        <f t="shared" si="2"/>
        <v>4.3609912595975305E-2</v>
      </c>
      <c r="I145">
        <f>CORREL($H$3:H145,MXX!$H$3:H145)</f>
        <v>-4.3908318585776443E-2</v>
      </c>
    </row>
    <row r="146" spans="1:9" x14ac:dyDescent="0.25">
      <c r="A146" s="1">
        <v>44641</v>
      </c>
      <c r="B146">
        <v>143.16999799999999</v>
      </c>
      <c r="C146">
        <v>146.39999399999999</v>
      </c>
      <c r="D146">
        <v>138.44000199999999</v>
      </c>
      <c r="E146">
        <v>140.41999799999999</v>
      </c>
      <c r="F146">
        <v>140.41999799999999</v>
      </c>
      <c r="G146">
        <v>1930200</v>
      </c>
      <c r="H146">
        <f t="shared" si="2"/>
        <v>-3.0114663835575872E-2</v>
      </c>
      <c r="I146">
        <f>CORREL($H$3:H146,MXX!$H$3:H146)</f>
        <v>-5.4773952043361634E-2</v>
      </c>
    </row>
    <row r="147" spans="1:9" x14ac:dyDescent="0.25">
      <c r="A147" s="1">
        <v>44642</v>
      </c>
      <c r="B147">
        <v>139.66999799999999</v>
      </c>
      <c r="C147">
        <v>148</v>
      </c>
      <c r="D147">
        <v>137.16999799999999</v>
      </c>
      <c r="E147">
        <v>147.470001</v>
      </c>
      <c r="F147">
        <v>147.470001</v>
      </c>
      <c r="G147">
        <v>2535100</v>
      </c>
      <c r="H147">
        <f t="shared" si="2"/>
        <v>5.0206545366850125E-2</v>
      </c>
      <c r="I147">
        <f>CORREL($H$3:H147,MXX!$H$3:H147)</f>
        <v>-4.9753330626881226E-2</v>
      </c>
    </row>
    <row r="148" spans="1:9" x14ac:dyDescent="0.25">
      <c r="A148" s="1">
        <v>44643</v>
      </c>
      <c r="B148">
        <v>146.070007</v>
      </c>
      <c r="C148">
        <v>155.300003</v>
      </c>
      <c r="D148">
        <v>144.759995</v>
      </c>
      <c r="E148">
        <v>148.570007</v>
      </c>
      <c r="F148">
        <v>148.570007</v>
      </c>
      <c r="G148">
        <v>2102800</v>
      </c>
      <c r="H148">
        <f t="shared" si="2"/>
        <v>7.4591848683855889E-3</v>
      </c>
      <c r="I148">
        <f>CORREL($H$3:H148,MXX!$H$3:H148)</f>
        <v>-5.169487380511479E-2</v>
      </c>
    </row>
    <row r="149" spans="1:9" x14ac:dyDescent="0.25">
      <c r="A149" s="1">
        <v>44644</v>
      </c>
      <c r="B149">
        <v>155.14999399999999</v>
      </c>
      <c r="C149">
        <v>156.91000399999999</v>
      </c>
      <c r="D149">
        <v>143.820007</v>
      </c>
      <c r="E149">
        <v>149.259995</v>
      </c>
      <c r="F149">
        <v>149.259995</v>
      </c>
      <c r="G149">
        <v>2310400</v>
      </c>
      <c r="H149">
        <f t="shared" si="2"/>
        <v>4.6441944369027292E-3</v>
      </c>
      <c r="I149">
        <f>CORREL($H$3:H149,MXX!$H$3:H149)</f>
        <v>-4.9728514073090688E-2</v>
      </c>
    </row>
    <row r="150" spans="1:9" x14ac:dyDescent="0.25">
      <c r="A150" s="1">
        <v>44645</v>
      </c>
      <c r="B150">
        <v>149.96000699999999</v>
      </c>
      <c r="C150">
        <v>149.979996</v>
      </c>
      <c r="D150">
        <v>142.71499600000001</v>
      </c>
      <c r="E150">
        <v>146.03999300000001</v>
      </c>
      <c r="F150">
        <v>146.03999300000001</v>
      </c>
      <c r="G150">
        <v>1161200</v>
      </c>
      <c r="H150">
        <f t="shared" si="2"/>
        <v>-2.1573108052160887E-2</v>
      </c>
      <c r="I150">
        <f>CORREL($H$3:H150,MXX!$H$3:H150)</f>
        <v>-4.6522176791117552E-2</v>
      </c>
    </row>
    <row r="151" spans="1:9" x14ac:dyDescent="0.25">
      <c r="A151" s="1">
        <v>44648</v>
      </c>
      <c r="B151">
        <v>146.25</v>
      </c>
      <c r="C151">
        <v>150.300003</v>
      </c>
      <c r="D151">
        <v>144.16999799999999</v>
      </c>
      <c r="E151">
        <v>150.13000500000001</v>
      </c>
      <c r="F151">
        <v>150.13000500000001</v>
      </c>
      <c r="G151">
        <v>939700</v>
      </c>
      <c r="H151">
        <f t="shared" si="2"/>
        <v>2.8006109258030445E-2</v>
      </c>
      <c r="I151">
        <f>CORREL($H$3:H151,MXX!$H$3:H151)</f>
        <v>-4.3864813519230134E-2</v>
      </c>
    </row>
    <row r="152" spans="1:9" x14ac:dyDescent="0.25">
      <c r="A152" s="1">
        <v>44649</v>
      </c>
      <c r="B152">
        <v>154</v>
      </c>
      <c r="C152">
        <v>158.19000199999999</v>
      </c>
      <c r="D152">
        <v>150.61999499999999</v>
      </c>
      <c r="E152">
        <v>157.30999800000001</v>
      </c>
      <c r="F152">
        <v>157.30999800000001</v>
      </c>
      <c r="G152">
        <v>1597200</v>
      </c>
      <c r="H152">
        <f t="shared" si="2"/>
        <v>4.7825169925225779E-2</v>
      </c>
      <c r="I152">
        <f>CORREL($H$3:H152,MXX!$H$3:H152)</f>
        <v>-3.618509927443405E-2</v>
      </c>
    </row>
    <row r="153" spans="1:9" x14ac:dyDescent="0.25">
      <c r="A153" s="1">
        <v>44650</v>
      </c>
      <c r="B153">
        <v>154.36000100000001</v>
      </c>
      <c r="C153">
        <v>159.33999600000001</v>
      </c>
      <c r="D153">
        <v>153.509995</v>
      </c>
      <c r="E153">
        <v>156.16000399999999</v>
      </c>
      <c r="F153">
        <v>156.16000399999999</v>
      </c>
      <c r="G153">
        <v>1643100</v>
      </c>
      <c r="H153">
        <f t="shared" si="2"/>
        <v>-7.3103681560025245E-3</v>
      </c>
      <c r="I153">
        <f>CORREL($H$3:H153,MXX!$H$3:H153)</f>
        <v>-3.5474792814153257E-2</v>
      </c>
    </row>
    <row r="154" spans="1:9" x14ac:dyDescent="0.25">
      <c r="A154" s="1">
        <v>44651</v>
      </c>
      <c r="B154">
        <v>154.91000399999999</v>
      </c>
      <c r="C154">
        <v>156.570007</v>
      </c>
      <c r="D154">
        <v>150.80999800000001</v>
      </c>
      <c r="E154">
        <v>151.020004</v>
      </c>
      <c r="F154">
        <v>151.020004</v>
      </c>
      <c r="G154">
        <v>1371800</v>
      </c>
      <c r="H154">
        <f t="shared" si="2"/>
        <v>-3.2914958173284797E-2</v>
      </c>
      <c r="I154">
        <f>CORREL($H$3:H154,MXX!$H$3:H154)</f>
        <v>-4.2996122061927794E-2</v>
      </c>
    </row>
    <row r="155" spans="1:9" x14ac:dyDescent="0.25">
      <c r="A155" s="1">
        <v>44652</v>
      </c>
      <c r="B155">
        <v>152.53999300000001</v>
      </c>
      <c r="C155">
        <v>156.259995</v>
      </c>
      <c r="D155">
        <v>152</v>
      </c>
      <c r="E155">
        <v>153.699997</v>
      </c>
      <c r="F155">
        <v>153.699997</v>
      </c>
      <c r="G155">
        <v>1408800</v>
      </c>
      <c r="H155">
        <f t="shared" si="2"/>
        <v>1.7745947086585934E-2</v>
      </c>
      <c r="I155">
        <f>CORREL($H$3:H155,MXX!$H$3:H155)</f>
        <v>-4.2673008163028693E-2</v>
      </c>
    </row>
    <row r="156" spans="1:9" x14ac:dyDescent="0.25">
      <c r="A156" s="1">
        <v>44655</v>
      </c>
      <c r="B156">
        <v>154.970001</v>
      </c>
      <c r="C156">
        <v>160.05999800000001</v>
      </c>
      <c r="D156">
        <v>153.820007</v>
      </c>
      <c r="E156">
        <v>158.83999600000001</v>
      </c>
      <c r="F156">
        <v>158.83999600000001</v>
      </c>
      <c r="G156">
        <v>2213800</v>
      </c>
      <c r="H156">
        <f t="shared" si="2"/>
        <v>3.3441763827750874E-2</v>
      </c>
      <c r="I156">
        <f>CORREL($H$3:H156,MXX!$H$3:H156)</f>
        <v>-4.6624645803850263E-2</v>
      </c>
    </row>
    <row r="157" spans="1:9" x14ac:dyDescent="0.25">
      <c r="A157" s="1">
        <v>44656</v>
      </c>
      <c r="B157">
        <v>159.16999799999999</v>
      </c>
      <c r="C157">
        <v>159.83000200000001</v>
      </c>
      <c r="D157">
        <v>147.66000399999999</v>
      </c>
      <c r="E157">
        <v>148.91000399999999</v>
      </c>
      <c r="F157">
        <v>148.91000399999999</v>
      </c>
      <c r="G157">
        <v>1695400</v>
      </c>
      <c r="H157">
        <f t="shared" si="2"/>
        <v>-6.2515690317695716E-2</v>
      </c>
      <c r="I157">
        <f>CORREL($H$3:H157,MXX!$H$3:H157)</f>
        <v>-2.8763056602906064E-2</v>
      </c>
    </row>
    <row r="158" spans="1:9" x14ac:dyDescent="0.25">
      <c r="A158" s="1">
        <v>44657</v>
      </c>
      <c r="B158">
        <v>145.33999600000001</v>
      </c>
      <c r="C158">
        <v>146.08000200000001</v>
      </c>
      <c r="D158">
        <v>141.75500500000001</v>
      </c>
      <c r="E158">
        <v>145.63999899999999</v>
      </c>
      <c r="F158">
        <v>145.63999899999999</v>
      </c>
      <c r="G158">
        <v>2308400</v>
      </c>
      <c r="H158">
        <f t="shared" si="2"/>
        <v>-2.1959605883833017E-2</v>
      </c>
      <c r="I158">
        <f>CORREL($H$3:H158,MXX!$H$3:H158)</f>
        <v>-2.7772145111918924E-2</v>
      </c>
    </row>
    <row r="159" spans="1:9" x14ac:dyDescent="0.25">
      <c r="A159" s="1">
        <v>44658</v>
      </c>
      <c r="B159">
        <v>144.58999600000001</v>
      </c>
      <c r="C159">
        <v>148.300003</v>
      </c>
      <c r="D159">
        <v>138.009995</v>
      </c>
      <c r="E159">
        <v>141.38999899999999</v>
      </c>
      <c r="F159">
        <v>141.38999899999999</v>
      </c>
      <c r="G159">
        <v>1404300</v>
      </c>
      <c r="H159">
        <f t="shared" si="2"/>
        <v>-2.918154373236435E-2</v>
      </c>
      <c r="I159">
        <f>CORREL($H$3:H159,MXX!$H$3:H159)</f>
        <v>-2.5945934330858594E-2</v>
      </c>
    </row>
    <row r="160" spans="1:9" x14ac:dyDescent="0.25">
      <c r="A160" s="1">
        <v>44659</v>
      </c>
      <c r="B160">
        <v>141.38000500000001</v>
      </c>
      <c r="C160">
        <v>144.66999799999999</v>
      </c>
      <c r="D160">
        <v>138.16000399999999</v>
      </c>
      <c r="E160">
        <v>141.279999</v>
      </c>
      <c r="F160">
        <v>141.279999</v>
      </c>
      <c r="G160">
        <v>1434100</v>
      </c>
      <c r="H160">
        <f t="shared" si="2"/>
        <v>-7.7798996235925585E-4</v>
      </c>
      <c r="I160">
        <f>CORREL($H$3:H160,MXX!$H$3:H160)</f>
        <v>-2.6169283338672859E-2</v>
      </c>
    </row>
    <row r="161" spans="1:9" x14ac:dyDescent="0.25">
      <c r="A161" s="1">
        <v>44662</v>
      </c>
      <c r="B161">
        <v>138.199997</v>
      </c>
      <c r="C161">
        <v>142.5</v>
      </c>
      <c r="D161">
        <v>135.83000200000001</v>
      </c>
      <c r="E161">
        <v>139.61000100000001</v>
      </c>
      <c r="F161">
        <v>139.61000100000001</v>
      </c>
      <c r="G161">
        <v>1416400</v>
      </c>
      <c r="H161">
        <f t="shared" si="2"/>
        <v>-1.1820484228627384E-2</v>
      </c>
      <c r="I161">
        <f>CORREL($H$3:H161,MXX!$H$3:H161)</f>
        <v>-2.5316250667035547E-2</v>
      </c>
    </row>
    <row r="162" spans="1:9" x14ac:dyDescent="0.25">
      <c r="A162" s="1">
        <v>44663</v>
      </c>
      <c r="B162">
        <v>144.949997</v>
      </c>
      <c r="C162">
        <v>146.429993</v>
      </c>
      <c r="D162">
        <v>138.509995</v>
      </c>
      <c r="E162">
        <v>138.89999399999999</v>
      </c>
      <c r="F162">
        <v>138.89999399999999</v>
      </c>
      <c r="G162">
        <v>1043200</v>
      </c>
      <c r="H162">
        <f t="shared" si="2"/>
        <v>-5.0856456909560413E-3</v>
      </c>
      <c r="I162">
        <f>CORREL($H$3:H162,MXX!$H$3:H162)</f>
        <v>-2.4657427457118217E-2</v>
      </c>
    </row>
    <row r="163" spans="1:9" x14ac:dyDescent="0.25">
      <c r="A163" s="1">
        <v>44664</v>
      </c>
      <c r="B163">
        <v>138.11999499999999</v>
      </c>
      <c r="C163">
        <v>148.470001</v>
      </c>
      <c r="D163">
        <v>136.5</v>
      </c>
      <c r="E163">
        <v>141.33999600000001</v>
      </c>
      <c r="F163">
        <v>141.33999600000001</v>
      </c>
      <c r="G163">
        <v>1092500</v>
      </c>
      <c r="H163">
        <f t="shared" si="2"/>
        <v>1.7566609830091291E-2</v>
      </c>
      <c r="I163">
        <f>CORREL($H$3:H163,MXX!$H$3:H163)</f>
        <v>-2.2800052919819038E-2</v>
      </c>
    </row>
    <row r="164" spans="1:9" x14ac:dyDescent="0.25">
      <c r="A164" s="1">
        <v>44665</v>
      </c>
      <c r="B164">
        <v>141.25</v>
      </c>
      <c r="C164">
        <v>141.91999799999999</v>
      </c>
      <c r="D164">
        <v>136.01499899999999</v>
      </c>
      <c r="E164">
        <v>136.270004</v>
      </c>
      <c r="F164">
        <v>136.270004</v>
      </c>
      <c r="G164">
        <v>1304400</v>
      </c>
      <c r="H164">
        <f t="shared" si="2"/>
        <v>-3.5870893897577388E-2</v>
      </c>
      <c r="I164">
        <f>CORREL($H$3:H164,MXX!$H$3:H164)</f>
        <v>-2.2140814419955822E-2</v>
      </c>
    </row>
    <row r="165" spans="1:9" x14ac:dyDescent="0.25">
      <c r="A165" s="1">
        <v>44669</v>
      </c>
      <c r="B165">
        <v>136.55999800000001</v>
      </c>
      <c r="C165">
        <v>136.55999800000001</v>
      </c>
      <c r="D165">
        <v>131.529999</v>
      </c>
      <c r="E165">
        <v>134.429993</v>
      </c>
      <c r="F165">
        <v>134.429993</v>
      </c>
      <c r="G165">
        <v>960900</v>
      </c>
      <c r="H165">
        <f t="shared" si="2"/>
        <v>-1.3502685447928835E-2</v>
      </c>
      <c r="I165">
        <f>CORREL($H$3:H165,MXX!$H$3:H165)</f>
        <v>-2.3955984634114157E-2</v>
      </c>
    </row>
    <row r="166" spans="1:9" x14ac:dyDescent="0.25">
      <c r="A166" s="1">
        <v>44670</v>
      </c>
      <c r="B166">
        <v>132.740005</v>
      </c>
      <c r="C166">
        <v>138.740005</v>
      </c>
      <c r="D166">
        <v>131.970001</v>
      </c>
      <c r="E166">
        <v>137.41000399999999</v>
      </c>
      <c r="F166">
        <v>137.41000399999999</v>
      </c>
      <c r="G166">
        <v>907000</v>
      </c>
      <c r="H166">
        <f t="shared" si="2"/>
        <v>2.2167753888077568E-2</v>
      </c>
      <c r="I166">
        <f>CORREL($H$3:H166,MXX!$H$3:H166)</f>
        <v>-3.086244874856655E-2</v>
      </c>
    </row>
    <row r="167" spans="1:9" x14ac:dyDescent="0.25">
      <c r="A167" s="1">
        <v>44671</v>
      </c>
      <c r="B167">
        <v>130.009995</v>
      </c>
      <c r="C167">
        <v>131.229996</v>
      </c>
      <c r="D167">
        <v>121.57</v>
      </c>
      <c r="E167">
        <v>122.489998</v>
      </c>
      <c r="F167">
        <v>122.489998</v>
      </c>
      <c r="G167">
        <v>5654800</v>
      </c>
      <c r="H167">
        <f t="shared" si="2"/>
        <v>-0.10858020206447259</v>
      </c>
      <c r="I167">
        <f>CORREL($H$3:H167,MXX!$H$3:H167)</f>
        <v>-8.7144907279646834E-3</v>
      </c>
    </row>
    <row r="168" spans="1:9" x14ac:dyDescent="0.25">
      <c r="A168" s="1">
        <v>44672</v>
      </c>
      <c r="B168">
        <v>123.339996</v>
      </c>
      <c r="C168">
        <v>126.400002</v>
      </c>
      <c r="D168">
        <v>110.529999</v>
      </c>
      <c r="E168">
        <v>112.620003</v>
      </c>
      <c r="F168">
        <v>112.620003</v>
      </c>
      <c r="G168">
        <v>4384300</v>
      </c>
      <c r="H168">
        <f t="shared" si="2"/>
        <v>-8.0577966863874084E-2</v>
      </c>
      <c r="I168">
        <f>CORREL($H$3:H168,MXX!$H$3:H168)</f>
        <v>-6.3051881371250403E-3</v>
      </c>
    </row>
    <row r="169" spans="1:9" x14ac:dyDescent="0.25">
      <c r="A169" s="1">
        <v>44673</v>
      </c>
      <c r="B169">
        <v>112.699997</v>
      </c>
      <c r="C169">
        <v>116.699997</v>
      </c>
      <c r="D169">
        <v>109.099998</v>
      </c>
      <c r="E169">
        <v>110.209999</v>
      </c>
      <c r="F169">
        <v>110.209999</v>
      </c>
      <c r="G169">
        <v>2445000</v>
      </c>
      <c r="H169">
        <f t="shared" si="2"/>
        <v>-2.1399431147235904E-2</v>
      </c>
      <c r="I169">
        <f>CORREL($H$3:H169,MXX!$H$3:H169)</f>
        <v>-2.8409212636312038E-3</v>
      </c>
    </row>
    <row r="170" spans="1:9" x14ac:dyDescent="0.25">
      <c r="A170" s="1">
        <v>44676</v>
      </c>
      <c r="B170">
        <v>108.769997</v>
      </c>
      <c r="C170">
        <v>113.625</v>
      </c>
      <c r="D170">
        <v>107.209999</v>
      </c>
      <c r="E170">
        <v>112.139999</v>
      </c>
      <c r="F170">
        <v>112.139999</v>
      </c>
      <c r="G170">
        <v>3044800</v>
      </c>
      <c r="H170">
        <f t="shared" si="2"/>
        <v>1.7512022661392155E-2</v>
      </c>
      <c r="I170">
        <f>CORREL($H$3:H170,MXX!$H$3:H170)</f>
        <v>-3.8191824839296268E-3</v>
      </c>
    </row>
    <row r="171" spans="1:9" x14ac:dyDescent="0.25">
      <c r="A171" s="1">
        <v>44677</v>
      </c>
      <c r="B171">
        <v>112.339996</v>
      </c>
      <c r="C171">
        <v>114.514999</v>
      </c>
      <c r="D171">
        <v>105.400002</v>
      </c>
      <c r="E171">
        <v>110.410004</v>
      </c>
      <c r="F171">
        <v>110.410004</v>
      </c>
      <c r="G171">
        <v>4875400</v>
      </c>
      <c r="H171">
        <f t="shared" si="2"/>
        <v>-1.5427100191074572E-2</v>
      </c>
      <c r="I171">
        <f>CORREL($H$3:H171,MXX!$H$3:H171)</f>
        <v>-3.1269828725118678E-3</v>
      </c>
    </row>
    <row r="172" spans="1:9" x14ac:dyDescent="0.25">
      <c r="A172" s="1">
        <v>44678</v>
      </c>
      <c r="B172">
        <v>97.220000999999996</v>
      </c>
      <c r="C172">
        <v>105.639999</v>
      </c>
      <c r="D172">
        <v>95.739998</v>
      </c>
      <c r="E172">
        <v>96.669998000000007</v>
      </c>
      <c r="F172">
        <v>96.669998000000007</v>
      </c>
      <c r="G172">
        <v>9175100</v>
      </c>
      <c r="H172">
        <f t="shared" si="2"/>
        <v>-0.12444529935892398</v>
      </c>
      <c r="I172">
        <f>CORREL($H$3:H172,MXX!$H$3:H172)</f>
        <v>-1.3519682890665822E-2</v>
      </c>
    </row>
    <row r="173" spans="1:9" x14ac:dyDescent="0.25">
      <c r="A173" s="1">
        <v>44679</v>
      </c>
      <c r="B173">
        <v>96.910004000000001</v>
      </c>
      <c r="C173">
        <v>104.514999</v>
      </c>
      <c r="D173">
        <v>95.220000999999996</v>
      </c>
      <c r="E173">
        <v>102.68</v>
      </c>
      <c r="F173">
        <v>102.68</v>
      </c>
      <c r="G173">
        <v>4117900</v>
      </c>
      <c r="H173">
        <f t="shared" si="2"/>
        <v>6.2170291965869283E-2</v>
      </c>
      <c r="I173">
        <f>CORREL($H$3:H173,MXX!$H$3:H173)</f>
        <v>-3.912223211277828E-2</v>
      </c>
    </row>
    <row r="174" spans="1:9" x14ac:dyDescent="0.25">
      <c r="A174" s="1">
        <v>44680</v>
      </c>
      <c r="B174">
        <v>102.040001</v>
      </c>
      <c r="C174">
        <v>107.029999</v>
      </c>
      <c r="D174">
        <v>101.550003</v>
      </c>
      <c r="E174">
        <v>101.650002</v>
      </c>
      <c r="F174">
        <v>101.650002</v>
      </c>
      <c r="G174">
        <v>2981700</v>
      </c>
      <c r="H174">
        <f t="shared" si="2"/>
        <v>-1.00311453058045E-2</v>
      </c>
      <c r="I174">
        <f>CORREL($H$3:H174,MXX!$H$3:H174)</f>
        <v>-3.9966981119542992E-2</v>
      </c>
    </row>
    <row r="175" spans="1:9" x14ac:dyDescent="0.25">
      <c r="A175" s="1">
        <v>44683</v>
      </c>
      <c r="B175">
        <v>101.16999800000001</v>
      </c>
      <c r="C175">
        <v>109.389999</v>
      </c>
      <c r="D175">
        <v>99.900002000000001</v>
      </c>
      <c r="E175">
        <v>108.860001</v>
      </c>
      <c r="F175">
        <v>108.860001</v>
      </c>
      <c r="G175">
        <v>2698800</v>
      </c>
      <c r="H175">
        <f t="shared" si="2"/>
        <v>7.0929649366853892E-2</v>
      </c>
      <c r="I175">
        <f>CORREL($H$3:H175,MXX!$H$3:H175)</f>
        <v>-5.8995161400590898E-2</v>
      </c>
    </row>
    <row r="176" spans="1:9" x14ac:dyDescent="0.25">
      <c r="A176" s="1">
        <v>44684</v>
      </c>
      <c r="B176">
        <v>107.260002</v>
      </c>
      <c r="C176">
        <v>110.94000200000001</v>
      </c>
      <c r="D176">
        <v>106.550003</v>
      </c>
      <c r="E176">
        <v>109.489998</v>
      </c>
      <c r="F176">
        <v>109.489998</v>
      </c>
      <c r="G176">
        <v>2004300</v>
      </c>
      <c r="H176">
        <f t="shared" si="2"/>
        <v>5.7872220669922926E-3</v>
      </c>
      <c r="I176">
        <f>CORREL($H$3:H176,MXX!$H$3:H176)</f>
        <v>-5.7763594636390518E-2</v>
      </c>
    </row>
    <row r="177" spans="1:9" x14ac:dyDescent="0.25">
      <c r="A177" s="1">
        <v>44685</v>
      </c>
      <c r="B177">
        <v>108.620003</v>
      </c>
      <c r="C177">
        <v>113.360001</v>
      </c>
      <c r="D177">
        <v>104.120003</v>
      </c>
      <c r="E177">
        <v>112.550003</v>
      </c>
      <c r="F177">
        <v>112.550003</v>
      </c>
      <c r="G177">
        <v>2479800</v>
      </c>
      <c r="H177">
        <f t="shared" si="2"/>
        <v>2.7947803962878909E-2</v>
      </c>
      <c r="I177">
        <f>CORREL($H$3:H177,MXX!$H$3:H177)</f>
        <v>-6.614063747280749E-2</v>
      </c>
    </row>
    <row r="178" spans="1:9" x14ac:dyDescent="0.25">
      <c r="A178" s="1">
        <v>44686</v>
      </c>
      <c r="B178">
        <v>110.41999800000001</v>
      </c>
      <c r="C178">
        <v>110.839996</v>
      </c>
      <c r="D178">
        <v>104.339996</v>
      </c>
      <c r="E178">
        <v>105.589996</v>
      </c>
      <c r="F178">
        <v>105.589996</v>
      </c>
      <c r="G178">
        <v>2449700</v>
      </c>
      <c r="H178">
        <f t="shared" si="2"/>
        <v>-6.1839243131783871E-2</v>
      </c>
      <c r="I178">
        <f>CORREL($H$3:H178,MXX!$H$3:H178)</f>
        <v>-4.6473485984244535E-2</v>
      </c>
    </row>
    <row r="179" spans="1:9" x14ac:dyDescent="0.25">
      <c r="A179" s="1">
        <v>44687</v>
      </c>
      <c r="B179">
        <v>108.33000199999999</v>
      </c>
      <c r="C179">
        <v>108.980003</v>
      </c>
      <c r="D179">
        <v>101.57</v>
      </c>
      <c r="E179">
        <v>104.68</v>
      </c>
      <c r="F179">
        <v>104.68</v>
      </c>
      <c r="G179">
        <v>3018600</v>
      </c>
      <c r="H179">
        <f t="shared" si="2"/>
        <v>-8.6182028077734993E-3</v>
      </c>
      <c r="I179">
        <f>CORREL($H$3:H179,MXX!$H$3:H179)</f>
        <v>-4.5565357298590806E-2</v>
      </c>
    </row>
    <row r="180" spans="1:9" x14ac:dyDescent="0.25">
      <c r="A180" s="1">
        <v>44690</v>
      </c>
      <c r="B180">
        <v>101.779999</v>
      </c>
      <c r="C180">
        <v>104.19000200000001</v>
      </c>
      <c r="D180">
        <v>93.519997000000004</v>
      </c>
      <c r="E180">
        <v>94.440002000000007</v>
      </c>
      <c r="F180">
        <v>94.440002000000007</v>
      </c>
      <c r="G180">
        <v>2305500</v>
      </c>
      <c r="H180">
        <f t="shared" si="2"/>
        <v>-9.7821914405808175E-2</v>
      </c>
      <c r="I180">
        <f>CORREL($H$3:H180,MXX!$H$3:H180)</f>
        <v>-4.694172075469534E-2</v>
      </c>
    </row>
    <row r="181" spans="1:9" x14ac:dyDescent="0.25">
      <c r="A181" s="1">
        <v>44691</v>
      </c>
      <c r="B181">
        <v>97.870002999999997</v>
      </c>
      <c r="C181">
        <v>100.519997</v>
      </c>
      <c r="D181">
        <v>93.68</v>
      </c>
      <c r="E181">
        <v>99.169998000000007</v>
      </c>
      <c r="F181">
        <v>99.169998000000007</v>
      </c>
      <c r="G181">
        <v>3158000</v>
      </c>
      <c r="H181">
        <f t="shared" si="2"/>
        <v>5.0084666453098968E-2</v>
      </c>
      <c r="I181">
        <f>CORREL($H$3:H181,MXX!$H$3:H181)</f>
        <v>-4.3628714271420663E-2</v>
      </c>
    </row>
    <row r="182" spans="1:9" x14ac:dyDescent="0.25">
      <c r="A182" s="1">
        <v>44692</v>
      </c>
      <c r="B182">
        <v>97.709998999999996</v>
      </c>
      <c r="C182">
        <v>101.379997</v>
      </c>
      <c r="D182">
        <v>91.349997999999999</v>
      </c>
      <c r="E182">
        <v>91.940002000000007</v>
      </c>
      <c r="F182">
        <v>91.940002000000007</v>
      </c>
      <c r="G182">
        <v>2894500</v>
      </c>
      <c r="H182">
        <f t="shared" si="2"/>
        <v>-7.2905073568721862E-2</v>
      </c>
      <c r="I182">
        <f>CORREL($H$3:H182,MXX!$H$3:H182)</f>
        <v>-4.4218082303125558E-2</v>
      </c>
    </row>
    <row r="183" spans="1:9" x14ac:dyDescent="0.25">
      <c r="A183" s="1">
        <v>44693</v>
      </c>
      <c r="B183">
        <v>90.440002000000007</v>
      </c>
      <c r="C183">
        <v>100.75</v>
      </c>
      <c r="D183">
        <v>89.029999000000004</v>
      </c>
      <c r="E183">
        <v>97.080001999999993</v>
      </c>
      <c r="F183">
        <v>97.080001999999993</v>
      </c>
      <c r="G183">
        <v>3096000</v>
      </c>
      <c r="H183">
        <f t="shared" si="2"/>
        <v>5.5906024452772866E-2</v>
      </c>
      <c r="I183">
        <f>CORREL($H$3:H183,MXX!$H$3:H183)</f>
        <v>-3.8530241809487747E-2</v>
      </c>
    </row>
    <row r="184" spans="1:9" x14ac:dyDescent="0.25">
      <c r="A184" s="1">
        <v>44694</v>
      </c>
      <c r="B184">
        <v>99.949996999999996</v>
      </c>
      <c r="C184">
        <v>106.950996</v>
      </c>
      <c r="D184">
        <v>99.949996999999996</v>
      </c>
      <c r="E184">
        <v>106.089996</v>
      </c>
      <c r="F184">
        <v>106.089996</v>
      </c>
      <c r="G184">
        <v>2479800</v>
      </c>
      <c r="H184">
        <f t="shared" si="2"/>
        <v>9.2809989847342678E-2</v>
      </c>
      <c r="I184">
        <f>CORREL($H$3:H184,MXX!$H$3:H184)</f>
        <v>-8.2675193376225507E-3</v>
      </c>
    </row>
    <row r="185" spans="1:9" x14ac:dyDescent="0.25">
      <c r="A185" s="1">
        <v>44697</v>
      </c>
      <c r="B185">
        <v>104.30999799999999</v>
      </c>
      <c r="C185">
        <v>106.860001</v>
      </c>
      <c r="D185">
        <v>100.55500000000001</v>
      </c>
      <c r="E185">
        <v>101.050003</v>
      </c>
      <c r="F185">
        <v>101.050003</v>
      </c>
      <c r="G185">
        <v>2077400</v>
      </c>
      <c r="H185">
        <f t="shared" si="2"/>
        <v>-4.750676962981501E-2</v>
      </c>
      <c r="I185">
        <f>CORREL($H$3:H185,MXX!$H$3:H185)</f>
        <v>-1.9863780838188631E-2</v>
      </c>
    </row>
    <row r="186" spans="1:9" x14ac:dyDescent="0.25">
      <c r="A186" s="1">
        <v>44698</v>
      </c>
      <c r="B186">
        <v>103.110001</v>
      </c>
      <c r="C186">
        <v>106.699997</v>
      </c>
      <c r="D186">
        <v>101</v>
      </c>
      <c r="E186">
        <v>105.05999799999999</v>
      </c>
      <c r="F186">
        <v>105.05999799999999</v>
      </c>
      <c r="G186">
        <v>2874600</v>
      </c>
      <c r="H186">
        <f t="shared" si="2"/>
        <v>3.9683274428007578E-2</v>
      </c>
      <c r="I186">
        <f>CORREL($H$3:H186,MXX!$H$3:H186)</f>
        <v>-3.2657520760771754E-2</v>
      </c>
    </row>
    <row r="187" spans="1:9" x14ac:dyDescent="0.25">
      <c r="A187" s="1">
        <v>44699</v>
      </c>
      <c r="B187">
        <v>103.44000200000001</v>
      </c>
      <c r="C187">
        <v>107.639999</v>
      </c>
      <c r="D187">
        <v>102.849998</v>
      </c>
      <c r="E187">
        <v>104.400002</v>
      </c>
      <c r="F187">
        <v>104.400002</v>
      </c>
      <c r="G187">
        <v>1803100</v>
      </c>
      <c r="H187">
        <f t="shared" si="2"/>
        <v>-6.2820865463941141E-3</v>
      </c>
      <c r="I187">
        <f>CORREL($H$3:H187,MXX!$H$3:H187)</f>
        <v>-3.3107482375630048E-2</v>
      </c>
    </row>
    <row r="188" spans="1:9" x14ac:dyDescent="0.25">
      <c r="A188" s="1">
        <v>44700</v>
      </c>
      <c r="B188">
        <v>104</v>
      </c>
      <c r="C188">
        <v>108.519997</v>
      </c>
      <c r="D188">
        <v>103.010002</v>
      </c>
      <c r="E188">
        <v>105.769997</v>
      </c>
      <c r="F188">
        <v>105.769997</v>
      </c>
      <c r="G188">
        <v>1908400</v>
      </c>
      <c r="H188">
        <f t="shared" si="2"/>
        <v>1.312255721987441E-2</v>
      </c>
      <c r="I188">
        <f>CORREL($H$3:H188,MXX!$H$3:H188)</f>
        <v>-3.2005173737740249E-2</v>
      </c>
    </row>
    <row r="189" spans="1:9" x14ac:dyDescent="0.25">
      <c r="A189" s="1">
        <v>44701</v>
      </c>
      <c r="B189">
        <v>107.25</v>
      </c>
      <c r="C189">
        <v>108.400002</v>
      </c>
      <c r="D189">
        <v>102.959999</v>
      </c>
      <c r="E189">
        <v>107.269997</v>
      </c>
      <c r="F189">
        <v>107.269997</v>
      </c>
      <c r="G189">
        <v>1856300</v>
      </c>
      <c r="H189">
        <f t="shared" si="2"/>
        <v>1.4181715444314515E-2</v>
      </c>
      <c r="I189">
        <f>CORREL($H$3:H189,MXX!$H$3:H189)</f>
        <v>-3.267186982707531E-2</v>
      </c>
    </row>
    <row r="190" spans="1:9" x14ac:dyDescent="0.25">
      <c r="A190" s="1">
        <v>44704</v>
      </c>
      <c r="B190">
        <v>106.269997</v>
      </c>
      <c r="C190">
        <v>109.279999</v>
      </c>
      <c r="D190">
        <v>103.110001</v>
      </c>
      <c r="E190">
        <v>109.07</v>
      </c>
      <c r="F190">
        <v>109.07</v>
      </c>
      <c r="G190">
        <v>2430100</v>
      </c>
      <c r="H190">
        <f t="shared" si="2"/>
        <v>1.678011606544549E-2</v>
      </c>
      <c r="I190">
        <f>CORREL($H$3:H190,MXX!$H$3:H190)</f>
        <v>-3.3049873035595527E-2</v>
      </c>
    </row>
    <row r="191" spans="1:9" x14ac:dyDescent="0.25">
      <c r="A191" s="1">
        <v>44705</v>
      </c>
      <c r="B191">
        <v>105.5</v>
      </c>
      <c r="C191">
        <v>106.389999</v>
      </c>
      <c r="D191">
        <v>102.19000200000001</v>
      </c>
      <c r="E191">
        <v>103.5</v>
      </c>
      <c r="F191">
        <v>103.5</v>
      </c>
      <c r="G191">
        <v>3996400</v>
      </c>
      <c r="H191">
        <f t="shared" si="2"/>
        <v>-5.1068121389933011E-2</v>
      </c>
      <c r="I191">
        <f>CORREL($H$3:H191,MXX!$H$3:H191)</f>
        <v>-3.8395912711047558E-2</v>
      </c>
    </row>
    <row r="192" spans="1:9" x14ac:dyDescent="0.25">
      <c r="A192" s="1">
        <v>44706</v>
      </c>
      <c r="B192">
        <v>103.379997</v>
      </c>
      <c r="C192">
        <v>109.82</v>
      </c>
      <c r="D192">
        <v>102.839996</v>
      </c>
      <c r="E192">
        <v>108.790001</v>
      </c>
      <c r="F192">
        <v>108.790001</v>
      </c>
      <c r="G192">
        <v>2400500</v>
      </c>
      <c r="H192">
        <f t="shared" si="2"/>
        <v>5.1111120772946897E-2</v>
      </c>
      <c r="I192">
        <f>CORREL($H$3:H192,MXX!$H$3:H192)</f>
        <v>-3.1757613508608465E-2</v>
      </c>
    </row>
    <row r="193" spans="1:9" x14ac:dyDescent="0.25">
      <c r="A193" s="1">
        <v>44707</v>
      </c>
      <c r="B193">
        <v>107.989998</v>
      </c>
      <c r="C193">
        <v>110.910004</v>
      </c>
      <c r="D193">
        <v>107.239998</v>
      </c>
      <c r="E193">
        <v>108.620003</v>
      </c>
      <c r="F193">
        <v>108.620003</v>
      </c>
      <c r="G193">
        <v>2272700</v>
      </c>
      <c r="H193">
        <f t="shared" si="2"/>
        <v>-1.5626252269269375E-3</v>
      </c>
      <c r="I193">
        <f>CORREL($H$3:H193,MXX!$H$3:H193)</f>
        <v>-3.1593875627540846E-2</v>
      </c>
    </row>
    <row r="194" spans="1:9" x14ac:dyDescent="0.25">
      <c r="A194" s="1">
        <v>44708</v>
      </c>
      <c r="B194">
        <v>109.699997</v>
      </c>
      <c r="C194">
        <v>113.379997</v>
      </c>
      <c r="D194">
        <v>109.010002</v>
      </c>
      <c r="E194">
        <v>112.970001</v>
      </c>
      <c r="F194">
        <v>112.970001</v>
      </c>
      <c r="G194">
        <v>2716300</v>
      </c>
      <c r="H194">
        <f t="shared" si="2"/>
        <v>4.0047853800924675E-2</v>
      </c>
      <c r="I194">
        <f>CORREL($H$3:H194,MXX!$H$3:H194)</f>
        <v>-3.501937721650767E-2</v>
      </c>
    </row>
    <row r="195" spans="1:9" x14ac:dyDescent="0.25">
      <c r="A195" s="1">
        <v>44712</v>
      </c>
      <c r="B195">
        <v>115.220001</v>
      </c>
      <c r="C195">
        <v>115.599998</v>
      </c>
      <c r="D195">
        <v>110.379997</v>
      </c>
      <c r="E195">
        <v>112.769997</v>
      </c>
      <c r="F195">
        <v>112.769997</v>
      </c>
      <c r="G195">
        <v>1770400</v>
      </c>
      <c r="H195">
        <f t="shared" ref="H195:H253" si="3">(F195-F194)/F194</f>
        <v>-1.7704169091756735E-3</v>
      </c>
      <c r="I195">
        <f>CORREL($H$3:H195,MXX!$H$3:H195)</f>
        <v>-3.5076975722102902E-2</v>
      </c>
    </row>
    <row r="196" spans="1:9" x14ac:dyDescent="0.25">
      <c r="A196" s="1">
        <v>44713</v>
      </c>
      <c r="B196">
        <v>114.019997</v>
      </c>
      <c r="C196">
        <v>116.129997</v>
      </c>
      <c r="D196">
        <v>109.80999799999999</v>
      </c>
      <c r="E196">
        <v>110</v>
      </c>
      <c r="F196">
        <v>110</v>
      </c>
      <c r="G196">
        <v>1499100</v>
      </c>
      <c r="H196">
        <f t="shared" si="3"/>
        <v>-2.456324442395794E-2</v>
      </c>
      <c r="I196">
        <f>CORREL($H$3:H196,MXX!$H$3:H196)</f>
        <v>-3.3560160054696787E-2</v>
      </c>
    </row>
    <row r="197" spans="1:9" x14ac:dyDescent="0.25">
      <c r="A197" s="1">
        <v>44714</v>
      </c>
      <c r="B197">
        <v>110.040001</v>
      </c>
      <c r="C197">
        <v>117.25</v>
      </c>
      <c r="D197">
        <v>109.410004</v>
      </c>
      <c r="E197">
        <v>116.5</v>
      </c>
      <c r="F197">
        <v>116.5</v>
      </c>
      <c r="G197">
        <v>1283500</v>
      </c>
      <c r="H197">
        <f t="shared" si="3"/>
        <v>5.909090909090909E-2</v>
      </c>
      <c r="I197">
        <f>CORREL($H$3:H197,MXX!$H$3:H197)</f>
        <v>-4.2221691500510326E-2</v>
      </c>
    </row>
    <row r="198" spans="1:9" x14ac:dyDescent="0.25">
      <c r="A198" s="1">
        <v>44715</v>
      </c>
      <c r="B198">
        <v>114.199997</v>
      </c>
      <c r="C198">
        <v>115.709999</v>
      </c>
      <c r="D198">
        <v>111.349998</v>
      </c>
      <c r="E198">
        <v>112.230003</v>
      </c>
      <c r="F198">
        <v>112.230003</v>
      </c>
      <c r="G198">
        <v>1086900</v>
      </c>
      <c r="H198">
        <f t="shared" si="3"/>
        <v>-3.6652334763948531E-2</v>
      </c>
      <c r="I198">
        <f>CORREL($H$3:H198,MXX!$H$3:H198)</f>
        <v>-3.9504472066544928E-2</v>
      </c>
    </row>
    <row r="199" spans="1:9" x14ac:dyDescent="0.25">
      <c r="A199" s="1">
        <v>44718</v>
      </c>
      <c r="B199">
        <v>116.989998</v>
      </c>
      <c r="C199">
        <v>117.44000200000001</v>
      </c>
      <c r="D199">
        <v>110.30999799999999</v>
      </c>
      <c r="E199">
        <v>111.040001</v>
      </c>
      <c r="F199">
        <v>111.040001</v>
      </c>
      <c r="G199">
        <v>2425000</v>
      </c>
      <c r="H199">
        <f t="shared" si="3"/>
        <v>-1.0603243056137072E-2</v>
      </c>
      <c r="I199">
        <f>CORREL($H$3:H199,MXX!$H$3:H199)</f>
        <v>-3.8002731428682525E-2</v>
      </c>
    </row>
    <row r="200" spans="1:9" x14ac:dyDescent="0.25">
      <c r="A200" s="1">
        <v>44719</v>
      </c>
      <c r="B200">
        <v>110</v>
      </c>
      <c r="C200">
        <v>110.230003</v>
      </c>
      <c r="D200">
        <v>107.30999799999999</v>
      </c>
      <c r="E200">
        <v>109.43</v>
      </c>
      <c r="F200">
        <v>109.43</v>
      </c>
      <c r="G200">
        <v>2408300</v>
      </c>
      <c r="H200">
        <f t="shared" si="3"/>
        <v>-1.4499288414091394E-2</v>
      </c>
      <c r="I200">
        <f>CORREL($H$3:H200,MXX!$H$3:H200)</f>
        <v>-3.8268022439707138E-2</v>
      </c>
    </row>
    <row r="201" spans="1:9" x14ac:dyDescent="0.25">
      <c r="A201" s="1">
        <v>44720</v>
      </c>
      <c r="B201">
        <v>110.120003</v>
      </c>
      <c r="C201">
        <v>119</v>
      </c>
      <c r="D201">
        <v>110</v>
      </c>
      <c r="E201">
        <v>116.029999</v>
      </c>
      <c r="F201">
        <v>116.029999</v>
      </c>
      <c r="G201">
        <v>4138400</v>
      </c>
      <c r="H201">
        <f t="shared" si="3"/>
        <v>6.0312519418806512E-2</v>
      </c>
      <c r="I201">
        <f>CORREL($H$3:H201,MXX!$H$3:H201)</f>
        <v>-4.3388391006655376E-2</v>
      </c>
    </row>
    <row r="202" spans="1:9" x14ac:dyDescent="0.25">
      <c r="A202" s="1">
        <v>44721</v>
      </c>
      <c r="B202">
        <v>116.089996</v>
      </c>
      <c r="C202">
        <v>118.08000199999999</v>
      </c>
      <c r="D202">
        <v>111.769997</v>
      </c>
      <c r="E202">
        <v>111.93</v>
      </c>
      <c r="F202">
        <v>111.93</v>
      </c>
      <c r="G202">
        <v>2768300</v>
      </c>
      <c r="H202">
        <f t="shared" si="3"/>
        <v>-3.5335680732014804E-2</v>
      </c>
      <c r="I202">
        <f>CORREL($H$3:H202,MXX!$H$3:H202)</f>
        <v>-3.8496441832258352E-2</v>
      </c>
    </row>
    <row r="203" spans="1:9" x14ac:dyDescent="0.25">
      <c r="A203" s="1">
        <v>44722</v>
      </c>
      <c r="B203">
        <v>108.849998</v>
      </c>
      <c r="C203">
        <v>111.33699799999999</v>
      </c>
      <c r="D203">
        <v>102.05999799999999</v>
      </c>
      <c r="E203">
        <v>102.230003</v>
      </c>
      <c r="F203">
        <v>102.230003</v>
      </c>
      <c r="G203">
        <v>2497300</v>
      </c>
      <c r="H203">
        <f t="shared" si="3"/>
        <v>-8.6661279371035557E-2</v>
      </c>
      <c r="I203">
        <f>CORREL($H$3:H203,MXX!$H$3:H203)</f>
        <v>-1.9309703021128097E-2</v>
      </c>
    </row>
    <row r="204" spans="1:9" x14ac:dyDescent="0.25">
      <c r="A204" s="1">
        <v>44725</v>
      </c>
      <c r="B204">
        <v>98.620002999999997</v>
      </c>
      <c r="C204">
        <v>100.660004</v>
      </c>
      <c r="D204">
        <v>96.074996999999996</v>
      </c>
      <c r="E204">
        <v>98.610000999999997</v>
      </c>
      <c r="F204">
        <v>98.610000999999997</v>
      </c>
      <c r="G204">
        <v>2493000</v>
      </c>
      <c r="H204">
        <f t="shared" si="3"/>
        <v>-3.5410367737150505E-2</v>
      </c>
      <c r="I204">
        <f>CORREL($H$3:H204,MXX!$H$3:H204)</f>
        <v>-1.9173157085574179E-2</v>
      </c>
    </row>
    <row r="205" spans="1:9" x14ac:dyDescent="0.25">
      <c r="A205" s="1">
        <v>44726</v>
      </c>
      <c r="B205">
        <v>102.540001</v>
      </c>
      <c r="C205">
        <v>103</v>
      </c>
      <c r="D205">
        <v>97.209998999999996</v>
      </c>
      <c r="E205">
        <v>98.050003000000004</v>
      </c>
      <c r="F205">
        <v>98.050003000000004</v>
      </c>
      <c r="G205">
        <v>2466700</v>
      </c>
      <c r="H205">
        <f t="shared" si="3"/>
        <v>-5.6789168879533133E-3</v>
      </c>
      <c r="I205">
        <f>CORREL($H$3:H205,MXX!$H$3:H205)</f>
        <v>-1.8984115282752637E-2</v>
      </c>
    </row>
    <row r="206" spans="1:9" x14ac:dyDescent="0.25">
      <c r="A206" s="1">
        <v>44727</v>
      </c>
      <c r="B206">
        <v>103.69000200000001</v>
      </c>
      <c r="C206">
        <v>106.900002</v>
      </c>
      <c r="D206">
        <v>101</v>
      </c>
      <c r="E206">
        <v>105.349998</v>
      </c>
      <c r="F206">
        <v>105.349998</v>
      </c>
      <c r="G206">
        <v>2885400</v>
      </c>
      <c r="H206">
        <f t="shared" si="3"/>
        <v>7.4451757028503054E-2</v>
      </c>
      <c r="I206">
        <f>CORREL($H$3:H206,MXX!$H$3:H206)</f>
        <v>-1.4585461664613785E-2</v>
      </c>
    </row>
    <row r="207" spans="1:9" x14ac:dyDescent="0.25">
      <c r="A207" s="1">
        <v>44728</v>
      </c>
      <c r="B207">
        <v>102.349998</v>
      </c>
      <c r="C207">
        <v>102.949997</v>
      </c>
      <c r="D207">
        <v>96.690002000000007</v>
      </c>
      <c r="E207">
        <v>97.849997999999999</v>
      </c>
      <c r="F207">
        <v>97.849997999999999</v>
      </c>
      <c r="G207">
        <v>2165600</v>
      </c>
      <c r="H207">
        <f t="shared" si="3"/>
        <v>-7.1191268556075341E-2</v>
      </c>
      <c r="I207">
        <f>CORREL($H$3:H207,MXX!$H$3:H207)</f>
        <v>-1.5815826253386201E-4</v>
      </c>
    </row>
    <row r="208" spans="1:9" x14ac:dyDescent="0.25">
      <c r="A208" s="1">
        <v>44729</v>
      </c>
      <c r="B208">
        <v>98.959998999999996</v>
      </c>
      <c r="C208">
        <v>101.489998</v>
      </c>
      <c r="D208">
        <v>96.809997999999993</v>
      </c>
      <c r="E208">
        <v>99.269997000000004</v>
      </c>
      <c r="F208">
        <v>99.269997000000004</v>
      </c>
      <c r="G208">
        <v>1775000</v>
      </c>
      <c r="H208">
        <f t="shared" si="3"/>
        <v>1.4511998252672466E-2</v>
      </c>
      <c r="I208">
        <f>CORREL($H$3:H208,MXX!$H$3:H208)</f>
        <v>2.1621682733759446E-3</v>
      </c>
    </row>
    <row r="209" spans="1:9" x14ac:dyDescent="0.25">
      <c r="A209" s="1">
        <v>44733</v>
      </c>
      <c r="B209">
        <v>101.010002</v>
      </c>
      <c r="C209">
        <v>104.839996</v>
      </c>
      <c r="D209">
        <v>101.010002</v>
      </c>
      <c r="E209">
        <v>101.400002</v>
      </c>
      <c r="F209">
        <v>101.400002</v>
      </c>
      <c r="G209">
        <v>1568200</v>
      </c>
      <c r="H209">
        <f t="shared" si="3"/>
        <v>2.1456684440113331E-2</v>
      </c>
      <c r="I209">
        <f>CORREL($H$3:H209,MXX!$H$3:H209)</f>
        <v>6.9579573842247543E-4</v>
      </c>
    </row>
    <row r="210" spans="1:9" x14ac:dyDescent="0.25">
      <c r="A210" s="1">
        <v>44734</v>
      </c>
      <c r="B210">
        <v>99.720000999999996</v>
      </c>
      <c r="C210">
        <v>102.459999</v>
      </c>
      <c r="D210">
        <v>98.730002999999996</v>
      </c>
      <c r="E210">
        <v>99.330001999999993</v>
      </c>
      <c r="F210">
        <v>99.330001999999993</v>
      </c>
      <c r="G210">
        <v>1482200</v>
      </c>
      <c r="H210">
        <f t="shared" si="3"/>
        <v>-2.0414200780785069E-2</v>
      </c>
      <c r="I210">
        <f>CORREL($H$3:H210,MXX!$H$3:H210)</f>
        <v>-9.103248898034139E-4</v>
      </c>
    </row>
    <row r="211" spans="1:9" x14ac:dyDescent="0.25">
      <c r="A211" s="1">
        <v>44735</v>
      </c>
      <c r="B211">
        <v>100.19000200000001</v>
      </c>
      <c r="C211">
        <v>102.900002</v>
      </c>
      <c r="D211">
        <v>96.839995999999999</v>
      </c>
      <c r="E211">
        <v>102.19000200000001</v>
      </c>
      <c r="F211">
        <v>102.19000200000001</v>
      </c>
      <c r="G211">
        <v>2197500</v>
      </c>
      <c r="H211">
        <f t="shared" si="3"/>
        <v>2.8792911934100371E-2</v>
      </c>
      <c r="I211">
        <f>CORREL($H$3:H211,MXX!$H$3:H211)</f>
        <v>-8.9446286833481763E-3</v>
      </c>
    </row>
    <row r="212" spans="1:9" x14ac:dyDescent="0.25">
      <c r="A212" s="1">
        <v>44736</v>
      </c>
      <c r="B212">
        <v>103.730003</v>
      </c>
      <c r="C212">
        <v>107.089996</v>
      </c>
      <c r="D212">
        <v>102.58000199999999</v>
      </c>
      <c r="E212">
        <v>107</v>
      </c>
      <c r="F212">
        <v>107</v>
      </c>
      <c r="G212">
        <v>2562800</v>
      </c>
      <c r="H212">
        <f t="shared" si="3"/>
        <v>4.7069164359151226E-2</v>
      </c>
      <c r="I212">
        <f>CORREL($H$3:H212,MXX!$H$3:H212)</f>
        <v>-1.5202443138438448E-2</v>
      </c>
    </row>
    <row r="213" spans="1:9" x14ac:dyDescent="0.25">
      <c r="A213" s="1">
        <v>44739</v>
      </c>
      <c r="B213">
        <v>108.660004</v>
      </c>
      <c r="C213">
        <v>109.089996</v>
      </c>
      <c r="D213">
        <v>103.894997</v>
      </c>
      <c r="E213">
        <v>106.269997</v>
      </c>
      <c r="F213">
        <v>106.269997</v>
      </c>
      <c r="G213">
        <v>1639100</v>
      </c>
      <c r="H213">
        <f t="shared" si="3"/>
        <v>-6.8224579439251998E-3</v>
      </c>
      <c r="I213">
        <f>CORREL($H$3:H213,MXX!$H$3:H213)</f>
        <v>-1.6193051754550592E-2</v>
      </c>
    </row>
    <row r="214" spans="1:9" x14ac:dyDescent="0.25">
      <c r="A214" s="1">
        <v>44740</v>
      </c>
      <c r="B214">
        <v>106.349998</v>
      </c>
      <c r="C214">
        <v>106.349998</v>
      </c>
      <c r="D214">
        <v>98.610000999999997</v>
      </c>
      <c r="E214">
        <v>99</v>
      </c>
      <c r="F214">
        <v>99</v>
      </c>
      <c r="G214">
        <v>2539000</v>
      </c>
      <c r="H214">
        <f t="shared" si="3"/>
        <v>-6.8410625813793924E-2</v>
      </c>
      <c r="I214">
        <f>CORREL($H$3:H214,MXX!$H$3:H214)</f>
        <v>-2.5773659769989118E-2</v>
      </c>
    </row>
    <row r="215" spans="1:9" x14ac:dyDescent="0.25">
      <c r="A215" s="1">
        <v>44741</v>
      </c>
      <c r="B215">
        <v>97.639999000000003</v>
      </c>
      <c r="C215">
        <v>98.089995999999999</v>
      </c>
      <c r="D215">
        <v>93.709998999999996</v>
      </c>
      <c r="E215">
        <v>97.959998999999996</v>
      </c>
      <c r="F215">
        <v>97.959998999999996</v>
      </c>
      <c r="G215">
        <v>3052800</v>
      </c>
      <c r="H215">
        <f t="shared" si="3"/>
        <v>-1.0505060606060644E-2</v>
      </c>
      <c r="I215">
        <f>CORREL($H$3:H215,MXX!$H$3:H215)</f>
        <v>-2.6060431282342554E-2</v>
      </c>
    </row>
    <row r="216" spans="1:9" x14ac:dyDescent="0.25">
      <c r="A216" s="1">
        <v>44742</v>
      </c>
      <c r="B216">
        <v>96.949996999999996</v>
      </c>
      <c r="C216">
        <v>97.07</v>
      </c>
      <c r="D216">
        <v>92.055000000000007</v>
      </c>
      <c r="E216">
        <v>93.830001999999993</v>
      </c>
      <c r="F216">
        <v>93.830001999999993</v>
      </c>
      <c r="G216">
        <v>2399300</v>
      </c>
      <c r="H216">
        <f t="shared" si="3"/>
        <v>-4.2160035138424236E-2</v>
      </c>
      <c r="I216">
        <f>CORREL($H$3:H216,MXX!$H$3:H216)</f>
        <v>-2.2370947108093026E-2</v>
      </c>
    </row>
    <row r="217" spans="1:9" x14ac:dyDescent="0.25">
      <c r="A217" s="1">
        <v>44743</v>
      </c>
      <c r="B217">
        <v>94.68</v>
      </c>
      <c r="C217">
        <v>97.629997000000003</v>
      </c>
      <c r="D217">
        <v>93.660004000000001</v>
      </c>
      <c r="E217">
        <v>97.519997000000004</v>
      </c>
      <c r="F217">
        <v>97.519997000000004</v>
      </c>
      <c r="G217">
        <v>1986600</v>
      </c>
      <c r="H217">
        <f t="shared" si="3"/>
        <v>3.9326387310532195E-2</v>
      </c>
      <c r="I217">
        <f>CORREL($H$3:H217,MXX!$H$3:H217)</f>
        <v>-2.7944261694745225E-2</v>
      </c>
    </row>
    <row r="218" spans="1:9" x14ac:dyDescent="0.25">
      <c r="A218" s="1">
        <v>44747</v>
      </c>
      <c r="B218">
        <v>95.809997999999993</v>
      </c>
      <c r="C218">
        <v>104.879997</v>
      </c>
      <c r="D218">
        <v>94.559997999999993</v>
      </c>
      <c r="E218">
        <v>104.83000199999999</v>
      </c>
      <c r="F218">
        <v>104.83000199999999</v>
      </c>
      <c r="G218">
        <v>2555600</v>
      </c>
      <c r="H218">
        <f t="shared" si="3"/>
        <v>7.4959036350257371E-2</v>
      </c>
      <c r="I218">
        <f>CORREL($H$3:H218,MXX!$H$3:H218)</f>
        <v>-2.2935414184153187E-2</v>
      </c>
    </row>
    <row r="219" spans="1:9" x14ac:dyDescent="0.25">
      <c r="A219" s="1">
        <v>44748</v>
      </c>
      <c r="B219">
        <v>104.029999</v>
      </c>
      <c r="C219">
        <v>105.349998</v>
      </c>
      <c r="D219">
        <v>101.730003</v>
      </c>
      <c r="E219">
        <v>102.870003</v>
      </c>
      <c r="F219">
        <v>102.870003</v>
      </c>
      <c r="G219">
        <v>1591900</v>
      </c>
      <c r="H219">
        <f t="shared" si="3"/>
        <v>-1.8696928003492708E-2</v>
      </c>
      <c r="I219">
        <f>CORREL($H$3:H219,MXX!$H$3:H219)</f>
        <v>-2.4162101938723562E-2</v>
      </c>
    </row>
    <row r="220" spans="1:9" x14ac:dyDescent="0.25">
      <c r="A220" s="1">
        <v>44749</v>
      </c>
      <c r="B220">
        <v>102.610001</v>
      </c>
      <c r="C220">
        <v>106.099998</v>
      </c>
      <c r="D220">
        <v>102.279999</v>
      </c>
      <c r="E220">
        <v>105.83000199999999</v>
      </c>
      <c r="F220">
        <v>105.83000199999999</v>
      </c>
      <c r="G220">
        <v>1544100</v>
      </c>
      <c r="H220">
        <f t="shared" si="3"/>
        <v>2.8774170445003258E-2</v>
      </c>
      <c r="I220">
        <f>CORREL($H$3:H220,MXX!$H$3:H220)</f>
        <v>-2.8188222590935473E-2</v>
      </c>
    </row>
    <row r="221" spans="1:9" x14ac:dyDescent="0.25">
      <c r="A221" s="1">
        <v>44750</v>
      </c>
      <c r="B221">
        <v>103.599998</v>
      </c>
      <c r="C221">
        <v>106.160004</v>
      </c>
      <c r="D221">
        <v>101.739998</v>
      </c>
      <c r="E221">
        <v>104.239998</v>
      </c>
      <c r="F221">
        <v>104.239998</v>
      </c>
      <c r="G221">
        <v>1433400</v>
      </c>
      <c r="H221">
        <f t="shared" si="3"/>
        <v>-1.5024132759630804E-2</v>
      </c>
      <c r="I221">
        <f>CORREL($H$3:H221,MXX!$H$3:H221)</f>
        <v>-2.8908687330452258E-2</v>
      </c>
    </row>
    <row r="222" spans="1:9" x14ac:dyDescent="0.25">
      <c r="A222" s="1">
        <v>44753</v>
      </c>
      <c r="B222">
        <v>102.239998</v>
      </c>
      <c r="C222">
        <v>103.158997</v>
      </c>
      <c r="D222">
        <v>98.720000999999996</v>
      </c>
      <c r="E222">
        <v>99.150002000000001</v>
      </c>
      <c r="F222">
        <v>99.150002000000001</v>
      </c>
      <c r="G222">
        <v>1744400</v>
      </c>
      <c r="H222">
        <f t="shared" si="3"/>
        <v>-4.8829586508625983E-2</v>
      </c>
      <c r="I222">
        <f>CORREL($H$3:H222,MXX!$H$3:H222)</f>
        <v>-2.4921915287485597E-2</v>
      </c>
    </row>
    <row r="223" spans="1:9" x14ac:dyDescent="0.25">
      <c r="A223" s="1">
        <v>44754</v>
      </c>
      <c r="B223">
        <v>100.010002</v>
      </c>
      <c r="C223">
        <v>102.16999800000001</v>
      </c>
      <c r="D223">
        <v>98.019997000000004</v>
      </c>
      <c r="E223">
        <v>99.580001999999993</v>
      </c>
      <c r="F223">
        <v>99.580001999999993</v>
      </c>
      <c r="G223">
        <v>1137600</v>
      </c>
      <c r="H223">
        <f t="shared" si="3"/>
        <v>4.3368632508952705E-3</v>
      </c>
      <c r="I223">
        <f>CORREL($H$3:H223,MXX!$H$3:H223)</f>
        <v>-2.4488027280347713E-2</v>
      </c>
    </row>
    <row r="224" spans="1:9" x14ac:dyDescent="0.25">
      <c r="A224" s="1">
        <v>44755</v>
      </c>
      <c r="B224">
        <v>95.959998999999996</v>
      </c>
      <c r="C224">
        <v>100.339996</v>
      </c>
      <c r="D224">
        <v>94.75</v>
      </c>
      <c r="E224">
        <v>99.209998999999996</v>
      </c>
      <c r="F224">
        <v>99.209998999999996</v>
      </c>
      <c r="G224">
        <v>1443500</v>
      </c>
      <c r="H224">
        <f t="shared" si="3"/>
        <v>-3.7156355951870439E-3</v>
      </c>
      <c r="I224">
        <f>CORREL($H$3:H224,MXX!$H$3:H224)</f>
        <v>-2.4438624063262547E-2</v>
      </c>
    </row>
    <row r="225" spans="1:9" x14ac:dyDescent="0.25">
      <c r="A225" s="1">
        <v>44756</v>
      </c>
      <c r="B225">
        <v>98.059997999999993</v>
      </c>
      <c r="C225">
        <v>98.5</v>
      </c>
      <c r="D225">
        <v>95.93</v>
      </c>
      <c r="E225">
        <v>96.32</v>
      </c>
      <c r="F225">
        <v>96.32</v>
      </c>
      <c r="G225">
        <v>1335800</v>
      </c>
      <c r="H225">
        <f t="shared" si="3"/>
        <v>-2.9130118225280933E-2</v>
      </c>
      <c r="I225">
        <f>CORREL($H$3:H225,MXX!$H$3:H225)</f>
        <v>-2.6380735058059962E-2</v>
      </c>
    </row>
    <row r="226" spans="1:9" x14ac:dyDescent="0.25">
      <c r="A226" s="1">
        <v>44757</v>
      </c>
      <c r="B226">
        <v>97.809997999999993</v>
      </c>
      <c r="C226">
        <v>102.599998</v>
      </c>
      <c r="D226">
        <v>96.580001999999993</v>
      </c>
      <c r="E226">
        <v>102.33000199999999</v>
      </c>
      <c r="F226">
        <v>102.33000199999999</v>
      </c>
      <c r="G226">
        <v>1608100</v>
      </c>
      <c r="H226">
        <f t="shared" si="3"/>
        <v>6.2396200166112963E-2</v>
      </c>
      <c r="I226">
        <f>CORREL($H$3:H226,MXX!$H$3:H226)</f>
        <v>-2.9055248764314683E-2</v>
      </c>
    </row>
    <row r="227" spans="1:9" x14ac:dyDescent="0.25">
      <c r="A227" s="1">
        <v>44760</v>
      </c>
      <c r="B227">
        <v>104.449997</v>
      </c>
      <c r="C227">
        <v>108</v>
      </c>
      <c r="D227">
        <v>102.589996</v>
      </c>
      <c r="E227">
        <v>103.57</v>
      </c>
      <c r="F227">
        <v>103.57</v>
      </c>
      <c r="G227">
        <v>1576200</v>
      </c>
      <c r="H227">
        <f t="shared" si="3"/>
        <v>1.2117638774208175E-2</v>
      </c>
      <c r="I227">
        <f>CORREL($H$3:H227,MXX!$H$3:H227)</f>
        <v>-3.1508372657578172E-2</v>
      </c>
    </row>
    <row r="228" spans="1:9" x14ac:dyDescent="0.25">
      <c r="A228" s="1">
        <v>44761</v>
      </c>
      <c r="B228">
        <v>105.949997</v>
      </c>
      <c r="C228">
        <v>108.964996</v>
      </c>
      <c r="D228">
        <v>102.589996</v>
      </c>
      <c r="E228">
        <v>108.68</v>
      </c>
      <c r="F228">
        <v>108.68</v>
      </c>
      <c r="G228">
        <v>1964500</v>
      </c>
      <c r="H228">
        <f t="shared" si="3"/>
        <v>4.9338611567056233E-2</v>
      </c>
      <c r="I228">
        <f>CORREL($H$3:H228,MXX!$H$3:H228)</f>
        <v>-2.6679098213046863E-2</v>
      </c>
    </row>
    <row r="229" spans="1:9" x14ac:dyDescent="0.25">
      <c r="A229" s="1">
        <v>44762</v>
      </c>
      <c r="B229">
        <v>110</v>
      </c>
      <c r="C229">
        <v>114.04499800000001</v>
      </c>
      <c r="D229">
        <v>109.31500200000001</v>
      </c>
      <c r="E229">
        <v>113.25</v>
      </c>
      <c r="F229">
        <v>113.25</v>
      </c>
      <c r="G229">
        <v>2075800</v>
      </c>
      <c r="H229">
        <f t="shared" si="3"/>
        <v>4.2050055207949882E-2</v>
      </c>
      <c r="I229">
        <f>CORREL($H$3:H229,MXX!$H$3:H229)</f>
        <v>-2.8091076636334714E-2</v>
      </c>
    </row>
    <row r="230" spans="1:9" x14ac:dyDescent="0.25">
      <c r="A230" s="1">
        <v>44763</v>
      </c>
      <c r="B230">
        <v>112.660004</v>
      </c>
      <c r="C230">
        <v>115.800003</v>
      </c>
      <c r="D230">
        <v>111.699997</v>
      </c>
      <c r="E230">
        <v>115.620003</v>
      </c>
      <c r="F230">
        <v>115.620003</v>
      </c>
      <c r="G230">
        <v>2381400</v>
      </c>
      <c r="H230">
        <f t="shared" si="3"/>
        <v>2.0927178807946992E-2</v>
      </c>
      <c r="I230">
        <f>CORREL($H$3:H230,MXX!$H$3:H230)</f>
        <v>-2.5969171963776919E-2</v>
      </c>
    </row>
    <row r="231" spans="1:9" x14ac:dyDescent="0.25">
      <c r="A231" s="1">
        <v>44764</v>
      </c>
      <c r="B231">
        <v>113.19000200000001</v>
      </c>
      <c r="C231">
        <v>116.360001</v>
      </c>
      <c r="D231">
        <v>110.199997</v>
      </c>
      <c r="E231">
        <v>111.650002</v>
      </c>
      <c r="F231">
        <v>111.650002</v>
      </c>
      <c r="G231">
        <v>2045500</v>
      </c>
      <c r="H231">
        <f t="shared" si="3"/>
        <v>-3.4336627720032119E-2</v>
      </c>
      <c r="I231">
        <f>CORREL($H$3:H231,MXX!$H$3:H231)</f>
        <v>-2.5054556152727316E-2</v>
      </c>
    </row>
    <row r="232" spans="1:9" x14ac:dyDescent="0.25">
      <c r="A232" s="1">
        <v>44767</v>
      </c>
      <c r="B232">
        <v>110.599998</v>
      </c>
      <c r="C232">
        <v>112.18</v>
      </c>
      <c r="D232">
        <v>108.529999</v>
      </c>
      <c r="E232">
        <v>110.41999800000001</v>
      </c>
      <c r="F232">
        <v>110.41999800000001</v>
      </c>
      <c r="G232">
        <v>1595500</v>
      </c>
      <c r="H232">
        <f t="shared" si="3"/>
        <v>-1.1016605266160173E-2</v>
      </c>
      <c r="I232">
        <f>CORREL($H$3:H232,MXX!$H$3:H232)</f>
        <v>-2.5682236963728716E-2</v>
      </c>
    </row>
    <row r="233" spans="1:9" x14ac:dyDescent="0.25">
      <c r="A233" s="1">
        <v>44768</v>
      </c>
      <c r="B233">
        <v>105.94000200000001</v>
      </c>
      <c r="C233">
        <v>107.349998</v>
      </c>
      <c r="D233">
        <v>103.394997</v>
      </c>
      <c r="E233">
        <v>103.970001</v>
      </c>
      <c r="F233">
        <v>103.970001</v>
      </c>
      <c r="G233">
        <v>2752600</v>
      </c>
      <c r="H233">
        <f t="shared" si="3"/>
        <v>-5.8413304807341242E-2</v>
      </c>
      <c r="I233">
        <f>CORREL($H$3:H233,MXX!$H$3:H233)</f>
        <v>-2.3702156542565966E-2</v>
      </c>
    </row>
    <row r="234" spans="1:9" x14ac:dyDescent="0.25">
      <c r="A234" s="1">
        <v>44769</v>
      </c>
      <c r="B234">
        <v>118.040001</v>
      </c>
      <c r="C234">
        <v>121.639999</v>
      </c>
      <c r="D234">
        <v>114.235001</v>
      </c>
      <c r="E234">
        <v>116.610001</v>
      </c>
      <c r="F234">
        <v>116.610001</v>
      </c>
      <c r="G234">
        <v>7373300</v>
      </c>
      <c r="H234">
        <f t="shared" si="3"/>
        <v>0.12157352965688632</v>
      </c>
      <c r="I234">
        <f>CORREL($H$3:H234,MXX!$H$3:H234)</f>
        <v>-2.4540278783931373E-2</v>
      </c>
    </row>
    <row r="235" spans="1:9" x14ac:dyDescent="0.25">
      <c r="A235" s="1">
        <v>44770</v>
      </c>
      <c r="B235">
        <v>115.529999</v>
      </c>
      <c r="C235">
        <v>117.24700199999999</v>
      </c>
      <c r="D235">
        <v>110.760002</v>
      </c>
      <c r="E235">
        <v>114.589996</v>
      </c>
      <c r="F235">
        <v>114.589996</v>
      </c>
      <c r="G235">
        <v>2637400</v>
      </c>
      <c r="H235">
        <f t="shared" si="3"/>
        <v>-1.7322742326363567E-2</v>
      </c>
      <c r="I235">
        <f>CORREL($H$3:H235,MXX!$H$3:H235)</f>
        <v>-2.2582126675592812E-2</v>
      </c>
    </row>
    <row r="236" spans="1:9" x14ac:dyDescent="0.25">
      <c r="A236" s="1">
        <v>44771</v>
      </c>
      <c r="B236">
        <v>112.900002</v>
      </c>
      <c r="C236">
        <v>115.349998</v>
      </c>
      <c r="D236">
        <v>110.360001</v>
      </c>
      <c r="E236">
        <v>113.019997</v>
      </c>
      <c r="F236">
        <v>113.019997</v>
      </c>
      <c r="G236">
        <v>1707800</v>
      </c>
      <c r="H236">
        <f t="shared" si="3"/>
        <v>-1.370101278300067E-2</v>
      </c>
      <c r="I236">
        <f>CORREL($H$3:H236,MXX!$H$3:H236)</f>
        <v>-2.3100838682960381E-2</v>
      </c>
    </row>
    <row r="237" spans="1:9" x14ac:dyDescent="0.25">
      <c r="A237" s="1">
        <v>44774</v>
      </c>
      <c r="B237">
        <v>111.44000200000001</v>
      </c>
      <c r="C237">
        <v>115.834999</v>
      </c>
      <c r="D237">
        <v>110.199997</v>
      </c>
      <c r="E237">
        <v>115.349998</v>
      </c>
      <c r="F237">
        <v>115.349998</v>
      </c>
      <c r="G237">
        <v>1684000</v>
      </c>
      <c r="H237">
        <f t="shared" si="3"/>
        <v>2.0615829604030123E-2</v>
      </c>
      <c r="I237">
        <f>CORREL($H$3:H237,MXX!$H$3:H237)</f>
        <v>-1.5689253218766231E-2</v>
      </c>
    </row>
    <row r="238" spans="1:9" x14ac:dyDescent="0.25">
      <c r="A238" s="1">
        <v>44775</v>
      </c>
      <c r="B238">
        <v>113.790001</v>
      </c>
      <c r="C238">
        <v>117.18</v>
      </c>
      <c r="D238">
        <v>113.41999800000001</v>
      </c>
      <c r="E238">
        <v>116</v>
      </c>
      <c r="F238">
        <v>116</v>
      </c>
      <c r="G238">
        <v>1116100</v>
      </c>
      <c r="H238">
        <f t="shared" si="3"/>
        <v>5.635041276723738E-3</v>
      </c>
      <c r="I238">
        <f>CORREL($H$3:H238,MXX!$H$3:H238)</f>
        <v>-1.5606091313900573E-2</v>
      </c>
    </row>
    <row r="239" spans="1:9" x14ac:dyDescent="0.25">
      <c r="A239" s="1">
        <v>44776</v>
      </c>
      <c r="B239">
        <v>117.599998</v>
      </c>
      <c r="C239">
        <v>120.55999799999999</v>
      </c>
      <c r="D239">
        <v>116.57</v>
      </c>
      <c r="E239">
        <v>120.459999</v>
      </c>
      <c r="F239">
        <v>120.459999</v>
      </c>
      <c r="G239">
        <v>1698500</v>
      </c>
      <c r="H239">
        <f t="shared" si="3"/>
        <v>3.8448267241379279E-2</v>
      </c>
      <c r="I239">
        <f>CORREL($H$3:H239,MXX!$H$3:H239)</f>
        <v>-2.2441726315080426E-2</v>
      </c>
    </row>
    <row r="240" spans="1:9" x14ac:dyDescent="0.25">
      <c r="A240" s="1">
        <v>44777</v>
      </c>
      <c r="B240">
        <v>120.58000199999999</v>
      </c>
      <c r="C240">
        <v>124.629997</v>
      </c>
      <c r="D240">
        <v>120.099998</v>
      </c>
      <c r="E240">
        <v>122.400002</v>
      </c>
      <c r="F240">
        <v>122.400002</v>
      </c>
      <c r="G240">
        <v>1459200</v>
      </c>
      <c r="H240">
        <f t="shared" si="3"/>
        <v>1.6104956135687867E-2</v>
      </c>
      <c r="I240">
        <f>CORREL($H$3:H240,MXX!$H$3:H240)</f>
        <v>-2.4334256169417645E-2</v>
      </c>
    </row>
    <row r="241" spans="1:9" x14ac:dyDescent="0.25">
      <c r="A241" s="1">
        <v>44778</v>
      </c>
      <c r="B241">
        <v>118.459999</v>
      </c>
      <c r="C241">
        <v>120.55999799999999</v>
      </c>
      <c r="D241">
        <v>116.829002</v>
      </c>
      <c r="E241">
        <v>118.730003</v>
      </c>
      <c r="F241">
        <v>118.730003</v>
      </c>
      <c r="G241">
        <v>1303000</v>
      </c>
      <c r="H241">
        <f t="shared" si="3"/>
        <v>-2.9983651470855403E-2</v>
      </c>
      <c r="I241">
        <f>CORREL($H$3:H241,MXX!$H$3:H241)</f>
        <v>-2.5002372959166356E-2</v>
      </c>
    </row>
    <row r="242" spans="1:9" x14ac:dyDescent="0.25">
      <c r="A242" s="1">
        <v>44781</v>
      </c>
      <c r="B242">
        <v>119.860001</v>
      </c>
      <c r="C242">
        <v>123.415001</v>
      </c>
      <c r="D242">
        <v>118.730003</v>
      </c>
      <c r="E242">
        <v>119.699997</v>
      </c>
      <c r="F242">
        <v>119.699997</v>
      </c>
      <c r="G242">
        <v>998000</v>
      </c>
      <c r="H242">
        <f t="shared" si="3"/>
        <v>8.1697462771899345E-3</v>
      </c>
      <c r="I242">
        <f>CORREL($H$3:H242,MXX!$H$3:H242)</f>
        <v>-2.5130055331518138E-2</v>
      </c>
    </row>
    <row r="243" spans="1:9" x14ac:dyDescent="0.25">
      <c r="A243" s="1">
        <v>44782</v>
      </c>
      <c r="B243">
        <v>118.230003</v>
      </c>
      <c r="C243">
        <v>118.754997</v>
      </c>
      <c r="D243">
        <v>113.639999</v>
      </c>
      <c r="E243">
        <v>115.55999799999999</v>
      </c>
      <c r="F243">
        <v>115.55999799999999</v>
      </c>
      <c r="G243">
        <v>1090800</v>
      </c>
      <c r="H243">
        <f t="shared" si="3"/>
        <v>-3.4586458678023221E-2</v>
      </c>
      <c r="I243">
        <f>CORREL($H$3:H243,MXX!$H$3:H243)</f>
        <v>-2.3741108845496798E-2</v>
      </c>
    </row>
    <row r="244" spans="1:9" x14ac:dyDescent="0.25">
      <c r="A244" s="1">
        <v>44783</v>
      </c>
      <c r="B244">
        <v>119.550003</v>
      </c>
      <c r="C244">
        <v>120.900002</v>
      </c>
      <c r="D244">
        <v>116.660004</v>
      </c>
      <c r="E244">
        <v>120.089996</v>
      </c>
      <c r="F244">
        <v>120.089996</v>
      </c>
      <c r="G244">
        <v>1369800</v>
      </c>
      <c r="H244">
        <f t="shared" si="3"/>
        <v>3.9200398740055417E-2</v>
      </c>
      <c r="I244">
        <f>CORREL($H$3:H244,MXX!$H$3:H244)</f>
        <v>-1.7310521738316532E-2</v>
      </c>
    </row>
    <row r="245" spans="1:9" x14ac:dyDescent="0.25">
      <c r="A245" s="1">
        <v>44784</v>
      </c>
      <c r="B245">
        <v>122.599998</v>
      </c>
      <c r="C245">
        <v>126.269997</v>
      </c>
      <c r="D245">
        <v>120.94000200000001</v>
      </c>
      <c r="E245">
        <v>122.730003</v>
      </c>
      <c r="F245">
        <v>122.730003</v>
      </c>
      <c r="G245">
        <v>1985500</v>
      </c>
      <c r="H245">
        <f t="shared" si="3"/>
        <v>2.1983571387578338E-2</v>
      </c>
      <c r="I245">
        <f>CORREL($H$3:H245,MXX!$H$3:H245)</f>
        <v>-1.7829123157262136E-2</v>
      </c>
    </row>
    <row r="246" spans="1:9" x14ac:dyDescent="0.25">
      <c r="A246" s="1">
        <v>44785</v>
      </c>
      <c r="B246">
        <v>124.16999800000001</v>
      </c>
      <c r="C246">
        <v>124.68</v>
      </c>
      <c r="D246">
        <v>121.849998</v>
      </c>
      <c r="E246">
        <v>123.629997</v>
      </c>
      <c r="F246">
        <v>123.629997</v>
      </c>
      <c r="G246">
        <v>910200</v>
      </c>
      <c r="H246">
        <f t="shared" si="3"/>
        <v>7.333121306939157E-3</v>
      </c>
      <c r="I246">
        <f>CORREL($H$3:H246,MXX!$H$3:H246)</f>
        <v>-1.654909260587719E-2</v>
      </c>
    </row>
    <row r="247" spans="1:9" x14ac:dyDescent="0.25">
      <c r="A247" s="1">
        <v>44788</v>
      </c>
      <c r="B247">
        <v>122.83000199999999</v>
      </c>
      <c r="C247">
        <v>124.66999800000001</v>
      </c>
      <c r="D247">
        <v>121.449997</v>
      </c>
      <c r="E247">
        <v>122.599998</v>
      </c>
      <c r="F247">
        <v>122.599998</v>
      </c>
      <c r="G247">
        <v>1021700</v>
      </c>
      <c r="H247">
        <f t="shared" si="3"/>
        <v>-8.3313032839433272E-3</v>
      </c>
      <c r="I247">
        <f>CORREL($H$3:H247,MXX!$H$3:H247)</f>
        <v>-1.7483334580567476E-2</v>
      </c>
    </row>
    <row r="248" spans="1:9" x14ac:dyDescent="0.25">
      <c r="A248" s="1">
        <v>44789</v>
      </c>
      <c r="B248">
        <v>121.480003</v>
      </c>
      <c r="C248">
        <v>121.739998</v>
      </c>
      <c r="D248">
        <v>117.860001</v>
      </c>
      <c r="E248">
        <v>120.099998</v>
      </c>
      <c r="F248">
        <v>120.099998</v>
      </c>
      <c r="G248">
        <v>872700</v>
      </c>
      <c r="H248">
        <f t="shared" si="3"/>
        <v>-2.0391517461525569E-2</v>
      </c>
      <c r="I248">
        <f>CORREL($H$3:H248,MXX!$H$3:H248)</f>
        <v>-1.9137461931991302E-2</v>
      </c>
    </row>
    <row r="249" spans="1:9" x14ac:dyDescent="0.25">
      <c r="A249" s="1">
        <v>44790</v>
      </c>
      <c r="B249">
        <v>117.970001</v>
      </c>
      <c r="C249">
        <v>118.279999</v>
      </c>
      <c r="D249">
        <v>113.779999</v>
      </c>
      <c r="E249">
        <v>114.150002</v>
      </c>
      <c r="F249">
        <v>114.150002</v>
      </c>
      <c r="G249">
        <v>1411600</v>
      </c>
      <c r="H249">
        <f t="shared" si="3"/>
        <v>-4.9542015812523148E-2</v>
      </c>
      <c r="I249">
        <f>CORREL($H$3:H249,MXX!$H$3:H249)</f>
        <v>-1.690868138260181E-2</v>
      </c>
    </row>
    <row r="250" spans="1:9" x14ac:dyDescent="0.25">
      <c r="A250" s="1">
        <v>44791</v>
      </c>
      <c r="B250">
        <v>113.629997</v>
      </c>
      <c r="C250">
        <v>115.44000200000001</v>
      </c>
      <c r="D250">
        <v>112.010002</v>
      </c>
      <c r="E250">
        <v>114.389999</v>
      </c>
      <c r="F250">
        <v>114.389999</v>
      </c>
      <c r="G250">
        <v>1102400</v>
      </c>
      <c r="H250">
        <f t="shared" si="3"/>
        <v>2.1024703968029932E-3</v>
      </c>
      <c r="I250">
        <f>CORREL($H$3:H250,MXX!$H$3:H250)</f>
        <v>-1.6745673221316919E-2</v>
      </c>
    </row>
    <row r="251" spans="1:9" x14ac:dyDescent="0.25">
      <c r="A251" s="1">
        <v>44792</v>
      </c>
      <c r="B251">
        <v>113</v>
      </c>
      <c r="C251">
        <v>113.44000200000001</v>
      </c>
      <c r="D251">
        <v>110.07</v>
      </c>
      <c r="E251">
        <v>111.43</v>
      </c>
      <c r="F251">
        <v>111.43</v>
      </c>
      <c r="G251">
        <v>961900</v>
      </c>
      <c r="H251">
        <f t="shared" si="3"/>
        <v>-2.587637928032499E-2</v>
      </c>
      <c r="I251">
        <f>CORREL($H$3:H251,MXX!$H$3:H251)</f>
        <v>-1.6428725239881588E-2</v>
      </c>
    </row>
    <row r="252" spans="1:9" x14ac:dyDescent="0.25">
      <c r="A252" s="1">
        <v>44795</v>
      </c>
      <c r="B252">
        <v>108.68</v>
      </c>
      <c r="C252">
        <v>110.910004</v>
      </c>
      <c r="D252">
        <v>107.660004</v>
      </c>
      <c r="E252">
        <v>109.599998</v>
      </c>
      <c r="F252">
        <v>109.599998</v>
      </c>
      <c r="G252">
        <v>1213700</v>
      </c>
      <c r="H252">
        <f t="shared" si="3"/>
        <v>-1.6422884321995939E-2</v>
      </c>
      <c r="I252">
        <f>CORREL($H$3:H252,MXX!$H$3:H252)</f>
        <v>-1.6443758188268938E-2</v>
      </c>
    </row>
    <row r="253" spans="1:9" x14ac:dyDescent="0.25">
      <c r="A253" s="1">
        <v>44796</v>
      </c>
      <c r="B253">
        <v>109.629997</v>
      </c>
      <c r="C253">
        <v>110.91999800000001</v>
      </c>
      <c r="D253">
        <v>107.41999800000001</v>
      </c>
      <c r="E253">
        <v>108.029999</v>
      </c>
      <c r="F253">
        <v>108.029999</v>
      </c>
      <c r="G253">
        <v>895900</v>
      </c>
      <c r="H253">
        <f t="shared" si="3"/>
        <v>-1.4324808655562163E-2</v>
      </c>
      <c r="I253">
        <f>CORREL($H$3:H253,MXX!$H$3:H253)</f>
        <v>-1.5739330932009035E-2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E9B20-6483-4418-B2C6-FE81B6371EB3}">
  <dimension ref="A1:B253"/>
  <sheetViews>
    <sheetView workbookViewId="0">
      <selection activeCell="B6" sqref="B6"/>
    </sheetView>
  </sheetViews>
  <sheetFormatPr baseColWidth="10" defaultRowHeight="15" x14ac:dyDescent="0.25"/>
  <cols>
    <col min="1" max="1" width="11.85546875" bestFit="1" customWidth="1"/>
  </cols>
  <sheetData>
    <row r="1" spans="1:2" x14ac:dyDescent="0.25">
      <c r="A1" t="s">
        <v>0</v>
      </c>
      <c r="B1" t="s">
        <v>8</v>
      </c>
    </row>
    <row r="2" spans="1:2" x14ac:dyDescent="0.25">
      <c r="A2" s="1">
        <v>44432</v>
      </c>
    </row>
    <row r="3" spans="1:2" x14ac:dyDescent="0.25">
      <c r="A3" s="1">
        <v>44433</v>
      </c>
    </row>
    <row r="4" spans="1:2" x14ac:dyDescent="0.25">
      <c r="A4" s="1">
        <v>44434</v>
      </c>
      <c r="B4">
        <f>CORREL(SPOT!$H$3:H4,BIMBO!$H$3:H4)</f>
        <v>-1</v>
      </c>
    </row>
    <row r="5" spans="1:2" x14ac:dyDescent="0.25">
      <c r="A5" s="1">
        <v>44435</v>
      </c>
      <c r="B5">
        <f>CORREL(SPOT!$H$3:H5,BIMBO!$H$3:H5)</f>
        <v>-0.98423726785659749</v>
      </c>
    </row>
    <row r="6" spans="1:2" x14ac:dyDescent="0.25">
      <c r="A6" s="1">
        <v>44438</v>
      </c>
      <c r="B6">
        <f>CORREL(SPOT!$H$3:H6,BIMBO!$H$3:H6)</f>
        <v>-0.50196302600561327</v>
      </c>
    </row>
    <row r="7" spans="1:2" x14ac:dyDescent="0.25">
      <c r="A7" s="1">
        <v>44439</v>
      </c>
      <c r="B7">
        <f>CORREL(SPOT!$H$3:H7,BIMBO!$H$3:H7)</f>
        <v>-0.41585145339925517</v>
      </c>
    </row>
    <row r="8" spans="1:2" x14ac:dyDescent="0.25">
      <c r="A8" s="1">
        <v>44440</v>
      </c>
      <c r="B8">
        <f>CORREL(SPOT!$H$3:H8,BIMBO!$H$3:H8)</f>
        <v>-0.4716298058874015</v>
      </c>
    </row>
    <row r="9" spans="1:2" x14ac:dyDescent="0.25">
      <c r="A9" s="1">
        <v>44441</v>
      </c>
      <c r="B9">
        <f>CORREL(SPOT!$H$3:H9,BIMBO!$H$3:H9)</f>
        <v>-0.55348881250695636</v>
      </c>
    </row>
    <row r="10" spans="1:2" x14ac:dyDescent="0.25">
      <c r="A10" s="1">
        <v>44442</v>
      </c>
      <c r="B10">
        <f>CORREL(SPOT!$H$3:H10,BIMBO!$H$3:H10)</f>
        <v>-3.6528548012581083E-2</v>
      </c>
    </row>
    <row r="11" spans="1:2" x14ac:dyDescent="0.25">
      <c r="A11" s="1">
        <v>44446</v>
      </c>
      <c r="B11">
        <f>CORREL(SPOT!$H$3:H11,BIMBO!$H$3:H11)</f>
        <v>5.6645212422248396E-3</v>
      </c>
    </row>
    <row r="12" spans="1:2" x14ac:dyDescent="0.25">
      <c r="A12" s="1">
        <v>44447</v>
      </c>
      <c r="B12">
        <f>CORREL(SPOT!$H$3:H12,BIMBO!$H$3:H12)</f>
        <v>0.13864786855140265</v>
      </c>
    </row>
    <row r="13" spans="1:2" x14ac:dyDescent="0.25">
      <c r="A13" s="1">
        <v>44448</v>
      </c>
      <c r="B13">
        <f>CORREL(SPOT!$H$3:H13,BIMBO!$H$3:H13)</f>
        <v>8.1831771632570133E-2</v>
      </c>
    </row>
    <row r="14" spans="1:2" x14ac:dyDescent="0.25">
      <c r="A14" s="1">
        <v>44449</v>
      </c>
      <c r="B14">
        <f>CORREL(SPOT!$H$3:H14,BIMBO!$H$3:H14)</f>
        <v>7.873510321990343E-2</v>
      </c>
    </row>
    <row r="15" spans="1:2" x14ac:dyDescent="0.25">
      <c r="A15" s="1">
        <v>44452</v>
      </c>
      <c r="B15">
        <f>CORREL(SPOT!$H$3:H15,BIMBO!$H$3:H15)</f>
        <v>5.3636957124857637E-2</v>
      </c>
    </row>
    <row r="16" spans="1:2" x14ac:dyDescent="0.25">
      <c r="A16" s="1">
        <v>44453</v>
      </c>
      <c r="B16">
        <f>CORREL(SPOT!$H$3:H16,BIMBO!$H$3:H16)</f>
        <v>5.3138831518503224E-3</v>
      </c>
    </row>
    <row r="17" spans="1:2" x14ac:dyDescent="0.25">
      <c r="A17" s="1">
        <v>44454</v>
      </c>
      <c r="B17">
        <f>CORREL(SPOT!$H$3:H17,BIMBO!$H$3:H17)</f>
        <v>-9.5391447140270563E-2</v>
      </c>
    </row>
    <row r="18" spans="1:2" x14ac:dyDescent="0.25">
      <c r="A18" s="1">
        <v>44455</v>
      </c>
      <c r="B18">
        <f>CORREL(SPOT!$H$3:H18,BIMBO!$H$3:H18)</f>
        <v>-0.10038155562202385</v>
      </c>
    </row>
    <row r="19" spans="1:2" x14ac:dyDescent="0.25">
      <c r="A19" s="1">
        <v>44456</v>
      </c>
      <c r="B19">
        <f>CORREL(SPOT!$H$3:H19,BIMBO!$H$3:H19)</f>
        <v>-0.10851269841673966</v>
      </c>
    </row>
    <row r="20" spans="1:2" x14ac:dyDescent="0.25">
      <c r="A20" s="1">
        <v>44459</v>
      </c>
      <c r="B20">
        <f>CORREL(SPOT!$H$3:H20,BIMBO!$H$3:H20)</f>
        <v>-0.20970698549057218</v>
      </c>
    </row>
    <row r="21" spans="1:2" x14ac:dyDescent="0.25">
      <c r="A21" s="1">
        <v>44460</v>
      </c>
      <c r="B21">
        <f>CORREL(SPOT!$H$3:H21,BIMBO!$H$3:H21)</f>
        <v>-0.18741403606273821</v>
      </c>
    </row>
    <row r="22" spans="1:2" x14ac:dyDescent="0.25">
      <c r="A22" s="1">
        <v>44461</v>
      </c>
      <c r="B22">
        <f>CORREL(SPOT!$H$3:H22,BIMBO!$H$3:H22)</f>
        <v>-0.18758094732530722</v>
      </c>
    </row>
    <row r="23" spans="1:2" x14ac:dyDescent="0.25">
      <c r="A23" s="1">
        <v>44462</v>
      </c>
      <c r="B23">
        <f>CORREL(SPOT!$H$3:H23,BIMBO!$H$3:H23)</f>
        <v>-0.18252542484233009</v>
      </c>
    </row>
    <row r="24" spans="1:2" x14ac:dyDescent="0.25">
      <c r="A24" s="1">
        <v>44463</v>
      </c>
      <c r="B24">
        <f>CORREL(SPOT!$H$3:H24,BIMBO!$H$3:H24)</f>
        <v>-8.2717742177234765E-2</v>
      </c>
    </row>
    <row r="25" spans="1:2" x14ac:dyDescent="0.25">
      <c r="A25" s="1">
        <v>44466</v>
      </c>
      <c r="B25">
        <f>CORREL(SPOT!$H$3:H25,BIMBO!$H$3:H25)</f>
        <v>-9.4133231222732525E-2</v>
      </c>
    </row>
    <row r="26" spans="1:2" x14ac:dyDescent="0.25">
      <c r="A26" s="1">
        <v>44467</v>
      </c>
      <c r="B26">
        <f>CORREL(SPOT!$H$3:H26,BIMBO!$H$3:H26)</f>
        <v>-3.2386014754966067E-2</v>
      </c>
    </row>
    <row r="27" spans="1:2" x14ac:dyDescent="0.25">
      <c r="A27" s="1">
        <v>44468</v>
      </c>
      <c r="B27">
        <f>CORREL(SPOT!$H$3:H27,BIMBO!$H$3:H27)</f>
        <v>-0.13415047990032777</v>
      </c>
    </row>
    <row r="28" spans="1:2" x14ac:dyDescent="0.25">
      <c r="A28" s="1">
        <v>44469</v>
      </c>
      <c r="B28">
        <f>CORREL(SPOT!$H$3:H28,BIMBO!$H$3:H28)</f>
        <v>-0.13697519815066114</v>
      </c>
    </row>
    <row r="29" spans="1:2" x14ac:dyDescent="0.25">
      <c r="A29" s="1">
        <v>44470</v>
      </c>
      <c r="B29">
        <f>CORREL(SPOT!$H$3:H29,BIMBO!$H$3:H29)</f>
        <v>-0.15973923397344522</v>
      </c>
    </row>
    <row r="30" spans="1:2" x14ac:dyDescent="0.25">
      <c r="A30" s="1">
        <v>44473</v>
      </c>
      <c r="B30">
        <f>CORREL(SPOT!$H$3:H30,BIMBO!$H$3:H30)</f>
        <v>-0.13825528002483448</v>
      </c>
    </row>
    <row r="31" spans="1:2" x14ac:dyDescent="0.25">
      <c r="A31" s="1">
        <v>44474</v>
      </c>
      <c r="B31">
        <f>CORREL(SPOT!$H$3:H31,BIMBO!$H$3:H31)</f>
        <v>-0.12787041885598421</v>
      </c>
    </row>
    <row r="32" spans="1:2" x14ac:dyDescent="0.25">
      <c r="A32" s="1">
        <v>44475</v>
      </c>
      <c r="B32">
        <f>CORREL(SPOT!$H$3:H32,BIMBO!$H$3:H32)</f>
        <v>-8.8610457257630823E-2</v>
      </c>
    </row>
    <row r="33" spans="1:2" x14ac:dyDescent="0.25">
      <c r="A33" s="1">
        <v>44476</v>
      </c>
      <c r="B33">
        <f>CORREL(SPOT!$H$3:H33,BIMBO!$H$3:H33)</f>
        <v>-0.10502803641843431</v>
      </c>
    </row>
    <row r="34" spans="1:2" x14ac:dyDescent="0.25">
      <c r="A34" s="1">
        <v>44477</v>
      </c>
      <c r="B34">
        <f>CORREL(SPOT!$H$3:H34,BIMBO!$H$3:H34)</f>
        <v>-0.10617957368735421</v>
      </c>
    </row>
    <row r="35" spans="1:2" x14ac:dyDescent="0.25">
      <c r="A35" s="1">
        <v>44480</v>
      </c>
      <c r="B35">
        <f>CORREL(SPOT!$H$3:H35,BIMBO!$H$3:H35)</f>
        <v>-9.3714882263383467E-2</v>
      </c>
    </row>
    <row r="36" spans="1:2" x14ac:dyDescent="0.25">
      <c r="A36" s="1">
        <v>44481</v>
      </c>
      <c r="B36">
        <f>CORREL(SPOT!$H$3:H36,BIMBO!$H$3:H36)</f>
        <v>-0.12330711741429225</v>
      </c>
    </row>
    <row r="37" spans="1:2" x14ac:dyDescent="0.25">
      <c r="A37" s="1">
        <v>44482</v>
      </c>
      <c r="B37">
        <f>CORREL(SPOT!$H$3:H37,BIMBO!$H$3:H37)</f>
        <v>-7.4224011265344614E-2</v>
      </c>
    </row>
    <row r="38" spans="1:2" x14ac:dyDescent="0.25">
      <c r="A38" s="1">
        <v>44483</v>
      </c>
      <c r="B38">
        <f>CORREL(SPOT!$H$3:H38,BIMBO!$H$3:H38)</f>
        <v>-7.319997640487487E-2</v>
      </c>
    </row>
    <row r="39" spans="1:2" x14ac:dyDescent="0.25">
      <c r="A39" s="1">
        <v>44484</v>
      </c>
      <c r="B39">
        <f>CORREL(SPOT!$H$3:H39,BIMBO!$H$3:H39)</f>
        <v>-7.4395278751697158E-2</v>
      </c>
    </row>
    <row r="40" spans="1:2" x14ac:dyDescent="0.25">
      <c r="A40" s="1">
        <v>44487</v>
      </c>
      <c r="B40">
        <f>CORREL(SPOT!$H$3:H40,BIMBO!$H$3:H40)</f>
        <v>-6.8321335045138265E-2</v>
      </c>
    </row>
    <row r="41" spans="1:2" x14ac:dyDescent="0.25">
      <c r="A41" s="1">
        <v>44488</v>
      </c>
      <c r="B41">
        <f>CORREL(SPOT!$H$3:H41,BIMBO!$H$3:H41)</f>
        <v>-0.11753821271980676</v>
      </c>
    </row>
    <row r="42" spans="1:2" x14ac:dyDescent="0.25">
      <c r="A42" s="1">
        <v>44489</v>
      </c>
      <c r="B42">
        <f>CORREL(SPOT!$H$3:H42,BIMBO!$H$3:H42)</f>
        <v>-0.11627076023459092</v>
      </c>
    </row>
    <row r="43" spans="1:2" x14ac:dyDescent="0.25">
      <c r="A43" s="1">
        <v>44490</v>
      </c>
      <c r="B43">
        <f>CORREL(SPOT!$H$3:H43,BIMBO!$H$3:H43)</f>
        <v>-0.12124120366500446</v>
      </c>
    </row>
    <row r="44" spans="1:2" x14ac:dyDescent="0.25">
      <c r="A44" s="1">
        <v>44491</v>
      </c>
      <c r="B44">
        <f>CORREL(SPOT!$H$3:H44,BIMBO!$H$3:H44)</f>
        <v>-0.10443624789700731</v>
      </c>
    </row>
    <row r="45" spans="1:2" x14ac:dyDescent="0.25">
      <c r="A45" s="1">
        <v>44494</v>
      </c>
      <c r="B45">
        <f>CORREL(SPOT!$H$3:H45,BIMBO!$H$3:H45)</f>
        <v>-0.10502701152303726</v>
      </c>
    </row>
    <row r="46" spans="1:2" x14ac:dyDescent="0.25">
      <c r="A46" s="1">
        <v>44495</v>
      </c>
      <c r="B46">
        <f>CORREL(SPOT!$H$3:H46,BIMBO!$H$3:H46)</f>
        <v>-0.11784105630172803</v>
      </c>
    </row>
    <row r="47" spans="1:2" x14ac:dyDescent="0.25">
      <c r="A47" s="1">
        <v>44496</v>
      </c>
      <c r="B47">
        <f>CORREL(SPOT!$H$3:H47,BIMBO!$H$3:H47)</f>
        <v>-0.11126965296124433</v>
      </c>
    </row>
    <row r="48" spans="1:2" x14ac:dyDescent="0.25">
      <c r="A48" s="1">
        <v>44497</v>
      </c>
      <c r="B48">
        <f>CORREL(SPOT!$H$3:H48,BIMBO!$H$3:H48)</f>
        <v>-0.1611259862462128</v>
      </c>
    </row>
    <row r="49" spans="1:2" x14ac:dyDescent="0.25">
      <c r="A49" s="1">
        <v>44498</v>
      </c>
      <c r="B49">
        <f>CORREL(SPOT!$H$3:H49,BIMBO!$H$3:H49)</f>
        <v>-0.15173496887897872</v>
      </c>
    </row>
    <row r="50" spans="1:2" x14ac:dyDescent="0.25">
      <c r="A50" s="1">
        <v>44501</v>
      </c>
      <c r="B50">
        <f>CORREL(SPOT!$H$3:H50,BIMBO!$H$3:H50)</f>
        <v>-0.11380702766140609</v>
      </c>
    </row>
    <row r="51" spans="1:2" x14ac:dyDescent="0.25">
      <c r="A51" s="1">
        <v>44502</v>
      </c>
      <c r="B51">
        <f>CORREL(SPOT!$H$3:H51,BIMBO!$H$3:H51)</f>
        <v>-0.10187711392787145</v>
      </c>
    </row>
    <row r="52" spans="1:2" x14ac:dyDescent="0.25">
      <c r="A52" s="1">
        <v>44503</v>
      </c>
      <c r="B52">
        <f>CORREL(SPOT!$H$3:H52,BIMBO!$H$3:H52)</f>
        <v>-0.10392084701414359</v>
      </c>
    </row>
    <row r="53" spans="1:2" x14ac:dyDescent="0.25">
      <c r="A53" s="1">
        <v>44504</v>
      </c>
      <c r="B53">
        <f>CORREL(SPOT!$H$3:H53,BIMBO!$H$3:H53)</f>
        <v>-0.10512247345602999</v>
      </c>
    </row>
    <row r="54" spans="1:2" x14ac:dyDescent="0.25">
      <c r="A54" s="1">
        <v>44505</v>
      </c>
      <c r="B54">
        <f>CORREL(SPOT!$H$3:H54,BIMBO!$H$3:H54)</f>
        <v>-7.3580133752458018E-2</v>
      </c>
    </row>
    <row r="55" spans="1:2" x14ac:dyDescent="0.25">
      <c r="A55" s="1">
        <v>44508</v>
      </c>
      <c r="B55">
        <f>CORREL(SPOT!$H$3:H55,BIMBO!$H$3:H55)</f>
        <v>-8.200829932105172E-2</v>
      </c>
    </row>
    <row r="56" spans="1:2" x14ac:dyDescent="0.25">
      <c r="A56" s="1">
        <v>44509</v>
      </c>
      <c r="B56">
        <f>CORREL(SPOT!$H$3:H56,BIMBO!$H$3:H56)</f>
        <v>-5.2993191684501249E-2</v>
      </c>
    </row>
    <row r="57" spans="1:2" x14ac:dyDescent="0.25">
      <c r="A57" s="1">
        <v>44510</v>
      </c>
      <c r="B57">
        <f>CORREL(SPOT!$H$3:H57,BIMBO!$H$3:H57)</f>
        <v>-9.9300060024032112E-3</v>
      </c>
    </row>
    <row r="58" spans="1:2" x14ac:dyDescent="0.25">
      <c r="A58" s="1">
        <v>44511</v>
      </c>
      <c r="B58">
        <f>CORREL(SPOT!$H$3:H58,BIMBO!$H$3:H58)</f>
        <v>-1.0355102681633834E-2</v>
      </c>
    </row>
    <row r="59" spans="1:2" x14ac:dyDescent="0.25">
      <c r="A59" s="1">
        <v>44512</v>
      </c>
      <c r="B59">
        <f>CORREL(SPOT!$H$3:H59,BIMBO!$H$3:H59)</f>
        <v>-5.6467063545127321E-3</v>
      </c>
    </row>
    <row r="60" spans="1:2" x14ac:dyDescent="0.25">
      <c r="A60" s="1">
        <v>44515</v>
      </c>
      <c r="B60">
        <f>CORREL(SPOT!$H$3:H60,BIMBO!$H$3:H60)</f>
        <v>-1.4893449505143034E-3</v>
      </c>
    </row>
    <row r="61" spans="1:2" x14ac:dyDescent="0.25">
      <c r="A61" s="1">
        <v>44516</v>
      </c>
      <c r="B61">
        <f>CORREL(SPOT!$H$3:H61,BIMBO!$H$3:H61)</f>
        <v>2.5232973951397094E-3</v>
      </c>
    </row>
    <row r="62" spans="1:2" x14ac:dyDescent="0.25">
      <c r="A62" s="1">
        <v>44517</v>
      </c>
      <c r="B62">
        <f>CORREL(SPOT!$H$3:H62,BIMBO!$H$3:H62)</f>
        <v>3.7945245282938163E-3</v>
      </c>
    </row>
    <row r="63" spans="1:2" x14ac:dyDescent="0.25">
      <c r="A63" s="1">
        <v>44518</v>
      </c>
      <c r="B63">
        <f>CORREL(SPOT!$H$3:H63,BIMBO!$H$3:H63)</f>
        <v>3.7078236284888183E-2</v>
      </c>
    </row>
    <row r="64" spans="1:2" x14ac:dyDescent="0.25">
      <c r="A64" s="1">
        <v>44519</v>
      </c>
      <c r="B64">
        <f>CORREL(SPOT!$H$3:H64,BIMBO!$H$3:H64)</f>
        <v>4.4592855772766705E-2</v>
      </c>
    </row>
    <row r="65" spans="1:2" x14ac:dyDescent="0.25">
      <c r="A65" s="1">
        <v>44522</v>
      </c>
      <c r="B65">
        <f>CORREL(SPOT!$H$3:H65,BIMBO!$H$3:H65)</f>
        <v>3.1318691922203337E-2</v>
      </c>
    </row>
    <row r="66" spans="1:2" x14ac:dyDescent="0.25">
      <c r="A66" s="1">
        <v>44523</v>
      </c>
      <c r="B66">
        <f>CORREL(SPOT!$H$3:H66,BIMBO!$H$3:H66)</f>
        <v>5.3282221876189341E-2</v>
      </c>
    </row>
    <row r="67" spans="1:2" x14ac:dyDescent="0.25">
      <c r="A67" s="1">
        <v>44524</v>
      </c>
      <c r="B67">
        <f>CORREL(SPOT!$H$3:H67,BIMBO!$H$3:H67)</f>
        <v>4.3769802982775281E-2</v>
      </c>
    </row>
    <row r="68" spans="1:2" x14ac:dyDescent="0.25">
      <c r="A68" s="1">
        <v>44526</v>
      </c>
      <c r="B68">
        <f>CORREL(SPOT!$H$3:H68,BIMBO!$H$3:H68)</f>
        <v>4.0030807038414239E-2</v>
      </c>
    </row>
    <row r="69" spans="1:2" x14ac:dyDescent="0.25">
      <c r="A69" s="1">
        <v>44529</v>
      </c>
      <c r="B69">
        <f>CORREL(SPOT!$H$3:H69,BIMBO!$H$3:H69)</f>
        <v>7.5345493933952467E-3</v>
      </c>
    </row>
    <row r="70" spans="1:2" x14ac:dyDescent="0.25">
      <c r="A70" s="1">
        <v>44530</v>
      </c>
      <c r="B70">
        <f>CORREL(SPOT!$H$3:H70,BIMBO!$H$3:H70)</f>
        <v>1.0557906670580432E-2</v>
      </c>
    </row>
    <row r="71" spans="1:2" x14ac:dyDescent="0.25">
      <c r="A71" s="1">
        <v>44531</v>
      </c>
      <c r="B71">
        <f>CORREL(SPOT!$H$3:H71,BIMBO!$H$3:H71)</f>
        <v>9.0213030701392916E-3</v>
      </c>
    </row>
    <row r="72" spans="1:2" x14ac:dyDescent="0.25">
      <c r="A72" s="1">
        <v>44532</v>
      </c>
      <c r="B72">
        <f>CORREL(SPOT!$H$3:H72,BIMBO!$H$3:H72)</f>
        <v>1.1494922893912372E-2</v>
      </c>
    </row>
    <row r="73" spans="1:2" x14ac:dyDescent="0.25">
      <c r="A73" s="1">
        <v>44533</v>
      </c>
      <c r="B73">
        <f>CORREL(SPOT!$H$3:H73,BIMBO!$H$3:H73)</f>
        <v>1.1283372297557527E-2</v>
      </c>
    </row>
    <row r="74" spans="1:2" x14ac:dyDescent="0.25">
      <c r="A74" s="1">
        <v>44536</v>
      </c>
      <c r="B74">
        <f>CORREL(SPOT!$H$3:H74,BIMBO!$H$3:H74)</f>
        <v>1.8293668594191671E-2</v>
      </c>
    </row>
    <row r="75" spans="1:2" x14ac:dyDescent="0.25">
      <c r="A75" s="1">
        <v>44537</v>
      </c>
      <c r="B75">
        <f>CORREL(SPOT!$H$3:H75,BIMBO!$H$3:H75)</f>
        <v>-1.3874319606999254E-2</v>
      </c>
    </row>
    <row r="76" spans="1:2" x14ac:dyDescent="0.25">
      <c r="A76" s="1">
        <v>44538</v>
      </c>
      <c r="B76">
        <f>CORREL(SPOT!$H$3:H76,BIMBO!$H$3:H76)</f>
        <v>-3.2375736930593071E-3</v>
      </c>
    </row>
    <row r="77" spans="1:2" x14ac:dyDescent="0.25">
      <c r="A77" s="1">
        <v>44539</v>
      </c>
      <c r="B77">
        <f>CORREL(SPOT!$H$3:H77,BIMBO!$H$3:H77)</f>
        <v>-3.5046012691421359E-2</v>
      </c>
    </row>
    <row r="78" spans="1:2" x14ac:dyDescent="0.25">
      <c r="A78" s="1">
        <v>44540</v>
      </c>
      <c r="B78">
        <f>CORREL(SPOT!$H$3:H78,BIMBO!$H$3:H78)</f>
        <v>-3.37691265340236E-2</v>
      </c>
    </row>
    <row r="79" spans="1:2" x14ac:dyDescent="0.25">
      <c r="A79" s="1">
        <v>44543</v>
      </c>
      <c r="B79">
        <f>CORREL(SPOT!$H$3:H79,BIMBO!$H$3:H79)</f>
        <v>-5.5591584105270576E-2</v>
      </c>
    </row>
    <row r="80" spans="1:2" x14ac:dyDescent="0.25">
      <c r="A80" s="1">
        <v>44544</v>
      </c>
      <c r="B80">
        <f>CORREL(SPOT!$H$3:H80,BIMBO!$H$3:H80)</f>
        <v>-5.804597826144129E-2</v>
      </c>
    </row>
    <row r="81" spans="1:2" x14ac:dyDescent="0.25">
      <c r="A81" s="1">
        <v>44545</v>
      </c>
      <c r="B81">
        <f>CORREL(SPOT!$H$3:H81,BIMBO!$H$3:H81)</f>
        <v>-6.3460482575951785E-2</v>
      </c>
    </row>
    <row r="82" spans="1:2" x14ac:dyDescent="0.25">
      <c r="A82" s="1">
        <v>44546</v>
      </c>
      <c r="B82">
        <f>CORREL(SPOT!$H$3:H82,BIMBO!$H$3:H82)</f>
        <v>-5.6569112430562021E-2</v>
      </c>
    </row>
    <row r="83" spans="1:2" x14ac:dyDescent="0.25">
      <c r="A83" s="1">
        <v>44547</v>
      </c>
      <c r="B83">
        <f>CORREL(SPOT!$H$3:H83,BIMBO!$H$3:H83)</f>
        <v>-4.0533970144514694E-2</v>
      </c>
    </row>
    <row r="84" spans="1:2" x14ac:dyDescent="0.25">
      <c r="A84" s="1">
        <v>44550</v>
      </c>
      <c r="B84">
        <f>CORREL(SPOT!$H$3:H84,BIMBO!$H$3:H84)</f>
        <v>-2.1144596990387735E-2</v>
      </c>
    </row>
    <row r="85" spans="1:2" x14ac:dyDescent="0.25">
      <c r="A85" s="1">
        <v>44551</v>
      </c>
      <c r="B85">
        <f>CORREL(SPOT!$H$3:H85,BIMBO!$H$3:H85)</f>
        <v>-2.8543055604922018E-3</v>
      </c>
    </row>
    <row r="86" spans="1:2" x14ac:dyDescent="0.25">
      <c r="A86" s="1">
        <v>44552</v>
      </c>
      <c r="B86">
        <f>CORREL(SPOT!$H$3:H86,BIMBO!$H$3:H86)</f>
        <v>1.1145019337152841E-4</v>
      </c>
    </row>
    <row r="87" spans="1:2" x14ac:dyDescent="0.25">
      <c r="A87" s="1">
        <v>44553</v>
      </c>
      <c r="B87">
        <f>CORREL(SPOT!$H$3:H87,BIMBO!$H$3:H87)</f>
        <v>9.1829742034516915E-4</v>
      </c>
    </row>
    <row r="88" spans="1:2" x14ac:dyDescent="0.25">
      <c r="A88" s="1">
        <v>44557</v>
      </c>
      <c r="B88">
        <f>CORREL(SPOT!$H$3:H88,BIMBO!$H$3:H88)</f>
        <v>1.5715134694298306E-3</v>
      </c>
    </row>
    <row r="89" spans="1:2" x14ac:dyDescent="0.25">
      <c r="A89" s="1">
        <v>44558</v>
      </c>
      <c r="B89">
        <f>CORREL(SPOT!$H$3:H89,BIMBO!$H$3:H89)</f>
        <v>1.7436472752169574E-3</v>
      </c>
    </row>
    <row r="90" spans="1:2" x14ac:dyDescent="0.25">
      <c r="A90" s="1">
        <v>44559</v>
      </c>
      <c r="B90">
        <f>CORREL(SPOT!$H$3:H90,BIMBO!$H$3:H90)</f>
        <v>2.1797681195889211E-3</v>
      </c>
    </row>
    <row r="91" spans="1:2" x14ac:dyDescent="0.25">
      <c r="A91" s="1">
        <v>44560</v>
      </c>
      <c r="B91">
        <f>CORREL(SPOT!$H$3:H91,BIMBO!$H$3:H91)</f>
        <v>6.113996717770606E-3</v>
      </c>
    </row>
    <row r="92" spans="1:2" x14ac:dyDescent="0.25">
      <c r="A92" s="1">
        <v>44561</v>
      </c>
      <c r="B92">
        <f>CORREL(SPOT!$H$3:H92,BIMBO!$H$3:H92)</f>
        <v>6.9248789831199793E-3</v>
      </c>
    </row>
    <row r="93" spans="1:2" x14ac:dyDescent="0.25">
      <c r="A93" s="1">
        <v>44564</v>
      </c>
      <c r="B93">
        <f>CORREL(SPOT!$H$3:H93,BIMBO!$H$3:H93)</f>
        <v>-1.7674659780503772E-3</v>
      </c>
    </row>
    <row r="94" spans="1:2" x14ac:dyDescent="0.25">
      <c r="A94" s="1">
        <v>44565</v>
      </c>
      <c r="B94">
        <f>CORREL(SPOT!$H$3:H94,BIMBO!$H$3:H94)</f>
        <v>-3.3814521884267886E-3</v>
      </c>
    </row>
    <row r="95" spans="1:2" x14ac:dyDescent="0.25">
      <c r="A95" s="1">
        <v>44566</v>
      </c>
      <c r="B95">
        <f>CORREL(SPOT!$H$3:H95,BIMBO!$H$3:H95)</f>
        <v>2.6015166851044835E-2</v>
      </c>
    </row>
    <row r="96" spans="1:2" x14ac:dyDescent="0.25">
      <c r="A96" s="1">
        <v>44567</v>
      </c>
      <c r="B96">
        <f>CORREL(SPOT!$H$3:H96,BIMBO!$H$3:H96)</f>
        <v>2.7101773394438148E-2</v>
      </c>
    </row>
    <row r="97" spans="1:2" x14ac:dyDescent="0.25">
      <c r="A97" s="1">
        <v>44568</v>
      </c>
      <c r="B97">
        <f>CORREL(SPOT!$H$3:H97,BIMBO!$H$3:H97)</f>
        <v>2.3545300289827358E-2</v>
      </c>
    </row>
    <row r="98" spans="1:2" x14ac:dyDescent="0.25">
      <c r="A98" s="1">
        <v>44571</v>
      </c>
      <c r="B98">
        <f>CORREL(SPOT!$H$3:H98,BIMBO!$H$3:H98)</f>
        <v>2.2191427279872143E-2</v>
      </c>
    </row>
    <row r="99" spans="1:2" x14ac:dyDescent="0.25">
      <c r="A99" s="1">
        <v>44572</v>
      </c>
      <c r="B99">
        <f>CORREL(SPOT!$H$3:H99,BIMBO!$H$3:H99)</f>
        <v>4.0418544605652681E-2</v>
      </c>
    </row>
    <row r="100" spans="1:2" x14ac:dyDescent="0.25">
      <c r="A100" s="1">
        <v>44573</v>
      </c>
      <c r="B100">
        <f>CORREL(SPOT!$H$3:H100,BIMBO!$H$3:H100)</f>
        <v>3.234365632966682E-2</v>
      </c>
    </row>
    <row r="101" spans="1:2" x14ac:dyDescent="0.25">
      <c r="A101" s="1">
        <v>44574</v>
      </c>
      <c r="B101">
        <f>CORREL(SPOT!$H$3:H101,BIMBO!$H$3:H101)</f>
        <v>3.9259890682343965E-2</v>
      </c>
    </row>
    <row r="102" spans="1:2" x14ac:dyDescent="0.25">
      <c r="A102" s="1">
        <v>44575</v>
      </c>
      <c r="B102">
        <f>CORREL(SPOT!$H$3:H102,BIMBO!$H$3:H102)</f>
        <v>3.6424191592625839E-2</v>
      </c>
    </row>
    <row r="103" spans="1:2" x14ac:dyDescent="0.25">
      <c r="A103" s="1">
        <v>44579</v>
      </c>
      <c r="B103">
        <f>CORREL(SPOT!$H$3:H103,BIMBO!$H$3:H103)</f>
        <v>3.7002441542087899E-2</v>
      </c>
    </row>
    <row r="104" spans="1:2" x14ac:dyDescent="0.25">
      <c r="A104" s="1">
        <v>44580</v>
      </c>
      <c r="B104">
        <f>CORREL(SPOT!$H$3:H104,BIMBO!$H$3:H104)</f>
        <v>4.9690347160972634E-2</v>
      </c>
    </row>
    <row r="105" spans="1:2" x14ac:dyDescent="0.25">
      <c r="A105" s="1">
        <v>44581</v>
      </c>
      <c r="B105">
        <f>CORREL(SPOT!$H$3:H105,BIMBO!$H$3:H105)</f>
        <v>4.9854026164979047E-2</v>
      </c>
    </row>
    <row r="106" spans="1:2" x14ac:dyDescent="0.25">
      <c r="A106" s="1">
        <v>44582</v>
      </c>
      <c r="B106">
        <f>CORREL(SPOT!$H$3:H106,BIMBO!$H$3:H106)</f>
        <v>4.5455703587628515E-2</v>
      </c>
    </row>
    <row r="107" spans="1:2" x14ac:dyDescent="0.25">
      <c r="A107" s="1">
        <v>44585</v>
      </c>
      <c r="B107">
        <f>CORREL(SPOT!$H$3:H107,BIMBO!$H$3:H107)</f>
        <v>4.7301407156323354E-2</v>
      </c>
    </row>
    <row r="108" spans="1:2" x14ac:dyDescent="0.25">
      <c r="A108" s="1">
        <v>44586</v>
      </c>
      <c r="B108">
        <f>CORREL(SPOT!$H$3:H108,BIMBO!$H$3:H108)</f>
        <v>5.2375740764228476E-2</v>
      </c>
    </row>
    <row r="109" spans="1:2" x14ac:dyDescent="0.25">
      <c r="A109" s="1">
        <v>44587</v>
      </c>
      <c r="B109">
        <f>CORREL(SPOT!$H$3:H109,BIMBO!$H$3:H109)</f>
        <v>5.2016783217264793E-2</v>
      </c>
    </row>
    <row r="110" spans="1:2" x14ac:dyDescent="0.25">
      <c r="A110" s="1">
        <v>44588</v>
      </c>
      <c r="B110">
        <f>CORREL(SPOT!$H$3:H110,BIMBO!$H$3:H110)</f>
        <v>5.5139830755766783E-2</v>
      </c>
    </row>
    <row r="111" spans="1:2" x14ac:dyDescent="0.25">
      <c r="A111" s="1">
        <v>44589</v>
      </c>
      <c r="B111">
        <f>CORREL(SPOT!$H$3:H111,BIMBO!$H$3:H111)</f>
        <v>4.8998846852791378E-2</v>
      </c>
    </row>
    <row r="112" spans="1:2" x14ac:dyDescent="0.25">
      <c r="A112" s="1">
        <v>44592</v>
      </c>
      <c r="B112">
        <f>CORREL(SPOT!$H$3:H112,BIMBO!$H$3:H112)</f>
        <v>6.9292717613312516E-2</v>
      </c>
    </row>
    <row r="113" spans="1:2" x14ac:dyDescent="0.25">
      <c r="A113" s="1">
        <v>44593</v>
      </c>
      <c r="B113">
        <f>CORREL(SPOT!$H$3:H113,BIMBO!$H$3:H113)</f>
        <v>9.0894831971654752E-2</v>
      </c>
    </row>
    <row r="114" spans="1:2" x14ac:dyDescent="0.25">
      <c r="A114" s="1">
        <v>44594</v>
      </c>
      <c r="B114">
        <f>CORREL(SPOT!$H$3:H114,BIMBO!$H$3:H114)</f>
        <v>8.5627759583604773E-2</v>
      </c>
    </row>
    <row r="115" spans="1:2" x14ac:dyDescent="0.25">
      <c r="A115" s="1">
        <v>44595</v>
      </c>
      <c r="B115">
        <f>CORREL(SPOT!$H$3:H115,BIMBO!$H$3:H115)</f>
        <v>0.13356858940063684</v>
      </c>
    </row>
    <row r="116" spans="1:2" x14ac:dyDescent="0.25">
      <c r="A116" s="1">
        <v>44596</v>
      </c>
      <c r="B116">
        <f>CORREL(SPOT!$H$3:H116,BIMBO!$H$3:H116)</f>
        <v>8.8870022210693095E-2</v>
      </c>
    </row>
    <row r="117" spans="1:2" x14ac:dyDescent="0.25">
      <c r="A117" s="1">
        <v>44599</v>
      </c>
      <c r="B117">
        <f>CORREL(SPOT!$H$3:H117,BIMBO!$H$3:H117)</f>
        <v>8.6092639775608618E-2</v>
      </c>
    </row>
    <row r="118" spans="1:2" x14ac:dyDescent="0.25">
      <c r="A118" s="1">
        <v>44600</v>
      </c>
      <c r="B118">
        <f>CORREL(SPOT!$H$3:H118,BIMBO!$H$3:H118)</f>
        <v>7.9032240416878688E-2</v>
      </c>
    </row>
    <row r="119" spans="1:2" x14ac:dyDescent="0.25">
      <c r="A119" s="1">
        <v>44601</v>
      </c>
      <c r="B119">
        <f>CORREL(SPOT!$H$3:H119,BIMBO!$H$3:H119)</f>
        <v>8.2691944564458691E-2</v>
      </c>
    </row>
    <row r="120" spans="1:2" x14ac:dyDescent="0.25">
      <c r="A120" s="1">
        <v>44602</v>
      </c>
      <c r="B120">
        <f>CORREL(SPOT!$H$3:H120,BIMBO!$H$3:H120)</f>
        <v>8.7220951494056981E-2</v>
      </c>
    </row>
    <row r="121" spans="1:2" x14ac:dyDescent="0.25">
      <c r="A121" s="1">
        <v>44603</v>
      </c>
      <c r="B121">
        <f>CORREL(SPOT!$H$3:H121,BIMBO!$H$3:H121)</f>
        <v>8.1164562522555952E-2</v>
      </c>
    </row>
    <row r="122" spans="1:2" x14ac:dyDescent="0.25">
      <c r="A122" s="1">
        <v>44606</v>
      </c>
      <c r="B122">
        <f>CORREL(SPOT!$H$3:H122,BIMBO!$H$3:H122)</f>
        <v>7.9494430234438293E-2</v>
      </c>
    </row>
    <row r="123" spans="1:2" x14ac:dyDescent="0.25">
      <c r="A123" s="1">
        <v>44607</v>
      </c>
      <c r="B123">
        <f>CORREL(SPOT!$H$3:H123,BIMBO!$H$3:H123)</f>
        <v>7.9239053666457393E-2</v>
      </c>
    </row>
    <row r="124" spans="1:2" x14ac:dyDescent="0.25">
      <c r="A124" s="1">
        <v>44608</v>
      </c>
      <c r="B124">
        <f>CORREL(SPOT!$H$3:H124,BIMBO!$H$3:H124)</f>
        <v>7.908274286531003E-2</v>
      </c>
    </row>
    <row r="125" spans="1:2" x14ac:dyDescent="0.25">
      <c r="A125" s="1">
        <v>44609</v>
      </c>
      <c r="B125">
        <f>CORREL(SPOT!$H$3:H125,BIMBO!$H$3:H125)</f>
        <v>7.7233187205995618E-2</v>
      </c>
    </row>
    <row r="126" spans="1:2" x14ac:dyDescent="0.25">
      <c r="A126" s="1">
        <v>44610</v>
      </c>
      <c r="B126">
        <f>CORREL(SPOT!$H$3:H126,BIMBO!$H$3:H126)</f>
        <v>7.077621259541339E-2</v>
      </c>
    </row>
    <row r="127" spans="1:2" x14ac:dyDescent="0.25">
      <c r="A127" s="1">
        <v>44614</v>
      </c>
      <c r="B127">
        <f>CORREL(SPOT!$H$3:H127,BIMBO!$H$3:H127)</f>
        <v>7.1410011603963167E-2</v>
      </c>
    </row>
    <row r="128" spans="1:2" x14ac:dyDescent="0.25">
      <c r="A128" s="1">
        <v>44615</v>
      </c>
      <c r="B128">
        <f>CORREL(SPOT!$H$3:H128,BIMBO!$H$3:H128)</f>
        <v>6.7941333848425517E-2</v>
      </c>
    </row>
    <row r="129" spans="1:2" x14ac:dyDescent="0.25">
      <c r="A129" s="1">
        <v>44616</v>
      </c>
      <c r="B129">
        <f>CORREL(SPOT!$H$3:H129,BIMBO!$H$3:H129)</f>
        <v>4.9762125231685009E-2</v>
      </c>
    </row>
    <row r="130" spans="1:2" x14ac:dyDescent="0.25">
      <c r="A130" s="1">
        <v>44617</v>
      </c>
      <c r="B130">
        <f>CORREL(SPOT!$H$3:H130,BIMBO!$H$3:H130)</f>
        <v>4.8274803036350199E-2</v>
      </c>
    </row>
    <row r="131" spans="1:2" x14ac:dyDescent="0.25">
      <c r="A131" s="1">
        <v>44620</v>
      </c>
      <c r="B131">
        <f>CORREL(SPOT!$H$3:H131,BIMBO!$H$3:H131)</f>
        <v>5.6607518960209061E-2</v>
      </c>
    </row>
    <row r="132" spans="1:2" x14ac:dyDescent="0.25">
      <c r="A132" s="1">
        <v>44621</v>
      </c>
      <c r="B132">
        <f>CORREL(SPOT!$H$3:H132,BIMBO!$H$3:H132)</f>
        <v>6.2495778338509764E-2</v>
      </c>
    </row>
    <row r="133" spans="1:2" x14ac:dyDescent="0.25">
      <c r="A133" s="1">
        <v>44622</v>
      </c>
      <c r="B133">
        <f>CORREL(SPOT!$H$3:H133,BIMBO!$H$3:H133)</f>
        <v>6.3620251009690251E-2</v>
      </c>
    </row>
    <row r="134" spans="1:2" x14ac:dyDescent="0.25">
      <c r="A134" s="1">
        <v>44623</v>
      </c>
      <c r="B134">
        <f>CORREL(SPOT!$H$3:H134,BIMBO!$H$3:H134)</f>
        <v>6.7991703894252201E-2</v>
      </c>
    </row>
    <row r="135" spans="1:2" x14ac:dyDescent="0.25">
      <c r="A135" s="1">
        <v>44624</v>
      </c>
      <c r="B135">
        <f>CORREL(SPOT!$H$3:H135,BIMBO!$H$3:H135)</f>
        <v>7.9864427239676405E-2</v>
      </c>
    </row>
    <row r="136" spans="1:2" x14ac:dyDescent="0.25">
      <c r="A136" s="1">
        <v>44627</v>
      </c>
      <c r="B136">
        <f>CORREL(SPOT!$H$3:H136,BIMBO!$H$3:H136)</f>
        <v>8.8129400015331247E-2</v>
      </c>
    </row>
    <row r="137" spans="1:2" x14ac:dyDescent="0.25">
      <c r="A137" s="1">
        <v>44628</v>
      </c>
      <c r="B137">
        <f>CORREL(SPOT!$H$3:H137,BIMBO!$H$3:H137)</f>
        <v>7.6699920967220267E-2</v>
      </c>
    </row>
    <row r="138" spans="1:2" x14ac:dyDescent="0.25">
      <c r="A138" s="1">
        <v>44629</v>
      </c>
      <c r="B138">
        <f>CORREL(SPOT!$H$3:H138,BIMBO!$H$3:H138)</f>
        <v>8.2436241987729184E-2</v>
      </c>
    </row>
    <row r="139" spans="1:2" x14ac:dyDescent="0.25">
      <c r="A139" s="1">
        <v>44630</v>
      </c>
      <c r="B139">
        <f>CORREL(SPOT!$H$3:H139,BIMBO!$H$3:H139)</f>
        <v>7.2888510331866135E-2</v>
      </c>
    </row>
    <row r="140" spans="1:2" x14ac:dyDescent="0.25">
      <c r="A140" s="1">
        <v>44631</v>
      </c>
      <c r="B140">
        <f>CORREL(SPOT!$H$3:H140,BIMBO!$H$3:H140)</f>
        <v>6.6876300074348152E-2</v>
      </c>
    </row>
    <row r="141" spans="1:2" x14ac:dyDescent="0.25">
      <c r="A141" s="1">
        <v>44634</v>
      </c>
      <c r="B141">
        <f>CORREL(SPOT!$H$3:H141,BIMBO!$H$3:H141)</f>
        <v>6.9361133453868004E-2</v>
      </c>
    </row>
    <row r="142" spans="1:2" x14ac:dyDescent="0.25">
      <c r="A142" s="1">
        <v>44635</v>
      </c>
      <c r="B142">
        <f>CORREL(SPOT!$H$3:H142,BIMBO!$H$3:H142)</f>
        <v>5.9496008540171362E-2</v>
      </c>
    </row>
    <row r="143" spans="1:2" x14ac:dyDescent="0.25">
      <c r="A143" s="1">
        <v>44636</v>
      </c>
      <c r="B143">
        <f>CORREL(SPOT!$H$3:H143,BIMBO!$H$3:H143)</f>
        <v>7.0656271870552595E-2</v>
      </c>
    </row>
    <row r="144" spans="1:2" x14ac:dyDescent="0.25">
      <c r="A144" s="1">
        <v>44637</v>
      </c>
      <c r="B144">
        <f>CORREL(SPOT!$H$3:H144,BIMBO!$H$3:H144)</f>
        <v>8.4824740122838166E-2</v>
      </c>
    </row>
    <row r="145" spans="1:2" x14ac:dyDescent="0.25">
      <c r="A145" s="1">
        <v>44638</v>
      </c>
      <c r="B145">
        <f>CORREL(SPOT!$H$3:H145,BIMBO!$H$3:H145)</f>
        <v>8.2629263121666865E-2</v>
      </c>
    </row>
    <row r="146" spans="1:2" x14ac:dyDescent="0.25">
      <c r="A146" s="1">
        <v>44641</v>
      </c>
      <c r="B146">
        <f>CORREL(SPOT!$H$3:H146,BIMBO!$H$3:H146)</f>
        <v>8.550573767971606E-2</v>
      </c>
    </row>
    <row r="147" spans="1:2" x14ac:dyDescent="0.25">
      <c r="A147" s="1">
        <v>44642</v>
      </c>
      <c r="B147">
        <f>CORREL(SPOT!$H$3:H147,BIMBO!$H$3:H147)</f>
        <v>9.3550218770412807E-2</v>
      </c>
    </row>
    <row r="148" spans="1:2" x14ac:dyDescent="0.25">
      <c r="A148" s="1">
        <v>44643</v>
      </c>
      <c r="B148">
        <f>CORREL(SPOT!$H$3:H148,BIMBO!$H$3:H148)</f>
        <v>9.0516034592786232E-2</v>
      </c>
    </row>
    <row r="149" spans="1:2" x14ac:dyDescent="0.25">
      <c r="A149" s="1">
        <v>44644</v>
      </c>
      <c r="B149">
        <f>CORREL(SPOT!$H$3:H149,BIMBO!$H$3:H149)</f>
        <v>9.065374780534384E-2</v>
      </c>
    </row>
    <row r="150" spans="1:2" x14ac:dyDescent="0.25">
      <c r="A150" s="1">
        <v>44645</v>
      </c>
      <c r="B150">
        <f>CORREL(SPOT!$H$3:H150,BIMBO!$H$3:H150)</f>
        <v>8.9271805306815236E-2</v>
      </c>
    </row>
    <row r="151" spans="1:2" x14ac:dyDescent="0.25">
      <c r="A151" s="1">
        <v>44648</v>
      </c>
      <c r="B151">
        <f>CORREL(SPOT!$H$3:H151,BIMBO!$H$3:H151)</f>
        <v>9.2453014021113403E-2</v>
      </c>
    </row>
    <row r="152" spans="1:2" x14ac:dyDescent="0.25">
      <c r="A152" s="1">
        <v>44649</v>
      </c>
      <c r="B152">
        <f>CORREL(SPOT!$H$3:H152,BIMBO!$H$3:H152)</f>
        <v>0.10007775350177213</v>
      </c>
    </row>
    <row r="153" spans="1:2" x14ac:dyDescent="0.25">
      <c r="A153" s="1">
        <v>44650</v>
      </c>
      <c r="B153">
        <f>CORREL(SPOT!$H$3:H153,BIMBO!$H$3:H153)</f>
        <v>0.10043309804981165</v>
      </c>
    </row>
    <row r="154" spans="1:2" x14ac:dyDescent="0.25">
      <c r="A154" s="1">
        <v>44651</v>
      </c>
      <c r="B154">
        <f>CORREL(SPOT!$H$3:H154,BIMBO!$H$3:H154)</f>
        <v>0.10079724170203609</v>
      </c>
    </row>
    <row r="155" spans="1:2" x14ac:dyDescent="0.25">
      <c r="A155" s="1">
        <v>44652</v>
      </c>
      <c r="B155">
        <f>CORREL(SPOT!$H$3:H155,BIMBO!$H$3:H155)</f>
        <v>0.10660831804738811</v>
      </c>
    </row>
    <row r="156" spans="1:2" x14ac:dyDescent="0.25">
      <c r="A156" s="1">
        <v>44655</v>
      </c>
      <c r="B156">
        <f>CORREL(SPOT!$H$3:H156,BIMBO!$H$3:H156)</f>
        <v>0.11126830870430483</v>
      </c>
    </row>
    <row r="157" spans="1:2" x14ac:dyDescent="0.25">
      <c r="A157" s="1">
        <v>44656</v>
      </c>
      <c r="B157">
        <f>CORREL(SPOT!$H$3:H157,BIMBO!$H$3:H157)</f>
        <v>0.12353698399734976</v>
      </c>
    </row>
    <row r="158" spans="1:2" x14ac:dyDescent="0.25">
      <c r="A158" s="1">
        <v>44657</v>
      </c>
      <c r="B158">
        <f>CORREL(SPOT!$H$3:H158,BIMBO!$H$3:H158)</f>
        <v>0.12914744953092472</v>
      </c>
    </row>
    <row r="159" spans="1:2" x14ac:dyDescent="0.25">
      <c r="A159" s="1">
        <v>44658</v>
      </c>
      <c r="B159">
        <f>CORREL(SPOT!$H$3:H159,BIMBO!$H$3:H159)</f>
        <v>0.12923474141526661</v>
      </c>
    </row>
    <row r="160" spans="1:2" x14ac:dyDescent="0.25">
      <c r="A160" s="1">
        <v>44659</v>
      </c>
      <c r="B160">
        <f>CORREL(SPOT!$H$3:H160,BIMBO!$H$3:H160)</f>
        <v>0.12913580575498904</v>
      </c>
    </row>
    <row r="161" spans="1:2" x14ac:dyDescent="0.25">
      <c r="A161" s="1">
        <v>44662</v>
      </c>
      <c r="B161">
        <f>CORREL(SPOT!$H$3:H161,BIMBO!$H$3:H161)</f>
        <v>0.13001364168082591</v>
      </c>
    </row>
    <row r="162" spans="1:2" x14ac:dyDescent="0.25">
      <c r="A162" s="1">
        <v>44663</v>
      </c>
      <c r="B162">
        <f>CORREL(SPOT!$H$3:H162,BIMBO!$H$3:H162)</f>
        <v>0.12996521723726639</v>
      </c>
    </row>
    <row r="163" spans="1:2" x14ac:dyDescent="0.25">
      <c r="A163" s="1">
        <v>44664</v>
      </c>
      <c r="B163">
        <f>CORREL(SPOT!$H$3:H163,BIMBO!$H$3:H163)</f>
        <v>0.13234854212537731</v>
      </c>
    </row>
    <row r="164" spans="1:2" x14ac:dyDescent="0.25">
      <c r="A164" s="1">
        <v>44665</v>
      </c>
      <c r="B164">
        <f>CORREL(SPOT!$H$3:H164,BIMBO!$H$3:H164)</f>
        <v>0.1322752982461077</v>
      </c>
    </row>
    <row r="165" spans="1:2" x14ac:dyDescent="0.25">
      <c r="A165" s="1">
        <v>44669</v>
      </c>
      <c r="B165">
        <f>CORREL(SPOT!$H$3:H165,BIMBO!$H$3:H165)</f>
        <v>0.12916764339453404</v>
      </c>
    </row>
    <row r="166" spans="1:2" x14ac:dyDescent="0.25">
      <c r="A166" s="1">
        <v>44670</v>
      </c>
      <c r="B166">
        <f>CORREL(SPOT!$H$3:H166,BIMBO!$H$3:H166)</f>
        <v>0.12190066830038368</v>
      </c>
    </row>
    <row r="167" spans="1:2" x14ac:dyDescent="0.25">
      <c r="A167" s="1">
        <v>44671</v>
      </c>
      <c r="B167">
        <f>CORREL(SPOT!$H$3:H167,BIMBO!$H$3:H167)</f>
        <v>0.14162823304641073</v>
      </c>
    </row>
    <row r="168" spans="1:2" x14ac:dyDescent="0.25">
      <c r="A168" s="1">
        <v>44672</v>
      </c>
      <c r="B168">
        <f>CORREL(SPOT!$H$3:H168,BIMBO!$H$3:H168)</f>
        <v>0.13872019788529835</v>
      </c>
    </row>
    <row r="169" spans="1:2" x14ac:dyDescent="0.25">
      <c r="A169" s="1">
        <v>44673</v>
      </c>
      <c r="B169">
        <f>CORREL(SPOT!$H$3:H169,BIMBO!$H$3:H169)</f>
        <v>0.13841446851163455</v>
      </c>
    </row>
    <row r="170" spans="1:2" x14ac:dyDescent="0.25">
      <c r="A170" s="1">
        <v>44676</v>
      </c>
      <c r="B170">
        <f>CORREL(SPOT!$H$3:H170,BIMBO!$H$3:H170)</f>
        <v>0.13824142803005127</v>
      </c>
    </row>
    <row r="171" spans="1:2" x14ac:dyDescent="0.25">
      <c r="A171" s="1">
        <v>44677</v>
      </c>
      <c r="B171">
        <f>CORREL(SPOT!$H$3:H171,BIMBO!$H$3:H171)</f>
        <v>0.12520778196290591</v>
      </c>
    </row>
    <row r="172" spans="1:2" x14ac:dyDescent="0.25">
      <c r="A172" s="1">
        <v>44678</v>
      </c>
      <c r="B172">
        <f>CORREL(SPOT!$H$3:H172,BIMBO!$H$3:H172)</f>
        <v>0.10816418716414934</v>
      </c>
    </row>
    <row r="173" spans="1:2" x14ac:dyDescent="0.25">
      <c r="A173" s="1">
        <v>44679</v>
      </c>
      <c r="B173">
        <f>CORREL(SPOT!$H$3:H173,BIMBO!$H$3:H173)</f>
        <v>0.10833970145901584</v>
      </c>
    </row>
    <row r="174" spans="1:2" x14ac:dyDescent="0.25">
      <c r="A174" s="1">
        <v>44680</v>
      </c>
      <c r="B174">
        <f>CORREL(SPOT!$H$3:H174,BIMBO!$H$3:H174)</f>
        <v>0.10382945180675643</v>
      </c>
    </row>
    <row r="175" spans="1:2" x14ac:dyDescent="0.25">
      <c r="A175" s="1">
        <v>44683</v>
      </c>
      <c r="B175">
        <f>CORREL(SPOT!$H$3:H175,BIMBO!$H$3:H175)</f>
        <v>6.550254961675199E-2</v>
      </c>
    </row>
    <row r="176" spans="1:2" x14ac:dyDescent="0.25">
      <c r="A176" s="1">
        <v>44684</v>
      </c>
      <c r="B176">
        <f>CORREL(SPOT!$H$3:H176,BIMBO!$H$3:H176)</f>
        <v>6.2379961423909031E-2</v>
      </c>
    </row>
    <row r="177" spans="1:2" x14ac:dyDescent="0.25">
      <c r="A177" s="1">
        <v>44685</v>
      </c>
      <c r="B177">
        <f>CORREL(SPOT!$H$3:H177,BIMBO!$H$3:H177)</f>
        <v>6.6285641093851821E-2</v>
      </c>
    </row>
    <row r="178" spans="1:2" x14ac:dyDescent="0.25">
      <c r="A178" s="1">
        <v>44686</v>
      </c>
      <c r="B178">
        <f>CORREL(SPOT!$H$3:H178,BIMBO!$H$3:H178)</f>
        <v>6.3220758934731738E-2</v>
      </c>
    </row>
    <row r="179" spans="1:2" x14ac:dyDescent="0.25">
      <c r="A179" s="1">
        <v>44687</v>
      </c>
      <c r="B179">
        <f>CORREL(SPOT!$H$3:H179,BIMBO!$H$3:H179)</f>
        <v>6.3635692028568308E-2</v>
      </c>
    </row>
    <row r="180" spans="1:2" x14ac:dyDescent="0.25">
      <c r="A180" s="1">
        <v>44690</v>
      </c>
      <c r="B180">
        <f>CORREL(SPOT!$H$3:H180,BIMBO!$H$3:H180)</f>
        <v>6.3829804793472777E-2</v>
      </c>
    </row>
    <row r="181" spans="1:2" x14ac:dyDescent="0.25">
      <c r="A181" s="1">
        <v>44691</v>
      </c>
      <c r="B181">
        <f>CORREL(SPOT!$H$3:H181,BIMBO!$H$3:H181)</f>
        <v>5.1740814454563334E-2</v>
      </c>
    </row>
    <row r="182" spans="1:2" x14ac:dyDescent="0.25">
      <c r="A182" s="1">
        <v>44692</v>
      </c>
      <c r="B182">
        <f>CORREL(SPOT!$H$3:H182,BIMBO!$H$3:H182)</f>
        <v>4.3408374267493055E-2</v>
      </c>
    </row>
    <row r="183" spans="1:2" x14ac:dyDescent="0.25">
      <c r="A183" s="1">
        <v>44693</v>
      </c>
      <c r="B183">
        <f>CORREL(SPOT!$H$3:H183,BIMBO!$H$3:H183)</f>
        <v>3.432212722679933E-2</v>
      </c>
    </row>
    <row r="184" spans="1:2" x14ac:dyDescent="0.25">
      <c r="A184" s="1">
        <v>44694</v>
      </c>
      <c r="B184">
        <f>CORREL(SPOT!$H$3:H184,BIMBO!$H$3:H184)</f>
        <v>3.7801563205357477E-2</v>
      </c>
    </row>
    <row r="185" spans="1:2" x14ac:dyDescent="0.25">
      <c r="A185" s="1">
        <v>44697</v>
      </c>
      <c r="B185">
        <f>CORREL(SPOT!$H$3:H185,BIMBO!$H$3:H185)</f>
        <v>3.2983027617942716E-2</v>
      </c>
    </row>
    <row r="186" spans="1:2" x14ac:dyDescent="0.25">
      <c r="A186" s="1">
        <v>44698</v>
      </c>
      <c r="B186">
        <f>CORREL(SPOT!$H$3:H186,BIMBO!$H$3:H186)</f>
        <v>2.5299486806612478E-2</v>
      </c>
    </row>
    <row r="187" spans="1:2" x14ac:dyDescent="0.25">
      <c r="A187" s="1">
        <v>44699</v>
      </c>
      <c r="B187">
        <f>CORREL(SPOT!$H$3:H187,BIMBO!$H$3:H187)</f>
        <v>2.549340043289498E-2</v>
      </c>
    </row>
    <row r="188" spans="1:2" x14ac:dyDescent="0.25">
      <c r="A188" s="1">
        <v>44700</v>
      </c>
      <c r="B188">
        <f>CORREL(SPOT!$H$3:H188,BIMBO!$H$3:H188)</f>
        <v>2.7388336751088295E-2</v>
      </c>
    </row>
    <row r="189" spans="1:2" x14ac:dyDescent="0.25">
      <c r="A189" s="1">
        <v>44701</v>
      </c>
      <c r="B189">
        <f>CORREL(SPOT!$H$3:H189,BIMBO!$H$3:H189)</f>
        <v>2.8458324367058408E-2</v>
      </c>
    </row>
    <row r="190" spans="1:2" x14ac:dyDescent="0.25">
      <c r="A190" s="1">
        <v>44704</v>
      </c>
      <c r="B190">
        <f>CORREL(SPOT!$H$3:H190,BIMBO!$H$3:H190)</f>
        <v>2.7520465541585337E-2</v>
      </c>
    </row>
    <row r="191" spans="1:2" x14ac:dyDescent="0.25">
      <c r="A191" s="1">
        <v>44705</v>
      </c>
      <c r="B191">
        <f>CORREL(SPOT!$H$3:H191,BIMBO!$H$3:H191)</f>
        <v>2.1341879275903409E-2</v>
      </c>
    </row>
    <row r="192" spans="1:2" x14ac:dyDescent="0.25">
      <c r="A192" s="1">
        <v>44706</v>
      </c>
      <c r="B192">
        <f>CORREL(SPOT!$H$3:H192,BIMBO!$H$3:H192)</f>
        <v>2.8599942445142128E-2</v>
      </c>
    </row>
    <row r="193" spans="1:2" x14ac:dyDescent="0.25">
      <c r="A193" s="1">
        <v>44707</v>
      </c>
      <c r="B193">
        <f>CORREL(SPOT!$H$3:H193,BIMBO!$H$3:H193)</f>
        <v>2.8623095494622851E-2</v>
      </c>
    </row>
    <row r="194" spans="1:2" x14ac:dyDescent="0.25">
      <c r="A194" s="1">
        <v>44708</v>
      </c>
      <c r="B194">
        <f>CORREL(SPOT!$H$3:H194,BIMBO!$H$3:H194)</f>
        <v>2.6880190003926673E-2</v>
      </c>
    </row>
    <row r="195" spans="1:2" x14ac:dyDescent="0.25">
      <c r="A195" s="1">
        <v>44712</v>
      </c>
      <c r="B195">
        <f>CORREL(SPOT!$H$3:H195,BIMBO!$H$3:H195)</f>
        <v>2.6856162557365365E-2</v>
      </c>
    </row>
    <row r="196" spans="1:2" x14ac:dyDescent="0.25">
      <c r="A196" s="1">
        <v>44713</v>
      </c>
      <c r="B196">
        <f>CORREL(SPOT!$H$3:H196,BIMBO!$H$3:H196)</f>
        <v>2.7141187779930864E-2</v>
      </c>
    </row>
    <row r="197" spans="1:2" x14ac:dyDescent="0.25">
      <c r="A197" s="1">
        <v>44714</v>
      </c>
      <c r="B197">
        <f>CORREL(SPOT!$H$3:H197,BIMBO!$H$3:H197)</f>
        <v>1.5526619479141638E-2</v>
      </c>
    </row>
    <row r="198" spans="1:2" x14ac:dyDescent="0.25">
      <c r="A198" s="1">
        <v>44715</v>
      </c>
      <c r="B198">
        <f>CORREL(SPOT!$H$3:H198,BIMBO!$H$3:H198)</f>
        <v>1.6609890409613276E-2</v>
      </c>
    </row>
    <row r="199" spans="1:2" x14ac:dyDescent="0.25">
      <c r="A199" s="1">
        <v>44718</v>
      </c>
      <c r="B199">
        <f>CORREL(SPOT!$H$3:H199,BIMBO!$H$3:H199)</f>
        <v>1.5840765251075872E-2</v>
      </c>
    </row>
    <row r="200" spans="1:2" x14ac:dyDescent="0.25">
      <c r="A200" s="1">
        <v>44719</v>
      </c>
      <c r="B200">
        <f>CORREL(SPOT!$H$3:H200,BIMBO!$H$3:H200)</f>
        <v>1.5814507708639677E-2</v>
      </c>
    </row>
    <row r="201" spans="1:2" x14ac:dyDescent="0.25">
      <c r="A201" s="1">
        <v>44720</v>
      </c>
      <c r="B201">
        <f>CORREL(SPOT!$H$3:H201,BIMBO!$H$3:H201)</f>
        <v>1.3399094890860006E-2</v>
      </c>
    </row>
    <row r="202" spans="1:2" x14ac:dyDescent="0.25">
      <c r="A202" s="1">
        <v>44721</v>
      </c>
      <c r="B202">
        <f>CORREL(SPOT!$H$3:H202,BIMBO!$H$3:H202)</f>
        <v>1.0219706235839097E-2</v>
      </c>
    </row>
    <row r="203" spans="1:2" x14ac:dyDescent="0.25">
      <c r="A203" s="1">
        <v>44722</v>
      </c>
      <c r="B203">
        <f>CORREL(SPOT!$H$3:H203,BIMBO!$H$3:H203)</f>
        <v>3.0829548279971253E-2</v>
      </c>
    </row>
    <row r="204" spans="1:2" x14ac:dyDescent="0.25">
      <c r="A204" s="1">
        <v>44725</v>
      </c>
      <c r="B204">
        <f>CORREL(SPOT!$H$3:H204,BIMBO!$H$3:H204)</f>
        <v>2.8683022305873249E-2</v>
      </c>
    </row>
    <row r="205" spans="1:2" x14ac:dyDescent="0.25">
      <c r="A205" s="1">
        <v>44726</v>
      </c>
      <c r="B205">
        <f>CORREL(SPOT!$H$3:H205,BIMBO!$H$3:H205)</f>
        <v>2.891836550888429E-2</v>
      </c>
    </row>
    <row r="206" spans="1:2" x14ac:dyDescent="0.25">
      <c r="A206" s="1">
        <v>44727</v>
      </c>
      <c r="B206">
        <f>CORREL(SPOT!$H$3:H206,BIMBO!$H$3:H206)</f>
        <v>3.972365348715242E-2</v>
      </c>
    </row>
    <row r="207" spans="1:2" x14ac:dyDescent="0.25">
      <c r="A207" s="1">
        <v>44728</v>
      </c>
      <c r="B207">
        <f>CORREL(SPOT!$H$3:H207,BIMBO!$H$3:H207)</f>
        <v>3.9781764510799109E-2</v>
      </c>
    </row>
    <row r="208" spans="1:2" x14ac:dyDescent="0.25">
      <c r="A208" s="1">
        <v>44729</v>
      </c>
      <c r="B208">
        <f>CORREL(SPOT!$H$3:H208,BIMBO!$H$3:H208)</f>
        <v>3.9461630900149668E-2</v>
      </c>
    </row>
    <row r="209" spans="1:2" x14ac:dyDescent="0.25">
      <c r="A209" s="1">
        <v>44733</v>
      </c>
      <c r="B209">
        <f>CORREL(SPOT!$H$3:H209,BIMBO!$H$3:H209)</f>
        <v>4.2194949643255257E-2</v>
      </c>
    </row>
    <row r="210" spans="1:2" x14ac:dyDescent="0.25">
      <c r="A210" s="1">
        <v>44734</v>
      </c>
      <c r="B210">
        <f>CORREL(SPOT!$H$3:H210,BIMBO!$H$3:H210)</f>
        <v>4.5195597550295091E-2</v>
      </c>
    </row>
    <row r="211" spans="1:2" x14ac:dyDescent="0.25">
      <c r="A211" s="1">
        <v>44735</v>
      </c>
      <c r="B211">
        <f>CORREL(SPOT!$H$3:H211,BIMBO!$H$3:H211)</f>
        <v>4.9192385054865895E-2</v>
      </c>
    </row>
    <row r="212" spans="1:2" x14ac:dyDescent="0.25">
      <c r="A212" s="1">
        <v>44736</v>
      </c>
      <c r="B212">
        <f>CORREL(SPOT!$H$3:H212,BIMBO!$H$3:H212)</f>
        <v>4.8579471873679725E-2</v>
      </c>
    </row>
    <row r="213" spans="1:2" x14ac:dyDescent="0.25">
      <c r="A213" s="1">
        <v>44739</v>
      </c>
      <c r="B213">
        <f>CORREL(SPOT!$H$3:H213,BIMBO!$H$3:H213)</f>
        <v>4.8506616081880831E-2</v>
      </c>
    </row>
    <row r="214" spans="1:2" x14ac:dyDescent="0.25">
      <c r="A214" s="1">
        <v>44740</v>
      </c>
      <c r="B214">
        <f>CORREL(SPOT!$H$3:H214,BIMBO!$H$3:H214)</f>
        <v>3.8119603495748833E-2</v>
      </c>
    </row>
    <row r="215" spans="1:2" x14ac:dyDescent="0.25">
      <c r="A215" s="1">
        <v>44741</v>
      </c>
      <c r="B215">
        <f>CORREL(SPOT!$H$3:H215,BIMBO!$H$3:H215)</f>
        <v>3.8156177070694207E-2</v>
      </c>
    </row>
    <row r="216" spans="1:2" x14ac:dyDescent="0.25">
      <c r="A216" s="1">
        <v>44742</v>
      </c>
      <c r="B216">
        <f>CORREL(SPOT!$H$3:H216,BIMBO!$H$3:H216)</f>
        <v>3.8799263269279183E-2</v>
      </c>
    </row>
    <row r="217" spans="1:2" x14ac:dyDescent="0.25">
      <c r="A217" s="1">
        <v>44743</v>
      </c>
      <c r="B217">
        <f>CORREL(SPOT!$H$3:H217,BIMBO!$H$3:H217)</f>
        <v>3.6882795966862551E-2</v>
      </c>
    </row>
    <row r="218" spans="1:2" x14ac:dyDescent="0.25">
      <c r="A218" s="1">
        <v>44747</v>
      </c>
      <c r="B218">
        <f>CORREL(SPOT!$H$3:H218,BIMBO!$H$3:H218)</f>
        <v>3.8357067149319246E-2</v>
      </c>
    </row>
    <row r="219" spans="1:2" x14ac:dyDescent="0.25">
      <c r="A219" s="1">
        <v>44748</v>
      </c>
      <c r="B219">
        <f>CORREL(SPOT!$H$3:H219,BIMBO!$H$3:H219)</f>
        <v>3.3893080715968867E-2</v>
      </c>
    </row>
    <row r="220" spans="1:2" x14ac:dyDescent="0.25">
      <c r="A220" s="1">
        <v>44749</v>
      </c>
      <c r="B220">
        <f>CORREL(SPOT!$H$3:H220,BIMBO!$H$3:H220)</f>
        <v>2.8469170698460659E-2</v>
      </c>
    </row>
    <row r="221" spans="1:2" x14ac:dyDescent="0.25">
      <c r="A221" s="1">
        <v>44750</v>
      </c>
      <c r="B221">
        <f>CORREL(SPOT!$H$3:H221,BIMBO!$H$3:H221)</f>
        <v>2.6150191185438203E-2</v>
      </c>
    </row>
    <row r="222" spans="1:2" x14ac:dyDescent="0.25">
      <c r="A222" s="1">
        <v>44753</v>
      </c>
      <c r="B222">
        <f>CORREL(SPOT!$H$3:H222,BIMBO!$H$3:H222)</f>
        <v>2.7159272790121869E-2</v>
      </c>
    </row>
    <row r="223" spans="1:2" x14ac:dyDescent="0.25">
      <c r="A223" s="1">
        <v>44754</v>
      </c>
      <c r="B223">
        <f>CORREL(SPOT!$H$3:H223,BIMBO!$H$3:H223)</f>
        <v>2.7514813091230272E-2</v>
      </c>
    </row>
    <row r="224" spans="1:2" x14ac:dyDescent="0.25">
      <c r="A224" s="1">
        <v>44755</v>
      </c>
      <c r="B224">
        <f>CORREL(SPOT!$H$3:H224,BIMBO!$H$3:H224)</f>
        <v>2.7513853435074582E-2</v>
      </c>
    </row>
    <row r="225" spans="1:2" x14ac:dyDescent="0.25">
      <c r="A225" s="1">
        <v>44756</v>
      </c>
      <c r="B225">
        <f>CORREL(SPOT!$H$3:H225,BIMBO!$H$3:H225)</f>
        <v>3.1693952976694785E-2</v>
      </c>
    </row>
    <row r="226" spans="1:2" x14ac:dyDescent="0.25">
      <c r="A226" s="1">
        <v>44757</v>
      </c>
      <c r="B226">
        <f>CORREL(SPOT!$H$3:H226,BIMBO!$H$3:H226)</f>
        <v>3.4188022203545727E-2</v>
      </c>
    </row>
    <row r="227" spans="1:2" x14ac:dyDescent="0.25">
      <c r="A227" s="1">
        <v>44760</v>
      </c>
      <c r="B227">
        <f>CORREL(SPOT!$H$3:H227,BIMBO!$H$3:H227)</f>
        <v>3.5046258277919677E-2</v>
      </c>
    </row>
    <row r="228" spans="1:2" x14ac:dyDescent="0.25">
      <c r="A228" s="1">
        <v>44761</v>
      </c>
      <c r="B228">
        <f>CORREL(SPOT!$H$3:H228,BIMBO!$H$3:H228)</f>
        <v>4.2481682860257386E-2</v>
      </c>
    </row>
    <row r="229" spans="1:2" x14ac:dyDescent="0.25">
      <c r="A229" s="1">
        <v>44762</v>
      </c>
      <c r="B229">
        <f>CORREL(SPOT!$H$3:H229,BIMBO!$H$3:H229)</f>
        <v>3.8944122741499353E-2</v>
      </c>
    </row>
    <row r="230" spans="1:2" x14ac:dyDescent="0.25">
      <c r="A230" s="1">
        <v>44763</v>
      </c>
      <c r="B230">
        <f>CORREL(SPOT!$H$3:H230,BIMBO!$H$3:H230)</f>
        <v>3.9515348491765009E-2</v>
      </c>
    </row>
    <row r="231" spans="1:2" x14ac:dyDescent="0.25">
      <c r="A231" s="1">
        <v>44764</v>
      </c>
      <c r="B231">
        <f>CORREL(SPOT!$H$3:H231,BIMBO!$H$3:H231)</f>
        <v>3.9077682073738379E-2</v>
      </c>
    </row>
    <row r="232" spans="1:2" x14ac:dyDescent="0.25">
      <c r="A232" s="1">
        <v>44767</v>
      </c>
      <c r="B232">
        <f>CORREL(SPOT!$H$3:H232,BIMBO!$H$3:H232)</f>
        <v>3.8835609609692359E-2</v>
      </c>
    </row>
    <row r="233" spans="1:2" x14ac:dyDescent="0.25">
      <c r="A233" s="1">
        <v>44768</v>
      </c>
      <c r="B233">
        <f>CORREL(SPOT!$H$3:H233,BIMBO!$H$3:H233)</f>
        <v>3.4306117826573668E-2</v>
      </c>
    </row>
    <row r="234" spans="1:2" x14ac:dyDescent="0.25">
      <c r="A234" s="1">
        <v>44769</v>
      </c>
      <c r="B234">
        <f>CORREL(SPOT!$H$3:H234,BIMBO!$H$3:H234)</f>
        <v>3.1002680619046583E-2</v>
      </c>
    </row>
    <row r="235" spans="1:2" x14ac:dyDescent="0.25">
      <c r="A235" s="1">
        <v>44770</v>
      </c>
      <c r="B235">
        <f>CORREL(SPOT!$H$3:H235,BIMBO!$H$3:H235)</f>
        <v>3.1279216708306044E-2</v>
      </c>
    </row>
    <row r="236" spans="1:2" x14ac:dyDescent="0.25">
      <c r="A236" s="1">
        <v>44771</v>
      </c>
      <c r="B236">
        <f>CORREL(SPOT!$H$3:H236,BIMBO!$H$3:H236)</f>
        <v>3.2019746146373901E-2</v>
      </c>
    </row>
    <row r="237" spans="1:2" x14ac:dyDescent="0.25">
      <c r="A237" s="1">
        <v>44774</v>
      </c>
      <c r="B237">
        <f>CORREL(SPOT!$H$3:H237,BIMBO!$H$3:H237)</f>
        <v>3.439132500133351E-2</v>
      </c>
    </row>
    <row r="238" spans="1:2" x14ac:dyDescent="0.25">
      <c r="A238" s="1">
        <v>44775</v>
      </c>
      <c r="B238">
        <f>CORREL(SPOT!$H$3:H238,BIMBO!$H$3:H238)</f>
        <v>3.2798949349172747E-2</v>
      </c>
    </row>
    <row r="239" spans="1:2" x14ac:dyDescent="0.25">
      <c r="A239" s="1">
        <v>44776</v>
      </c>
      <c r="B239">
        <f>CORREL(SPOT!$H$3:H239,BIMBO!$H$3:H239)</f>
        <v>3.0260998187064462E-2</v>
      </c>
    </row>
    <row r="240" spans="1:2" x14ac:dyDescent="0.25">
      <c r="A240" s="1">
        <v>44777</v>
      </c>
      <c r="B240">
        <f>CORREL(SPOT!$H$3:H240,BIMBO!$H$3:H240)</f>
        <v>3.1293624811649649E-2</v>
      </c>
    </row>
    <row r="241" spans="1:2" x14ac:dyDescent="0.25">
      <c r="A241" s="1">
        <v>44778</v>
      </c>
      <c r="B241">
        <f>CORREL(SPOT!$H$3:H241,BIMBO!$H$3:H241)</f>
        <v>3.2643197973922511E-2</v>
      </c>
    </row>
    <row r="242" spans="1:2" x14ac:dyDescent="0.25">
      <c r="A242" s="1">
        <v>44781</v>
      </c>
      <c r="B242">
        <f>CORREL(SPOT!$H$3:H242,BIMBO!$H$3:H242)</f>
        <v>3.2110723922432222E-2</v>
      </c>
    </row>
    <row r="243" spans="1:2" x14ac:dyDescent="0.25">
      <c r="A243" s="1">
        <v>44782</v>
      </c>
      <c r="B243">
        <f>CORREL(SPOT!$H$3:H243,BIMBO!$H$3:H243)</f>
        <v>3.3642861128696223E-2</v>
      </c>
    </row>
    <row r="244" spans="1:2" x14ac:dyDescent="0.25">
      <c r="A244" s="1">
        <v>44783</v>
      </c>
      <c r="B244">
        <f>CORREL(SPOT!$H$3:H244,BIMBO!$H$3:H244)</f>
        <v>4.0325787288163981E-2</v>
      </c>
    </row>
    <row r="245" spans="1:2" x14ac:dyDescent="0.25">
      <c r="A245" s="1">
        <v>44784</v>
      </c>
      <c r="B245">
        <f>CORREL(SPOT!$H$3:H245,BIMBO!$H$3:H245)</f>
        <v>4.3224477985436195E-2</v>
      </c>
    </row>
    <row r="246" spans="1:2" x14ac:dyDescent="0.25">
      <c r="A246" s="1">
        <v>44785</v>
      </c>
      <c r="B246">
        <f>CORREL(SPOT!$H$3:H246,BIMBO!$H$3:H246)</f>
        <v>4.3513351496734166E-2</v>
      </c>
    </row>
    <row r="247" spans="1:2" x14ac:dyDescent="0.25">
      <c r="A247" s="1">
        <v>44788</v>
      </c>
      <c r="B247">
        <f>CORREL(SPOT!$H$3:H247,BIMBO!$H$3:H247)</f>
        <v>4.3565943672072088E-2</v>
      </c>
    </row>
    <row r="248" spans="1:2" x14ac:dyDescent="0.25">
      <c r="A248" s="1">
        <v>44789</v>
      </c>
      <c r="B248">
        <f>CORREL(SPOT!$H$3:H248,BIMBO!$H$3:H248)</f>
        <v>4.333583747082112E-2</v>
      </c>
    </row>
    <row r="249" spans="1:2" x14ac:dyDescent="0.25">
      <c r="A249" s="1">
        <v>44790</v>
      </c>
      <c r="B249">
        <f>CORREL(SPOT!$H$3:H249,BIMBO!$H$3:H249)</f>
        <v>4.7287462304246387E-2</v>
      </c>
    </row>
    <row r="250" spans="1:2" x14ac:dyDescent="0.25">
      <c r="A250" s="1">
        <v>44791</v>
      </c>
      <c r="B250">
        <f>CORREL(SPOT!$H$3:H250,BIMBO!$H$3:H250)</f>
        <v>4.7135986951703929E-2</v>
      </c>
    </row>
    <row r="251" spans="1:2" x14ac:dyDescent="0.25">
      <c r="A251" s="1">
        <v>44792</v>
      </c>
      <c r="B251">
        <f>CORREL(SPOT!$H$3:H251,BIMBO!$H$3:H251)</f>
        <v>4.8366870903510453E-2</v>
      </c>
    </row>
    <row r="252" spans="1:2" x14ac:dyDescent="0.25">
      <c r="A252" s="1">
        <v>44795</v>
      </c>
      <c r="B252">
        <f>CORREL(SPOT!$H$3:H252,BIMBO!$H$3:H252)</f>
        <v>4.8766684171811986E-2</v>
      </c>
    </row>
    <row r="253" spans="1:2" x14ac:dyDescent="0.25">
      <c r="A253" s="1">
        <v>44796</v>
      </c>
      <c r="B253">
        <f>CORREL(SPOT!$H$3:H253,BIMBO!$H$3:H253)</f>
        <v>4.8854738211726749E-2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55"/>
  <sheetViews>
    <sheetView topLeftCell="A249" workbookViewId="0">
      <selection sqref="A1:I255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49.990001999999997</v>
      </c>
      <c r="C2">
        <v>49.990001999999997</v>
      </c>
      <c r="D2">
        <v>48.959999000000003</v>
      </c>
      <c r="E2">
        <v>49.299999</v>
      </c>
      <c r="F2">
        <v>48.751564000000002</v>
      </c>
      <c r="G2">
        <v>1697446</v>
      </c>
    </row>
    <row r="3" spans="1:9" x14ac:dyDescent="0.25">
      <c r="A3" s="1">
        <v>44433</v>
      </c>
      <c r="B3">
        <v>49.580002</v>
      </c>
      <c r="C3">
        <v>49.830002</v>
      </c>
      <c r="D3">
        <v>49</v>
      </c>
      <c r="E3">
        <v>49.029998999999997</v>
      </c>
      <c r="F3">
        <v>48.484569999999998</v>
      </c>
      <c r="G3">
        <v>1503940</v>
      </c>
      <c r="H3">
        <f t="shared" ref="H3:H66" si="0">(F3-F2)/F2</f>
        <v>-5.4766242986584784E-3</v>
      </c>
      <c r="I3" t="e">
        <f>CORREL($H$3:H3,MXX!$H$3:H3)</f>
        <v>#DIV/0!</v>
      </c>
    </row>
    <row r="4" spans="1:9" x14ac:dyDescent="0.25">
      <c r="A4" s="1">
        <v>44434</v>
      </c>
      <c r="B4">
        <v>49.099997999999999</v>
      </c>
      <c r="C4">
        <v>49.98</v>
      </c>
      <c r="D4">
        <v>49</v>
      </c>
      <c r="E4">
        <v>49.68</v>
      </c>
      <c r="F4">
        <v>49.127338000000002</v>
      </c>
      <c r="G4">
        <v>2914136</v>
      </c>
      <c r="H4">
        <f t="shared" si="0"/>
        <v>1.3257166145848129E-2</v>
      </c>
      <c r="I4">
        <f>CORREL($H$3:H4,MXX!$H$3:H4)</f>
        <v>-1</v>
      </c>
    </row>
    <row r="5" spans="1:9" x14ac:dyDescent="0.25">
      <c r="A5" s="1">
        <v>44435</v>
      </c>
      <c r="B5">
        <v>49.880001</v>
      </c>
      <c r="C5">
        <v>49.990001999999997</v>
      </c>
      <c r="D5">
        <v>49.349997999999999</v>
      </c>
      <c r="E5">
        <v>49.700001</v>
      </c>
      <c r="F5">
        <v>49.147117999999999</v>
      </c>
      <c r="G5">
        <v>1997508</v>
      </c>
      <c r="H5">
        <f t="shared" si="0"/>
        <v>4.0262714824884757E-4</v>
      </c>
      <c r="I5">
        <f>CORREL($H$3:H5,MXX!$H$3:H5)</f>
        <v>-0.96528894346927541</v>
      </c>
    </row>
    <row r="6" spans="1:9" x14ac:dyDescent="0.25">
      <c r="A6" s="1">
        <v>44438</v>
      </c>
      <c r="B6">
        <v>49.68</v>
      </c>
      <c r="C6">
        <v>49.990001999999997</v>
      </c>
      <c r="D6">
        <v>49.360000999999997</v>
      </c>
      <c r="E6">
        <v>49.82</v>
      </c>
      <c r="F6">
        <v>49.265780999999997</v>
      </c>
      <c r="G6">
        <v>1450710</v>
      </c>
      <c r="H6">
        <f t="shared" si="0"/>
        <v>2.4144447289869155E-3</v>
      </c>
      <c r="I6">
        <f>CORREL($H$3:H6,MXX!$H$3:H6)</f>
        <v>-0.96343360513067644</v>
      </c>
    </row>
    <row r="7" spans="1:9" x14ac:dyDescent="0.25">
      <c r="A7" s="1">
        <v>44439</v>
      </c>
      <c r="B7">
        <v>49.950001</v>
      </c>
      <c r="C7">
        <v>51</v>
      </c>
      <c r="D7">
        <v>49.709999000000003</v>
      </c>
      <c r="E7">
        <v>50.82</v>
      </c>
      <c r="F7">
        <v>50.254657999999999</v>
      </c>
      <c r="G7">
        <v>7518091</v>
      </c>
      <c r="H7">
        <f t="shared" si="0"/>
        <v>2.0072289120921523E-2</v>
      </c>
      <c r="I7">
        <f>CORREL($H$3:H7,MXX!$H$3:H7)</f>
        <v>0.31537710129669028</v>
      </c>
    </row>
    <row r="8" spans="1:9" x14ac:dyDescent="0.25">
      <c r="A8" s="1">
        <v>44440</v>
      </c>
      <c r="B8">
        <v>51.049999</v>
      </c>
      <c r="C8">
        <v>51.099997999999999</v>
      </c>
      <c r="D8">
        <v>50.509998000000003</v>
      </c>
      <c r="E8">
        <v>50.650002000000001</v>
      </c>
      <c r="F8">
        <v>50.086548000000001</v>
      </c>
      <c r="G8">
        <v>1538114</v>
      </c>
      <c r="H8">
        <f t="shared" si="0"/>
        <v>-3.3451625518971526E-3</v>
      </c>
      <c r="I8">
        <f>CORREL($H$3:H8,MXX!$H$3:H8)</f>
        <v>0.47334810882461903</v>
      </c>
    </row>
    <row r="9" spans="1:9" x14ac:dyDescent="0.25">
      <c r="A9" s="1">
        <v>44441</v>
      </c>
      <c r="B9">
        <v>50.650002000000001</v>
      </c>
      <c r="C9">
        <v>50.990001999999997</v>
      </c>
      <c r="D9">
        <v>49.790000999999997</v>
      </c>
      <c r="E9">
        <v>50.369999</v>
      </c>
      <c r="F9">
        <v>49.809662000000003</v>
      </c>
      <c r="G9">
        <v>1356120</v>
      </c>
      <c r="H9">
        <f t="shared" si="0"/>
        <v>-5.5281509917592545E-3</v>
      </c>
      <c r="I9">
        <f>CORREL($H$3:H9,MXX!$H$3:H9)</f>
        <v>0.47866861262094212</v>
      </c>
    </row>
    <row r="10" spans="1:9" x14ac:dyDescent="0.25">
      <c r="A10" s="1">
        <v>44442</v>
      </c>
      <c r="B10">
        <v>50.380001</v>
      </c>
      <c r="C10">
        <v>50.720001000000003</v>
      </c>
      <c r="D10">
        <v>49.099997999999999</v>
      </c>
      <c r="E10">
        <v>49.41</v>
      </c>
      <c r="F10">
        <v>48.860340000000001</v>
      </c>
      <c r="G10">
        <v>1019270</v>
      </c>
      <c r="H10">
        <f t="shared" si="0"/>
        <v>-1.9058993012239317E-2</v>
      </c>
      <c r="I10">
        <f>CORREL($H$3:H10,MXX!$H$3:H10)</f>
        <v>0.47720233473837803</v>
      </c>
    </row>
    <row r="11" spans="1:9" x14ac:dyDescent="0.25">
      <c r="A11" s="1">
        <v>44445</v>
      </c>
      <c r="B11">
        <v>49.700001</v>
      </c>
      <c r="C11">
        <v>50.459999000000003</v>
      </c>
      <c r="D11">
        <v>49.139999000000003</v>
      </c>
      <c r="E11">
        <v>49.970001000000003</v>
      </c>
      <c r="F11">
        <v>49.414112000000003</v>
      </c>
      <c r="G11">
        <v>251566</v>
      </c>
      <c r="H11">
        <f t="shared" si="0"/>
        <v>1.1333772953688046E-2</v>
      </c>
      <c r="I11">
        <f>CORREL($H$3:H11,MXX!$H$3:H11)</f>
        <v>0.52657243262603981</v>
      </c>
    </row>
    <row r="12" spans="1:9" x14ac:dyDescent="0.25">
      <c r="A12" s="1">
        <v>44446</v>
      </c>
      <c r="B12">
        <v>50</v>
      </c>
      <c r="C12">
        <v>50</v>
      </c>
      <c r="D12">
        <v>49.119999</v>
      </c>
      <c r="E12">
        <v>49.450001</v>
      </c>
      <c r="F12">
        <v>48.899898999999998</v>
      </c>
      <c r="G12">
        <v>1446527</v>
      </c>
      <c r="H12">
        <f t="shared" si="0"/>
        <v>-1.040619732274062E-2</v>
      </c>
      <c r="I12">
        <f>CORREL($H$3:H12,MXX!$H$3:H12)</f>
        <v>0.56014958282997618</v>
      </c>
    </row>
    <row r="13" spans="1:9" x14ac:dyDescent="0.25">
      <c r="A13" s="1">
        <v>44447</v>
      </c>
      <c r="B13">
        <v>49.279998999999997</v>
      </c>
      <c r="C13">
        <v>50.43</v>
      </c>
      <c r="D13">
        <v>49.279998999999997</v>
      </c>
      <c r="E13">
        <v>49.77</v>
      </c>
      <c r="F13">
        <v>49.216338999999998</v>
      </c>
      <c r="G13">
        <v>2479372</v>
      </c>
      <c r="H13">
        <f t="shared" si="0"/>
        <v>6.4711790100016372E-3</v>
      </c>
      <c r="I13">
        <f>CORREL($H$3:H13,MXX!$H$3:H13)</f>
        <v>0.48007335712424509</v>
      </c>
    </row>
    <row r="14" spans="1:9" x14ac:dyDescent="0.25">
      <c r="A14" s="1">
        <v>44448</v>
      </c>
      <c r="B14">
        <v>49.779998999999997</v>
      </c>
      <c r="C14">
        <v>50.290000999999997</v>
      </c>
      <c r="D14">
        <v>49.389999000000003</v>
      </c>
      <c r="E14">
        <v>50.080002</v>
      </c>
      <c r="F14">
        <v>49.522891999999999</v>
      </c>
      <c r="G14">
        <v>1486978</v>
      </c>
      <c r="H14">
        <f t="shared" si="0"/>
        <v>6.2286835272327137E-3</v>
      </c>
      <c r="I14">
        <f>CORREL($H$3:H14,MXX!$H$3:H14)</f>
        <v>0.47261047028984371</v>
      </c>
    </row>
    <row r="15" spans="1:9" x14ac:dyDescent="0.25">
      <c r="A15" s="1">
        <v>44449</v>
      </c>
      <c r="B15">
        <v>50.099997999999999</v>
      </c>
      <c r="C15">
        <v>50.700001</v>
      </c>
      <c r="D15">
        <v>49.830002</v>
      </c>
      <c r="E15">
        <v>50.310001</v>
      </c>
      <c r="F15">
        <v>49.750332</v>
      </c>
      <c r="G15">
        <v>1805681</v>
      </c>
      <c r="H15">
        <f t="shared" si="0"/>
        <v>4.5926235487216988E-3</v>
      </c>
      <c r="I15">
        <f>CORREL($H$3:H15,MXX!$H$3:H15)</f>
        <v>0.47735843308891174</v>
      </c>
    </row>
    <row r="16" spans="1:9" x14ac:dyDescent="0.25">
      <c r="A16" s="1">
        <v>44452</v>
      </c>
      <c r="B16">
        <v>50.380001</v>
      </c>
      <c r="C16">
        <v>51.77</v>
      </c>
      <c r="D16">
        <v>50.380001</v>
      </c>
      <c r="E16">
        <v>51.34</v>
      </c>
      <c r="F16">
        <v>50.768870999999997</v>
      </c>
      <c r="G16">
        <v>2071367</v>
      </c>
      <c r="H16">
        <f t="shared" si="0"/>
        <v>2.0473009104743201E-2</v>
      </c>
      <c r="I16">
        <f>CORREL($H$3:H16,MXX!$H$3:H16)</f>
        <v>0.42945189077770873</v>
      </c>
    </row>
    <row r="17" spans="1:9" x14ac:dyDescent="0.25">
      <c r="A17" s="1">
        <v>44453</v>
      </c>
      <c r="B17">
        <v>51.950001</v>
      </c>
      <c r="C17">
        <v>55.650002000000001</v>
      </c>
      <c r="D17">
        <v>51.529998999999997</v>
      </c>
      <c r="E17">
        <v>55.299999</v>
      </c>
      <c r="F17">
        <v>54.684818</v>
      </c>
      <c r="G17">
        <v>5235054</v>
      </c>
      <c r="H17">
        <f t="shared" si="0"/>
        <v>7.7132835985263548E-2</v>
      </c>
      <c r="I17">
        <f>CORREL($H$3:H17,MXX!$H$3:H17)</f>
        <v>0.39413475805390946</v>
      </c>
    </row>
    <row r="18" spans="1:9" x14ac:dyDescent="0.25">
      <c r="A18" s="1">
        <v>44454</v>
      </c>
      <c r="B18">
        <v>55.23</v>
      </c>
      <c r="C18">
        <v>56.52</v>
      </c>
      <c r="D18">
        <v>54.529998999999997</v>
      </c>
      <c r="E18">
        <v>56</v>
      </c>
      <c r="F18">
        <v>55.377032999999997</v>
      </c>
      <c r="G18">
        <v>4585933</v>
      </c>
      <c r="H18">
        <f t="shared" si="0"/>
        <v>1.2658266504608233E-2</v>
      </c>
      <c r="I18">
        <f>CORREL($H$3:H18,MXX!$H$3:H18)</f>
        <v>0.39581724914821892</v>
      </c>
    </row>
    <row r="19" spans="1:9" x14ac:dyDescent="0.25">
      <c r="A19" s="1">
        <v>44456</v>
      </c>
      <c r="B19">
        <v>56.060001</v>
      </c>
      <c r="C19">
        <v>56.400002000000001</v>
      </c>
      <c r="D19">
        <v>54.959999000000003</v>
      </c>
      <c r="E19">
        <v>56.23</v>
      </c>
      <c r="F19">
        <v>55.604472999999999</v>
      </c>
      <c r="G19">
        <v>7961491</v>
      </c>
      <c r="H19">
        <f t="shared" si="0"/>
        <v>4.1071178371004718E-3</v>
      </c>
      <c r="I19">
        <f>CORREL($H$3:H19,MXX!$H$3:H19)</f>
        <v>0.37175888730095602</v>
      </c>
    </row>
    <row r="20" spans="1:9" x14ac:dyDescent="0.25">
      <c r="A20" s="1">
        <v>44459</v>
      </c>
      <c r="B20">
        <v>56</v>
      </c>
      <c r="C20">
        <v>58.439999</v>
      </c>
      <c r="D20">
        <v>55</v>
      </c>
      <c r="E20">
        <v>57.91</v>
      </c>
      <c r="F20">
        <v>57.265785000000001</v>
      </c>
      <c r="G20">
        <v>3339588</v>
      </c>
      <c r="H20">
        <f t="shared" si="0"/>
        <v>2.9877308611485309E-2</v>
      </c>
      <c r="I20">
        <f>CORREL($H$3:H20,MXX!$H$3:H20)</f>
        <v>0.24832098495152963</v>
      </c>
    </row>
    <row r="21" spans="1:9" x14ac:dyDescent="0.25">
      <c r="A21" s="1">
        <v>44460</v>
      </c>
      <c r="B21">
        <v>58.009998000000003</v>
      </c>
      <c r="C21">
        <v>58.799999</v>
      </c>
      <c r="D21">
        <v>57.369999</v>
      </c>
      <c r="E21">
        <v>57.880001</v>
      </c>
      <c r="F21">
        <v>57.236117999999998</v>
      </c>
      <c r="G21">
        <v>2672075</v>
      </c>
      <c r="H21">
        <f t="shared" si="0"/>
        <v>-5.1805803412986371E-4</v>
      </c>
      <c r="I21">
        <f>CORREL($H$3:H21,MXX!$H$3:H21)</f>
        <v>0.22416712380434506</v>
      </c>
    </row>
    <row r="22" spans="1:9" x14ac:dyDescent="0.25">
      <c r="A22" s="1">
        <v>44461</v>
      </c>
      <c r="B22">
        <v>58</v>
      </c>
      <c r="C22">
        <v>58.740001999999997</v>
      </c>
      <c r="D22">
        <v>57.400002000000001</v>
      </c>
      <c r="E22">
        <v>58.279998999999997</v>
      </c>
      <c r="F22">
        <v>57.631667999999998</v>
      </c>
      <c r="G22">
        <v>1365165</v>
      </c>
      <c r="H22">
        <f t="shared" si="0"/>
        <v>6.9108460500413409E-3</v>
      </c>
      <c r="I22">
        <f>CORREL($H$3:H22,MXX!$H$3:H22)</f>
        <v>0.21032466228516541</v>
      </c>
    </row>
    <row r="23" spans="1:9" x14ac:dyDescent="0.25">
      <c r="A23" s="1">
        <v>44462</v>
      </c>
      <c r="B23">
        <v>58.41</v>
      </c>
      <c r="C23">
        <v>58.59</v>
      </c>
      <c r="D23">
        <v>57.119999</v>
      </c>
      <c r="E23">
        <v>58.310001</v>
      </c>
      <c r="F23">
        <v>57.661335000000001</v>
      </c>
      <c r="G23">
        <v>1558505</v>
      </c>
      <c r="H23">
        <f t="shared" si="0"/>
        <v>5.1476906758977448E-4</v>
      </c>
      <c r="I23">
        <f>CORREL($H$3:H23,MXX!$H$3:H23)</f>
        <v>0.2021663422448581</v>
      </c>
    </row>
    <row r="24" spans="1:9" x14ac:dyDescent="0.25">
      <c r="A24" s="1">
        <v>44463</v>
      </c>
      <c r="B24">
        <v>58.369999</v>
      </c>
      <c r="C24">
        <v>58.369999</v>
      </c>
      <c r="D24">
        <v>56</v>
      </c>
      <c r="E24">
        <v>56.619999</v>
      </c>
      <c r="F24">
        <v>55.990135000000002</v>
      </c>
      <c r="G24">
        <v>1706650</v>
      </c>
      <c r="H24">
        <f t="shared" si="0"/>
        <v>-2.8983026494270363E-2</v>
      </c>
      <c r="I24">
        <f>CORREL($H$3:H24,MXX!$H$3:H24)</f>
        <v>0.2446734845281493</v>
      </c>
    </row>
    <row r="25" spans="1:9" x14ac:dyDescent="0.25">
      <c r="A25" s="1">
        <v>44466</v>
      </c>
      <c r="B25">
        <v>56.380001</v>
      </c>
      <c r="C25">
        <v>56.75</v>
      </c>
      <c r="D25">
        <v>55.990001999999997</v>
      </c>
      <c r="E25">
        <v>56.310001</v>
      </c>
      <c r="F25">
        <v>55.683585999999998</v>
      </c>
      <c r="G25">
        <v>1596169</v>
      </c>
      <c r="H25">
        <f t="shared" si="0"/>
        <v>-5.4750537750981303E-3</v>
      </c>
      <c r="I25">
        <f>CORREL($H$3:H25,MXX!$H$3:H25)</f>
        <v>0.2056042070201764</v>
      </c>
    </row>
    <row r="26" spans="1:9" x14ac:dyDescent="0.25">
      <c r="A26" s="1">
        <v>44467</v>
      </c>
      <c r="B26">
        <v>56.400002000000001</v>
      </c>
      <c r="C26">
        <v>57.169998</v>
      </c>
      <c r="D26">
        <v>54.869999</v>
      </c>
      <c r="E26">
        <v>55.32</v>
      </c>
      <c r="F26">
        <v>54.704597</v>
      </c>
      <c r="G26">
        <v>1814963</v>
      </c>
      <c r="H26">
        <f t="shared" si="0"/>
        <v>-1.7581285084620781E-2</v>
      </c>
      <c r="I26">
        <f>CORREL($H$3:H26,MXX!$H$3:H26)</f>
        <v>0.25909945081390551</v>
      </c>
    </row>
    <row r="27" spans="1:9" x14ac:dyDescent="0.25">
      <c r="A27" s="1">
        <v>44468</v>
      </c>
      <c r="B27">
        <v>55.450001</v>
      </c>
      <c r="C27">
        <v>58.990001999999997</v>
      </c>
      <c r="D27">
        <v>54.759998000000003</v>
      </c>
      <c r="E27">
        <v>57.830002</v>
      </c>
      <c r="F27">
        <v>57.186675999999999</v>
      </c>
      <c r="G27">
        <v>6692032</v>
      </c>
      <c r="H27">
        <f t="shared" si="0"/>
        <v>4.5372402615451106E-2</v>
      </c>
      <c r="I27">
        <f>CORREL($H$3:H27,MXX!$H$3:H27)</f>
        <v>0.272104653293884</v>
      </c>
    </row>
    <row r="28" spans="1:9" x14ac:dyDescent="0.25">
      <c r="A28" s="1">
        <v>44469</v>
      </c>
      <c r="B28">
        <v>58.200001</v>
      </c>
      <c r="C28">
        <v>58.299999</v>
      </c>
      <c r="D28">
        <v>56.389999000000003</v>
      </c>
      <c r="E28">
        <v>58.040000999999997</v>
      </c>
      <c r="F28">
        <v>57.394340999999997</v>
      </c>
      <c r="G28">
        <v>3883876</v>
      </c>
      <c r="H28">
        <f t="shared" si="0"/>
        <v>3.6313528696789205E-3</v>
      </c>
      <c r="I28">
        <f>CORREL($H$3:H28,MXX!$H$3:H28)</f>
        <v>0.26512109026865655</v>
      </c>
    </row>
    <row r="29" spans="1:9" x14ac:dyDescent="0.25">
      <c r="A29" s="1">
        <v>44470</v>
      </c>
      <c r="B29">
        <v>57.77</v>
      </c>
      <c r="C29">
        <v>58.139999000000003</v>
      </c>
      <c r="D29">
        <v>56.700001</v>
      </c>
      <c r="E29">
        <v>57.299999</v>
      </c>
      <c r="F29">
        <v>56.662571</v>
      </c>
      <c r="G29">
        <v>1921304</v>
      </c>
      <c r="H29">
        <f t="shared" si="0"/>
        <v>-1.2749863266136245E-2</v>
      </c>
      <c r="I29">
        <f>CORREL($H$3:H29,MXX!$H$3:H29)</f>
        <v>0.28169388806440687</v>
      </c>
    </row>
    <row r="30" spans="1:9" x14ac:dyDescent="0.25">
      <c r="A30" s="1">
        <v>44473</v>
      </c>
      <c r="B30">
        <v>57.299999</v>
      </c>
      <c r="C30">
        <v>58.049999</v>
      </c>
      <c r="D30">
        <v>56.099997999999999</v>
      </c>
      <c r="E30">
        <v>57.290000999999997</v>
      </c>
      <c r="F30">
        <v>56.652683000000003</v>
      </c>
      <c r="G30">
        <v>1517650</v>
      </c>
      <c r="H30">
        <f t="shared" si="0"/>
        <v>-1.7450673037756382E-4</v>
      </c>
      <c r="I30">
        <f>CORREL($H$3:H30,MXX!$H$3:H30)</f>
        <v>0.28444059636815833</v>
      </c>
    </row>
    <row r="31" spans="1:9" x14ac:dyDescent="0.25">
      <c r="A31" s="1">
        <v>44474</v>
      </c>
      <c r="B31">
        <v>57.169998</v>
      </c>
      <c r="C31">
        <v>58.75</v>
      </c>
      <c r="D31">
        <v>56.720001000000003</v>
      </c>
      <c r="E31">
        <v>57.98</v>
      </c>
      <c r="F31">
        <v>57.335006999999997</v>
      </c>
      <c r="G31">
        <v>1709343</v>
      </c>
      <c r="H31">
        <f t="shared" si="0"/>
        <v>1.2043983865689011E-2</v>
      </c>
      <c r="I31">
        <f>CORREL($H$3:H31,MXX!$H$3:H31)</f>
        <v>0.28842796748463767</v>
      </c>
    </row>
    <row r="32" spans="1:9" x14ac:dyDescent="0.25">
      <c r="A32" s="1">
        <v>44475</v>
      </c>
      <c r="B32">
        <v>57.720001000000003</v>
      </c>
      <c r="C32">
        <v>60.380001</v>
      </c>
      <c r="D32">
        <v>57.310001</v>
      </c>
      <c r="E32">
        <v>59.34</v>
      </c>
      <c r="F32">
        <v>58.679878000000002</v>
      </c>
      <c r="G32">
        <v>2570345</v>
      </c>
      <c r="H32">
        <f t="shared" si="0"/>
        <v>2.3456367590571757E-2</v>
      </c>
      <c r="I32">
        <f>CORREL($H$3:H32,MXX!$H$3:H32)</f>
        <v>0.28104108502477387</v>
      </c>
    </row>
    <row r="33" spans="1:9" x14ac:dyDescent="0.25">
      <c r="A33" s="1">
        <v>44476</v>
      </c>
      <c r="B33">
        <v>59.639999000000003</v>
      </c>
      <c r="C33">
        <v>60.889999000000003</v>
      </c>
      <c r="D33">
        <v>57.919998</v>
      </c>
      <c r="E33">
        <v>58.299999</v>
      </c>
      <c r="F33">
        <v>57.651443</v>
      </c>
      <c r="G33">
        <v>2961013</v>
      </c>
      <c r="H33">
        <f t="shared" si="0"/>
        <v>-1.7526195265777509E-2</v>
      </c>
      <c r="I33">
        <f>CORREL($H$3:H33,MXX!$H$3:H33)</f>
        <v>0.28049428269615412</v>
      </c>
    </row>
    <row r="34" spans="1:9" x14ac:dyDescent="0.25">
      <c r="A34" s="1">
        <v>44477</v>
      </c>
      <c r="B34">
        <v>58.450001</v>
      </c>
      <c r="C34">
        <v>59.66</v>
      </c>
      <c r="D34">
        <v>57.689999</v>
      </c>
      <c r="E34">
        <v>58.75</v>
      </c>
      <c r="F34">
        <v>58.096438999999997</v>
      </c>
      <c r="G34">
        <v>1347719</v>
      </c>
      <c r="H34">
        <f t="shared" si="0"/>
        <v>7.7187313420757943E-3</v>
      </c>
      <c r="I34">
        <f>CORREL($H$3:H34,MXX!$H$3:H34)</f>
        <v>0.28058832097833408</v>
      </c>
    </row>
    <row r="35" spans="1:9" x14ac:dyDescent="0.25">
      <c r="A35" s="1">
        <v>44480</v>
      </c>
      <c r="B35">
        <v>58.599997999999999</v>
      </c>
      <c r="C35">
        <v>58.630001</v>
      </c>
      <c r="D35">
        <v>56.650002000000001</v>
      </c>
      <c r="E35">
        <v>57.59</v>
      </c>
      <c r="F35">
        <v>56.949345000000001</v>
      </c>
      <c r="G35">
        <v>2377275</v>
      </c>
      <c r="H35">
        <f t="shared" si="0"/>
        <v>-1.9744652507875667E-2</v>
      </c>
      <c r="I35">
        <f>CORREL($H$3:H35,MXX!$H$3:H35)</f>
        <v>0.21844394593571637</v>
      </c>
    </row>
    <row r="36" spans="1:9" x14ac:dyDescent="0.25">
      <c r="A36" s="1">
        <v>44481</v>
      </c>
      <c r="B36">
        <v>58.580002</v>
      </c>
      <c r="C36">
        <v>58.580002</v>
      </c>
      <c r="D36">
        <v>55.32</v>
      </c>
      <c r="E36">
        <v>55.540000999999997</v>
      </c>
      <c r="F36">
        <v>54.922150000000002</v>
      </c>
      <c r="G36">
        <v>3198356</v>
      </c>
      <c r="H36">
        <f t="shared" si="0"/>
        <v>-3.559645857208716E-2</v>
      </c>
      <c r="I36">
        <f>CORREL($H$3:H36,MXX!$H$3:H36)</f>
        <v>0.17880764925706022</v>
      </c>
    </row>
    <row r="37" spans="1:9" x14ac:dyDescent="0.25">
      <c r="A37" s="1">
        <v>44482</v>
      </c>
      <c r="B37">
        <v>55.810001</v>
      </c>
      <c r="C37">
        <v>57.110000999999997</v>
      </c>
      <c r="D37">
        <v>55.59</v>
      </c>
      <c r="E37">
        <v>56.869999</v>
      </c>
      <c r="F37">
        <v>56.237354000000003</v>
      </c>
      <c r="G37">
        <v>1864268</v>
      </c>
      <c r="H37">
        <f t="shared" si="0"/>
        <v>2.394669545893599E-2</v>
      </c>
      <c r="I37">
        <f>CORREL($H$3:H37,MXX!$H$3:H37)</f>
        <v>0.17505725620848639</v>
      </c>
    </row>
    <row r="38" spans="1:9" x14ac:dyDescent="0.25">
      <c r="A38" s="1">
        <v>44483</v>
      </c>
      <c r="B38">
        <v>57.009998000000003</v>
      </c>
      <c r="C38">
        <v>58</v>
      </c>
      <c r="D38">
        <v>56.5</v>
      </c>
      <c r="E38">
        <v>57.169998</v>
      </c>
      <c r="F38">
        <v>56.534016000000001</v>
      </c>
      <c r="G38">
        <v>966657</v>
      </c>
      <c r="H38">
        <f t="shared" si="0"/>
        <v>5.2751770646961406E-3</v>
      </c>
      <c r="I38">
        <f>CORREL($H$3:H38,MXX!$H$3:H38)</f>
        <v>0.1745464625490398</v>
      </c>
    </row>
    <row r="39" spans="1:9" x14ac:dyDescent="0.25">
      <c r="A39" s="1">
        <v>44484</v>
      </c>
      <c r="B39">
        <v>57.689999</v>
      </c>
      <c r="C39">
        <v>58.299999</v>
      </c>
      <c r="D39">
        <v>57.099997999999999</v>
      </c>
      <c r="E39">
        <v>57.880001</v>
      </c>
      <c r="F39">
        <v>57.236117999999998</v>
      </c>
      <c r="G39">
        <v>1976914</v>
      </c>
      <c r="H39">
        <f t="shared" si="0"/>
        <v>1.2419107108895227E-2</v>
      </c>
      <c r="I39">
        <f>CORREL($H$3:H39,MXX!$H$3:H39)</f>
        <v>0.18500181198543278</v>
      </c>
    </row>
    <row r="40" spans="1:9" x14ac:dyDescent="0.25">
      <c r="A40" s="1">
        <v>44487</v>
      </c>
      <c r="B40">
        <v>58.369999</v>
      </c>
      <c r="C40">
        <v>59.959999000000003</v>
      </c>
      <c r="D40">
        <v>57.970001000000003</v>
      </c>
      <c r="E40">
        <v>59.630001</v>
      </c>
      <c r="F40">
        <v>58.966652000000003</v>
      </c>
      <c r="G40">
        <v>1931231</v>
      </c>
      <c r="H40">
        <f t="shared" si="0"/>
        <v>3.0234999515515813E-2</v>
      </c>
      <c r="I40">
        <f>CORREL($H$3:H40,MXX!$H$3:H40)</f>
        <v>0.17036289190668483</v>
      </c>
    </row>
    <row r="41" spans="1:9" x14ac:dyDescent="0.25">
      <c r="A41" s="1">
        <v>44488</v>
      </c>
      <c r="B41">
        <v>59.779998999999997</v>
      </c>
      <c r="C41">
        <v>59.860000999999997</v>
      </c>
      <c r="D41">
        <v>57.02</v>
      </c>
      <c r="E41">
        <v>57.630001</v>
      </c>
      <c r="F41">
        <v>56.988899000000004</v>
      </c>
      <c r="G41">
        <v>2436685</v>
      </c>
      <c r="H41">
        <f t="shared" si="0"/>
        <v>-3.3540194888460002E-2</v>
      </c>
      <c r="I41">
        <f>CORREL($H$3:H41,MXX!$H$3:H41)</f>
        <v>0.19558129635156474</v>
      </c>
    </row>
    <row r="42" spans="1:9" x14ac:dyDescent="0.25">
      <c r="A42" s="1">
        <v>44489</v>
      </c>
      <c r="B42">
        <v>57.790000999999997</v>
      </c>
      <c r="C42">
        <v>58.099997999999999</v>
      </c>
      <c r="D42">
        <v>57.240001999999997</v>
      </c>
      <c r="E42">
        <v>57.880001</v>
      </c>
      <c r="F42">
        <v>57.236117999999998</v>
      </c>
      <c r="G42">
        <v>1979793</v>
      </c>
      <c r="H42">
        <f t="shared" si="0"/>
        <v>4.3380202870736996E-3</v>
      </c>
      <c r="I42">
        <f>CORREL($H$3:H42,MXX!$H$3:H42)</f>
        <v>0.19534871132209505</v>
      </c>
    </row>
    <row r="43" spans="1:9" x14ac:dyDescent="0.25">
      <c r="A43" s="1">
        <v>44490</v>
      </c>
      <c r="B43">
        <v>57.599997999999999</v>
      </c>
      <c r="C43">
        <v>58.09</v>
      </c>
      <c r="D43">
        <v>57.25</v>
      </c>
      <c r="E43">
        <v>57.639999000000003</v>
      </c>
      <c r="F43">
        <v>56.998787</v>
      </c>
      <c r="G43">
        <v>1510082</v>
      </c>
      <c r="H43">
        <f t="shared" si="0"/>
        <v>-4.1465251015101604E-3</v>
      </c>
      <c r="I43">
        <f>CORREL($H$3:H43,MXX!$H$3:H43)</f>
        <v>0.20070051324654808</v>
      </c>
    </row>
    <row r="44" spans="1:9" x14ac:dyDescent="0.25">
      <c r="A44" s="1">
        <v>44491</v>
      </c>
      <c r="B44">
        <v>57.599997999999999</v>
      </c>
      <c r="C44">
        <v>58.080002</v>
      </c>
      <c r="D44">
        <v>55.939999</v>
      </c>
      <c r="E44">
        <v>56.509998000000003</v>
      </c>
      <c r="F44">
        <v>55.881354999999999</v>
      </c>
      <c r="G44">
        <v>1433284</v>
      </c>
      <c r="H44">
        <f t="shared" si="0"/>
        <v>-1.9604487372687437E-2</v>
      </c>
      <c r="I44">
        <f>CORREL($H$3:H44,MXX!$H$3:H44)</f>
        <v>0.20623619891311923</v>
      </c>
    </row>
    <row r="45" spans="1:9" x14ac:dyDescent="0.25">
      <c r="A45" s="1">
        <v>44494</v>
      </c>
      <c r="B45">
        <v>56.619999</v>
      </c>
      <c r="C45">
        <v>57.310001</v>
      </c>
      <c r="D45">
        <v>56.529998999999997</v>
      </c>
      <c r="E45">
        <v>56.619999</v>
      </c>
      <c r="F45">
        <v>55.990135000000002</v>
      </c>
      <c r="G45">
        <v>747296</v>
      </c>
      <c r="H45">
        <f t="shared" si="0"/>
        <v>1.9466242362949678E-3</v>
      </c>
      <c r="I45">
        <f>CORREL($H$3:H45,MXX!$H$3:H45)</f>
        <v>0.20641496445854679</v>
      </c>
    </row>
    <row r="46" spans="1:9" x14ac:dyDescent="0.25">
      <c r="A46" s="1">
        <v>44495</v>
      </c>
      <c r="B46">
        <v>57.529998999999997</v>
      </c>
      <c r="C46">
        <v>57.950001</v>
      </c>
      <c r="D46">
        <v>57.029998999999997</v>
      </c>
      <c r="E46">
        <v>57.439999</v>
      </c>
      <c r="F46">
        <v>56.801009999999998</v>
      </c>
      <c r="G46">
        <v>3432125</v>
      </c>
      <c r="H46">
        <f t="shared" si="0"/>
        <v>1.448246195512827E-2</v>
      </c>
      <c r="I46">
        <f>CORREL($H$3:H46,MXX!$H$3:H46)</f>
        <v>0.21528038039189956</v>
      </c>
    </row>
    <row r="47" spans="1:9" x14ac:dyDescent="0.25">
      <c r="A47" s="1">
        <v>44496</v>
      </c>
      <c r="B47">
        <v>57.650002000000001</v>
      </c>
      <c r="C47">
        <v>57.82</v>
      </c>
      <c r="D47">
        <v>57.060001</v>
      </c>
      <c r="E47">
        <v>57.509998000000003</v>
      </c>
      <c r="F47">
        <v>56.870232000000001</v>
      </c>
      <c r="G47">
        <v>557474</v>
      </c>
      <c r="H47">
        <f t="shared" si="0"/>
        <v>1.2186755129882981E-3</v>
      </c>
      <c r="I47">
        <f>CORREL($H$3:H47,MXX!$H$3:H47)</f>
        <v>0.2149068058423956</v>
      </c>
    </row>
    <row r="48" spans="1:9" x14ac:dyDescent="0.25">
      <c r="A48" s="1">
        <v>44497</v>
      </c>
      <c r="B48">
        <v>57.360000999999997</v>
      </c>
      <c r="C48">
        <v>57.689999</v>
      </c>
      <c r="D48">
        <v>55.950001</v>
      </c>
      <c r="E48">
        <v>56.279998999999997</v>
      </c>
      <c r="F48">
        <v>55.653914999999998</v>
      </c>
      <c r="G48">
        <v>1390363</v>
      </c>
      <c r="H48">
        <f t="shared" si="0"/>
        <v>-2.1387586391418335E-2</v>
      </c>
      <c r="I48">
        <f>CORREL($H$3:H48,MXX!$H$3:H48)</f>
        <v>0.23922155252438093</v>
      </c>
    </row>
    <row r="49" spans="1:9" x14ac:dyDescent="0.25">
      <c r="A49" s="1">
        <v>44498</v>
      </c>
      <c r="B49">
        <v>56.200001</v>
      </c>
      <c r="C49">
        <v>61.299999</v>
      </c>
      <c r="D49">
        <v>56.200001</v>
      </c>
      <c r="E49">
        <v>60.939999</v>
      </c>
      <c r="F49">
        <v>60.262076999999998</v>
      </c>
      <c r="G49">
        <v>3509512</v>
      </c>
      <c r="H49">
        <f t="shared" si="0"/>
        <v>8.2800320516535089E-2</v>
      </c>
      <c r="I49">
        <f>CORREL($H$3:H49,MXX!$H$3:H49)</f>
        <v>0.22085180376908708</v>
      </c>
    </row>
    <row r="50" spans="1:9" x14ac:dyDescent="0.25">
      <c r="A50" s="1">
        <v>44501</v>
      </c>
      <c r="B50">
        <v>61.5</v>
      </c>
      <c r="C50">
        <v>63.779998999999997</v>
      </c>
      <c r="D50">
        <v>61.349997999999999</v>
      </c>
      <c r="E50">
        <v>62.860000999999997</v>
      </c>
      <c r="F50">
        <v>62.160716999999998</v>
      </c>
      <c r="G50">
        <v>2583151</v>
      </c>
      <c r="H50">
        <f t="shared" si="0"/>
        <v>3.1506381700053258E-2</v>
      </c>
      <c r="I50">
        <f>CORREL($H$3:H50,MXX!$H$3:H50)</f>
        <v>0.23770132657921555</v>
      </c>
    </row>
    <row r="51" spans="1:9" x14ac:dyDescent="0.25">
      <c r="A51" s="1">
        <v>44503</v>
      </c>
      <c r="B51">
        <v>63.09</v>
      </c>
      <c r="C51">
        <v>64.610000999999997</v>
      </c>
      <c r="D51">
        <v>61.209999000000003</v>
      </c>
      <c r="E51">
        <v>61.98</v>
      </c>
      <c r="F51">
        <v>61.290508000000003</v>
      </c>
      <c r="G51">
        <v>2842220</v>
      </c>
      <c r="H51">
        <f t="shared" si="0"/>
        <v>-1.3999339808129877E-2</v>
      </c>
      <c r="I51">
        <f>CORREL($H$3:H51,MXX!$H$3:H51)</f>
        <v>0.22521341577246773</v>
      </c>
    </row>
    <row r="52" spans="1:9" x14ac:dyDescent="0.25">
      <c r="A52" s="1">
        <v>44504</v>
      </c>
      <c r="B52">
        <v>61.990001999999997</v>
      </c>
      <c r="C52">
        <v>63.529998999999997</v>
      </c>
      <c r="D52">
        <v>60.619999</v>
      </c>
      <c r="E52">
        <v>62.91</v>
      </c>
      <c r="F52">
        <v>62.210163000000001</v>
      </c>
      <c r="G52">
        <v>3110866</v>
      </c>
      <c r="H52">
        <f t="shared" si="0"/>
        <v>1.5004851974795163E-2</v>
      </c>
      <c r="I52">
        <f>CORREL($H$3:H52,MXX!$H$3:H52)</f>
        <v>0.22472097350603687</v>
      </c>
    </row>
    <row r="53" spans="1:9" x14ac:dyDescent="0.25">
      <c r="A53" s="1">
        <v>44505</v>
      </c>
      <c r="B53">
        <v>62.77</v>
      </c>
      <c r="C53">
        <v>64.599997999999999</v>
      </c>
      <c r="D53">
        <v>62.700001</v>
      </c>
      <c r="E53">
        <v>63.400002000000001</v>
      </c>
      <c r="F53">
        <v>62.694713999999998</v>
      </c>
      <c r="G53">
        <v>2699100</v>
      </c>
      <c r="H53">
        <f t="shared" si="0"/>
        <v>7.788936351123146E-3</v>
      </c>
      <c r="I53">
        <f>CORREL($H$3:H53,MXX!$H$3:H53)</f>
        <v>0.22515079841799879</v>
      </c>
    </row>
    <row r="54" spans="1:9" x14ac:dyDescent="0.25">
      <c r="A54" s="1">
        <v>44508</v>
      </c>
      <c r="B54">
        <v>63.610000999999997</v>
      </c>
      <c r="C54">
        <v>63.610000999999997</v>
      </c>
      <c r="D54">
        <v>61</v>
      </c>
      <c r="E54">
        <v>61.209999000000003</v>
      </c>
      <c r="F54">
        <v>60.529071999999999</v>
      </c>
      <c r="G54">
        <v>1018953</v>
      </c>
      <c r="H54">
        <f t="shared" si="0"/>
        <v>-3.4542656977428726E-2</v>
      </c>
      <c r="I54">
        <f>CORREL($H$3:H54,MXX!$H$3:H54)</f>
        <v>0.19427467985624103</v>
      </c>
    </row>
    <row r="55" spans="1:9" x14ac:dyDescent="0.25">
      <c r="A55" s="1">
        <v>44509</v>
      </c>
      <c r="B55">
        <v>61.490001999999997</v>
      </c>
      <c r="C55">
        <v>62.990001999999997</v>
      </c>
      <c r="D55">
        <v>61.080002</v>
      </c>
      <c r="E55">
        <v>62.82</v>
      </c>
      <c r="F55">
        <v>62.121161999999998</v>
      </c>
      <c r="G55">
        <v>1988346</v>
      </c>
      <c r="H55">
        <f t="shared" si="0"/>
        <v>2.6302897886820383E-2</v>
      </c>
      <c r="I55">
        <f>CORREL($H$3:H55,MXX!$H$3:H55)</f>
        <v>0.185675319667891</v>
      </c>
    </row>
    <row r="56" spans="1:9" x14ac:dyDescent="0.25">
      <c r="A56" s="1">
        <v>44510</v>
      </c>
      <c r="B56">
        <v>63.130001</v>
      </c>
      <c r="C56">
        <v>63.130001</v>
      </c>
      <c r="D56">
        <v>60.919998</v>
      </c>
      <c r="E56">
        <v>61.580002</v>
      </c>
      <c r="F56">
        <v>60.894958000000003</v>
      </c>
      <c r="G56">
        <v>878999</v>
      </c>
      <c r="H56">
        <f t="shared" si="0"/>
        <v>-1.9738909584466491E-2</v>
      </c>
      <c r="I56">
        <f>CORREL($H$3:H56,MXX!$H$3:H56)</f>
        <v>0.20296305463476325</v>
      </c>
    </row>
    <row r="57" spans="1:9" x14ac:dyDescent="0.25">
      <c r="A57" s="1">
        <v>44511</v>
      </c>
      <c r="B57">
        <v>61.509998000000003</v>
      </c>
      <c r="C57">
        <v>61.900002000000001</v>
      </c>
      <c r="D57">
        <v>59.099997999999999</v>
      </c>
      <c r="E57">
        <v>59.66</v>
      </c>
      <c r="F57">
        <v>58.996315000000003</v>
      </c>
      <c r="G57">
        <v>1346809</v>
      </c>
      <c r="H57">
        <f t="shared" si="0"/>
        <v>-3.1178985294644586E-2</v>
      </c>
      <c r="I57">
        <f>CORREL($H$3:H57,MXX!$H$3:H57)</f>
        <v>0.19819926544686636</v>
      </c>
    </row>
    <row r="58" spans="1:9" x14ac:dyDescent="0.25">
      <c r="A58" s="1">
        <v>44512</v>
      </c>
      <c r="B58">
        <v>59.889999000000003</v>
      </c>
      <c r="C58">
        <v>61.560001</v>
      </c>
      <c r="D58">
        <v>59.119999</v>
      </c>
      <c r="E58">
        <v>59.84</v>
      </c>
      <c r="F58">
        <v>59.174312999999998</v>
      </c>
      <c r="G58">
        <v>2124146</v>
      </c>
      <c r="H58">
        <f t="shared" si="0"/>
        <v>3.0171036953747909E-3</v>
      </c>
      <c r="I58">
        <f>CORREL($H$3:H58,MXX!$H$3:H58)</f>
        <v>0.19767178576740865</v>
      </c>
    </row>
    <row r="59" spans="1:9" x14ac:dyDescent="0.25">
      <c r="A59" s="1">
        <v>44516</v>
      </c>
      <c r="B59">
        <v>60.490001999999997</v>
      </c>
      <c r="C59">
        <v>62.389999000000003</v>
      </c>
      <c r="D59">
        <v>60.23</v>
      </c>
      <c r="E59">
        <v>60.950001</v>
      </c>
      <c r="F59">
        <v>60.271965000000002</v>
      </c>
      <c r="G59">
        <v>2584722</v>
      </c>
      <c r="H59">
        <f t="shared" si="0"/>
        <v>1.8549467570498093E-2</v>
      </c>
      <c r="I59">
        <f>CORREL($H$3:H59,MXX!$H$3:H59)</f>
        <v>0.18812052256557621</v>
      </c>
    </row>
    <row r="60" spans="1:9" x14ac:dyDescent="0.25">
      <c r="A60" s="1">
        <v>44517</v>
      </c>
      <c r="B60">
        <v>61.279998999999997</v>
      </c>
      <c r="C60">
        <v>61.450001</v>
      </c>
      <c r="D60">
        <v>60.299999</v>
      </c>
      <c r="E60">
        <v>60.509998000000003</v>
      </c>
      <c r="F60">
        <v>59.836860999999999</v>
      </c>
      <c r="G60">
        <v>1191474</v>
      </c>
      <c r="H60">
        <f t="shared" si="0"/>
        <v>-7.2190113595931808E-3</v>
      </c>
      <c r="I60">
        <f>CORREL($H$3:H60,MXX!$H$3:H60)</f>
        <v>0.18998257266176083</v>
      </c>
    </row>
    <row r="61" spans="1:9" x14ac:dyDescent="0.25">
      <c r="A61" s="1">
        <v>44518</v>
      </c>
      <c r="B61">
        <v>60.709999000000003</v>
      </c>
      <c r="C61">
        <v>60.98</v>
      </c>
      <c r="D61">
        <v>59.5</v>
      </c>
      <c r="E61">
        <v>60.470001000000003</v>
      </c>
      <c r="F61">
        <v>59.797305999999999</v>
      </c>
      <c r="G61">
        <v>1481794</v>
      </c>
      <c r="H61">
        <f t="shared" si="0"/>
        <v>-6.6104737680006327E-4</v>
      </c>
      <c r="I61">
        <f>CORREL($H$3:H61,MXX!$H$3:H61)</f>
        <v>0.19125284298092579</v>
      </c>
    </row>
    <row r="62" spans="1:9" x14ac:dyDescent="0.25">
      <c r="A62" s="1">
        <v>44519</v>
      </c>
      <c r="B62">
        <v>60.700001</v>
      </c>
      <c r="C62">
        <v>60.700001</v>
      </c>
      <c r="D62">
        <v>57.82</v>
      </c>
      <c r="E62">
        <v>58.16</v>
      </c>
      <c r="F62">
        <v>57.513004000000002</v>
      </c>
      <c r="G62">
        <v>3123741</v>
      </c>
      <c r="H62">
        <f t="shared" si="0"/>
        <v>-3.8200751050557306E-2</v>
      </c>
      <c r="I62">
        <f>CORREL($H$3:H62,MXX!$H$3:H62)</f>
        <v>0.186195624677954</v>
      </c>
    </row>
    <row r="63" spans="1:9" x14ac:dyDescent="0.25">
      <c r="A63" s="1">
        <v>44522</v>
      </c>
      <c r="B63">
        <v>58.380001</v>
      </c>
      <c r="C63">
        <v>58.919998</v>
      </c>
      <c r="D63">
        <v>55.889999000000003</v>
      </c>
      <c r="E63">
        <v>56.400002000000001</v>
      </c>
      <c r="F63">
        <v>55.772582999999997</v>
      </c>
      <c r="G63">
        <v>3718920</v>
      </c>
      <c r="H63">
        <f t="shared" si="0"/>
        <v>-3.0261347503253436E-2</v>
      </c>
      <c r="I63">
        <f>CORREL($H$3:H63,MXX!$H$3:H63)</f>
        <v>0.20137986287728535</v>
      </c>
    </row>
    <row r="64" spans="1:9" x14ac:dyDescent="0.25">
      <c r="A64" s="1">
        <v>44523</v>
      </c>
      <c r="B64">
        <v>55.25</v>
      </c>
      <c r="C64">
        <v>56.330002</v>
      </c>
      <c r="D64">
        <v>54.939999</v>
      </c>
      <c r="E64">
        <v>55.650002000000001</v>
      </c>
      <c r="F64">
        <v>55.030926000000001</v>
      </c>
      <c r="G64">
        <v>4361841</v>
      </c>
      <c r="H64">
        <f t="shared" si="0"/>
        <v>-1.329787791969392E-2</v>
      </c>
      <c r="I64">
        <f>CORREL($H$3:H64,MXX!$H$3:H64)</f>
        <v>0.17605528331620618</v>
      </c>
    </row>
    <row r="65" spans="1:9" x14ac:dyDescent="0.25">
      <c r="A65" s="1">
        <v>44524</v>
      </c>
      <c r="B65">
        <v>55.869999</v>
      </c>
      <c r="C65">
        <v>57.459999000000003</v>
      </c>
      <c r="D65">
        <v>54.509998000000003</v>
      </c>
      <c r="E65">
        <v>56.419998</v>
      </c>
      <c r="F65">
        <v>55.792358</v>
      </c>
      <c r="G65">
        <v>3259548</v>
      </c>
      <c r="H65">
        <f t="shared" si="0"/>
        <v>1.3836438078472443E-2</v>
      </c>
      <c r="I65">
        <f>CORREL($H$3:H65,MXX!$H$3:H65)</f>
        <v>0.16942286934119669</v>
      </c>
    </row>
    <row r="66" spans="1:9" x14ac:dyDescent="0.25">
      <c r="A66" s="1">
        <v>44525</v>
      </c>
      <c r="B66">
        <v>56.759998000000003</v>
      </c>
      <c r="C66">
        <v>56.849997999999999</v>
      </c>
      <c r="D66">
        <v>54.709999000000003</v>
      </c>
      <c r="E66">
        <v>55.049999</v>
      </c>
      <c r="F66">
        <v>54.437598999999999</v>
      </c>
      <c r="G66">
        <v>713110</v>
      </c>
      <c r="H66">
        <f t="shared" si="0"/>
        <v>-2.4282160650030266E-2</v>
      </c>
      <c r="I66">
        <f>CORREL($H$3:H66,MXX!$H$3:H66)</f>
        <v>0.17752652212521372</v>
      </c>
    </row>
    <row r="67" spans="1:9" x14ac:dyDescent="0.25">
      <c r="A67" s="1">
        <v>44526</v>
      </c>
      <c r="B67">
        <v>54.77</v>
      </c>
      <c r="C67">
        <v>54.779998999999997</v>
      </c>
      <c r="D67">
        <v>52.68</v>
      </c>
      <c r="E67">
        <v>54.43</v>
      </c>
      <c r="F67">
        <v>53.824497000000001</v>
      </c>
      <c r="G67">
        <v>2786167</v>
      </c>
      <c r="H67">
        <f t="shared" ref="H67:H130" si="1">(F67-F66)/F66</f>
        <v>-1.1262473203493009E-2</v>
      </c>
      <c r="I67">
        <f>CORREL($H$3:H67,MXX!$H$3:H67)</f>
        <v>0.19083611496140837</v>
      </c>
    </row>
    <row r="68" spans="1:9" x14ac:dyDescent="0.25">
      <c r="A68" s="1">
        <v>44529</v>
      </c>
      <c r="B68">
        <v>54.740001999999997</v>
      </c>
      <c r="C68">
        <v>55.619999</v>
      </c>
      <c r="D68">
        <v>52.41</v>
      </c>
      <c r="E68">
        <v>52.810001</v>
      </c>
      <c r="F68">
        <v>52.222518999999998</v>
      </c>
      <c r="G68">
        <v>5324675</v>
      </c>
      <c r="H68">
        <f t="shared" si="1"/>
        <v>-2.9762990632313805E-2</v>
      </c>
      <c r="I68">
        <f>CORREL($H$3:H68,MXX!$H$3:H68)</f>
        <v>0.16820804600116099</v>
      </c>
    </row>
    <row r="69" spans="1:9" x14ac:dyDescent="0.25">
      <c r="A69" s="1">
        <v>44530</v>
      </c>
      <c r="B69">
        <v>52.439999</v>
      </c>
      <c r="C69">
        <v>56.720001000000003</v>
      </c>
      <c r="D69">
        <v>52.439999</v>
      </c>
      <c r="E69">
        <v>56.220001000000003</v>
      </c>
      <c r="F69">
        <v>55.594585000000002</v>
      </c>
      <c r="G69">
        <v>20778186</v>
      </c>
      <c r="H69">
        <f t="shared" si="1"/>
        <v>6.4571109639502522E-2</v>
      </c>
      <c r="I69">
        <f>CORREL($H$3:H69,MXX!$H$3:H69)</f>
        <v>0.15250517308300227</v>
      </c>
    </row>
    <row r="70" spans="1:9" x14ac:dyDescent="0.25">
      <c r="A70" s="1">
        <v>44531</v>
      </c>
      <c r="B70">
        <v>56.59</v>
      </c>
      <c r="C70">
        <v>57.830002</v>
      </c>
      <c r="D70">
        <v>55.049999</v>
      </c>
      <c r="E70">
        <v>56.139999000000003</v>
      </c>
      <c r="F70">
        <v>55.515472000000003</v>
      </c>
      <c r="G70">
        <v>7111939</v>
      </c>
      <c r="H70">
        <f t="shared" si="1"/>
        <v>-1.4230342757302629E-3</v>
      </c>
      <c r="I70">
        <f>CORREL($H$3:H70,MXX!$H$3:H70)</f>
        <v>0.14948029029346235</v>
      </c>
    </row>
    <row r="71" spans="1:9" x14ac:dyDescent="0.25">
      <c r="A71" s="1">
        <v>44532</v>
      </c>
      <c r="B71">
        <v>56.130001</v>
      </c>
      <c r="C71">
        <v>56.700001</v>
      </c>
      <c r="D71">
        <v>55.110000999999997</v>
      </c>
      <c r="E71">
        <v>56.310001</v>
      </c>
      <c r="F71">
        <v>55.683585999999998</v>
      </c>
      <c r="G71">
        <v>3608216</v>
      </c>
      <c r="H71">
        <f t="shared" si="1"/>
        <v>3.0282368850254151E-3</v>
      </c>
      <c r="I71">
        <f>CORREL($H$3:H71,MXX!$H$3:H71)</f>
        <v>0.14409872549829822</v>
      </c>
    </row>
    <row r="72" spans="1:9" x14ac:dyDescent="0.25">
      <c r="A72" s="1">
        <v>44533</v>
      </c>
      <c r="B72">
        <v>55.259998000000003</v>
      </c>
      <c r="C72">
        <v>57.889999000000003</v>
      </c>
      <c r="D72">
        <v>55.259998000000003</v>
      </c>
      <c r="E72">
        <v>56.830002</v>
      </c>
      <c r="F72">
        <v>56.197800000000001</v>
      </c>
      <c r="G72">
        <v>2410993</v>
      </c>
      <c r="H72">
        <f t="shared" si="1"/>
        <v>9.2345704890486515E-3</v>
      </c>
      <c r="I72">
        <f>CORREL($H$3:H72,MXX!$H$3:H72)</f>
        <v>0.13995407116185918</v>
      </c>
    </row>
    <row r="73" spans="1:9" x14ac:dyDescent="0.25">
      <c r="A73" s="1">
        <v>44536</v>
      </c>
      <c r="B73">
        <v>56.650002000000001</v>
      </c>
      <c r="C73">
        <v>57.799999</v>
      </c>
      <c r="D73">
        <v>55.610000999999997</v>
      </c>
      <c r="E73">
        <v>56.209999000000003</v>
      </c>
      <c r="F73">
        <v>55.584693999999999</v>
      </c>
      <c r="G73">
        <v>3449980</v>
      </c>
      <c r="H73">
        <f t="shared" si="1"/>
        <v>-1.090978650409806E-2</v>
      </c>
      <c r="I73">
        <f>CORREL($H$3:H73,MXX!$H$3:H73)</f>
        <v>0.13910950695360547</v>
      </c>
    </row>
    <row r="74" spans="1:9" x14ac:dyDescent="0.25">
      <c r="A74" s="1">
        <v>44537</v>
      </c>
      <c r="B74">
        <v>56.73</v>
      </c>
      <c r="C74">
        <v>57.75</v>
      </c>
      <c r="D74">
        <v>55.130001</v>
      </c>
      <c r="E74">
        <v>57.59</v>
      </c>
      <c r="F74">
        <v>56.949345000000001</v>
      </c>
      <c r="G74">
        <v>3117050</v>
      </c>
      <c r="H74">
        <f t="shared" si="1"/>
        <v>2.4550841280155326E-2</v>
      </c>
      <c r="I74">
        <f>CORREL($H$3:H74,MXX!$H$3:H74)</f>
        <v>0.1487580977695746</v>
      </c>
    </row>
    <row r="75" spans="1:9" x14ac:dyDescent="0.25">
      <c r="A75" s="1">
        <v>44538</v>
      </c>
      <c r="B75">
        <v>57.549999</v>
      </c>
      <c r="C75">
        <v>57.549999</v>
      </c>
      <c r="D75">
        <v>53.880001</v>
      </c>
      <c r="E75">
        <v>54.790000999999997</v>
      </c>
      <c r="F75">
        <v>54.180492000000001</v>
      </c>
      <c r="G75">
        <v>8578725</v>
      </c>
      <c r="H75">
        <f t="shared" si="1"/>
        <v>-4.8619575870451189E-2</v>
      </c>
      <c r="I75">
        <f>CORREL($H$3:H75,MXX!$H$3:H75)</f>
        <v>0.13277727668670442</v>
      </c>
    </row>
    <row r="76" spans="1:9" x14ac:dyDescent="0.25">
      <c r="A76" s="1">
        <v>44539</v>
      </c>
      <c r="B76">
        <v>54.919998</v>
      </c>
      <c r="C76">
        <v>56.889999000000003</v>
      </c>
      <c r="D76">
        <v>54.900002000000001</v>
      </c>
      <c r="E76">
        <v>56.279998999999997</v>
      </c>
      <c r="F76">
        <v>55.653914999999998</v>
      </c>
      <c r="G76">
        <v>4221893</v>
      </c>
      <c r="H76">
        <f t="shared" si="1"/>
        <v>2.7194714289416139E-2</v>
      </c>
      <c r="I76">
        <f>CORREL($H$3:H76,MXX!$H$3:H76)</f>
        <v>0.13863520070553259</v>
      </c>
    </row>
    <row r="77" spans="1:9" x14ac:dyDescent="0.25">
      <c r="A77" s="1">
        <v>44540</v>
      </c>
      <c r="B77">
        <v>58.470001000000003</v>
      </c>
      <c r="C77">
        <v>59.200001</v>
      </c>
      <c r="D77">
        <v>56.66</v>
      </c>
      <c r="E77">
        <v>58.400002000000001</v>
      </c>
      <c r="F77">
        <v>57.750335999999997</v>
      </c>
      <c r="G77">
        <v>3928582</v>
      </c>
      <c r="H77">
        <f t="shared" si="1"/>
        <v>3.7668886366754244E-2</v>
      </c>
      <c r="I77">
        <f>CORREL($H$3:H77,MXX!$H$3:H77)</f>
        <v>0.13585593377772689</v>
      </c>
    </row>
    <row r="78" spans="1:9" x14ac:dyDescent="0.25">
      <c r="A78" s="1">
        <v>44543</v>
      </c>
      <c r="B78">
        <v>58.439999</v>
      </c>
      <c r="C78">
        <v>58.439999</v>
      </c>
      <c r="D78">
        <v>56.049999</v>
      </c>
      <c r="E78">
        <v>56.830002</v>
      </c>
      <c r="F78">
        <v>56.197800000000001</v>
      </c>
      <c r="G78">
        <v>2634756</v>
      </c>
      <c r="H78">
        <f t="shared" si="1"/>
        <v>-2.6883583846161456E-2</v>
      </c>
      <c r="I78">
        <f>CORREL($H$3:H78,MXX!$H$3:H78)</f>
        <v>0.16253688497172653</v>
      </c>
    </row>
    <row r="79" spans="1:9" x14ac:dyDescent="0.25">
      <c r="A79" s="1">
        <v>44544</v>
      </c>
      <c r="B79">
        <v>56.68</v>
      </c>
      <c r="C79">
        <v>58.98</v>
      </c>
      <c r="D79">
        <v>55.68</v>
      </c>
      <c r="E79">
        <v>58.779998999999997</v>
      </c>
      <c r="F79">
        <v>58.126106</v>
      </c>
      <c r="G79">
        <v>4136121</v>
      </c>
      <c r="H79">
        <f t="shared" si="1"/>
        <v>3.4312837869098063E-2</v>
      </c>
      <c r="I79">
        <f>CORREL($H$3:H79,MXX!$H$3:H79)</f>
        <v>0.19193072804926001</v>
      </c>
    </row>
    <row r="80" spans="1:9" x14ac:dyDescent="0.25">
      <c r="A80" s="1">
        <v>44545</v>
      </c>
      <c r="B80">
        <v>58.549999</v>
      </c>
      <c r="C80">
        <v>59.82</v>
      </c>
      <c r="D80">
        <v>58.009998000000003</v>
      </c>
      <c r="E80">
        <v>59.48</v>
      </c>
      <c r="F80">
        <v>58.818317</v>
      </c>
      <c r="G80">
        <v>2520095</v>
      </c>
      <c r="H80">
        <f t="shared" si="1"/>
        <v>1.1908779851862094E-2</v>
      </c>
      <c r="I80">
        <f>CORREL($H$3:H80,MXX!$H$3:H80)</f>
        <v>0.19086362588316885</v>
      </c>
    </row>
    <row r="81" spans="1:9" x14ac:dyDescent="0.25">
      <c r="A81" s="1">
        <v>44546</v>
      </c>
      <c r="B81">
        <v>59.630001</v>
      </c>
      <c r="C81">
        <v>59.799999</v>
      </c>
      <c r="D81">
        <v>58.099997999999999</v>
      </c>
      <c r="E81">
        <v>58.25</v>
      </c>
      <c r="F81">
        <v>57.602001000000001</v>
      </c>
      <c r="G81">
        <v>2800194</v>
      </c>
      <c r="H81">
        <f t="shared" si="1"/>
        <v>-2.0679204404981513E-2</v>
      </c>
      <c r="I81">
        <f>CORREL($H$3:H81,MXX!$H$3:H81)</f>
        <v>0.18239150835716578</v>
      </c>
    </row>
    <row r="82" spans="1:9" x14ac:dyDescent="0.25">
      <c r="A82" s="1">
        <v>44547</v>
      </c>
      <c r="B82">
        <v>58.029998999999997</v>
      </c>
      <c r="C82">
        <v>61.990001999999997</v>
      </c>
      <c r="D82">
        <v>57.759998000000003</v>
      </c>
      <c r="E82">
        <v>61.470001000000003</v>
      </c>
      <c r="F82">
        <v>60.786181999999997</v>
      </c>
      <c r="G82">
        <v>8263844</v>
      </c>
      <c r="H82">
        <f t="shared" si="1"/>
        <v>5.5278999769469733E-2</v>
      </c>
      <c r="I82">
        <f>CORREL($H$3:H82,MXX!$H$3:H82)</f>
        <v>0.23466757534406316</v>
      </c>
    </row>
    <row r="83" spans="1:9" x14ac:dyDescent="0.25">
      <c r="A83" s="1">
        <v>44550</v>
      </c>
      <c r="B83">
        <v>60.740001999999997</v>
      </c>
      <c r="C83">
        <v>63.900002000000001</v>
      </c>
      <c r="D83">
        <v>59.900002000000001</v>
      </c>
      <c r="E83">
        <v>62.880001</v>
      </c>
      <c r="F83">
        <v>62.180495999999998</v>
      </c>
      <c r="G83">
        <v>2344523</v>
      </c>
      <c r="H83">
        <f t="shared" si="1"/>
        <v>2.2938009167938884E-2</v>
      </c>
      <c r="I83">
        <f>CORREL($H$3:H83,MXX!$H$3:H83)</f>
        <v>0.21153577512080657</v>
      </c>
    </row>
    <row r="84" spans="1:9" x14ac:dyDescent="0.25">
      <c r="A84" s="1">
        <v>44551</v>
      </c>
      <c r="B84">
        <v>63.299999</v>
      </c>
      <c r="C84">
        <v>63.869999</v>
      </c>
      <c r="D84">
        <v>61.029998999999997</v>
      </c>
      <c r="E84">
        <v>61.150002000000001</v>
      </c>
      <c r="F84">
        <v>60.469741999999997</v>
      </c>
      <c r="G84">
        <v>1952430</v>
      </c>
      <c r="H84">
        <f t="shared" si="1"/>
        <v>-2.7512710738106714E-2</v>
      </c>
      <c r="I84">
        <f>CORREL($H$3:H84,MXX!$H$3:H84)</f>
        <v>0.19145909104179679</v>
      </c>
    </row>
    <row r="85" spans="1:9" x14ac:dyDescent="0.25">
      <c r="A85" s="1">
        <v>44552</v>
      </c>
      <c r="B85">
        <v>61.459999000000003</v>
      </c>
      <c r="C85">
        <v>62.869999</v>
      </c>
      <c r="D85">
        <v>60.689999</v>
      </c>
      <c r="E85">
        <v>62.66</v>
      </c>
      <c r="F85">
        <v>61.962944</v>
      </c>
      <c r="G85">
        <v>1775347</v>
      </c>
      <c r="H85">
        <f t="shared" si="1"/>
        <v>2.4693374746001129E-2</v>
      </c>
      <c r="I85">
        <f>CORREL($H$3:H85,MXX!$H$3:H85)</f>
        <v>0.19774225235548348</v>
      </c>
    </row>
    <row r="86" spans="1:9" x14ac:dyDescent="0.25">
      <c r="A86" s="1">
        <v>44553</v>
      </c>
      <c r="B86">
        <v>62.57</v>
      </c>
      <c r="C86">
        <v>62.580002</v>
      </c>
      <c r="D86">
        <v>61.720001000000003</v>
      </c>
      <c r="E86">
        <v>62.130001</v>
      </c>
      <c r="F86">
        <v>61.438839000000002</v>
      </c>
      <c r="G86">
        <v>1246572</v>
      </c>
      <c r="H86">
        <f t="shared" si="1"/>
        <v>-8.4583618234795096E-3</v>
      </c>
      <c r="I86">
        <f>CORREL($H$3:H86,MXX!$H$3:H86)</f>
        <v>0.19393560288186654</v>
      </c>
    </row>
    <row r="87" spans="1:9" x14ac:dyDescent="0.25">
      <c r="A87" s="1">
        <v>44554</v>
      </c>
      <c r="B87">
        <v>62.119999</v>
      </c>
      <c r="C87">
        <v>62.880001</v>
      </c>
      <c r="D87">
        <v>62.049999</v>
      </c>
      <c r="E87">
        <v>62.810001</v>
      </c>
      <c r="F87">
        <v>62.111274999999999</v>
      </c>
      <c r="G87">
        <v>32776</v>
      </c>
      <c r="H87">
        <f t="shared" si="1"/>
        <v>1.0944803172468763E-2</v>
      </c>
      <c r="I87">
        <f>CORREL($H$3:H87,MXX!$H$3:H87)</f>
        <v>0.19528724186127649</v>
      </c>
    </row>
    <row r="88" spans="1:9" x14ac:dyDescent="0.25">
      <c r="A88" s="1">
        <v>44557</v>
      </c>
      <c r="B88">
        <v>62.77</v>
      </c>
      <c r="C88">
        <v>63.189999</v>
      </c>
      <c r="D88">
        <v>62.279998999999997</v>
      </c>
      <c r="E88">
        <v>62.84</v>
      </c>
      <c r="F88">
        <v>62.140942000000003</v>
      </c>
      <c r="G88">
        <v>411116</v>
      </c>
      <c r="H88">
        <f t="shared" si="1"/>
        <v>4.7764274682822791E-4</v>
      </c>
      <c r="I88">
        <f>CORREL($H$3:H88,MXX!$H$3:H88)</f>
        <v>0.1931264559069249</v>
      </c>
    </row>
    <row r="89" spans="1:9" x14ac:dyDescent="0.25">
      <c r="A89" s="1">
        <v>44558</v>
      </c>
      <c r="B89">
        <v>62.52</v>
      </c>
      <c r="C89">
        <v>63.400002000000001</v>
      </c>
      <c r="D89">
        <v>62.029998999999997</v>
      </c>
      <c r="E89">
        <v>62.27</v>
      </c>
      <c r="F89">
        <v>61.577281999999997</v>
      </c>
      <c r="G89">
        <v>1106618</v>
      </c>
      <c r="H89">
        <f t="shared" si="1"/>
        <v>-9.0706703480614402E-3</v>
      </c>
      <c r="I89">
        <f>CORREL($H$3:H89,MXX!$H$3:H89)</f>
        <v>0.19334973711606585</v>
      </c>
    </row>
    <row r="90" spans="1:9" x14ac:dyDescent="0.25">
      <c r="A90" s="1">
        <v>44559</v>
      </c>
      <c r="B90">
        <v>62.27</v>
      </c>
      <c r="C90">
        <v>63.860000999999997</v>
      </c>
      <c r="D90">
        <v>61.91</v>
      </c>
      <c r="E90">
        <v>62.130001</v>
      </c>
      <c r="F90">
        <v>61.438839000000002</v>
      </c>
      <c r="G90">
        <v>866813</v>
      </c>
      <c r="H90">
        <f t="shared" si="1"/>
        <v>-2.2482804616156199E-3</v>
      </c>
      <c r="I90">
        <f>CORREL($H$3:H90,MXX!$H$3:H90)</f>
        <v>0.19464076617950729</v>
      </c>
    </row>
    <row r="91" spans="1:9" x14ac:dyDescent="0.25">
      <c r="A91" s="1">
        <v>44560</v>
      </c>
      <c r="B91">
        <v>62.279998999999997</v>
      </c>
      <c r="C91">
        <v>63.5</v>
      </c>
      <c r="D91">
        <v>62.27</v>
      </c>
      <c r="E91">
        <v>62.939999</v>
      </c>
      <c r="F91">
        <v>62.239826000000001</v>
      </c>
      <c r="G91">
        <v>1048744</v>
      </c>
      <c r="H91">
        <f t="shared" si="1"/>
        <v>1.3037144142648907E-2</v>
      </c>
      <c r="I91">
        <f>CORREL($H$3:H91,MXX!$H$3:H91)</f>
        <v>0.19799939303386635</v>
      </c>
    </row>
    <row r="92" spans="1:9" x14ac:dyDescent="0.25">
      <c r="A92" s="1">
        <v>44561</v>
      </c>
      <c r="B92">
        <v>62.830002</v>
      </c>
      <c r="C92">
        <v>63.240001999999997</v>
      </c>
      <c r="D92">
        <v>62.450001</v>
      </c>
      <c r="E92">
        <v>62.970001000000003</v>
      </c>
      <c r="F92">
        <v>62.269497000000001</v>
      </c>
      <c r="G92">
        <v>476638</v>
      </c>
      <c r="H92">
        <f t="shared" si="1"/>
        <v>4.7672048440496035E-4</v>
      </c>
      <c r="I92">
        <f>CORREL($H$3:H92,MXX!$H$3:H92)</f>
        <v>0.19771812666137945</v>
      </c>
    </row>
    <row r="93" spans="1:9" x14ac:dyDescent="0.25">
      <c r="A93" s="1">
        <v>44564</v>
      </c>
      <c r="B93">
        <v>63.080002</v>
      </c>
      <c r="C93">
        <v>63.790000999999997</v>
      </c>
      <c r="D93">
        <v>62.32</v>
      </c>
      <c r="E93">
        <v>62.470001000000003</v>
      </c>
      <c r="F93">
        <v>61.775058999999999</v>
      </c>
      <c r="G93">
        <v>543738</v>
      </c>
      <c r="H93">
        <f t="shared" si="1"/>
        <v>-7.9402921786890669E-3</v>
      </c>
      <c r="I93">
        <f>CORREL($H$3:H93,MXX!$H$3:H93)</f>
        <v>0.20086833167828105</v>
      </c>
    </row>
    <row r="94" spans="1:9" x14ac:dyDescent="0.25">
      <c r="A94" s="1">
        <v>44565</v>
      </c>
      <c r="B94">
        <v>62.93</v>
      </c>
      <c r="C94">
        <v>63.200001</v>
      </c>
      <c r="D94">
        <v>61.5</v>
      </c>
      <c r="E94">
        <v>62.91</v>
      </c>
      <c r="F94">
        <v>62.210163000000001</v>
      </c>
      <c r="G94">
        <v>1220353</v>
      </c>
      <c r="H94">
        <f t="shared" si="1"/>
        <v>7.0433603309064032E-3</v>
      </c>
      <c r="I94">
        <f>CORREL($H$3:H94,MXX!$H$3:H94)</f>
        <v>0.2010968273929718</v>
      </c>
    </row>
    <row r="95" spans="1:9" x14ac:dyDescent="0.25">
      <c r="A95" s="1">
        <v>44566</v>
      </c>
      <c r="B95">
        <v>62.09</v>
      </c>
      <c r="C95">
        <v>62.380001</v>
      </c>
      <c r="D95">
        <v>57.790000999999997</v>
      </c>
      <c r="E95">
        <v>60.990001999999997</v>
      </c>
      <c r="F95">
        <v>60.311523000000001</v>
      </c>
      <c r="G95">
        <v>1492518</v>
      </c>
      <c r="H95">
        <f t="shared" si="1"/>
        <v>-3.0519772147197241E-2</v>
      </c>
      <c r="I95">
        <f>CORREL($H$3:H95,MXX!$H$3:H95)</f>
        <v>0.19918669099816633</v>
      </c>
    </row>
    <row r="96" spans="1:9" x14ac:dyDescent="0.25">
      <c r="A96" s="1">
        <v>44567</v>
      </c>
      <c r="B96">
        <v>60.900002000000001</v>
      </c>
      <c r="C96">
        <v>63.990001999999997</v>
      </c>
      <c r="D96">
        <v>60.540000999999997</v>
      </c>
      <c r="E96">
        <v>63.689999</v>
      </c>
      <c r="F96">
        <v>62.981482999999997</v>
      </c>
      <c r="G96">
        <v>2454987</v>
      </c>
      <c r="H96">
        <f t="shared" si="1"/>
        <v>4.4269483959143201E-2</v>
      </c>
      <c r="I96">
        <f>CORREL($H$3:H96,MXX!$H$3:H96)</f>
        <v>0.19683212758878868</v>
      </c>
    </row>
    <row r="97" spans="1:9" x14ac:dyDescent="0.25">
      <c r="A97" s="1">
        <v>44568</v>
      </c>
      <c r="B97">
        <v>63</v>
      </c>
      <c r="C97">
        <v>64.650002000000001</v>
      </c>
      <c r="D97">
        <v>62.700001</v>
      </c>
      <c r="E97">
        <v>64.480002999999996</v>
      </c>
      <c r="F97">
        <v>63.762698999999998</v>
      </c>
      <c r="G97">
        <v>1833800</v>
      </c>
      <c r="H97">
        <f t="shared" si="1"/>
        <v>1.2403899730338211E-2</v>
      </c>
      <c r="I97">
        <f>CORREL($H$3:H97,MXX!$H$3:H97)</f>
        <v>0.19789013186389448</v>
      </c>
    </row>
    <row r="98" spans="1:9" x14ac:dyDescent="0.25">
      <c r="A98" s="1">
        <v>44571</v>
      </c>
      <c r="B98">
        <v>64.510002</v>
      </c>
      <c r="C98">
        <v>64.709998999999996</v>
      </c>
      <c r="D98">
        <v>62.709999000000003</v>
      </c>
      <c r="E98">
        <v>63.330002</v>
      </c>
      <c r="F98">
        <v>62.625492000000001</v>
      </c>
      <c r="G98">
        <v>1458519</v>
      </c>
      <c r="H98">
        <f t="shared" si="1"/>
        <v>-1.7834988446771938E-2</v>
      </c>
      <c r="I98">
        <f>CORREL($H$3:H98,MXX!$H$3:H98)</f>
        <v>0.20455980773024596</v>
      </c>
    </row>
    <row r="99" spans="1:9" x14ac:dyDescent="0.25">
      <c r="A99" s="1">
        <v>44572</v>
      </c>
      <c r="B99">
        <v>63.990001999999997</v>
      </c>
      <c r="C99">
        <v>65.110000999999997</v>
      </c>
      <c r="D99">
        <v>62.700001</v>
      </c>
      <c r="E99">
        <v>65.010002</v>
      </c>
      <c r="F99">
        <v>64.286804000000004</v>
      </c>
      <c r="G99">
        <v>2170639</v>
      </c>
      <c r="H99">
        <f t="shared" si="1"/>
        <v>2.6527727718290858E-2</v>
      </c>
      <c r="I99">
        <f>CORREL($H$3:H99,MXX!$H$3:H99)</f>
        <v>0.20856899293908487</v>
      </c>
    </row>
    <row r="100" spans="1:9" x14ac:dyDescent="0.25">
      <c r="A100" s="1">
        <v>44573</v>
      </c>
      <c r="B100">
        <v>64.989998</v>
      </c>
      <c r="C100">
        <v>67.440002000000007</v>
      </c>
      <c r="D100">
        <v>64.989998</v>
      </c>
      <c r="E100">
        <v>67.040001000000004</v>
      </c>
      <c r="F100">
        <v>66.294219999999996</v>
      </c>
      <c r="G100">
        <v>3009592</v>
      </c>
      <c r="H100">
        <f t="shared" si="1"/>
        <v>3.1225941796702041E-2</v>
      </c>
      <c r="I100">
        <f>CORREL($H$3:H100,MXX!$H$3:H100)</f>
        <v>0.22726854209001887</v>
      </c>
    </row>
    <row r="101" spans="1:9" x14ac:dyDescent="0.25">
      <c r="A101" s="1">
        <v>44574</v>
      </c>
      <c r="B101">
        <v>66.699996999999996</v>
      </c>
      <c r="C101">
        <v>67.300003000000004</v>
      </c>
      <c r="D101">
        <v>65.540001000000004</v>
      </c>
      <c r="E101">
        <v>65.940002000000007</v>
      </c>
      <c r="F101">
        <v>65.206458999999995</v>
      </c>
      <c r="G101">
        <v>2430034</v>
      </c>
      <c r="H101">
        <f t="shared" si="1"/>
        <v>-1.6408082031887553E-2</v>
      </c>
      <c r="I101">
        <f>CORREL($H$3:H101,MXX!$H$3:H101)</f>
        <v>0.22731767975812947</v>
      </c>
    </row>
    <row r="102" spans="1:9" x14ac:dyDescent="0.25">
      <c r="A102" s="1">
        <v>44575</v>
      </c>
      <c r="B102">
        <v>66</v>
      </c>
      <c r="C102">
        <v>66.790001000000004</v>
      </c>
      <c r="D102">
        <v>65.769997000000004</v>
      </c>
      <c r="E102">
        <v>66.430000000000007</v>
      </c>
      <c r="F102">
        <v>65.691001999999997</v>
      </c>
      <c r="G102">
        <v>1865511</v>
      </c>
      <c r="H102">
        <f t="shared" si="1"/>
        <v>7.4309049660249487E-3</v>
      </c>
      <c r="I102">
        <f>CORREL($H$3:H102,MXX!$H$3:H102)</f>
        <v>0.2261484967665017</v>
      </c>
    </row>
    <row r="103" spans="1:9" x14ac:dyDescent="0.25">
      <c r="A103" s="1">
        <v>44578</v>
      </c>
      <c r="B103">
        <v>66.279999000000004</v>
      </c>
      <c r="C103">
        <v>67.440002000000007</v>
      </c>
      <c r="D103">
        <v>64.800003000000004</v>
      </c>
      <c r="E103">
        <v>66.540001000000004</v>
      </c>
      <c r="F103">
        <v>65.799781999999993</v>
      </c>
      <c r="G103">
        <v>638355</v>
      </c>
      <c r="H103">
        <f t="shared" si="1"/>
        <v>1.6559345524977055E-3</v>
      </c>
      <c r="I103">
        <f>CORREL($H$3:H103,MXX!$H$3:H103)</f>
        <v>0.22553209991620812</v>
      </c>
    </row>
    <row r="104" spans="1:9" x14ac:dyDescent="0.25">
      <c r="A104" s="1">
        <v>44579</v>
      </c>
      <c r="B104">
        <v>66.489998</v>
      </c>
      <c r="C104">
        <v>66.489998</v>
      </c>
      <c r="D104">
        <v>63</v>
      </c>
      <c r="E104">
        <v>63.290000999999997</v>
      </c>
      <c r="F104">
        <v>62.585937999999999</v>
      </c>
      <c r="G104">
        <v>1575295</v>
      </c>
      <c r="H104">
        <f t="shared" si="1"/>
        <v>-4.8842775801293613E-2</v>
      </c>
      <c r="I104">
        <f>CORREL($H$3:H104,MXX!$H$3:H104)</f>
        <v>0.25456068812530036</v>
      </c>
    </row>
    <row r="105" spans="1:9" x14ac:dyDescent="0.25">
      <c r="A105" s="1">
        <v>44580</v>
      </c>
      <c r="B105">
        <v>63.380001</v>
      </c>
      <c r="C105">
        <v>64.180000000000007</v>
      </c>
      <c r="D105">
        <v>62.02</v>
      </c>
      <c r="E105">
        <v>63.57</v>
      </c>
      <c r="F105">
        <v>62.862819999999999</v>
      </c>
      <c r="G105">
        <v>1000209</v>
      </c>
      <c r="H105">
        <f t="shared" si="1"/>
        <v>4.4240289248361269E-3</v>
      </c>
      <c r="I105">
        <f>CORREL($H$3:H105,MXX!$H$3:H105)</f>
        <v>0.25261572226562046</v>
      </c>
    </row>
    <row r="106" spans="1:9" x14ac:dyDescent="0.25">
      <c r="A106" s="1">
        <v>44581</v>
      </c>
      <c r="B106">
        <v>63.490001999999997</v>
      </c>
      <c r="C106">
        <v>64.989998</v>
      </c>
      <c r="D106">
        <v>63.150002000000001</v>
      </c>
      <c r="E106">
        <v>63.939999</v>
      </c>
      <c r="F106">
        <v>63.228703000000003</v>
      </c>
      <c r="G106">
        <v>1443481</v>
      </c>
      <c r="H106">
        <f t="shared" si="1"/>
        <v>5.8203402265441439E-3</v>
      </c>
      <c r="I106">
        <f>CORREL($H$3:H106,MXX!$H$3:H106)</f>
        <v>0.25089819198903135</v>
      </c>
    </row>
    <row r="107" spans="1:9" x14ac:dyDescent="0.25">
      <c r="A107" s="1">
        <v>44582</v>
      </c>
      <c r="B107">
        <v>64</v>
      </c>
      <c r="C107">
        <v>64.809997999999993</v>
      </c>
      <c r="D107">
        <v>62.549999</v>
      </c>
      <c r="E107">
        <v>63.23</v>
      </c>
      <c r="F107">
        <v>62.526600000000002</v>
      </c>
      <c r="G107">
        <v>974253</v>
      </c>
      <c r="H107">
        <f t="shared" si="1"/>
        <v>-1.1104181592970537E-2</v>
      </c>
      <c r="I107">
        <f>CORREL($H$3:H107,MXX!$H$3:H107)</f>
        <v>0.25678209207780389</v>
      </c>
    </row>
    <row r="108" spans="1:9" x14ac:dyDescent="0.25">
      <c r="A108" s="1">
        <v>44585</v>
      </c>
      <c r="B108">
        <v>62.700001</v>
      </c>
      <c r="C108">
        <v>63.209999000000003</v>
      </c>
      <c r="D108">
        <v>59.459999000000003</v>
      </c>
      <c r="E108">
        <v>62.889999000000003</v>
      </c>
      <c r="F108">
        <v>62.190384000000002</v>
      </c>
      <c r="G108">
        <v>1538087</v>
      </c>
      <c r="H108">
        <f t="shared" si="1"/>
        <v>-5.3771674775215713E-3</v>
      </c>
      <c r="I108">
        <f>CORREL($H$3:H108,MXX!$H$3:H108)</f>
        <v>0.25851979285465559</v>
      </c>
    </row>
    <row r="109" spans="1:9" x14ac:dyDescent="0.25">
      <c r="A109" s="1">
        <v>44586</v>
      </c>
      <c r="B109">
        <v>62.389999000000003</v>
      </c>
      <c r="C109">
        <v>63.900002000000001</v>
      </c>
      <c r="D109">
        <v>61</v>
      </c>
      <c r="E109">
        <v>63.009998000000003</v>
      </c>
      <c r="F109">
        <v>62.309047999999997</v>
      </c>
      <c r="G109">
        <v>2864056</v>
      </c>
      <c r="H109">
        <f t="shared" si="1"/>
        <v>1.9080763354025188E-3</v>
      </c>
      <c r="I109">
        <f>CORREL($H$3:H109,MXX!$H$3:H109)</f>
        <v>0.2580204663340942</v>
      </c>
    </row>
    <row r="110" spans="1:9" x14ac:dyDescent="0.25">
      <c r="A110" s="1">
        <v>44587</v>
      </c>
      <c r="B110">
        <v>63.549999</v>
      </c>
      <c r="C110">
        <v>63.849997999999999</v>
      </c>
      <c r="D110">
        <v>62.189999</v>
      </c>
      <c r="E110">
        <v>62.389999000000003</v>
      </c>
      <c r="F110">
        <v>61.695945999999999</v>
      </c>
      <c r="G110">
        <v>2311928</v>
      </c>
      <c r="H110">
        <f t="shared" si="1"/>
        <v>-9.839694549658308E-3</v>
      </c>
      <c r="I110">
        <f>CORREL($H$3:H110,MXX!$H$3:H110)</f>
        <v>0.2583858817420171</v>
      </c>
    </row>
    <row r="111" spans="1:9" x14ac:dyDescent="0.25">
      <c r="A111" s="1">
        <v>44588</v>
      </c>
      <c r="B111">
        <v>62.540000999999997</v>
      </c>
      <c r="C111">
        <v>63</v>
      </c>
      <c r="D111">
        <v>60.02</v>
      </c>
      <c r="E111">
        <v>60.540000999999997</v>
      </c>
      <c r="F111">
        <v>59.866528000000002</v>
      </c>
      <c r="G111">
        <v>1733085</v>
      </c>
      <c r="H111">
        <f t="shared" si="1"/>
        <v>-2.9652158992748031E-2</v>
      </c>
      <c r="I111">
        <f>CORREL($H$3:H111,MXX!$H$3:H111)</f>
        <v>0.27098533577601558</v>
      </c>
    </row>
    <row r="112" spans="1:9" x14ac:dyDescent="0.25">
      <c r="A112" s="1">
        <v>44589</v>
      </c>
      <c r="B112">
        <v>60.799999</v>
      </c>
      <c r="C112">
        <v>62.91</v>
      </c>
      <c r="D112">
        <v>59.849997999999999</v>
      </c>
      <c r="E112">
        <v>61.529998999999997</v>
      </c>
      <c r="F112">
        <v>60.845511999999999</v>
      </c>
      <c r="G112">
        <v>1819021</v>
      </c>
      <c r="H112">
        <f t="shared" si="1"/>
        <v>1.6352777298192355E-2</v>
      </c>
      <c r="I112">
        <f>CORREL($H$3:H112,MXX!$H$3:H112)</f>
        <v>0.27301181401203151</v>
      </c>
    </row>
    <row r="113" spans="1:9" x14ac:dyDescent="0.25">
      <c r="A113" s="1">
        <v>44592</v>
      </c>
      <c r="B113">
        <v>61.790000999999997</v>
      </c>
      <c r="C113">
        <v>65.559997999999993</v>
      </c>
      <c r="D113">
        <v>61.790000999999997</v>
      </c>
      <c r="E113">
        <v>64.589995999999999</v>
      </c>
      <c r="F113">
        <v>63.871468</v>
      </c>
      <c r="G113">
        <v>2847038</v>
      </c>
      <c r="H113">
        <f t="shared" si="1"/>
        <v>4.9731786298387967E-2</v>
      </c>
      <c r="I113">
        <f>CORREL($H$3:H113,MXX!$H$3:H113)</f>
        <v>0.29430607559949057</v>
      </c>
    </row>
    <row r="114" spans="1:9" x14ac:dyDescent="0.25">
      <c r="A114" s="1">
        <v>44593</v>
      </c>
      <c r="B114">
        <v>64.349997999999999</v>
      </c>
      <c r="C114">
        <v>65.75</v>
      </c>
      <c r="D114">
        <v>63.5</v>
      </c>
      <c r="E114">
        <v>65.099997999999999</v>
      </c>
      <c r="F114">
        <v>64.375800999999996</v>
      </c>
      <c r="G114">
        <v>1511643</v>
      </c>
      <c r="H114">
        <f t="shared" si="1"/>
        <v>7.8960608827715606E-3</v>
      </c>
      <c r="I114">
        <f>CORREL($H$3:H114,MXX!$H$3:H114)</f>
        <v>0.29477818494284735</v>
      </c>
    </row>
    <row r="115" spans="1:9" x14ac:dyDescent="0.25">
      <c r="A115" s="1">
        <v>44594</v>
      </c>
      <c r="B115">
        <v>65.099997999999999</v>
      </c>
      <c r="C115">
        <v>65.150002000000001</v>
      </c>
      <c r="D115">
        <v>63</v>
      </c>
      <c r="E115">
        <v>63.209999000000003</v>
      </c>
      <c r="F115">
        <v>62.506824000000002</v>
      </c>
      <c r="G115">
        <v>1268440</v>
      </c>
      <c r="H115">
        <f t="shared" si="1"/>
        <v>-2.903229118655928E-2</v>
      </c>
      <c r="I115">
        <f>CORREL($H$3:H115,MXX!$H$3:H115)</f>
        <v>0.28530471793125717</v>
      </c>
    </row>
    <row r="116" spans="1:9" x14ac:dyDescent="0.25">
      <c r="A116" s="1">
        <v>44595</v>
      </c>
      <c r="B116">
        <v>63.27</v>
      </c>
      <c r="C116">
        <v>63.27</v>
      </c>
      <c r="D116">
        <v>60.349997999999999</v>
      </c>
      <c r="E116">
        <v>60.91</v>
      </c>
      <c r="F116">
        <v>60.232410000000002</v>
      </c>
      <c r="G116">
        <v>2217032</v>
      </c>
      <c r="H116">
        <f t="shared" si="1"/>
        <v>-3.6386651159879761E-2</v>
      </c>
      <c r="I116">
        <f>CORREL($H$3:H116,MXX!$H$3:H116)</f>
        <v>0.30584752366490719</v>
      </c>
    </row>
    <row r="117" spans="1:9" x14ac:dyDescent="0.25">
      <c r="A117" s="1">
        <v>44596</v>
      </c>
      <c r="B117">
        <v>60.580002</v>
      </c>
      <c r="C117">
        <v>62.950001</v>
      </c>
      <c r="D117">
        <v>60.299999</v>
      </c>
      <c r="E117">
        <v>62.009998000000003</v>
      </c>
      <c r="F117">
        <v>61.320171000000002</v>
      </c>
      <c r="G117">
        <v>1025946</v>
      </c>
      <c r="H117">
        <f t="shared" si="1"/>
        <v>1.8059396926007117E-2</v>
      </c>
      <c r="I117">
        <f>CORREL($H$3:H117,MXX!$H$3:H117)</f>
        <v>0.30675800140372916</v>
      </c>
    </row>
    <row r="118" spans="1:9" x14ac:dyDescent="0.25">
      <c r="A118" s="1">
        <v>44600</v>
      </c>
      <c r="B118">
        <v>62.119999</v>
      </c>
      <c r="C118">
        <v>63.5</v>
      </c>
      <c r="D118">
        <v>61.490001999999997</v>
      </c>
      <c r="E118">
        <v>63.400002000000001</v>
      </c>
      <c r="F118">
        <v>62.694713999999998</v>
      </c>
      <c r="G118">
        <v>1140423</v>
      </c>
      <c r="H118">
        <f t="shared" si="1"/>
        <v>2.2415837685775462E-2</v>
      </c>
      <c r="I118">
        <f>CORREL($H$3:H118,MXX!$H$3:H118)</f>
        <v>0.31546438803869148</v>
      </c>
    </row>
    <row r="119" spans="1:9" x14ac:dyDescent="0.25">
      <c r="A119" s="1">
        <v>44601</v>
      </c>
      <c r="B119">
        <v>63.490001999999997</v>
      </c>
      <c r="C119">
        <v>64.269997000000004</v>
      </c>
      <c r="D119">
        <v>63.330002</v>
      </c>
      <c r="E119">
        <v>64.040001000000004</v>
      </c>
      <c r="F119">
        <v>63.327590999999998</v>
      </c>
      <c r="G119">
        <v>1323016</v>
      </c>
      <c r="H119">
        <f t="shared" si="1"/>
        <v>1.0094583093560337E-2</v>
      </c>
      <c r="I119">
        <f>CORREL($H$3:H119,MXX!$H$3:H119)</f>
        <v>0.31669435513792638</v>
      </c>
    </row>
    <row r="120" spans="1:9" x14ac:dyDescent="0.25">
      <c r="A120" s="1">
        <v>44602</v>
      </c>
      <c r="B120">
        <v>63.650002000000001</v>
      </c>
      <c r="C120">
        <v>64.290001000000004</v>
      </c>
      <c r="D120">
        <v>62.25</v>
      </c>
      <c r="E120">
        <v>63.439999</v>
      </c>
      <c r="F120">
        <v>62.734264000000003</v>
      </c>
      <c r="G120">
        <v>1954074</v>
      </c>
      <c r="H120">
        <f t="shared" si="1"/>
        <v>-9.3691705405309841E-3</v>
      </c>
      <c r="I120">
        <f>CORREL($H$3:H120,MXX!$H$3:H120)</f>
        <v>0.31779988484588301</v>
      </c>
    </row>
    <row r="121" spans="1:9" x14ac:dyDescent="0.25">
      <c r="A121" s="1">
        <v>44603</v>
      </c>
      <c r="B121">
        <v>63.360000999999997</v>
      </c>
      <c r="C121">
        <v>65.809997999999993</v>
      </c>
      <c r="D121">
        <v>63.23</v>
      </c>
      <c r="E121">
        <v>64.629997000000003</v>
      </c>
      <c r="F121">
        <v>63.911026</v>
      </c>
      <c r="G121">
        <v>2007856</v>
      </c>
      <c r="H121">
        <f t="shared" si="1"/>
        <v>1.8757883251806325E-2</v>
      </c>
      <c r="I121">
        <f>CORREL($H$3:H121,MXX!$H$3:H121)</f>
        <v>0.32264033928768776</v>
      </c>
    </row>
    <row r="122" spans="1:9" x14ac:dyDescent="0.25">
      <c r="A122" s="1">
        <v>44606</v>
      </c>
      <c r="B122">
        <v>64.629997000000003</v>
      </c>
      <c r="C122">
        <v>64.629997000000003</v>
      </c>
      <c r="D122">
        <v>61.349997999999999</v>
      </c>
      <c r="E122">
        <v>62.900002000000001</v>
      </c>
      <c r="F122">
        <v>62.200274999999998</v>
      </c>
      <c r="G122">
        <v>2359752</v>
      </c>
      <c r="H122">
        <f t="shared" si="1"/>
        <v>-2.6767697329722135E-2</v>
      </c>
      <c r="I122">
        <f>CORREL($H$3:H122,MXX!$H$3:H122)</f>
        <v>0.33573084009667647</v>
      </c>
    </row>
    <row r="123" spans="1:9" x14ac:dyDescent="0.25">
      <c r="A123" s="1">
        <v>44607</v>
      </c>
      <c r="B123">
        <v>62.990001999999997</v>
      </c>
      <c r="C123">
        <v>63.799999</v>
      </c>
      <c r="D123">
        <v>62.48</v>
      </c>
      <c r="E123">
        <v>63.07</v>
      </c>
      <c r="F123">
        <v>62.368381999999997</v>
      </c>
      <c r="G123">
        <v>1273130</v>
      </c>
      <c r="H123">
        <f t="shared" si="1"/>
        <v>2.7026729383431043E-3</v>
      </c>
      <c r="I123">
        <f>CORREL($H$3:H123,MXX!$H$3:H123)</f>
        <v>0.3307012946893505</v>
      </c>
    </row>
    <row r="124" spans="1:9" x14ac:dyDescent="0.25">
      <c r="A124" s="1">
        <v>44608</v>
      </c>
      <c r="B124">
        <v>62.950001</v>
      </c>
      <c r="C124">
        <v>64.480002999999996</v>
      </c>
      <c r="D124">
        <v>62.599997999999999</v>
      </c>
      <c r="E124">
        <v>63.220001000000003</v>
      </c>
      <c r="F124">
        <v>62.516716000000002</v>
      </c>
      <c r="G124">
        <v>1489188</v>
      </c>
      <c r="H124">
        <f t="shared" si="1"/>
        <v>2.3783525440824412E-3</v>
      </c>
      <c r="I124">
        <f>CORREL($H$3:H124,MXX!$H$3:H124)</f>
        <v>0.32935103267955362</v>
      </c>
    </row>
    <row r="125" spans="1:9" x14ac:dyDescent="0.25">
      <c r="A125" s="1">
        <v>44609</v>
      </c>
      <c r="B125">
        <v>63.240001999999997</v>
      </c>
      <c r="C125">
        <v>64.400002000000001</v>
      </c>
      <c r="D125">
        <v>62.900002000000001</v>
      </c>
      <c r="E125">
        <v>63.75</v>
      </c>
      <c r="F125">
        <v>63.040816999999997</v>
      </c>
      <c r="G125">
        <v>2834141</v>
      </c>
      <c r="H125">
        <f t="shared" si="1"/>
        <v>8.3833738163724813E-3</v>
      </c>
      <c r="I125">
        <f>CORREL($H$3:H125,MXX!$H$3:H125)</f>
        <v>0.31881954788301253</v>
      </c>
    </row>
    <row r="126" spans="1:9" x14ac:dyDescent="0.25">
      <c r="A126" s="1">
        <v>44610</v>
      </c>
      <c r="B126">
        <v>63.779998999999997</v>
      </c>
      <c r="C126">
        <v>65.120002999999997</v>
      </c>
      <c r="D126">
        <v>63.25</v>
      </c>
      <c r="E126">
        <v>64.809997999999993</v>
      </c>
      <c r="F126">
        <v>64.089020000000005</v>
      </c>
      <c r="G126">
        <v>1420777</v>
      </c>
      <c r="H126">
        <f t="shared" si="1"/>
        <v>1.6627370168759203E-2</v>
      </c>
      <c r="I126">
        <f>CORREL($H$3:H126,MXX!$H$3:H126)</f>
        <v>0.31248905245323766</v>
      </c>
    </row>
    <row r="127" spans="1:9" x14ac:dyDescent="0.25">
      <c r="A127" s="1">
        <v>44613</v>
      </c>
      <c r="B127">
        <v>64.699996999999996</v>
      </c>
      <c r="C127">
        <v>65.160004000000001</v>
      </c>
      <c r="D127">
        <v>61.810001</v>
      </c>
      <c r="E127">
        <v>64.690002000000007</v>
      </c>
      <c r="F127">
        <v>63.970363999999996</v>
      </c>
      <c r="G127">
        <v>308954</v>
      </c>
      <c r="H127">
        <f t="shared" si="1"/>
        <v>-1.851424783839861E-3</v>
      </c>
      <c r="I127">
        <f>CORREL($H$3:H127,MXX!$H$3:H127)</f>
        <v>0.31288218279668967</v>
      </c>
    </row>
    <row r="128" spans="1:9" x14ac:dyDescent="0.25">
      <c r="A128" s="1">
        <v>44614</v>
      </c>
      <c r="B128">
        <v>63.810001</v>
      </c>
      <c r="C128">
        <v>66.050003000000004</v>
      </c>
      <c r="D128">
        <v>63.700001</v>
      </c>
      <c r="E128">
        <v>65.489998</v>
      </c>
      <c r="F128">
        <v>64.761459000000002</v>
      </c>
      <c r="G128">
        <v>2823805</v>
      </c>
      <c r="H128">
        <f t="shared" si="1"/>
        <v>1.2366585877172837E-2</v>
      </c>
      <c r="I128">
        <f>CORREL($H$3:H128,MXX!$H$3:H128)</f>
        <v>0.31492580336489756</v>
      </c>
    </row>
    <row r="129" spans="1:9" x14ac:dyDescent="0.25">
      <c r="A129" s="1">
        <v>44615</v>
      </c>
      <c r="B129">
        <v>66.099997999999999</v>
      </c>
      <c r="C129">
        <v>66.699996999999996</v>
      </c>
      <c r="D129">
        <v>61.720001000000003</v>
      </c>
      <c r="E129">
        <v>62.66</v>
      </c>
      <c r="F129">
        <v>61.962944</v>
      </c>
      <c r="G129">
        <v>2480900</v>
      </c>
      <c r="H129">
        <f t="shared" si="1"/>
        <v>-4.3212661407149612E-2</v>
      </c>
      <c r="I129">
        <f>CORREL($H$3:H129,MXX!$H$3:H129)</f>
        <v>0.34199435996552391</v>
      </c>
    </row>
    <row r="130" spans="1:9" x14ac:dyDescent="0.25">
      <c r="A130" s="1">
        <v>44616</v>
      </c>
      <c r="B130">
        <v>62</v>
      </c>
      <c r="C130">
        <v>62.779998999999997</v>
      </c>
      <c r="D130">
        <v>59.259998000000003</v>
      </c>
      <c r="E130">
        <v>62.360000999999997</v>
      </c>
      <c r="F130">
        <v>61.666283</v>
      </c>
      <c r="G130">
        <v>3782037</v>
      </c>
      <c r="H130">
        <f t="shared" si="1"/>
        <v>-4.7877163486615528E-3</v>
      </c>
      <c r="I130">
        <f>CORREL($H$3:H130,MXX!$H$3:H130)</f>
        <v>0.34134524136995142</v>
      </c>
    </row>
    <row r="131" spans="1:9" x14ac:dyDescent="0.25">
      <c r="A131" s="1">
        <v>44617</v>
      </c>
      <c r="B131">
        <v>62.5</v>
      </c>
      <c r="C131">
        <v>64.819999999999993</v>
      </c>
      <c r="D131">
        <v>61.700001</v>
      </c>
      <c r="E131">
        <v>64.349997999999999</v>
      </c>
      <c r="F131">
        <v>63.634140000000002</v>
      </c>
      <c r="G131">
        <v>1641310</v>
      </c>
      <c r="H131">
        <f t="shared" ref="H131:H194" si="2">(F131-F130)/F130</f>
        <v>3.191139313520814E-2</v>
      </c>
      <c r="I131">
        <f>CORREL($H$3:H131,MXX!$H$3:H131)</f>
        <v>0.35496900160476547</v>
      </c>
    </row>
    <row r="132" spans="1:9" x14ac:dyDescent="0.25">
      <c r="A132" s="1">
        <v>44620</v>
      </c>
      <c r="B132">
        <v>63.580002</v>
      </c>
      <c r="C132">
        <v>65.050003000000004</v>
      </c>
      <c r="D132">
        <v>62.57</v>
      </c>
      <c r="E132">
        <v>63.07</v>
      </c>
      <c r="F132">
        <v>62.368381999999997</v>
      </c>
      <c r="G132">
        <v>4687520</v>
      </c>
      <c r="H132">
        <f t="shared" si="2"/>
        <v>-1.9891177911731114E-2</v>
      </c>
      <c r="I132">
        <f>CORREL($H$3:H132,MXX!$H$3:H132)</f>
        <v>0.33684546400063797</v>
      </c>
    </row>
    <row r="133" spans="1:9" x14ac:dyDescent="0.25">
      <c r="A133" s="1">
        <v>44621</v>
      </c>
      <c r="B133">
        <v>63.189999</v>
      </c>
      <c r="C133">
        <v>64.139999000000003</v>
      </c>
      <c r="D133">
        <v>60.299999</v>
      </c>
      <c r="E133">
        <v>62.330002</v>
      </c>
      <c r="F133">
        <v>61.636615999999997</v>
      </c>
      <c r="G133">
        <v>4579432</v>
      </c>
      <c r="H133">
        <f t="shared" si="2"/>
        <v>-1.1732964308742214E-2</v>
      </c>
      <c r="I133">
        <f>CORREL($H$3:H133,MXX!$H$3:H133)</f>
        <v>0.33834792948904824</v>
      </c>
    </row>
    <row r="134" spans="1:9" x14ac:dyDescent="0.25">
      <c r="A134" s="1">
        <v>44622</v>
      </c>
      <c r="B134">
        <v>62.529998999999997</v>
      </c>
      <c r="C134">
        <v>63.709999000000003</v>
      </c>
      <c r="D134">
        <v>61.700001</v>
      </c>
      <c r="E134">
        <v>61.900002000000001</v>
      </c>
      <c r="F134">
        <v>61.211399</v>
      </c>
      <c r="G134">
        <v>3233303</v>
      </c>
      <c r="H134">
        <f t="shared" si="2"/>
        <v>-6.8987726386535633E-3</v>
      </c>
      <c r="I134">
        <f>CORREL($H$3:H134,MXX!$H$3:H134)</f>
        <v>0.3373548960722641</v>
      </c>
    </row>
    <row r="135" spans="1:9" x14ac:dyDescent="0.25">
      <c r="A135" s="1">
        <v>44623</v>
      </c>
      <c r="B135">
        <v>61.959999000000003</v>
      </c>
      <c r="C135">
        <v>62.610000999999997</v>
      </c>
      <c r="D135">
        <v>58.810001</v>
      </c>
      <c r="E135">
        <v>59.209999000000003</v>
      </c>
      <c r="F135">
        <v>58.551322999999996</v>
      </c>
      <c r="G135">
        <v>4968108</v>
      </c>
      <c r="H135">
        <f t="shared" si="2"/>
        <v>-4.3457199859130873E-2</v>
      </c>
      <c r="I135">
        <f>CORREL($H$3:H135,MXX!$H$3:H135)</f>
        <v>0.32595660091110007</v>
      </c>
    </row>
    <row r="136" spans="1:9" x14ac:dyDescent="0.25">
      <c r="A136" s="1">
        <v>44624</v>
      </c>
      <c r="B136">
        <v>59.189999</v>
      </c>
      <c r="C136">
        <v>59.400002000000001</v>
      </c>
      <c r="D136">
        <v>57.200001</v>
      </c>
      <c r="E136">
        <v>57.439999</v>
      </c>
      <c r="F136">
        <v>56.801009999999998</v>
      </c>
      <c r="G136">
        <v>4361629</v>
      </c>
      <c r="H136">
        <f t="shared" si="2"/>
        <v>-2.9893654153638826E-2</v>
      </c>
      <c r="I136">
        <f>CORREL($H$3:H136,MXX!$H$3:H136)</f>
        <v>0.32808261052962001</v>
      </c>
    </row>
    <row r="137" spans="1:9" x14ac:dyDescent="0.25">
      <c r="A137" s="1">
        <v>44627</v>
      </c>
      <c r="B137">
        <v>57.220001000000003</v>
      </c>
      <c r="C137">
        <v>57.32</v>
      </c>
      <c r="D137">
        <v>52.959999000000003</v>
      </c>
      <c r="E137">
        <v>53.200001</v>
      </c>
      <c r="F137">
        <v>52.608181000000002</v>
      </c>
      <c r="G137">
        <v>5164699</v>
      </c>
      <c r="H137">
        <f t="shared" si="2"/>
        <v>-7.3816099396824042E-2</v>
      </c>
      <c r="I137">
        <f>CORREL($H$3:H137,MXX!$H$3:H137)</f>
        <v>0.35900450545072832</v>
      </c>
    </row>
    <row r="138" spans="1:9" x14ac:dyDescent="0.25">
      <c r="A138" s="1">
        <v>44628</v>
      </c>
      <c r="B138">
        <v>53.389999000000003</v>
      </c>
      <c r="C138">
        <v>54.59</v>
      </c>
      <c r="D138">
        <v>51.779998999999997</v>
      </c>
      <c r="E138">
        <v>54.209999000000003</v>
      </c>
      <c r="F138">
        <v>53.606945000000003</v>
      </c>
      <c r="G138">
        <v>5506010</v>
      </c>
      <c r="H138">
        <f t="shared" si="2"/>
        <v>1.8984955971011453E-2</v>
      </c>
      <c r="I138">
        <f>CORREL($H$3:H138,MXX!$H$3:H138)</f>
        <v>0.36384626724288194</v>
      </c>
    </row>
    <row r="139" spans="1:9" x14ac:dyDescent="0.25">
      <c r="A139" s="1">
        <v>44629</v>
      </c>
      <c r="B139">
        <v>54.77</v>
      </c>
      <c r="C139">
        <v>57</v>
      </c>
      <c r="D139">
        <v>54.209999000000003</v>
      </c>
      <c r="E139">
        <v>56.459999000000003</v>
      </c>
      <c r="F139">
        <v>55.831913</v>
      </c>
      <c r="G139">
        <v>3189589</v>
      </c>
      <c r="H139">
        <f t="shared" si="2"/>
        <v>4.1505219146511646E-2</v>
      </c>
      <c r="I139">
        <f>CORREL($H$3:H139,MXX!$H$3:H139)</f>
        <v>0.37311812609549716</v>
      </c>
    </row>
    <row r="140" spans="1:9" x14ac:dyDescent="0.25">
      <c r="A140" s="1">
        <v>44630</v>
      </c>
      <c r="B140">
        <v>56.490001999999997</v>
      </c>
      <c r="C140">
        <v>58.209999000000003</v>
      </c>
      <c r="D140">
        <v>55.009998000000003</v>
      </c>
      <c r="E140">
        <v>57.099997999999999</v>
      </c>
      <c r="F140">
        <v>56.464793999999998</v>
      </c>
      <c r="G140">
        <v>4023856</v>
      </c>
      <c r="H140">
        <f t="shared" si="2"/>
        <v>1.1335470450385562E-2</v>
      </c>
      <c r="I140">
        <f>CORREL($H$3:H140,MXX!$H$3:H140)</f>
        <v>0.36807873847642808</v>
      </c>
    </row>
    <row r="141" spans="1:9" x14ac:dyDescent="0.25">
      <c r="A141" s="1">
        <v>44631</v>
      </c>
      <c r="B141">
        <v>57.360000999999997</v>
      </c>
      <c r="C141">
        <v>58</v>
      </c>
      <c r="D141">
        <v>55.400002000000001</v>
      </c>
      <c r="E141">
        <v>56.650002000000001</v>
      </c>
      <c r="F141">
        <v>56.019801999999999</v>
      </c>
      <c r="G141">
        <v>3026163</v>
      </c>
      <c r="H141">
        <f t="shared" si="2"/>
        <v>-7.8808752937272585E-3</v>
      </c>
      <c r="I141">
        <f>CORREL($H$3:H141,MXX!$H$3:H141)</f>
        <v>0.36838561952795712</v>
      </c>
    </row>
    <row r="142" spans="1:9" x14ac:dyDescent="0.25">
      <c r="A142" s="1">
        <v>44634</v>
      </c>
      <c r="B142">
        <v>56.75</v>
      </c>
      <c r="C142">
        <v>56.75</v>
      </c>
      <c r="D142">
        <v>54.52</v>
      </c>
      <c r="E142">
        <v>55.200001</v>
      </c>
      <c r="F142">
        <v>54.585934000000002</v>
      </c>
      <c r="G142">
        <v>4290774</v>
      </c>
      <c r="H142">
        <f t="shared" si="2"/>
        <v>-2.559573487960555E-2</v>
      </c>
      <c r="I142">
        <f>CORREL($H$3:H142,MXX!$H$3:H142)</f>
        <v>0.37347083234587325</v>
      </c>
    </row>
    <row r="143" spans="1:9" x14ac:dyDescent="0.25">
      <c r="A143" s="1">
        <v>44635</v>
      </c>
      <c r="B143">
        <v>55.200001</v>
      </c>
      <c r="C143">
        <v>57.900002000000001</v>
      </c>
      <c r="D143">
        <v>53.810001</v>
      </c>
      <c r="E143">
        <v>56.27</v>
      </c>
      <c r="F143">
        <v>55.644027999999999</v>
      </c>
      <c r="G143">
        <v>4891881</v>
      </c>
      <c r="H143">
        <f t="shared" si="2"/>
        <v>1.938400467783508E-2</v>
      </c>
      <c r="I143">
        <f>CORREL($H$3:H143,MXX!$H$3:H143)</f>
        <v>0.3746421834052982</v>
      </c>
    </row>
    <row r="144" spans="1:9" x14ac:dyDescent="0.25">
      <c r="A144" s="1">
        <v>44636</v>
      </c>
      <c r="B144">
        <v>56.689999</v>
      </c>
      <c r="C144">
        <v>60.400002000000001</v>
      </c>
      <c r="D144">
        <v>56.689999</v>
      </c>
      <c r="E144">
        <v>58.889999000000003</v>
      </c>
      <c r="F144">
        <v>58.234881999999999</v>
      </c>
      <c r="G144">
        <v>3483069</v>
      </c>
      <c r="H144">
        <f t="shared" si="2"/>
        <v>4.6561223066022471E-2</v>
      </c>
      <c r="I144">
        <f>CORREL($H$3:H144,MXX!$H$3:H144)</f>
        <v>0.37976040854071635</v>
      </c>
    </row>
    <row r="145" spans="1:9" x14ac:dyDescent="0.25">
      <c r="A145" s="1">
        <v>44637</v>
      </c>
      <c r="B145">
        <v>58.700001</v>
      </c>
      <c r="C145">
        <v>59.700001</v>
      </c>
      <c r="D145">
        <v>57.66</v>
      </c>
      <c r="E145">
        <v>58.720001000000003</v>
      </c>
      <c r="F145">
        <v>58.066775999999997</v>
      </c>
      <c r="G145">
        <v>2674079</v>
      </c>
      <c r="H145">
        <f t="shared" si="2"/>
        <v>-2.8866891152969391E-3</v>
      </c>
      <c r="I145">
        <f>CORREL($H$3:H145,MXX!$H$3:H145)</f>
        <v>0.37247432807193709</v>
      </c>
    </row>
    <row r="146" spans="1:9" x14ac:dyDescent="0.25">
      <c r="A146" s="1">
        <v>44638</v>
      </c>
      <c r="B146">
        <v>58.400002000000001</v>
      </c>
      <c r="C146">
        <v>59.5</v>
      </c>
      <c r="D146">
        <v>57.41</v>
      </c>
      <c r="E146">
        <v>57.98</v>
      </c>
      <c r="F146">
        <v>57.335006999999997</v>
      </c>
      <c r="G146">
        <v>13969494</v>
      </c>
      <c r="H146">
        <f t="shared" si="2"/>
        <v>-1.2602197855792785E-2</v>
      </c>
      <c r="I146">
        <f>CORREL($H$3:H146,MXX!$H$3:H146)</f>
        <v>0.35765138169327798</v>
      </c>
    </row>
    <row r="147" spans="1:9" x14ac:dyDescent="0.25">
      <c r="A147" s="1">
        <v>44642</v>
      </c>
      <c r="B147">
        <v>58.16</v>
      </c>
      <c r="C147">
        <v>59.580002</v>
      </c>
      <c r="D147">
        <v>55.759998000000003</v>
      </c>
      <c r="E147">
        <v>59.290000999999997</v>
      </c>
      <c r="F147">
        <v>58.630431999999999</v>
      </c>
      <c r="G147">
        <v>2725879</v>
      </c>
      <c r="H147">
        <f t="shared" si="2"/>
        <v>2.259396253322166E-2</v>
      </c>
      <c r="I147">
        <f>CORREL($H$3:H147,MXX!$H$3:H147)</f>
        <v>0.35911333311597537</v>
      </c>
    </row>
    <row r="148" spans="1:9" x14ac:dyDescent="0.25">
      <c r="A148" s="1">
        <v>44643</v>
      </c>
      <c r="B148">
        <v>58.880001</v>
      </c>
      <c r="C148">
        <v>59.150002000000001</v>
      </c>
      <c r="D148">
        <v>57</v>
      </c>
      <c r="E148">
        <v>57.490001999999997</v>
      </c>
      <c r="F148">
        <v>56.850456000000001</v>
      </c>
      <c r="G148">
        <v>2162020</v>
      </c>
      <c r="H148">
        <f t="shared" si="2"/>
        <v>-3.0359250977376354E-2</v>
      </c>
      <c r="I148">
        <f>CORREL($H$3:H148,MXX!$H$3:H148)</f>
        <v>0.36561523282286207</v>
      </c>
    </row>
    <row r="149" spans="1:9" x14ac:dyDescent="0.25">
      <c r="A149" s="1">
        <v>44644</v>
      </c>
      <c r="B149">
        <v>58.139999000000003</v>
      </c>
      <c r="C149">
        <v>58.299999</v>
      </c>
      <c r="D149">
        <v>56.75</v>
      </c>
      <c r="E149">
        <v>57.73</v>
      </c>
      <c r="F149">
        <v>57.087788000000003</v>
      </c>
      <c r="G149">
        <v>1924670</v>
      </c>
      <c r="H149">
        <f t="shared" si="2"/>
        <v>4.1746718795008806E-3</v>
      </c>
      <c r="I149">
        <f>CORREL($H$3:H149,MXX!$H$3:H149)</f>
        <v>0.36460813405995823</v>
      </c>
    </row>
    <row r="150" spans="1:9" x14ac:dyDescent="0.25">
      <c r="A150" s="1">
        <v>44645</v>
      </c>
      <c r="B150">
        <v>57.810001</v>
      </c>
      <c r="C150">
        <v>58.75</v>
      </c>
      <c r="D150">
        <v>56.82</v>
      </c>
      <c r="E150">
        <v>58.279998999999997</v>
      </c>
      <c r="F150">
        <v>57.631667999999998</v>
      </c>
      <c r="G150">
        <v>2882804</v>
      </c>
      <c r="H150">
        <f t="shared" si="2"/>
        <v>9.5270813435615054E-3</v>
      </c>
      <c r="I150">
        <f>CORREL($H$3:H150,MXX!$H$3:H150)</f>
        <v>0.36183311629164555</v>
      </c>
    </row>
    <row r="151" spans="1:9" x14ac:dyDescent="0.25">
      <c r="A151" s="1">
        <v>44648</v>
      </c>
      <c r="B151">
        <v>58.279998999999997</v>
      </c>
      <c r="C151">
        <v>59.490001999999997</v>
      </c>
      <c r="D151">
        <v>57.779998999999997</v>
      </c>
      <c r="E151">
        <v>59.220001000000003</v>
      </c>
      <c r="F151">
        <v>58.561211</v>
      </c>
      <c r="G151">
        <v>1278691</v>
      </c>
      <c r="H151">
        <f t="shared" si="2"/>
        <v>1.612903169833645E-2</v>
      </c>
      <c r="I151">
        <f>CORREL($H$3:H151,MXX!$H$3:H151)</f>
        <v>0.36290845349762324</v>
      </c>
    </row>
    <row r="152" spans="1:9" x14ac:dyDescent="0.25">
      <c r="A152" s="1">
        <v>44649</v>
      </c>
      <c r="B152">
        <v>59.099997999999999</v>
      </c>
      <c r="C152">
        <v>61.5</v>
      </c>
      <c r="D152">
        <v>58.57</v>
      </c>
      <c r="E152">
        <v>60.599997999999999</v>
      </c>
      <c r="F152">
        <v>59.925857999999998</v>
      </c>
      <c r="G152">
        <v>3987521</v>
      </c>
      <c r="H152">
        <f t="shared" si="2"/>
        <v>2.3302916328011011E-2</v>
      </c>
      <c r="I152">
        <f>CORREL($H$3:H152,MXX!$H$3:H152)</f>
        <v>0.36580093812334957</v>
      </c>
    </row>
    <row r="153" spans="1:9" x14ac:dyDescent="0.25">
      <c r="A153" s="1">
        <v>44650</v>
      </c>
      <c r="B153">
        <v>60.490001999999997</v>
      </c>
      <c r="C153">
        <v>60.529998999999997</v>
      </c>
      <c r="D153">
        <v>58.509998000000003</v>
      </c>
      <c r="E153">
        <v>60.119999</v>
      </c>
      <c r="F153">
        <v>59.451199000000003</v>
      </c>
      <c r="G153">
        <v>4220566</v>
      </c>
      <c r="H153">
        <f t="shared" si="2"/>
        <v>-7.9207710300951469E-3</v>
      </c>
      <c r="I153">
        <f>CORREL($H$3:H153,MXX!$H$3:H153)</f>
        <v>0.36677516623430179</v>
      </c>
    </row>
    <row r="154" spans="1:9" x14ac:dyDescent="0.25">
      <c r="A154" s="1">
        <v>44651</v>
      </c>
      <c r="B154">
        <v>60.040000999999997</v>
      </c>
      <c r="C154">
        <v>60.970001000000003</v>
      </c>
      <c r="D154">
        <v>59.41</v>
      </c>
      <c r="E154">
        <v>60.060001</v>
      </c>
      <c r="F154">
        <v>59.391869</v>
      </c>
      <c r="G154">
        <v>2598377</v>
      </c>
      <c r="H154">
        <f t="shared" si="2"/>
        <v>-9.9796136996333352E-4</v>
      </c>
      <c r="I154">
        <f>CORREL($H$3:H154,MXX!$H$3:H154)</f>
        <v>0.36367134360877212</v>
      </c>
    </row>
    <row r="155" spans="1:9" x14ac:dyDescent="0.25">
      <c r="A155" s="1">
        <v>44652</v>
      </c>
      <c r="B155">
        <v>59.799999</v>
      </c>
      <c r="C155">
        <v>63.400002000000001</v>
      </c>
      <c r="D155">
        <v>59.799999</v>
      </c>
      <c r="E155">
        <v>62.98</v>
      </c>
      <c r="F155">
        <v>62.279384999999998</v>
      </c>
      <c r="G155">
        <v>3414860</v>
      </c>
      <c r="H155">
        <f t="shared" si="2"/>
        <v>4.8618035576553385E-2</v>
      </c>
      <c r="I155">
        <f>CORREL($H$3:H155,MXX!$H$3:H155)</f>
        <v>0.36017510517114765</v>
      </c>
    </row>
    <row r="156" spans="1:9" x14ac:dyDescent="0.25">
      <c r="A156" s="1">
        <v>44655</v>
      </c>
      <c r="B156">
        <v>63</v>
      </c>
      <c r="C156">
        <v>66</v>
      </c>
      <c r="D156">
        <v>62.549999</v>
      </c>
      <c r="E156">
        <v>64.319999999999993</v>
      </c>
      <c r="F156">
        <v>63.604477000000003</v>
      </c>
      <c r="G156">
        <v>2519875</v>
      </c>
      <c r="H156">
        <f t="shared" si="2"/>
        <v>2.1276574905163322E-2</v>
      </c>
      <c r="I156">
        <f>CORREL($H$3:H156,MXX!$H$3:H156)</f>
        <v>0.3557300375931518</v>
      </c>
    </row>
    <row r="157" spans="1:9" x14ac:dyDescent="0.25">
      <c r="A157" s="1">
        <v>44656</v>
      </c>
      <c r="B157">
        <v>64.150002000000001</v>
      </c>
      <c r="C157">
        <v>64.410004000000001</v>
      </c>
      <c r="D157">
        <v>62.23</v>
      </c>
      <c r="E157">
        <v>62.5</v>
      </c>
      <c r="F157">
        <v>61.804721999999998</v>
      </c>
      <c r="G157">
        <v>3161738</v>
      </c>
      <c r="H157">
        <f t="shared" si="2"/>
        <v>-2.829604274554454E-2</v>
      </c>
      <c r="I157">
        <f>CORREL($H$3:H157,MXX!$H$3:H157)</f>
        <v>0.36347861657310832</v>
      </c>
    </row>
    <row r="158" spans="1:9" x14ac:dyDescent="0.25">
      <c r="A158" s="1">
        <v>44657</v>
      </c>
      <c r="B158">
        <v>62.220001000000003</v>
      </c>
      <c r="C158">
        <v>62.220001000000003</v>
      </c>
      <c r="D158">
        <v>59.009998000000003</v>
      </c>
      <c r="E158">
        <v>59.509998000000003</v>
      </c>
      <c r="F158">
        <v>58.847983999999997</v>
      </c>
      <c r="G158">
        <v>3853808</v>
      </c>
      <c r="H158">
        <f t="shared" si="2"/>
        <v>-4.7840001610232975E-2</v>
      </c>
      <c r="I158">
        <f>CORREL($H$3:H158,MXX!$H$3:H158)</f>
        <v>0.36202448490748101</v>
      </c>
    </row>
    <row r="159" spans="1:9" x14ac:dyDescent="0.25">
      <c r="A159" s="1">
        <v>44658</v>
      </c>
      <c r="B159">
        <v>59.700001</v>
      </c>
      <c r="C159">
        <v>60.619999</v>
      </c>
      <c r="D159">
        <v>59.09</v>
      </c>
      <c r="E159">
        <v>59.5</v>
      </c>
      <c r="F159">
        <v>58.838096999999998</v>
      </c>
      <c r="G159">
        <v>3359792</v>
      </c>
      <c r="H159">
        <f t="shared" si="2"/>
        <v>-1.6800915389045599E-4</v>
      </c>
      <c r="I159">
        <f>CORREL($H$3:H159,MXX!$H$3:H159)</f>
        <v>0.36202694463288582</v>
      </c>
    </row>
    <row r="160" spans="1:9" x14ac:dyDescent="0.25">
      <c r="A160" s="1">
        <v>44659</v>
      </c>
      <c r="B160">
        <v>59.599997999999999</v>
      </c>
      <c r="C160">
        <v>59.599997999999999</v>
      </c>
      <c r="D160">
        <v>57.669998</v>
      </c>
      <c r="E160">
        <v>59.220001000000003</v>
      </c>
      <c r="F160">
        <v>58.561211</v>
      </c>
      <c r="G160">
        <v>2063813</v>
      </c>
      <c r="H160">
        <f t="shared" si="2"/>
        <v>-4.7058965894154862E-3</v>
      </c>
      <c r="I160">
        <f>CORREL($H$3:H160,MXX!$H$3:H160)</f>
        <v>0.36221510374204202</v>
      </c>
    </row>
    <row r="161" spans="1:9" x14ac:dyDescent="0.25">
      <c r="A161" s="1">
        <v>44662</v>
      </c>
      <c r="B161">
        <v>59.009998000000003</v>
      </c>
      <c r="C161">
        <v>59.009998000000003</v>
      </c>
      <c r="D161">
        <v>57.529998999999997</v>
      </c>
      <c r="E161">
        <v>58.41</v>
      </c>
      <c r="F161">
        <v>57.760223000000003</v>
      </c>
      <c r="G161">
        <v>1980836</v>
      </c>
      <c r="H161">
        <f t="shared" si="2"/>
        <v>-1.3677790918633781E-2</v>
      </c>
      <c r="I161">
        <f>CORREL($H$3:H161,MXX!$H$3:H161)</f>
        <v>0.36338636241742045</v>
      </c>
    </row>
    <row r="162" spans="1:9" x14ac:dyDescent="0.25">
      <c r="A162" s="1">
        <v>44663</v>
      </c>
      <c r="B162">
        <v>58.860000999999997</v>
      </c>
      <c r="C162">
        <v>59.150002000000001</v>
      </c>
      <c r="D162">
        <v>56.009998000000003</v>
      </c>
      <c r="E162">
        <v>56.650002000000001</v>
      </c>
      <c r="F162">
        <v>56.019801999999999</v>
      </c>
      <c r="G162">
        <v>7724613</v>
      </c>
      <c r="H162">
        <f t="shared" si="2"/>
        <v>-3.0131826187720999E-2</v>
      </c>
      <c r="I162">
        <f>CORREL($H$3:H162,MXX!$H$3:H162)</f>
        <v>0.36918558067877355</v>
      </c>
    </row>
    <row r="163" spans="1:9" x14ac:dyDescent="0.25">
      <c r="A163" s="1">
        <v>44664</v>
      </c>
      <c r="B163">
        <v>56.91</v>
      </c>
      <c r="C163">
        <v>58.169998</v>
      </c>
      <c r="D163">
        <v>56.240001999999997</v>
      </c>
      <c r="E163">
        <v>57.779998999999997</v>
      </c>
      <c r="F163">
        <v>57.137230000000002</v>
      </c>
      <c r="G163">
        <v>1272630</v>
      </c>
      <c r="H163">
        <f t="shared" si="2"/>
        <v>1.9947018020520742E-2</v>
      </c>
      <c r="I163">
        <f>CORREL($H$3:H163,MXX!$H$3:H163)</f>
        <v>0.3706192871285478</v>
      </c>
    </row>
    <row r="164" spans="1:9" x14ac:dyDescent="0.25">
      <c r="A164" s="1">
        <v>44669</v>
      </c>
      <c r="B164">
        <v>57.779998999999997</v>
      </c>
      <c r="C164">
        <v>58.259998000000003</v>
      </c>
      <c r="D164">
        <v>57.150002000000001</v>
      </c>
      <c r="E164">
        <v>57.779998999999997</v>
      </c>
      <c r="F164">
        <v>57.137230000000002</v>
      </c>
      <c r="G164">
        <v>866470</v>
      </c>
      <c r="H164">
        <f t="shared" si="2"/>
        <v>0</v>
      </c>
      <c r="I164">
        <f>CORREL($H$3:H164,MXX!$H$3:H164)</f>
        <v>0.370636967022208</v>
      </c>
    </row>
    <row r="165" spans="1:9" x14ac:dyDescent="0.25">
      <c r="A165" s="1">
        <v>44670</v>
      </c>
      <c r="B165">
        <v>57.849997999999999</v>
      </c>
      <c r="C165">
        <v>59.889999000000003</v>
      </c>
      <c r="D165">
        <v>57.639999000000003</v>
      </c>
      <c r="E165">
        <v>59.610000999999997</v>
      </c>
      <c r="F165">
        <v>58.946872999999997</v>
      </c>
      <c r="G165">
        <v>2674537</v>
      </c>
      <c r="H165">
        <f t="shared" si="2"/>
        <v>3.1671871387534786E-2</v>
      </c>
      <c r="I165">
        <f>CORREL($H$3:H165,MXX!$H$3:H165)</f>
        <v>0.37514810515387204</v>
      </c>
    </row>
    <row r="166" spans="1:9" x14ac:dyDescent="0.25">
      <c r="A166" s="1">
        <v>44671</v>
      </c>
      <c r="B166">
        <v>59.779998999999997</v>
      </c>
      <c r="C166">
        <v>59.779998999999997</v>
      </c>
      <c r="D166">
        <v>57.41</v>
      </c>
      <c r="E166">
        <v>57.610000999999997</v>
      </c>
      <c r="F166">
        <v>56.969124000000001</v>
      </c>
      <c r="G166">
        <v>1894009</v>
      </c>
      <c r="H166">
        <f t="shared" si="2"/>
        <v>-3.3551381088526885E-2</v>
      </c>
      <c r="I166">
        <f>CORREL($H$3:H166,MXX!$H$3:H166)</f>
        <v>0.38393630453655342</v>
      </c>
    </row>
    <row r="167" spans="1:9" x14ac:dyDescent="0.25">
      <c r="A167" s="1">
        <v>44672</v>
      </c>
      <c r="B167">
        <v>58.130001</v>
      </c>
      <c r="C167">
        <v>58.130001</v>
      </c>
      <c r="D167">
        <v>55.41</v>
      </c>
      <c r="E167">
        <v>55.84</v>
      </c>
      <c r="F167">
        <v>55.218811000000002</v>
      </c>
      <c r="G167">
        <v>2428975</v>
      </c>
      <c r="H167">
        <f t="shared" si="2"/>
        <v>-3.0723888259191038E-2</v>
      </c>
      <c r="I167">
        <f>CORREL($H$3:H167,MXX!$H$3:H167)</f>
        <v>0.38953431165849461</v>
      </c>
    </row>
    <row r="168" spans="1:9" x14ac:dyDescent="0.25">
      <c r="A168" s="1">
        <v>44673</v>
      </c>
      <c r="B168">
        <v>56.110000999999997</v>
      </c>
      <c r="C168">
        <v>56.860000999999997</v>
      </c>
      <c r="D168">
        <v>55.810001</v>
      </c>
      <c r="E168">
        <v>55.990001999999997</v>
      </c>
      <c r="F168">
        <v>55.367145999999998</v>
      </c>
      <c r="G168">
        <v>2026532</v>
      </c>
      <c r="H168">
        <f t="shared" si="2"/>
        <v>2.6863128219112844E-3</v>
      </c>
      <c r="I168">
        <f>CORREL($H$3:H168,MXX!$H$3:H168)</f>
        <v>0.38942371937505699</v>
      </c>
    </row>
    <row r="169" spans="1:9" x14ac:dyDescent="0.25">
      <c r="A169" s="1">
        <v>44676</v>
      </c>
      <c r="B169">
        <v>56.040000999999997</v>
      </c>
      <c r="C169">
        <v>57.380001</v>
      </c>
      <c r="D169">
        <v>55.27</v>
      </c>
      <c r="E169">
        <v>56.139999000000003</v>
      </c>
      <c r="F169">
        <v>55.515472000000003</v>
      </c>
      <c r="G169">
        <v>3586415</v>
      </c>
      <c r="H169">
        <f t="shared" si="2"/>
        <v>2.6789533273036035E-3</v>
      </c>
      <c r="I169">
        <f>CORREL($H$3:H169,MXX!$H$3:H169)</f>
        <v>0.38744835435878755</v>
      </c>
    </row>
    <row r="170" spans="1:9" x14ac:dyDescent="0.25">
      <c r="A170" s="1">
        <v>44677</v>
      </c>
      <c r="B170">
        <v>56.16</v>
      </c>
      <c r="C170">
        <v>57.240001999999997</v>
      </c>
      <c r="D170">
        <v>54.509998000000003</v>
      </c>
      <c r="E170">
        <v>56.189999</v>
      </c>
      <c r="F170">
        <v>55.564919000000003</v>
      </c>
      <c r="G170">
        <v>2814352</v>
      </c>
      <c r="H170">
        <f t="shared" si="2"/>
        <v>8.9068863541321742E-4</v>
      </c>
      <c r="I170">
        <f>CORREL($H$3:H170,MXX!$H$3:H170)</f>
        <v>0.38737229322457867</v>
      </c>
    </row>
    <row r="171" spans="1:9" x14ac:dyDescent="0.25">
      <c r="A171" s="1">
        <v>44678</v>
      </c>
      <c r="B171">
        <v>56.689999</v>
      </c>
      <c r="C171">
        <v>62.529998999999997</v>
      </c>
      <c r="D171">
        <v>55.68</v>
      </c>
      <c r="E171">
        <v>61.490001999999997</v>
      </c>
      <c r="F171">
        <v>60.805962000000001</v>
      </c>
      <c r="G171">
        <v>6809160</v>
      </c>
      <c r="H171">
        <f t="shared" si="2"/>
        <v>9.4322876633726349E-2</v>
      </c>
      <c r="I171">
        <f>CORREL($H$3:H171,MXX!$H$3:H171)</f>
        <v>0.36387651627429246</v>
      </c>
    </row>
    <row r="172" spans="1:9" x14ac:dyDescent="0.25">
      <c r="A172" s="1">
        <v>44679</v>
      </c>
      <c r="B172">
        <v>62.150002000000001</v>
      </c>
      <c r="C172">
        <v>63.290000999999997</v>
      </c>
      <c r="D172">
        <v>60.18</v>
      </c>
      <c r="E172">
        <v>62.610000999999997</v>
      </c>
      <c r="F172">
        <v>61.913502000000001</v>
      </c>
      <c r="G172">
        <v>7902255</v>
      </c>
      <c r="H172">
        <f t="shared" si="2"/>
        <v>1.8214332338003306E-2</v>
      </c>
      <c r="I172">
        <f>CORREL($H$3:H172,MXX!$H$3:H172)</f>
        <v>0.36518316502976361</v>
      </c>
    </row>
    <row r="173" spans="1:9" x14ac:dyDescent="0.25">
      <c r="A173" s="1">
        <v>44680</v>
      </c>
      <c r="B173">
        <v>62.189999</v>
      </c>
      <c r="C173">
        <v>63.509998000000003</v>
      </c>
      <c r="D173">
        <v>61.720001000000003</v>
      </c>
      <c r="E173">
        <v>62.900002000000001</v>
      </c>
      <c r="F173">
        <v>62.200274999999998</v>
      </c>
      <c r="G173">
        <v>3572648</v>
      </c>
      <c r="H173">
        <f t="shared" si="2"/>
        <v>4.6318329723942378E-3</v>
      </c>
      <c r="I173">
        <f>CORREL($H$3:H173,MXX!$H$3:H173)</f>
        <v>0.35702491672465841</v>
      </c>
    </row>
    <row r="174" spans="1:9" x14ac:dyDescent="0.25">
      <c r="A174" s="1">
        <v>44683</v>
      </c>
      <c r="B174">
        <v>62.98</v>
      </c>
      <c r="C174">
        <v>67.400002000000001</v>
      </c>
      <c r="D174">
        <v>62.029998999999997</v>
      </c>
      <c r="E174">
        <v>67.089995999999999</v>
      </c>
      <c r="F174">
        <v>66.343658000000005</v>
      </c>
      <c r="G174">
        <v>3446660</v>
      </c>
      <c r="H174">
        <f t="shared" si="2"/>
        <v>6.6613580084654081E-2</v>
      </c>
      <c r="I174">
        <f>CORREL($H$3:H174,MXX!$H$3:H174)</f>
        <v>0.36379514390216328</v>
      </c>
    </row>
    <row r="175" spans="1:9" x14ac:dyDescent="0.25">
      <c r="A175" s="1">
        <v>44684</v>
      </c>
      <c r="B175">
        <v>66.989998</v>
      </c>
      <c r="C175">
        <v>66.989998</v>
      </c>
      <c r="D175">
        <v>60.66</v>
      </c>
      <c r="E175">
        <v>62.049999</v>
      </c>
      <c r="F175">
        <v>61.359729999999999</v>
      </c>
      <c r="G175">
        <v>5374881</v>
      </c>
      <c r="H175">
        <f t="shared" si="2"/>
        <v>-7.5122900217531055E-2</v>
      </c>
      <c r="I175">
        <f>CORREL($H$3:H175,MXX!$H$3:H175)</f>
        <v>0.38044054235946595</v>
      </c>
    </row>
    <row r="176" spans="1:9" x14ac:dyDescent="0.25">
      <c r="A176" s="1">
        <v>44685</v>
      </c>
      <c r="B176">
        <v>62.599997999999999</v>
      </c>
      <c r="C176">
        <v>62.599997999999999</v>
      </c>
      <c r="D176">
        <v>58.360000999999997</v>
      </c>
      <c r="E176">
        <v>59.290000999999997</v>
      </c>
      <c r="F176">
        <v>58.630431999999999</v>
      </c>
      <c r="G176">
        <v>4805044</v>
      </c>
      <c r="H176">
        <f t="shared" si="2"/>
        <v>-4.4480280470595289E-2</v>
      </c>
      <c r="I176">
        <f>CORREL($H$3:H176,MXX!$H$3:H176)</f>
        <v>0.36866048249268291</v>
      </c>
    </row>
    <row r="177" spans="1:9" x14ac:dyDescent="0.25">
      <c r="A177" s="1">
        <v>44686</v>
      </c>
      <c r="B177">
        <v>58.959999000000003</v>
      </c>
      <c r="C177">
        <v>61.279998999999997</v>
      </c>
      <c r="D177">
        <v>57.509998000000003</v>
      </c>
      <c r="E177">
        <v>60.709999000000003</v>
      </c>
      <c r="F177">
        <v>60.034633999999997</v>
      </c>
      <c r="G177">
        <v>3955131</v>
      </c>
      <c r="H177">
        <f t="shared" si="2"/>
        <v>2.3950053787766701E-2</v>
      </c>
      <c r="I177">
        <f>CORREL($H$3:H177,MXX!$H$3:H177)</f>
        <v>0.35512668419654869</v>
      </c>
    </row>
    <row r="178" spans="1:9" x14ac:dyDescent="0.25">
      <c r="A178" s="1">
        <v>44687</v>
      </c>
      <c r="B178">
        <v>59.709999000000003</v>
      </c>
      <c r="C178">
        <v>63.23</v>
      </c>
      <c r="D178">
        <v>59.709999000000003</v>
      </c>
      <c r="E178">
        <v>61.259998000000003</v>
      </c>
      <c r="F178">
        <v>60.578513999999998</v>
      </c>
      <c r="G178">
        <v>2167765</v>
      </c>
      <c r="H178">
        <f t="shared" si="2"/>
        <v>9.0594372575004203E-3</v>
      </c>
      <c r="I178">
        <f>CORREL($H$3:H178,MXX!$H$3:H178)</f>
        <v>0.34747134088924347</v>
      </c>
    </row>
    <row r="179" spans="1:9" x14ac:dyDescent="0.25">
      <c r="A179" s="1">
        <v>44690</v>
      </c>
      <c r="B179">
        <v>61.040000999999997</v>
      </c>
      <c r="C179">
        <v>63.900002000000001</v>
      </c>
      <c r="D179">
        <v>60.200001</v>
      </c>
      <c r="E179">
        <v>60.330002</v>
      </c>
      <c r="F179">
        <v>59.658862999999997</v>
      </c>
      <c r="G179">
        <v>2593838</v>
      </c>
      <c r="H179">
        <f t="shared" si="2"/>
        <v>-1.5181141617306786E-2</v>
      </c>
      <c r="I179">
        <f>CORREL($H$3:H179,MXX!$H$3:H179)</f>
        <v>0.3497038763817692</v>
      </c>
    </row>
    <row r="180" spans="1:9" x14ac:dyDescent="0.25">
      <c r="A180" s="1">
        <v>44691</v>
      </c>
      <c r="B180">
        <v>60.810001</v>
      </c>
      <c r="C180">
        <v>61.18</v>
      </c>
      <c r="D180">
        <v>59.560001</v>
      </c>
      <c r="E180">
        <v>60.27</v>
      </c>
      <c r="F180">
        <v>59.599528999999997</v>
      </c>
      <c r="G180">
        <v>5248607</v>
      </c>
      <c r="H180">
        <f t="shared" si="2"/>
        <v>-9.9455465653108029E-4</v>
      </c>
      <c r="I180">
        <f>CORREL($H$3:H180,MXX!$H$3:H180)</f>
        <v>0.349588735041649</v>
      </c>
    </row>
    <row r="181" spans="1:9" x14ac:dyDescent="0.25">
      <c r="A181" s="1">
        <v>44692</v>
      </c>
      <c r="B181">
        <v>60.290000999999997</v>
      </c>
      <c r="C181">
        <v>60.77</v>
      </c>
      <c r="D181">
        <v>57.82</v>
      </c>
      <c r="E181">
        <v>58.130001</v>
      </c>
      <c r="F181">
        <v>57.483336999999999</v>
      </c>
      <c r="G181">
        <v>3841509</v>
      </c>
      <c r="H181">
        <f t="shared" si="2"/>
        <v>-3.5506857780704913E-2</v>
      </c>
      <c r="I181">
        <f>CORREL($H$3:H181,MXX!$H$3:H181)</f>
        <v>0.3445630965378022</v>
      </c>
    </row>
    <row r="182" spans="1:9" x14ac:dyDescent="0.25">
      <c r="A182" s="1">
        <v>44693</v>
      </c>
      <c r="B182">
        <v>57.889999000000003</v>
      </c>
      <c r="C182">
        <v>59.650002000000001</v>
      </c>
      <c r="D182">
        <v>56.990001999999997</v>
      </c>
      <c r="E182">
        <v>59.369999</v>
      </c>
      <c r="F182">
        <v>58.709541000000002</v>
      </c>
      <c r="G182">
        <v>2350913</v>
      </c>
      <c r="H182">
        <f t="shared" si="2"/>
        <v>2.1331468630639915E-2</v>
      </c>
      <c r="I182">
        <f>CORREL($H$3:H182,MXX!$H$3:H182)</f>
        <v>0.34441030019853275</v>
      </c>
    </row>
    <row r="183" spans="1:9" x14ac:dyDescent="0.25">
      <c r="A183" s="1">
        <v>44694</v>
      </c>
      <c r="B183">
        <v>60</v>
      </c>
      <c r="C183">
        <v>61.009998000000003</v>
      </c>
      <c r="D183">
        <v>55.799999</v>
      </c>
      <c r="E183">
        <v>57.91</v>
      </c>
      <c r="F183">
        <v>57.265785000000001</v>
      </c>
      <c r="G183">
        <v>11002813</v>
      </c>
      <c r="H183">
        <f t="shared" si="2"/>
        <v>-2.459150549311909E-2</v>
      </c>
      <c r="I183">
        <f>CORREL($H$3:H183,MXX!$H$3:H183)</f>
        <v>0.33978728248597606</v>
      </c>
    </row>
    <row r="184" spans="1:9" x14ac:dyDescent="0.25">
      <c r="A184" s="1">
        <v>44697</v>
      </c>
      <c r="B184">
        <v>57.860000999999997</v>
      </c>
      <c r="C184">
        <v>59.349997999999999</v>
      </c>
      <c r="D184">
        <v>56.610000999999997</v>
      </c>
      <c r="E184">
        <v>58.43</v>
      </c>
      <c r="F184">
        <v>57.779998999999997</v>
      </c>
      <c r="G184">
        <v>5606533</v>
      </c>
      <c r="H184">
        <f t="shared" si="2"/>
        <v>8.9794281175049895E-3</v>
      </c>
      <c r="I184">
        <f>CORREL($H$3:H184,MXX!$H$3:H184)</f>
        <v>0.33895581688002846</v>
      </c>
    </row>
    <row r="185" spans="1:9" x14ac:dyDescent="0.25">
      <c r="A185" s="1">
        <v>44698</v>
      </c>
      <c r="B185">
        <v>58.509998000000003</v>
      </c>
      <c r="C185">
        <v>59.470001000000003</v>
      </c>
      <c r="D185">
        <v>57.27</v>
      </c>
      <c r="E185">
        <v>58.970001000000003</v>
      </c>
      <c r="F185">
        <v>58.970001000000003</v>
      </c>
      <c r="G185">
        <v>5247448</v>
      </c>
      <c r="H185">
        <f t="shared" si="2"/>
        <v>2.0595396687355549E-2</v>
      </c>
      <c r="I185">
        <f>CORREL($H$3:H185,MXX!$H$3:H185)</f>
        <v>0.34276053164193132</v>
      </c>
    </row>
    <row r="186" spans="1:9" x14ac:dyDescent="0.25">
      <c r="A186" s="1">
        <v>44699</v>
      </c>
      <c r="B186">
        <v>58.599997999999999</v>
      </c>
      <c r="C186">
        <v>58.700001</v>
      </c>
      <c r="D186">
        <v>56.919998</v>
      </c>
      <c r="E186">
        <v>57.169998</v>
      </c>
      <c r="F186">
        <v>57.169998</v>
      </c>
      <c r="G186">
        <v>3808019</v>
      </c>
      <c r="H186">
        <f t="shared" si="2"/>
        <v>-3.0524045607528541E-2</v>
      </c>
      <c r="I186">
        <f>CORREL($H$3:H186,MXX!$H$3:H186)</f>
        <v>0.35131183710182501</v>
      </c>
    </row>
    <row r="187" spans="1:9" x14ac:dyDescent="0.25">
      <c r="A187" s="1">
        <v>44700</v>
      </c>
      <c r="B187">
        <v>57.07</v>
      </c>
      <c r="C187">
        <v>57.560001</v>
      </c>
      <c r="D187">
        <v>56.299999</v>
      </c>
      <c r="E187">
        <v>56.459999000000003</v>
      </c>
      <c r="F187">
        <v>56.459999000000003</v>
      </c>
      <c r="G187">
        <v>3147180</v>
      </c>
      <c r="H187">
        <f t="shared" si="2"/>
        <v>-1.24190838698297E-2</v>
      </c>
      <c r="I187">
        <f>CORREL($H$3:H187,MXX!$H$3:H187)</f>
        <v>0.3426321721881217</v>
      </c>
    </row>
    <row r="188" spans="1:9" x14ac:dyDescent="0.25">
      <c r="A188" s="1">
        <v>44701</v>
      </c>
      <c r="B188">
        <v>56.900002000000001</v>
      </c>
      <c r="C188">
        <v>58.439999</v>
      </c>
      <c r="D188">
        <v>56.610000999999997</v>
      </c>
      <c r="E188">
        <v>57.77</v>
      </c>
      <c r="F188">
        <v>57.77</v>
      </c>
      <c r="G188">
        <v>3656684</v>
      </c>
      <c r="H188">
        <f t="shared" si="2"/>
        <v>2.3202285214351484E-2</v>
      </c>
      <c r="I188">
        <f>CORREL($H$3:H188,MXX!$H$3:H188)</f>
        <v>0.34387566395622798</v>
      </c>
    </row>
    <row r="189" spans="1:9" x14ac:dyDescent="0.25">
      <c r="A189" s="1">
        <v>44704</v>
      </c>
      <c r="B189">
        <v>58.040000999999997</v>
      </c>
      <c r="C189">
        <v>59.990001999999997</v>
      </c>
      <c r="D189">
        <v>57.07</v>
      </c>
      <c r="E189">
        <v>58.52</v>
      </c>
      <c r="F189">
        <v>58.52</v>
      </c>
      <c r="G189">
        <v>3291772</v>
      </c>
      <c r="H189">
        <f t="shared" si="2"/>
        <v>1.298251687727194E-2</v>
      </c>
      <c r="I189">
        <f>CORREL($H$3:H189,MXX!$H$3:H189)</f>
        <v>0.34293174216505479</v>
      </c>
    </row>
    <row r="190" spans="1:9" x14ac:dyDescent="0.25">
      <c r="A190" s="1">
        <v>44705</v>
      </c>
      <c r="B190">
        <v>58.009998000000003</v>
      </c>
      <c r="C190">
        <v>59.299999</v>
      </c>
      <c r="D190">
        <v>57.02</v>
      </c>
      <c r="E190">
        <v>58.099997999999999</v>
      </c>
      <c r="F190">
        <v>58.099997999999999</v>
      </c>
      <c r="G190">
        <v>5650493</v>
      </c>
      <c r="H190">
        <f t="shared" si="2"/>
        <v>-7.1770676691729962E-3</v>
      </c>
      <c r="I190">
        <f>CORREL($H$3:H190,MXX!$H$3:H190)</f>
        <v>0.34306748154816491</v>
      </c>
    </row>
    <row r="191" spans="1:9" x14ac:dyDescent="0.25">
      <c r="A191" s="1">
        <v>44706</v>
      </c>
      <c r="B191">
        <v>58.099997999999999</v>
      </c>
      <c r="C191">
        <v>60.099997999999999</v>
      </c>
      <c r="D191">
        <v>57.610000999999997</v>
      </c>
      <c r="E191">
        <v>59.540000999999997</v>
      </c>
      <c r="F191">
        <v>59.540000999999997</v>
      </c>
      <c r="G191">
        <v>3161624</v>
      </c>
      <c r="H191">
        <f t="shared" si="2"/>
        <v>2.4784906188809117E-2</v>
      </c>
      <c r="I191">
        <f>CORREL($H$3:H191,MXX!$H$3:H191)</f>
        <v>0.3456994446089196</v>
      </c>
    </row>
    <row r="192" spans="1:9" x14ac:dyDescent="0.25">
      <c r="A192" s="1">
        <v>44707</v>
      </c>
      <c r="B192">
        <v>59.110000999999997</v>
      </c>
      <c r="C192">
        <v>61.900002000000001</v>
      </c>
      <c r="D192">
        <v>58.599997999999999</v>
      </c>
      <c r="E192">
        <v>61.16</v>
      </c>
      <c r="F192">
        <v>61.16</v>
      </c>
      <c r="G192">
        <v>3961281</v>
      </c>
      <c r="H192">
        <f t="shared" si="2"/>
        <v>2.7208582008589485E-2</v>
      </c>
      <c r="I192">
        <f>CORREL($H$3:H192,MXX!$H$3:H192)</f>
        <v>0.3486010039478003</v>
      </c>
    </row>
    <row r="193" spans="1:9" x14ac:dyDescent="0.25">
      <c r="A193" s="1">
        <v>44708</v>
      </c>
      <c r="B193">
        <v>61.240001999999997</v>
      </c>
      <c r="C193">
        <v>62.439999</v>
      </c>
      <c r="D193">
        <v>60.57</v>
      </c>
      <c r="E193">
        <v>61.439999</v>
      </c>
      <c r="F193">
        <v>61.439999</v>
      </c>
      <c r="G193">
        <v>4375333</v>
      </c>
      <c r="H193">
        <f t="shared" si="2"/>
        <v>4.5781393067364888E-3</v>
      </c>
      <c r="I193">
        <f>CORREL($H$3:H193,MXX!$H$3:H193)</f>
        <v>0.34861361288669585</v>
      </c>
    </row>
    <row r="194" spans="1:9" x14ac:dyDescent="0.25">
      <c r="A194" s="1">
        <v>44711</v>
      </c>
      <c r="B194">
        <v>61</v>
      </c>
      <c r="C194">
        <v>62.27</v>
      </c>
      <c r="D194">
        <v>60</v>
      </c>
      <c r="E194">
        <v>61.09</v>
      </c>
      <c r="F194">
        <v>61.09</v>
      </c>
      <c r="G194">
        <v>2013453</v>
      </c>
      <c r="H194">
        <f t="shared" si="2"/>
        <v>-5.6965984000096883E-3</v>
      </c>
      <c r="I194">
        <f>CORREL($H$3:H194,MXX!$H$3:H194)</f>
        <v>0.34909444028774328</v>
      </c>
    </row>
    <row r="195" spans="1:9" x14ac:dyDescent="0.25">
      <c r="A195" s="1">
        <v>44712</v>
      </c>
      <c r="B195">
        <v>61</v>
      </c>
      <c r="C195">
        <v>65.879997000000003</v>
      </c>
      <c r="D195">
        <v>60.279998999999997</v>
      </c>
      <c r="E195">
        <v>64.720000999999996</v>
      </c>
      <c r="F195">
        <v>64.720000999999996</v>
      </c>
      <c r="G195">
        <v>31651013</v>
      </c>
      <c r="H195">
        <f t="shared" ref="H195:H253" si="3">(F195-F194)/F194</f>
        <v>5.9420543460468045E-2</v>
      </c>
      <c r="I195">
        <f>CORREL($H$3:H195,MXX!$H$3:H195)</f>
        <v>0.33451746673974198</v>
      </c>
    </row>
    <row r="196" spans="1:9" x14ac:dyDescent="0.25">
      <c r="A196" s="1">
        <v>44713</v>
      </c>
      <c r="B196">
        <v>64.529999000000004</v>
      </c>
      <c r="C196">
        <v>65.790001000000004</v>
      </c>
      <c r="D196">
        <v>62.049999</v>
      </c>
      <c r="E196">
        <v>64.660004000000001</v>
      </c>
      <c r="F196">
        <v>64.660004000000001</v>
      </c>
      <c r="G196">
        <v>3652695</v>
      </c>
      <c r="H196">
        <f t="shared" si="3"/>
        <v>-9.2702408950821305E-4</v>
      </c>
      <c r="I196">
        <f>CORREL($H$3:H196,MXX!$H$3:H196)</f>
        <v>0.33456330586456595</v>
      </c>
    </row>
    <row r="197" spans="1:9" x14ac:dyDescent="0.25">
      <c r="A197" s="1">
        <v>44714</v>
      </c>
      <c r="B197">
        <v>64.599997999999999</v>
      </c>
      <c r="C197">
        <v>65.160004000000001</v>
      </c>
      <c r="D197">
        <v>61.779998999999997</v>
      </c>
      <c r="E197">
        <v>62.48</v>
      </c>
      <c r="F197">
        <v>62.48</v>
      </c>
      <c r="G197">
        <v>4477354</v>
      </c>
      <c r="H197">
        <f t="shared" si="3"/>
        <v>-3.3714875736784736E-2</v>
      </c>
      <c r="I197">
        <f>CORREL($H$3:H197,MXX!$H$3:H197)</f>
        <v>0.33952737764581237</v>
      </c>
    </row>
    <row r="198" spans="1:9" x14ac:dyDescent="0.25">
      <c r="A198" s="1">
        <v>44715</v>
      </c>
      <c r="B198">
        <v>62.23</v>
      </c>
      <c r="C198">
        <v>63</v>
      </c>
      <c r="D198">
        <v>61.279998999999997</v>
      </c>
      <c r="E198">
        <v>62.18</v>
      </c>
      <c r="F198">
        <v>62.18</v>
      </c>
      <c r="G198">
        <v>2505023</v>
      </c>
      <c r="H198">
        <f t="shared" si="3"/>
        <v>-4.8015364916772912E-3</v>
      </c>
      <c r="I198">
        <f>CORREL($H$3:H198,MXX!$H$3:H198)</f>
        <v>0.33991080672682955</v>
      </c>
    </row>
    <row r="199" spans="1:9" x14ac:dyDescent="0.25">
      <c r="A199" s="1">
        <v>44718</v>
      </c>
      <c r="B199">
        <v>62.099997999999999</v>
      </c>
      <c r="C199">
        <v>64.760002</v>
      </c>
      <c r="D199">
        <v>61.220001000000003</v>
      </c>
      <c r="E199">
        <v>63.439999</v>
      </c>
      <c r="F199">
        <v>63.439999</v>
      </c>
      <c r="G199">
        <v>3038806</v>
      </c>
      <c r="H199">
        <f t="shared" si="3"/>
        <v>2.026373431971696E-2</v>
      </c>
      <c r="I199">
        <f>CORREL($H$3:H199,MXX!$H$3:H199)</f>
        <v>0.33334808756286866</v>
      </c>
    </row>
    <row r="200" spans="1:9" x14ac:dyDescent="0.25">
      <c r="A200" s="1">
        <v>44719</v>
      </c>
      <c r="B200">
        <v>63.189999</v>
      </c>
      <c r="C200">
        <v>64.760002</v>
      </c>
      <c r="D200">
        <v>62.459999000000003</v>
      </c>
      <c r="E200">
        <v>63.57</v>
      </c>
      <c r="F200">
        <v>63.57</v>
      </c>
      <c r="G200">
        <v>2928284</v>
      </c>
      <c r="H200">
        <f t="shared" si="3"/>
        <v>2.049196123095778E-3</v>
      </c>
      <c r="I200">
        <f>CORREL($H$3:H200,MXX!$H$3:H200)</f>
        <v>0.33333397930735509</v>
      </c>
    </row>
    <row r="201" spans="1:9" x14ac:dyDescent="0.25">
      <c r="A201" s="1">
        <v>44720</v>
      </c>
      <c r="B201">
        <v>63.66</v>
      </c>
      <c r="C201">
        <v>64.190002000000007</v>
      </c>
      <c r="D201">
        <v>61.650002000000001</v>
      </c>
      <c r="E201">
        <v>63.220001000000003</v>
      </c>
      <c r="F201">
        <v>63.220001000000003</v>
      </c>
      <c r="G201">
        <v>3521080</v>
      </c>
      <c r="H201">
        <f t="shared" si="3"/>
        <v>-5.5057259713700932E-3</v>
      </c>
      <c r="I201">
        <f>CORREL($H$3:H201,MXX!$H$3:H201)</f>
        <v>0.33382357980718086</v>
      </c>
    </row>
    <row r="202" spans="1:9" x14ac:dyDescent="0.25">
      <c r="A202" s="1">
        <v>44721</v>
      </c>
      <c r="B202">
        <v>63.220001000000003</v>
      </c>
      <c r="C202">
        <v>65.879997000000003</v>
      </c>
      <c r="D202">
        <v>62.330002</v>
      </c>
      <c r="E202">
        <v>64.519997000000004</v>
      </c>
      <c r="F202">
        <v>64.519997000000004</v>
      </c>
      <c r="G202">
        <v>2645962</v>
      </c>
      <c r="H202">
        <f t="shared" si="3"/>
        <v>2.0563049342564865E-2</v>
      </c>
      <c r="I202">
        <f>CORREL($H$3:H202,MXX!$H$3:H202)</f>
        <v>0.32836706539340332</v>
      </c>
    </row>
    <row r="203" spans="1:9" x14ac:dyDescent="0.25">
      <c r="A203" s="1">
        <v>44722</v>
      </c>
      <c r="B203">
        <v>64.440002000000007</v>
      </c>
      <c r="C203">
        <v>64.5</v>
      </c>
      <c r="D203">
        <v>61.209999000000003</v>
      </c>
      <c r="E203">
        <v>61.400002000000001</v>
      </c>
      <c r="F203">
        <v>61.400002000000001</v>
      </c>
      <c r="G203">
        <v>2723665</v>
      </c>
      <c r="H203">
        <f t="shared" si="3"/>
        <v>-4.8357023327201994E-2</v>
      </c>
      <c r="I203">
        <f>CORREL($H$3:H203,MXX!$H$3:H203)</f>
        <v>0.33931766012212705</v>
      </c>
    </row>
    <row r="204" spans="1:9" x14ac:dyDescent="0.25">
      <c r="A204" s="1">
        <v>44725</v>
      </c>
      <c r="B204">
        <v>61.009998000000003</v>
      </c>
      <c r="C204">
        <v>63.990001999999997</v>
      </c>
      <c r="D204">
        <v>60</v>
      </c>
      <c r="E204">
        <v>62.290000999999997</v>
      </c>
      <c r="F204">
        <v>62.290000999999997</v>
      </c>
      <c r="G204">
        <v>5757227</v>
      </c>
      <c r="H204">
        <f t="shared" si="3"/>
        <v>1.4495097247716637E-2</v>
      </c>
      <c r="I204">
        <f>CORREL($H$3:H204,MXX!$H$3:H204)</f>
        <v>0.33904403876276495</v>
      </c>
    </row>
    <row r="205" spans="1:9" x14ac:dyDescent="0.25">
      <c r="A205" s="1">
        <v>44726</v>
      </c>
      <c r="B205">
        <v>62.43</v>
      </c>
      <c r="C205">
        <v>63.099997999999999</v>
      </c>
      <c r="D205">
        <v>60.259998000000003</v>
      </c>
      <c r="E205">
        <v>60.720001000000003</v>
      </c>
      <c r="F205">
        <v>60.720001000000003</v>
      </c>
      <c r="G205">
        <v>4651680</v>
      </c>
      <c r="H205">
        <f t="shared" si="3"/>
        <v>-2.5204687346208152E-2</v>
      </c>
      <c r="I205">
        <f>CORREL($H$3:H205,MXX!$H$3:H205)</f>
        <v>0.3407983280810008</v>
      </c>
    </row>
    <row r="206" spans="1:9" x14ac:dyDescent="0.25">
      <c r="A206" s="1">
        <v>44727</v>
      </c>
      <c r="B206">
        <v>61.279998999999997</v>
      </c>
      <c r="C206">
        <v>63.689999</v>
      </c>
      <c r="D206">
        <v>60.009998000000003</v>
      </c>
      <c r="E206">
        <v>62.599997999999999</v>
      </c>
      <c r="F206">
        <v>62.599997999999999</v>
      </c>
      <c r="G206">
        <v>4147029</v>
      </c>
      <c r="H206">
        <f t="shared" si="3"/>
        <v>3.0961741914332246E-2</v>
      </c>
      <c r="I206">
        <f>CORREL($H$3:H206,MXX!$H$3:H206)</f>
        <v>0.3419471545019595</v>
      </c>
    </row>
    <row r="207" spans="1:9" x14ac:dyDescent="0.25">
      <c r="A207" s="1">
        <v>44728</v>
      </c>
      <c r="B207">
        <v>62.32</v>
      </c>
      <c r="C207">
        <v>63.5</v>
      </c>
      <c r="D207">
        <v>61.23</v>
      </c>
      <c r="E207">
        <v>62.630001</v>
      </c>
      <c r="F207">
        <v>62.630001</v>
      </c>
      <c r="G207">
        <v>3899608</v>
      </c>
      <c r="H207">
        <f t="shared" si="3"/>
        <v>4.792811654722524E-4</v>
      </c>
      <c r="I207">
        <f>CORREL($H$3:H207,MXX!$H$3:H207)</f>
        <v>0.33996368831182328</v>
      </c>
    </row>
    <row r="208" spans="1:9" x14ac:dyDescent="0.25">
      <c r="A208" s="1">
        <v>44729</v>
      </c>
      <c r="B208">
        <v>63.330002</v>
      </c>
      <c r="C208">
        <v>63.330002</v>
      </c>
      <c r="D208">
        <v>61.259998000000003</v>
      </c>
      <c r="E208">
        <v>62.509998000000003</v>
      </c>
      <c r="F208">
        <v>62.509998000000003</v>
      </c>
      <c r="G208">
        <v>9797387</v>
      </c>
      <c r="H208">
        <f t="shared" si="3"/>
        <v>-1.9160625592197734E-3</v>
      </c>
      <c r="I208">
        <f>CORREL($H$3:H208,MXX!$H$3:H208)</f>
        <v>0.33836595081395598</v>
      </c>
    </row>
    <row r="209" spans="1:9" x14ac:dyDescent="0.25">
      <c r="A209" s="1">
        <v>44732</v>
      </c>
      <c r="B209">
        <v>62.889999000000003</v>
      </c>
      <c r="C209">
        <v>64.489998</v>
      </c>
      <c r="D209">
        <v>62.720001000000003</v>
      </c>
      <c r="E209">
        <v>64.110000999999997</v>
      </c>
      <c r="F209">
        <v>64.110000999999997</v>
      </c>
      <c r="G209">
        <v>1352339</v>
      </c>
      <c r="H209">
        <f t="shared" si="3"/>
        <v>2.5595953466515768E-2</v>
      </c>
      <c r="I209">
        <f>CORREL($H$3:H209,MXX!$H$3:H209)</f>
        <v>0.3353243836041474</v>
      </c>
    </row>
    <row r="210" spans="1:9" x14ac:dyDescent="0.25">
      <c r="A210" s="1">
        <v>44733</v>
      </c>
      <c r="B210">
        <v>63.959999000000003</v>
      </c>
      <c r="C210">
        <v>64.900002000000001</v>
      </c>
      <c r="D210">
        <v>61.400002000000001</v>
      </c>
      <c r="E210">
        <v>61.700001</v>
      </c>
      <c r="F210">
        <v>61.700001</v>
      </c>
      <c r="G210">
        <v>4620713</v>
      </c>
      <c r="H210">
        <f t="shared" si="3"/>
        <v>-3.75916387834715E-2</v>
      </c>
      <c r="I210">
        <f>CORREL($H$3:H210,MXX!$H$3:H210)</f>
        <v>0.32758805986414763</v>
      </c>
    </row>
    <row r="211" spans="1:9" x14ac:dyDescent="0.25">
      <c r="A211" s="1">
        <v>44734</v>
      </c>
      <c r="B211">
        <v>61.369999</v>
      </c>
      <c r="C211">
        <v>64.040001000000004</v>
      </c>
      <c r="D211">
        <v>60.799999</v>
      </c>
      <c r="E211">
        <v>63.490001999999997</v>
      </c>
      <c r="F211">
        <v>63.490001999999997</v>
      </c>
      <c r="G211">
        <v>1689835</v>
      </c>
      <c r="H211">
        <f t="shared" si="3"/>
        <v>2.9011360956055682E-2</v>
      </c>
      <c r="I211">
        <f>CORREL($H$3:H211,MXX!$H$3:H211)</f>
        <v>0.31307469855050302</v>
      </c>
    </row>
    <row r="212" spans="1:9" x14ac:dyDescent="0.25">
      <c r="A212" s="1">
        <v>44735</v>
      </c>
      <c r="B212">
        <v>63.57</v>
      </c>
      <c r="C212">
        <v>64.269997000000004</v>
      </c>
      <c r="D212">
        <v>62.599997999999999</v>
      </c>
      <c r="E212">
        <v>63.48</v>
      </c>
      <c r="F212">
        <v>63.48</v>
      </c>
      <c r="G212">
        <v>1753730</v>
      </c>
      <c r="H212">
        <f t="shared" si="3"/>
        <v>-1.5753661497758446E-4</v>
      </c>
      <c r="I212">
        <f>CORREL($H$3:H212,MXX!$H$3:H212)</f>
        <v>0.31261493294035764</v>
      </c>
    </row>
    <row r="213" spans="1:9" x14ac:dyDescent="0.25">
      <c r="A213" s="1">
        <v>44736</v>
      </c>
      <c r="B213">
        <v>63.5</v>
      </c>
      <c r="C213">
        <v>64.949996999999996</v>
      </c>
      <c r="D213">
        <v>62.73</v>
      </c>
      <c r="E213">
        <v>63.810001</v>
      </c>
      <c r="F213">
        <v>63.810001</v>
      </c>
      <c r="G213">
        <v>1663019</v>
      </c>
      <c r="H213">
        <f t="shared" si="3"/>
        <v>5.1985034656585206E-3</v>
      </c>
      <c r="I213">
        <f>CORREL($H$3:H213,MXX!$H$3:H213)</f>
        <v>0.30980166767463463</v>
      </c>
    </row>
    <row r="214" spans="1:9" x14ac:dyDescent="0.25">
      <c r="A214" s="1">
        <v>44739</v>
      </c>
      <c r="B214">
        <v>63.689999</v>
      </c>
      <c r="C214">
        <v>66.349997999999999</v>
      </c>
      <c r="D214">
        <v>63.689999</v>
      </c>
      <c r="E214">
        <v>65.959998999999996</v>
      </c>
      <c r="F214">
        <v>65.959998999999996</v>
      </c>
      <c r="G214">
        <v>2968829</v>
      </c>
      <c r="H214">
        <f t="shared" si="3"/>
        <v>3.3693746533556654E-2</v>
      </c>
      <c r="I214">
        <f>CORREL($H$3:H214,MXX!$H$3:H214)</f>
        <v>0.31475223253739826</v>
      </c>
    </row>
    <row r="215" spans="1:9" x14ac:dyDescent="0.25">
      <c r="A215" s="1">
        <v>44740</v>
      </c>
      <c r="B215">
        <v>66.150002000000001</v>
      </c>
      <c r="C215">
        <v>66.739998</v>
      </c>
      <c r="D215">
        <v>65.290001000000004</v>
      </c>
      <c r="E215">
        <v>66</v>
      </c>
      <c r="F215">
        <v>66</v>
      </c>
      <c r="G215">
        <v>2923404</v>
      </c>
      <c r="H215">
        <f t="shared" si="3"/>
        <v>6.0644330816323584E-4</v>
      </c>
      <c r="I215">
        <f>CORREL($H$3:H215,MXX!$H$3:H215)</f>
        <v>0.31460117617386485</v>
      </c>
    </row>
    <row r="216" spans="1:9" x14ac:dyDescent="0.25">
      <c r="A216" s="1">
        <v>44741</v>
      </c>
      <c r="B216">
        <v>65.989998</v>
      </c>
      <c r="C216">
        <v>67.120002999999997</v>
      </c>
      <c r="D216">
        <v>64.430000000000007</v>
      </c>
      <c r="E216">
        <v>65.849997999999999</v>
      </c>
      <c r="F216">
        <v>65.849997999999999</v>
      </c>
      <c r="G216">
        <v>2752342</v>
      </c>
      <c r="H216">
        <f t="shared" si="3"/>
        <v>-2.2727575757575855E-3</v>
      </c>
      <c r="I216">
        <f>CORREL($H$3:H216,MXX!$H$3:H216)</f>
        <v>0.31471245832459205</v>
      </c>
    </row>
    <row r="217" spans="1:9" x14ac:dyDescent="0.25">
      <c r="A217" s="1">
        <v>44742</v>
      </c>
      <c r="B217">
        <v>65.650002000000001</v>
      </c>
      <c r="C217">
        <v>66.690002000000007</v>
      </c>
      <c r="D217">
        <v>63.869999</v>
      </c>
      <c r="E217">
        <v>65.370002999999997</v>
      </c>
      <c r="F217">
        <v>65.370002999999997</v>
      </c>
      <c r="G217">
        <v>5222512</v>
      </c>
      <c r="H217">
        <f t="shared" si="3"/>
        <v>-7.2892181409026377E-3</v>
      </c>
      <c r="I217">
        <f>CORREL($H$3:H217,MXX!$H$3:H217)</f>
        <v>0.31553415980480221</v>
      </c>
    </row>
    <row r="218" spans="1:9" x14ac:dyDescent="0.25">
      <c r="A218" s="1">
        <v>44743</v>
      </c>
      <c r="B218">
        <v>65.239998</v>
      </c>
      <c r="C218">
        <v>67.370002999999997</v>
      </c>
      <c r="D218">
        <v>65.239998</v>
      </c>
      <c r="E218">
        <v>65.809997999999993</v>
      </c>
      <c r="F218">
        <v>65.809997999999993</v>
      </c>
      <c r="G218">
        <v>1318691</v>
      </c>
      <c r="H218">
        <f t="shared" si="3"/>
        <v>6.7308395258907387E-3</v>
      </c>
      <c r="I218">
        <f>CORREL($H$3:H218,MXX!$H$3:H218)</f>
        <v>0.31578078940118087</v>
      </c>
    </row>
    <row r="219" spans="1:9" x14ac:dyDescent="0.25">
      <c r="A219" s="1">
        <v>44746</v>
      </c>
      <c r="B219">
        <v>65.589995999999999</v>
      </c>
      <c r="C219">
        <v>70.809997999999993</v>
      </c>
      <c r="D219">
        <v>65.589995999999999</v>
      </c>
      <c r="E219">
        <v>69.569999999999993</v>
      </c>
      <c r="F219">
        <v>69.569999999999993</v>
      </c>
      <c r="G219">
        <v>923807</v>
      </c>
      <c r="H219">
        <f t="shared" si="3"/>
        <v>5.7134206264525346E-2</v>
      </c>
      <c r="I219">
        <f>CORREL($H$3:H219,MXX!$H$3:H219)</f>
        <v>0.31870402562619754</v>
      </c>
    </row>
    <row r="220" spans="1:9" x14ac:dyDescent="0.25">
      <c r="A220" s="1">
        <v>44747</v>
      </c>
      <c r="B220">
        <v>68.760002</v>
      </c>
      <c r="C220">
        <v>68.980002999999996</v>
      </c>
      <c r="D220">
        <v>64.400002000000001</v>
      </c>
      <c r="E220">
        <v>67.180000000000007</v>
      </c>
      <c r="F220">
        <v>67.180000000000007</v>
      </c>
      <c r="G220">
        <v>2644006</v>
      </c>
      <c r="H220">
        <f t="shared" si="3"/>
        <v>-3.4353888170188106E-2</v>
      </c>
      <c r="I220">
        <f>CORREL($H$3:H220,MXX!$H$3:H220)</f>
        <v>0.32351273268882208</v>
      </c>
    </row>
    <row r="221" spans="1:9" x14ac:dyDescent="0.25">
      <c r="A221" s="1">
        <v>44748</v>
      </c>
      <c r="B221">
        <v>67.440002000000007</v>
      </c>
      <c r="C221">
        <v>70.040001000000004</v>
      </c>
      <c r="D221">
        <v>67.169998000000007</v>
      </c>
      <c r="E221">
        <v>69.910004000000001</v>
      </c>
      <c r="F221">
        <v>69.910004000000001</v>
      </c>
      <c r="G221">
        <v>2181389</v>
      </c>
      <c r="H221">
        <f t="shared" si="3"/>
        <v>4.063715391485552E-2</v>
      </c>
      <c r="I221">
        <f>CORREL($H$3:H221,MXX!$H$3:H221)</f>
        <v>0.32517073713933414</v>
      </c>
    </row>
    <row r="222" spans="1:9" x14ac:dyDescent="0.25">
      <c r="A222" s="1">
        <v>44749</v>
      </c>
      <c r="B222">
        <v>69.910004000000001</v>
      </c>
      <c r="C222">
        <v>71.120002999999997</v>
      </c>
      <c r="D222">
        <v>69.580001999999993</v>
      </c>
      <c r="E222">
        <v>69.680000000000007</v>
      </c>
      <c r="F222">
        <v>69.680000000000007</v>
      </c>
      <c r="G222">
        <v>1742254</v>
      </c>
      <c r="H222">
        <f t="shared" si="3"/>
        <v>-3.2900012421683438E-3</v>
      </c>
      <c r="I222">
        <f>CORREL($H$3:H222,MXX!$H$3:H222)</f>
        <v>0.32542321486909737</v>
      </c>
    </row>
    <row r="223" spans="1:9" x14ac:dyDescent="0.25">
      <c r="A223" s="1">
        <v>44750</v>
      </c>
      <c r="B223">
        <v>69.419998000000007</v>
      </c>
      <c r="C223">
        <v>71.239998</v>
      </c>
      <c r="D223">
        <v>69.019997000000004</v>
      </c>
      <c r="E223">
        <v>70.599997999999999</v>
      </c>
      <c r="F223">
        <v>70.599997999999999</v>
      </c>
      <c r="G223">
        <v>1511317</v>
      </c>
      <c r="H223">
        <f t="shared" si="3"/>
        <v>1.3203185993111257E-2</v>
      </c>
      <c r="I223">
        <f>CORREL($H$3:H223,MXX!$H$3:H223)</f>
        <v>0.3260749407574286</v>
      </c>
    </row>
    <row r="224" spans="1:9" x14ac:dyDescent="0.25">
      <c r="A224" s="1">
        <v>44753</v>
      </c>
      <c r="B224">
        <v>70.569999999999993</v>
      </c>
      <c r="C224">
        <v>72</v>
      </c>
      <c r="D224">
        <v>69.5</v>
      </c>
      <c r="E224">
        <v>70.760002</v>
      </c>
      <c r="F224">
        <v>70.760002</v>
      </c>
      <c r="G224">
        <v>818860</v>
      </c>
      <c r="H224">
        <f t="shared" si="3"/>
        <v>2.2663456732675926E-3</v>
      </c>
      <c r="I224">
        <f>CORREL($H$3:H224,MXX!$H$3:H224)</f>
        <v>0.32592250890671032</v>
      </c>
    </row>
    <row r="225" spans="1:9" x14ac:dyDescent="0.25">
      <c r="A225" s="1">
        <v>44754</v>
      </c>
      <c r="B225">
        <v>70.400002000000001</v>
      </c>
      <c r="C225">
        <v>71.080001999999993</v>
      </c>
      <c r="D225">
        <v>68.059997999999993</v>
      </c>
      <c r="E225">
        <v>68.290001000000004</v>
      </c>
      <c r="F225">
        <v>68.290001000000004</v>
      </c>
      <c r="G225">
        <v>3394042</v>
      </c>
      <c r="H225">
        <f t="shared" si="3"/>
        <v>-3.4906740110041211E-2</v>
      </c>
      <c r="I225">
        <f>CORREL($H$3:H225,MXX!$H$3:H225)</f>
        <v>0.31991636027347431</v>
      </c>
    </row>
    <row r="226" spans="1:9" x14ac:dyDescent="0.25">
      <c r="A226" s="1">
        <v>44755</v>
      </c>
      <c r="B226">
        <v>68.139999000000003</v>
      </c>
      <c r="C226">
        <v>69.440002000000007</v>
      </c>
      <c r="D226">
        <v>67.580001999999993</v>
      </c>
      <c r="E226">
        <v>69.050003000000004</v>
      </c>
      <c r="F226">
        <v>69.050003000000004</v>
      </c>
      <c r="G226">
        <v>2135222</v>
      </c>
      <c r="H226">
        <f t="shared" si="3"/>
        <v>1.1129037763522658E-2</v>
      </c>
      <c r="I226">
        <f>CORREL($H$3:H226,MXX!$H$3:H226)</f>
        <v>0.319111718181318</v>
      </c>
    </row>
    <row r="227" spans="1:9" x14ac:dyDescent="0.25">
      <c r="A227" s="1">
        <v>44756</v>
      </c>
      <c r="B227">
        <v>69.099997999999999</v>
      </c>
      <c r="C227">
        <v>70.300003000000004</v>
      </c>
      <c r="D227">
        <v>67.699996999999996</v>
      </c>
      <c r="E227">
        <v>70.110000999999997</v>
      </c>
      <c r="F227">
        <v>70.110000999999997</v>
      </c>
      <c r="G227">
        <v>2054269</v>
      </c>
      <c r="H227">
        <f t="shared" si="3"/>
        <v>1.5351165154909452E-2</v>
      </c>
      <c r="I227">
        <f>CORREL($H$3:H227,MXX!$H$3:H227)</f>
        <v>0.31367330733216331</v>
      </c>
    </row>
    <row r="228" spans="1:9" x14ac:dyDescent="0.25">
      <c r="A228" s="1">
        <v>44757</v>
      </c>
      <c r="B228">
        <v>70.019997000000004</v>
      </c>
      <c r="C228">
        <v>72.819999999999993</v>
      </c>
      <c r="D228">
        <v>69.540001000000004</v>
      </c>
      <c r="E228">
        <v>72.599997999999999</v>
      </c>
      <c r="F228">
        <v>72.599997999999999</v>
      </c>
      <c r="G228">
        <v>1482412</v>
      </c>
      <c r="H228">
        <f t="shared" si="3"/>
        <v>3.5515575017607014E-2</v>
      </c>
      <c r="I228">
        <f>CORREL($H$3:H228,MXX!$H$3:H228)</f>
        <v>0.31659934488519065</v>
      </c>
    </row>
    <row r="229" spans="1:9" x14ac:dyDescent="0.25">
      <c r="A229" s="1">
        <v>44760</v>
      </c>
      <c r="B229">
        <v>72.290001000000004</v>
      </c>
      <c r="C229">
        <v>73.75</v>
      </c>
      <c r="D229">
        <v>70.550003000000004</v>
      </c>
      <c r="E229">
        <v>71.5</v>
      </c>
      <c r="F229">
        <v>71.5</v>
      </c>
      <c r="G229">
        <v>2175099</v>
      </c>
      <c r="H229">
        <f t="shared" si="3"/>
        <v>-1.5151488020702141E-2</v>
      </c>
      <c r="I229">
        <f>CORREL($H$3:H229,MXX!$H$3:H229)</f>
        <v>0.31709961531392583</v>
      </c>
    </row>
    <row r="230" spans="1:9" x14ac:dyDescent="0.25">
      <c r="A230" s="1">
        <v>44761</v>
      </c>
      <c r="B230">
        <v>71.800003000000004</v>
      </c>
      <c r="C230">
        <v>72.970000999999996</v>
      </c>
      <c r="D230">
        <v>70.980002999999996</v>
      </c>
      <c r="E230">
        <v>72.069999999999993</v>
      </c>
      <c r="F230">
        <v>72.069999999999993</v>
      </c>
      <c r="G230">
        <v>1906655</v>
      </c>
      <c r="H230">
        <f t="shared" si="3"/>
        <v>7.9720279720278762E-3</v>
      </c>
      <c r="I230">
        <f>CORREL($H$3:H230,MXX!$H$3:H230)</f>
        <v>0.31743066978474699</v>
      </c>
    </row>
    <row r="231" spans="1:9" x14ac:dyDescent="0.25">
      <c r="A231" s="1">
        <v>44762</v>
      </c>
      <c r="B231">
        <v>71.75</v>
      </c>
      <c r="C231">
        <v>72.900002000000001</v>
      </c>
      <c r="D231">
        <v>71.610000999999997</v>
      </c>
      <c r="E231">
        <v>72.410004000000001</v>
      </c>
      <c r="F231">
        <v>72.410004000000001</v>
      </c>
      <c r="G231">
        <v>2123454</v>
      </c>
      <c r="H231">
        <f t="shared" si="3"/>
        <v>4.7176911336201961E-3</v>
      </c>
      <c r="I231">
        <f>CORREL($H$3:H231,MXX!$H$3:H231)</f>
        <v>0.31727325283833829</v>
      </c>
    </row>
    <row r="232" spans="1:9" x14ac:dyDescent="0.25">
      <c r="A232" s="1">
        <v>44763</v>
      </c>
      <c r="B232">
        <v>72.669998000000007</v>
      </c>
      <c r="C232">
        <v>73.260002</v>
      </c>
      <c r="D232">
        <v>71.309997999999993</v>
      </c>
      <c r="E232">
        <v>73</v>
      </c>
      <c r="F232">
        <v>73</v>
      </c>
      <c r="G232">
        <v>1834434</v>
      </c>
      <c r="H232">
        <f t="shared" si="3"/>
        <v>8.1479901589288587E-3</v>
      </c>
      <c r="I232">
        <f>CORREL($H$3:H232,MXX!$H$3:H232)</f>
        <v>0.31761751540048433</v>
      </c>
    </row>
    <row r="233" spans="1:9" x14ac:dyDescent="0.25">
      <c r="A233" s="1">
        <v>44764</v>
      </c>
      <c r="B233">
        <v>73.139999000000003</v>
      </c>
      <c r="C233">
        <v>74.699996999999996</v>
      </c>
      <c r="D233">
        <v>72.220000999999996</v>
      </c>
      <c r="E233">
        <v>74.440002000000007</v>
      </c>
      <c r="F233">
        <v>74.440002000000007</v>
      </c>
      <c r="G233">
        <v>1177170</v>
      </c>
      <c r="H233">
        <f t="shared" si="3"/>
        <v>1.9726054794520644E-2</v>
      </c>
      <c r="I233">
        <f>CORREL($H$3:H233,MXX!$H$3:H233)</f>
        <v>0.31634157974280025</v>
      </c>
    </row>
    <row r="234" spans="1:9" x14ac:dyDescent="0.25">
      <c r="A234" s="1">
        <v>44767</v>
      </c>
      <c r="B234">
        <v>74.040001000000004</v>
      </c>
      <c r="C234">
        <v>75.449996999999996</v>
      </c>
      <c r="D234">
        <v>73.360000999999997</v>
      </c>
      <c r="E234">
        <v>74.239998</v>
      </c>
      <c r="F234">
        <v>74.239998</v>
      </c>
      <c r="G234">
        <v>784553</v>
      </c>
      <c r="H234">
        <f t="shared" si="3"/>
        <v>-2.6867812281897432E-3</v>
      </c>
      <c r="I234">
        <f>CORREL($H$3:H234,MXX!$H$3:H234)</f>
        <v>0.31639174854986563</v>
      </c>
    </row>
    <row r="235" spans="1:9" x14ac:dyDescent="0.25">
      <c r="A235" s="1">
        <v>44768</v>
      </c>
      <c r="B235">
        <v>74.529999000000004</v>
      </c>
      <c r="C235">
        <v>74.699996999999996</v>
      </c>
      <c r="D235">
        <v>72.739998</v>
      </c>
      <c r="E235">
        <v>74.069999999999993</v>
      </c>
      <c r="F235">
        <v>74.069999999999993</v>
      </c>
      <c r="G235">
        <v>1566314</v>
      </c>
      <c r="H235">
        <f t="shared" si="3"/>
        <v>-2.2898438116876938E-3</v>
      </c>
      <c r="I235">
        <f>CORREL($H$3:H235,MXX!$H$3:H235)</f>
        <v>0.31634280723099711</v>
      </c>
    </row>
    <row r="236" spans="1:9" x14ac:dyDescent="0.25">
      <c r="A236" s="1">
        <v>44769</v>
      </c>
      <c r="B236">
        <v>74.690002000000007</v>
      </c>
      <c r="C236">
        <v>74.690002000000007</v>
      </c>
      <c r="D236">
        <v>71.819999999999993</v>
      </c>
      <c r="E236">
        <v>73.069999999999993</v>
      </c>
      <c r="F236">
        <v>73.069999999999993</v>
      </c>
      <c r="G236">
        <v>1830821</v>
      </c>
      <c r="H236">
        <f t="shared" si="3"/>
        <v>-1.3500742540839748E-2</v>
      </c>
      <c r="I236">
        <f>CORREL($H$3:H236,MXX!$H$3:H236)</f>
        <v>0.31485672101865037</v>
      </c>
    </row>
    <row r="237" spans="1:9" x14ac:dyDescent="0.25">
      <c r="A237" s="1">
        <v>44770</v>
      </c>
      <c r="B237">
        <v>73.120002999999997</v>
      </c>
      <c r="C237">
        <v>75.370002999999997</v>
      </c>
      <c r="D237">
        <v>72.129997000000003</v>
      </c>
      <c r="E237">
        <v>75.080001999999993</v>
      </c>
      <c r="F237">
        <v>75.080001999999993</v>
      </c>
      <c r="G237">
        <v>1902125</v>
      </c>
      <c r="H237">
        <f t="shared" si="3"/>
        <v>2.7507896537566721E-2</v>
      </c>
      <c r="I237">
        <f>CORREL($H$3:H237,MXX!$H$3:H237)</f>
        <v>0.3208427921685757</v>
      </c>
    </row>
    <row r="238" spans="1:9" x14ac:dyDescent="0.25">
      <c r="A238" s="1">
        <v>44771</v>
      </c>
      <c r="B238">
        <v>74.550003000000004</v>
      </c>
      <c r="C238">
        <v>74.849997999999999</v>
      </c>
      <c r="D238">
        <v>71.699996999999996</v>
      </c>
      <c r="E238">
        <v>72.040001000000004</v>
      </c>
      <c r="F238">
        <v>72.040001000000004</v>
      </c>
      <c r="G238">
        <v>3207502</v>
      </c>
      <c r="H238">
        <f t="shared" si="3"/>
        <v>-4.049015608710279E-2</v>
      </c>
      <c r="I238">
        <f>CORREL($H$3:H238,MXX!$H$3:H238)</f>
        <v>0.31823783526603194</v>
      </c>
    </row>
    <row r="239" spans="1:9" x14ac:dyDescent="0.25">
      <c r="A239" s="1">
        <v>44774</v>
      </c>
      <c r="B239">
        <v>72.199996999999996</v>
      </c>
      <c r="C239">
        <v>73.199996999999996</v>
      </c>
      <c r="D239">
        <v>68.5</v>
      </c>
      <c r="E239">
        <v>71.150002000000001</v>
      </c>
      <c r="F239">
        <v>71.150002000000001</v>
      </c>
      <c r="G239">
        <v>2573376</v>
      </c>
      <c r="H239">
        <f t="shared" si="3"/>
        <v>-1.2354233587531504E-2</v>
      </c>
      <c r="I239">
        <f>CORREL($H$3:H239,MXX!$H$3:H239)</f>
        <v>0.32009889978253381</v>
      </c>
    </row>
    <row r="240" spans="1:9" x14ac:dyDescent="0.25">
      <c r="A240" s="1">
        <v>44775</v>
      </c>
      <c r="B240">
        <v>71.269997000000004</v>
      </c>
      <c r="C240">
        <v>72.879997000000003</v>
      </c>
      <c r="D240">
        <v>71.040001000000004</v>
      </c>
      <c r="E240">
        <v>72.290001000000004</v>
      </c>
      <c r="F240">
        <v>72.290001000000004</v>
      </c>
      <c r="G240">
        <v>1849494</v>
      </c>
      <c r="H240">
        <f t="shared" si="3"/>
        <v>1.6022473196838465E-2</v>
      </c>
      <c r="I240">
        <f>CORREL($H$3:H240,MXX!$H$3:H240)</f>
        <v>0.31683849457768476</v>
      </c>
    </row>
    <row r="241" spans="1:9" x14ac:dyDescent="0.25">
      <c r="A241" s="1">
        <v>44776</v>
      </c>
      <c r="B241">
        <v>72.199996999999996</v>
      </c>
      <c r="C241">
        <v>72.669998000000007</v>
      </c>
      <c r="D241">
        <v>70.360000999999997</v>
      </c>
      <c r="E241">
        <v>71.580001999999993</v>
      </c>
      <c r="F241">
        <v>71.580001999999993</v>
      </c>
      <c r="G241">
        <v>1360859</v>
      </c>
      <c r="H241">
        <f t="shared" si="3"/>
        <v>-9.8215381128575509E-3</v>
      </c>
      <c r="I241">
        <f>CORREL($H$3:H241,MXX!$H$3:H241)</f>
        <v>0.3162101589684102</v>
      </c>
    </row>
    <row r="242" spans="1:9" x14ac:dyDescent="0.25">
      <c r="A242" s="1">
        <v>44777</v>
      </c>
      <c r="B242">
        <v>71.610000999999997</v>
      </c>
      <c r="C242">
        <v>73</v>
      </c>
      <c r="D242">
        <v>69.800003000000004</v>
      </c>
      <c r="E242">
        <v>70.849997999999999</v>
      </c>
      <c r="F242">
        <v>70.849997999999999</v>
      </c>
      <c r="G242">
        <v>1843157</v>
      </c>
      <c r="H242">
        <f t="shared" si="3"/>
        <v>-1.0198435032175521E-2</v>
      </c>
      <c r="I242">
        <f>CORREL($H$3:H242,MXX!$H$3:H242)</f>
        <v>0.31629469038602437</v>
      </c>
    </row>
    <row r="243" spans="1:9" x14ac:dyDescent="0.25">
      <c r="A243" s="1">
        <v>44778</v>
      </c>
      <c r="B243">
        <v>70.5</v>
      </c>
      <c r="C243">
        <v>70.849997999999999</v>
      </c>
      <c r="D243">
        <v>69.120002999999997</v>
      </c>
      <c r="E243">
        <v>70.160004000000001</v>
      </c>
      <c r="F243">
        <v>70.160004000000001</v>
      </c>
      <c r="G243">
        <v>1648743</v>
      </c>
      <c r="H243">
        <f t="shared" si="3"/>
        <v>-9.738800557199714E-3</v>
      </c>
      <c r="I243">
        <f>CORREL($H$3:H243,MXX!$H$3:H243)</f>
        <v>0.3167949268171924</v>
      </c>
    </row>
    <row r="244" spans="1:9" x14ac:dyDescent="0.25">
      <c r="A244" s="1">
        <v>44781</v>
      </c>
      <c r="B244">
        <v>70.680000000000007</v>
      </c>
      <c r="C244">
        <v>73.489998</v>
      </c>
      <c r="D244">
        <v>70.680000000000007</v>
      </c>
      <c r="E244">
        <v>73.129997000000003</v>
      </c>
      <c r="F244">
        <v>73.129997000000003</v>
      </c>
      <c r="G244">
        <v>1874135</v>
      </c>
      <c r="H244">
        <f t="shared" si="3"/>
        <v>4.2331710813471479E-2</v>
      </c>
      <c r="I244">
        <f>CORREL($H$3:H244,MXX!$H$3:H244)</f>
        <v>0.32326549065095767</v>
      </c>
    </row>
    <row r="245" spans="1:9" x14ac:dyDescent="0.25">
      <c r="A245" s="1">
        <v>44782</v>
      </c>
      <c r="B245">
        <v>72.739998</v>
      </c>
      <c r="C245">
        <v>76.330001999999993</v>
      </c>
      <c r="D245">
        <v>72</v>
      </c>
      <c r="E245">
        <v>75.540001000000004</v>
      </c>
      <c r="F245">
        <v>75.540001000000004</v>
      </c>
      <c r="G245">
        <v>3051244</v>
      </c>
      <c r="H245">
        <f t="shared" si="3"/>
        <v>3.2955067672161956E-2</v>
      </c>
      <c r="I245">
        <f>CORREL($H$3:H245,MXX!$H$3:H245)</f>
        <v>0.32118375069289556</v>
      </c>
    </row>
    <row r="246" spans="1:9" x14ac:dyDescent="0.25">
      <c r="A246" s="1">
        <v>44783</v>
      </c>
      <c r="B246">
        <v>75.260002</v>
      </c>
      <c r="C246">
        <v>78.489998</v>
      </c>
      <c r="D246">
        <v>75.260002</v>
      </c>
      <c r="E246">
        <v>76.309997999999993</v>
      </c>
      <c r="F246">
        <v>76.309997999999993</v>
      </c>
      <c r="G246">
        <v>2638431</v>
      </c>
      <c r="H246">
        <f t="shared" si="3"/>
        <v>1.0193235237049961E-2</v>
      </c>
      <c r="I246">
        <f>CORREL($H$3:H246,MXX!$H$3:H246)</f>
        <v>0.32170467321934915</v>
      </c>
    </row>
    <row r="247" spans="1:9" x14ac:dyDescent="0.25">
      <c r="A247" s="1">
        <v>44784</v>
      </c>
      <c r="B247">
        <v>76.569999999999993</v>
      </c>
      <c r="C247">
        <v>78.989998</v>
      </c>
      <c r="D247">
        <v>75.209998999999996</v>
      </c>
      <c r="E247">
        <v>76.319999999999993</v>
      </c>
      <c r="F247">
        <v>76.319999999999993</v>
      </c>
      <c r="G247">
        <v>3759861</v>
      </c>
      <c r="H247">
        <f t="shared" si="3"/>
        <v>1.3107063637978429E-4</v>
      </c>
      <c r="I247">
        <f>CORREL($H$3:H247,MXX!$H$3:H247)</f>
        <v>0.31986057219956293</v>
      </c>
    </row>
    <row r="248" spans="1:9" x14ac:dyDescent="0.25">
      <c r="A248" s="1">
        <v>44785</v>
      </c>
      <c r="B248">
        <v>76.349997999999999</v>
      </c>
      <c r="C248">
        <v>77.330001999999993</v>
      </c>
      <c r="D248">
        <v>75</v>
      </c>
      <c r="E248">
        <v>76.690002000000007</v>
      </c>
      <c r="F248">
        <v>76.690002000000007</v>
      </c>
      <c r="G248">
        <v>3712651</v>
      </c>
      <c r="H248">
        <f t="shared" si="3"/>
        <v>4.8480345911951486E-3</v>
      </c>
      <c r="I248">
        <f>CORREL($H$3:H248,MXX!$H$3:H248)</f>
        <v>0.31974233857273177</v>
      </c>
    </row>
    <row r="249" spans="1:9" x14ac:dyDescent="0.25">
      <c r="A249" s="1">
        <v>44788</v>
      </c>
      <c r="B249">
        <v>76.379997000000003</v>
      </c>
      <c r="C249">
        <v>76.650002000000001</v>
      </c>
      <c r="D249">
        <v>74.300003000000004</v>
      </c>
      <c r="E249">
        <v>75.239998</v>
      </c>
      <c r="F249">
        <v>75.239998</v>
      </c>
      <c r="G249">
        <v>2109285</v>
      </c>
      <c r="H249">
        <f t="shared" si="3"/>
        <v>-1.8907340750884408E-2</v>
      </c>
      <c r="I249">
        <f>CORREL($H$3:H249,MXX!$H$3:H249)</f>
        <v>0.32063802097482164</v>
      </c>
    </row>
    <row r="250" spans="1:9" x14ac:dyDescent="0.25">
      <c r="A250" s="1">
        <v>44789</v>
      </c>
      <c r="B250">
        <v>75.180000000000007</v>
      </c>
      <c r="C250">
        <v>75.989998</v>
      </c>
      <c r="D250">
        <v>72.849997999999999</v>
      </c>
      <c r="E250">
        <v>74.769997000000004</v>
      </c>
      <c r="F250">
        <v>74.769997000000004</v>
      </c>
      <c r="G250">
        <v>3353241</v>
      </c>
      <c r="H250">
        <f t="shared" si="3"/>
        <v>-6.2466907561586635E-3</v>
      </c>
      <c r="I250">
        <f>CORREL($H$3:H250,MXX!$H$3:H250)</f>
        <v>0.31998348524471204</v>
      </c>
    </row>
    <row r="251" spans="1:9" x14ac:dyDescent="0.25">
      <c r="A251" s="1">
        <v>44790</v>
      </c>
      <c r="B251">
        <v>74.110000999999997</v>
      </c>
      <c r="C251">
        <v>75.110000999999997</v>
      </c>
      <c r="D251">
        <v>73.029999000000004</v>
      </c>
      <c r="E251">
        <v>73.940002000000007</v>
      </c>
      <c r="F251">
        <v>73.940002000000007</v>
      </c>
      <c r="G251">
        <v>1958546</v>
      </c>
      <c r="H251">
        <f t="shared" si="3"/>
        <v>-1.1100642414095545E-2</v>
      </c>
      <c r="I251">
        <f>CORREL($H$3:H251,MXX!$H$3:H251)</f>
        <v>0.32005566983346484</v>
      </c>
    </row>
    <row r="252" spans="1:9" x14ac:dyDescent="0.25">
      <c r="A252" s="1">
        <v>44791</v>
      </c>
      <c r="B252">
        <v>74.040001000000004</v>
      </c>
      <c r="C252">
        <v>74.279999000000004</v>
      </c>
      <c r="D252">
        <v>73.010002</v>
      </c>
      <c r="E252">
        <v>73.559997999999993</v>
      </c>
      <c r="F252">
        <v>73.559997999999993</v>
      </c>
      <c r="G252">
        <v>1642136</v>
      </c>
      <c r="H252">
        <f t="shared" si="3"/>
        <v>-5.1393560957709167E-3</v>
      </c>
      <c r="I252">
        <f>CORREL($H$3:H252,MXX!$H$3:H252)</f>
        <v>0.31998916605325661</v>
      </c>
    </row>
    <row r="253" spans="1:9" x14ac:dyDescent="0.25">
      <c r="A253" s="1">
        <v>44792</v>
      </c>
      <c r="B253">
        <v>73.389999000000003</v>
      </c>
      <c r="C253">
        <v>74.400002000000001</v>
      </c>
      <c r="D253">
        <v>72.860000999999997</v>
      </c>
      <c r="E253">
        <v>73.559997999999993</v>
      </c>
      <c r="F253">
        <v>73.559997999999993</v>
      </c>
      <c r="G253">
        <v>1590453</v>
      </c>
      <c r="H253">
        <f t="shared" si="3"/>
        <v>0</v>
      </c>
      <c r="I253">
        <f>CORREL($H$3:H253,MXX!$H$3:H253)</f>
        <v>0.31996394025358282</v>
      </c>
    </row>
    <row r="254" spans="1:9" x14ac:dyDescent="0.25">
      <c r="A254" s="1">
        <v>44795</v>
      </c>
      <c r="B254">
        <v>73.489998</v>
      </c>
      <c r="C254">
        <v>74.970000999999996</v>
      </c>
      <c r="D254">
        <v>72.769997000000004</v>
      </c>
      <c r="E254">
        <v>74.519997000000004</v>
      </c>
      <c r="F254">
        <v>74.519997000000004</v>
      </c>
      <c r="G254">
        <v>4668808</v>
      </c>
      <c r="H254">
        <f t="shared" ref="H254:H255" si="4">(F254-F253)/F253</f>
        <v>1.3050557722962562E-2</v>
      </c>
      <c r="I254">
        <f>CORREL($H$3:H254,MXX!$H$3:H254)</f>
        <v>0.31763054437041066</v>
      </c>
    </row>
    <row r="255" spans="1:9" x14ac:dyDescent="0.25">
      <c r="A255" s="1">
        <v>44796</v>
      </c>
      <c r="B255">
        <v>74.309997999999993</v>
      </c>
      <c r="C255">
        <v>74.389999000000003</v>
      </c>
      <c r="D255">
        <v>72.5</v>
      </c>
      <c r="E255">
        <v>73.650002000000001</v>
      </c>
      <c r="F255">
        <v>73.650002000000001</v>
      </c>
      <c r="G255">
        <v>3331272</v>
      </c>
      <c r="H255">
        <f t="shared" si="4"/>
        <v>-1.1674651570369801E-2</v>
      </c>
      <c r="I255">
        <f>CORREL($H$3:H255,MXX!$H$3:H255)</f>
        <v>0.31757998750506089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55"/>
  <sheetViews>
    <sheetView topLeftCell="A20" workbookViewId="0">
      <selection activeCell="A254" sqref="A254:I255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12.68</v>
      </c>
      <c r="C2">
        <v>12.89</v>
      </c>
      <c r="D2">
        <v>12.6</v>
      </c>
      <c r="E2">
        <v>12.84</v>
      </c>
      <c r="F2">
        <v>12.718764</v>
      </c>
      <c r="G2">
        <v>543000</v>
      </c>
    </row>
    <row r="3" spans="1:9" x14ac:dyDescent="0.25">
      <c r="A3" s="1">
        <v>44433</v>
      </c>
      <c r="B3">
        <v>12.81</v>
      </c>
      <c r="C3">
        <v>12.82</v>
      </c>
      <c r="D3">
        <v>12.36</v>
      </c>
      <c r="E3">
        <v>12.58</v>
      </c>
      <c r="F3">
        <v>12.461219</v>
      </c>
      <c r="G3">
        <v>1085200</v>
      </c>
      <c r="H3">
        <f t="shared" ref="H3:H66" si="0">(F3-F2)/F2</f>
        <v>-2.0249216040174999E-2</v>
      </c>
      <c r="I3" t="e">
        <f>CORREL($H$3:H3,MXX!$H$3:H3)</f>
        <v>#DIV/0!</v>
      </c>
    </row>
    <row r="4" spans="1:9" x14ac:dyDescent="0.25">
      <c r="A4" s="1">
        <v>44434</v>
      </c>
      <c r="B4">
        <v>12.48</v>
      </c>
      <c r="C4">
        <v>12.57</v>
      </c>
      <c r="D4">
        <v>12.37</v>
      </c>
      <c r="E4">
        <v>12.5</v>
      </c>
      <c r="F4">
        <v>12.381974</v>
      </c>
      <c r="G4">
        <v>953100</v>
      </c>
      <c r="H4">
        <f t="shared" si="0"/>
        <v>-6.3593296931865363E-3</v>
      </c>
      <c r="I4">
        <f>CORREL($H$3:H4,MXX!$H$3:H4)</f>
        <v>-1</v>
      </c>
    </row>
    <row r="5" spans="1:9" x14ac:dyDescent="0.25">
      <c r="A5" s="1">
        <v>44435</v>
      </c>
      <c r="B5">
        <v>12.42</v>
      </c>
      <c r="C5">
        <v>12.78</v>
      </c>
      <c r="D5">
        <v>12.42</v>
      </c>
      <c r="E5">
        <v>12.77</v>
      </c>
      <c r="F5">
        <v>12.649426</v>
      </c>
      <c r="G5">
        <v>614500</v>
      </c>
      <c r="H5">
        <f t="shared" si="0"/>
        <v>2.1600109966310743E-2</v>
      </c>
      <c r="I5">
        <f>CORREL($H$3:H5,MXX!$H$3:H5)</f>
        <v>-0.37498688116026874</v>
      </c>
    </row>
    <row r="6" spans="1:9" x14ac:dyDescent="0.25">
      <c r="A6" s="1">
        <v>44438</v>
      </c>
      <c r="B6">
        <v>12.84</v>
      </c>
      <c r="C6">
        <v>12.86</v>
      </c>
      <c r="D6">
        <v>12.63</v>
      </c>
      <c r="E6">
        <v>12.8</v>
      </c>
      <c r="F6">
        <v>12.679142000000001</v>
      </c>
      <c r="G6">
        <v>621700</v>
      </c>
      <c r="H6">
        <f t="shared" si="0"/>
        <v>2.3491975050884142E-3</v>
      </c>
      <c r="I6">
        <f>CORREL($H$3:H6,MXX!$H$3:H6)</f>
        <v>-0.36172331476093589</v>
      </c>
    </row>
    <row r="7" spans="1:9" x14ac:dyDescent="0.25">
      <c r="A7" s="1">
        <v>44439</v>
      </c>
      <c r="B7">
        <v>12.81</v>
      </c>
      <c r="C7">
        <v>13.18</v>
      </c>
      <c r="D7">
        <v>12.81</v>
      </c>
      <c r="E7">
        <v>13.13</v>
      </c>
      <c r="F7">
        <v>13.006026</v>
      </c>
      <c r="G7">
        <v>838300</v>
      </c>
      <c r="H7">
        <f t="shared" si="0"/>
        <v>2.5781239771587045E-2</v>
      </c>
      <c r="I7">
        <f>CORREL($H$3:H7,MXX!$H$3:H7)</f>
        <v>0.37654541472881625</v>
      </c>
    </row>
    <row r="8" spans="1:9" x14ac:dyDescent="0.25">
      <c r="A8" s="1">
        <v>44440</v>
      </c>
      <c r="B8">
        <v>13.27</v>
      </c>
      <c r="C8">
        <v>13.4</v>
      </c>
      <c r="D8">
        <v>12.73</v>
      </c>
      <c r="E8">
        <v>12.76</v>
      </c>
      <c r="F8">
        <v>12.639519999999999</v>
      </c>
      <c r="G8">
        <v>717800</v>
      </c>
      <c r="H8">
        <f t="shared" si="0"/>
        <v>-2.817970685280816E-2</v>
      </c>
      <c r="I8">
        <f>CORREL($H$3:H8,MXX!$H$3:H8)</f>
        <v>0.68226030281811667</v>
      </c>
    </row>
    <row r="9" spans="1:9" x14ac:dyDescent="0.25">
      <c r="A9" s="1">
        <v>44441</v>
      </c>
      <c r="B9">
        <v>12.74</v>
      </c>
      <c r="C9">
        <v>12.91</v>
      </c>
      <c r="D9">
        <v>12.59</v>
      </c>
      <c r="E9">
        <v>12.89</v>
      </c>
      <c r="F9">
        <v>12.768292000000001</v>
      </c>
      <c r="G9">
        <v>566300</v>
      </c>
      <c r="H9">
        <f t="shared" si="0"/>
        <v>1.0188045115637418E-2</v>
      </c>
      <c r="I9">
        <f>CORREL($H$3:H9,MXX!$H$3:H9)</f>
        <v>0.6394103322827257</v>
      </c>
    </row>
    <row r="10" spans="1:9" x14ac:dyDescent="0.25">
      <c r="A10" s="1">
        <v>44442</v>
      </c>
      <c r="B10">
        <v>12.92</v>
      </c>
      <c r="C10">
        <v>12.92</v>
      </c>
      <c r="D10">
        <v>12.52</v>
      </c>
      <c r="E10">
        <v>12.52</v>
      </c>
      <c r="F10">
        <v>12.401786</v>
      </c>
      <c r="G10">
        <v>671400</v>
      </c>
      <c r="H10">
        <f t="shared" si="0"/>
        <v>-2.8704387399661684E-2</v>
      </c>
      <c r="I10">
        <f>CORREL($H$3:H10,MXX!$H$3:H10)</f>
        <v>0.63907784904442777</v>
      </c>
    </row>
    <row r="11" spans="1:9" x14ac:dyDescent="0.25">
      <c r="A11" s="1">
        <v>44446</v>
      </c>
      <c r="B11">
        <v>12.5</v>
      </c>
      <c r="C11">
        <v>12.76</v>
      </c>
      <c r="D11">
        <v>12.44</v>
      </c>
      <c r="E11">
        <v>12.7</v>
      </c>
      <c r="F11">
        <v>12.580086</v>
      </c>
      <c r="G11">
        <v>1180300</v>
      </c>
      <c r="H11">
        <f t="shared" si="0"/>
        <v>1.4376961511833871E-2</v>
      </c>
      <c r="I11">
        <f>CORREL($H$3:H11,MXX!$H$3:H11)</f>
        <v>0.6692081226532014</v>
      </c>
    </row>
    <row r="12" spans="1:9" x14ac:dyDescent="0.25">
      <c r="A12" s="1">
        <v>44447</v>
      </c>
      <c r="B12">
        <v>12.67</v>
      </c>
      <c r="C12">
        <v>12.7</v>
      </c>
      <c r="D12">
        <v>12.5</v>
      </c>
      <c r="E12">
        <v>12.52</v>
      </c>
      <c r="F12">
        <v>12.401786</v>
      </c>
      <c r="G12">
        <v>357400</v>
      </c>
      <c r="H12">
        <f t="shared" si="0"/>
        <v>-1.4173194046527197E-2</v>
      </c>
      <c r="I12">
        <f>CORREL($H$3:H12,MXX!$H$3:H12)</f>
        <v>0.68494364420412168</v>
      </c>
    </row>
    <row r="13" spans="1:9" x14ac:dyDescent="0.25">
      <c r="A13" s="1">
        <v>44448</v>
      </c>
      <c r="B13">
        <v>12.47</v>
      </c>
      <c r="C13">
        <v>12.64</v>
      </c>
      <c r="D13">
        <v>12.4</v>
      </c>
      <c r="E13">
        <v>12.6</v>
      </c>
      <c r="F13">
        <v>12.481030000000001</v>
      </c>
      <c r="G13">
        <v>924100</v>
      </c>
      <c r="H13">
        <f t="shared" si="0"/>
        <v>6.3897248347940354E-3</v>
      </c>
      <c r="I13">
        <f>CORREL($H$3:H13,MXX!$H$3:H13)</f>
        <v>0.60792876441336008</v>
      </c>
    </row>
    <row r="14" spans="1:9" x14ac:dyDescent="0.25">
      <c r="A14" s="1">
        <v>44449</v>
      </c>
      <c r="B14">
        <v>12.72</v>
      </c>
      <c r="C14">
        <v>12.8</v>
      </c>
      <c r="D14">
        <v>12.24</v>
      </c>
      <c r="E14">
        <v>12.26</v>
      </c>
      <c r="F14">
        <v>12.144240999999999</v>
      </c>
      <c r="G14">
        <v>862800</v>
      </c>
      <c r="H14">
        <f t="shared" si="0"/>
        <v>-2.6984071026189452E-2</v>
      </c>
      <c r="I14">
        <f>CORREL($H$3:H14,MXX!$H$3:H14)</f>
        <v>0.57157094937733832</v>
      </c>
    </row>
    <row r="15" spans="1:9" x14ac:dyDescent="0.25">
      <c r="A15" s="1">
        <v>44452</v>
      </c>
      <c r="B15">
        <v>12.36</v>
      </c>
      <c r="C15">
        <v>12.49</v>
      </c>
      <c r="D15">
        <v>12.24</v>
      </c>
      <c r="E15">
        <v>12.31</v>
      </c>
      <c r="F15">
        <v>12.193769</v>
      </c>
      <c r="G15">
        <v>676700</v>
      </c>
      <c r="H15">
        <f t="shared" si="0"/>
        <v>4.078311686996368E-3</v>
      </c>
      <c r="I15">
        <f>CORREL($H$3:H15,MXX!$H$3:H15)</f>
        <v>0.576789828859267</v>
      </c>
    </row>
    <row r="16" spans="1:9" x14ac:dyDescent="0.25">
      <c r="A16" s="1">
        <v>44453</v>
      </c>
      <c r="B16">
        <v>12.36</v>
      </c>
      <c r="C16">
        <v>12.53</v>
      </c>
      <c r="D16">
        <v>12.18</v>
      </c>
      <c r="E16">
        <v>12.25</v>
      </c>
      <c r="F16">
        <v>12.134335999999999</v>
      </c>
      <c r="G16">
        <v>696800</v>
      </c>
      <c r="H16">
        <f t="shared" si="0"/>
        <v>-4.8740467364930644E-3</v>
      </c>
      <c r="I16">
        <f>CORREL($H$3:H16,MXX!$H$3:H16)</f>
        <v>0.57644122080728954</v>
      </c>
    </row>
    <row r="17" spans="1:9" x14ac:dyDescent="0.25">
      <c r="A17" s="1">
        <v>44454</v>
      </c>
      <c r="B17">
        <v>12.24</v>
      </c>
      <c r="C17">
        <v>12.61</v>
      </c>
      <c r="D17">
        <v>12.12</v>
      </c>
      <c r="E17">
        <v>12.59</v>
      </c>
      <c r="F17">
        <v>12.471125000000001</v>
      </c>
      <c r="G17">
        <v>1129800</v>
      </c>
      <c r="H17">
        <f t="shared" si="0"/>
        <v>2.7755041561400753E-2</v>
      </c>
      <c r="I17">
        <f>CORREL($H$3:H17,MXX!$H$3:H17)</f>
        <v>0.60159501486213474</v>
      </c>
    </row>
    <row r="18" spans="1:9" x14ac:dyDescent="0.25">
      <c r="A18" s="1">
        <v>44455</v>
      </c>
      <c r="B18">
        <v>12.53</v>
      </c>
      <c r="C18">
        <v>12.62</v>
      </c>
      <c r="D18">
        <v>12.32</v>
      </c>
      <c r="E18">
        <v>12.6</v>
      </c>
      <c r="F18">
        <v>12.481030000000001</v>
      </c>
      <c r="G18">
        <v>515700</v>
      </c>
      <c r="H18">
        <f t="shared" si="0"/>
        <v>7.9423468211567362E-4</v>
      </c>
      <c r="I18">
        <f>CORREL($H$3:H18,MXX!$H$3:H18)</f>
        <v>0.59123677541128039</v>
      </c>
    </row>
    <row r="19" spans="1:9" x14ac:dyDescent="0.25">
      <c r="A19" s="1">
        <v>44456</v>
      </c>
      <c r="B19">
        <v>12.58</v>
      </c>
      <c r="C19">
        <v>12.6</v>
      </c>
      <c r="D19">
        <v>12.26</v>
      </c>
      <c r="E19">
        <v>12.48</v>
      </c>
      <c r="F19">
        <v>12.362163000000001</v>
      </c>
      <c r="G19">
        <v>1314900</v>
      </c>
      <c r="H19">
        <f t="shared" si="0"/>
        <v>-9.5238133391234402E-3</v>
      </c>
      <c r="I19">
        <f>CORREL($H$3:H19,MXX!$H$3:H19)</f>
        <v>0.57182702492269655</v>
      </c>
    </row>
    <row r="20" spans="1:9" x14ac:dyDescent="0.25">
      <c r="A20" s="1">
        <v>44459</v>
      </c>
      <c r="B20">
        <v>12.14</v>
      </c>
      <c r="C20">
        <v>12.4</v>
      </c>
      <c r="D20">
        <v>11.88</v>
      </c>
      <c r="E20">
        <v>12.01</v>
      </c>
      <c r="F20">
        <v>11.896602</v>
      </c>
      <c r="G20">
        <v>1068500</v>
      </c>
      <c r="H20">
        <f t="shared" si="0"/>
        <v>-3.7660157045332682E-2</v>
      </c>
      <c r="I20">
        <f>CORREL($H$3:H20,MXX!$H$3:H20)</f>
        <v>0.63533621612697722</v>
      </c>
    </row>
    <row r="21" spans="1:9" x14ac:dyDescent="0.25">
      <c r="A21" s="1">
        <v>44460</v>
      </c>
      <c r="B21">
        <v>12.13</v>
      </c>
      <c r="C21">
        <v>12.22</v>
      </c>
      <c r="D21">
        <v>11.82</v>
      </c>
      <c r="E21">
        <v>12.06</v>
      </c>
      <c r="F21">
        <v>11.94613</v>
      </c>
      <c r="G21">
        <v>1180600</v>
      </c>
      <c r="H21">
        <f t="shared" si="0"/>
        <v>4.163205594336976E-3</v>
      </c>
      <c r="I21">
        <f>CORREL($H$3:H21,MXX!$H$3:H21)</f>
        <v>0.6390078480408049</v>
      </c>
    </row>
    <row r="22" spans="1:9" x14ac:dyDescent="0.25">
      <c r="A22" s="1">
        <v>44461</v>
      </c>
      <c r="B22">
        <v>12.14</v>
      </c>
      <c r="C22">
        <v>12.47</v>
      </c>
      <c r="D22">
        <v>12.06</v>
      </c>
      <c r="E22">
        <v>12.26</v>
      </c>
      <c r="F22">
        <v>12.144240999999999</v>
      </c>
      <c r="G22">
        <v>472500</v>
      </c>
      <c r="H22">
        <f t="shared" si="0"/>
        <v>1.658369697969125E-2</v>
      </c>
      <c r="I22">
        <f>CORREL($H$3:H22,MXX!$H$3:H22)</f>
        <v>0.66086277923858749</v>
      </c>
    </row>
    <row r="23" spans="1:9" x14ac:dyDescent="0.25">
      <c r="A23" s="1">
        <v>44462</v>
      </c>
      <c r="B23">
        <v>12.3</v>
      </c>
      <c r="C23">
        <v>12.43</v>
      </c>
      <c r="D23">
        <v>12.17</v>
      </c>
      <c r="E23">
        <v>12.18</v>
      </c>
      <c r="F23">
        <v>12.064997</v>
      </c>
      <c r="G23">
        <v>663500</v>
      </c>
      <c r="H23">
        <f t="shared" si="0"/>
        <v>-6.5252328243485293E-3</v>
      </c>
      <c r="I23">
        <f>CORREL($H$3:H23,MXX!$H$3:H23)</f>
        <v>0.65444967900825135</v>
      </c>
    </row>
    <row r="24" spans="1:9" x14ac:dyDescent="0.25">
      <c r="A24" s="1">
        <v>44463</v>
      </c>
      <c r="B24">
        <v>12.12</v>
      </c>
      <c r="C24">
        <v>12.18</v>
      </c>
      <c r="D24">
        <v>11.76</v>
      </c>
      <c r="E24">
        <v>11.76</v>
      </c>
      <c r="F24">
        <v>11.648961999999999</v>
      </c>
      <c r="G24">
        <v>1399200</v>
      </c>
      <c r="H24">
        <f t="shared" si="0"/>
        <v>-3.4482810066177455E-2</v>
      </c>
      <c r="I24">
        <f>CORREL($H$3:H24,MXX!$H$3:H24)</f>
        <v>0.66013608152999803</v>
      </c>
    </row>
    <row r="25" spans="1:9" x14ac:dyDescent="0.25">
      <c r="A25" s="1">
        <v>44466</v>
      </c>
      <c r="B25">
        <v>11.75</v>
      </c>
      <c r="C25">
        <v>12.01</v>
      </c>
      <c r="D25">
        <v>11.61</v>
      </c>
      <c r="E25">
        <v>11.66</v>
      </c>
      <c r="F25">
        <v>11.549906</v>
      </c>
      <c r="G25">
        <v>890300</v>
      </c>
      <c r="H25">
        <f t="shared" si="0"/>
        <v>-8.5034185878535059E-3</v>
      </c>
      <c r="I25">
        <f>CORREL($H$3:H25,MXX!$H$3:H25)</f>
        <v>0.62739381009272766</v>
      </c>
    </row>
    <row r="26" spans="1:9" x14ac:dyDescent="0.25">
      <c r="A26" s="1">
        <v>44467</v>
      </c>
      <c r="B26">
        <v>11.62</v>
      </c>
      <c r="C26">
        <v>12.02</v>
      </c>
      <c r="D26">
        <v>11.19</v>
      </c>
      <c r="E26">
        <v>11.22</v>
      </c>
      <c r="F26">
        <v>11.11406</v>
      </c>
      <c r="G26">
        <v>893600</v>
      </c>
      <c r="H26">
        <f t="shared" si="0"/>
        <v>-3.773589153019944E-2</v>
      </c>
      <c r="I26">
        <f>CORREL($H$3:H26,MXX!$H$3:H26)</f>
        <v>0.66275932335878163</v>
      </c>
    </row>
    <row r="27" spans="1:9" x14ac:dyDescent="0.25">
      <c r="A27" s="1">
        <v>44468</v>
      </c>
      <c r="B27">
        <v>11.24</v>
      </c>
      <c r="C27">
        <v>11.34</v>
      </c>
      <c r="D27">
        <v>11.11</v>
      </c>
      <c r="E27">
        <v>11.16</v>
      </c>
      <c r="F27">
        <v>11.054626000000001</v>
      </c>
      <c r="G27">
        <v>563200</v>
      </c>
      <c r="H27">
        <f t="shared" si="0"/>
        <v>-5.3476407361485847E-3</v>
      </c>
      <c r="I27">
        <f>CORREL($H$3:H27,MXX!$H$3:H27)</f>
        <v>0.6602651563330062</v>
      </c>
    </row>
    <row r="28" spans="1:9" x14ac:dyDescent="0.25">
      <c r="A28" s="1">
        <v>44469</v>
      </c>
      <c r="B28">
        <v>11.19</v>
      </c>
      <c r="C28">
        <v>11.23</v>
      </c>
      <c r="D28">
        <v>10.97</v>
      </c>
      <c r="E28">
        <v>10.98</v>
      </c>
      <c r="F28">
        <v>10.876326000000001</v>
      </c>
      <c r="G28">
        <v>2811000</v>
      </c>
      <c r="H28">
        <f t="shared" si="0"/>
        <v>-1.6128994323281503E-2</v>
      </c>
      <c r="I28">
        <f>CORREL($H$3:H28,MXX!$H$3:H28)</f>
        <v>0.63364750137544645</v>
      </c>
    </row>
    <row r="29" spans="1:9" x14ac:dyDescent="0.25">
      <c r="A29" s="1">
        <v>44470</v>
      </c>
      <c r="B29">
        <v>11</v>
      </c>
      <c r="C29">
        <v>11.32</v>
      </c>
      <c r="D29">
        <v>10.98</v>
      </c>
      <c r="E29">
        <v>11.19</v>
      </c>
      <c r="F29">
        <v>11.084343000000001</v>
      </c>
      <c r="G29">
        <v>1527900</v>
      </c>
      <c r="H29">
        <f t="shared" si="0"/>
        <v>1.9125667987517098E-2</v>
      </c>
      <c r="I29">
        <f>CORREL($H$3:H29,MXX!$H$3:H29)</f>
        <v>0.57687124072151219</v>
      </c>
    </row>
    <row r="30" spans="1:9" x14ac:dyDescent="0.25">
      <c r="A30" s="1">
        <v>44473</v>
      </c>
      <c r="B30">
        <v>11.11</v>
      </c>
      <c r="C30">
        <v>11.28</v>
      </c>
      <c r="D30">
        <v>10.91</v>
      </c>
      <c r="E30">
        <v>11.08</v>
      </c>
      <c r="F30">
        <v>10.975382</v>
      </c>
      <c r="G30">
        <v>1328600</v>
      </c>
      <c r="H30">
        <f t="shared" si="0"/>
        <v>-9.8301721626623019E-3</v>
      </c>
      <c r="I30">
        <f>CORREL($H$3:H30,MXX!$H$3:H30)</f>
        <v>0.57819039158307517</v>
      </c>
    </row>
    <row r="31" spans="1:9" x14ac:dyDescent="0.25">
      <c r="A31" s="1">
        <v>44474</v>
      </c>
      <c r="B31">
        <v>11.13</v>
      </c>
      <c r="C31">
        <v>11.49</v>
      </c>
      <c r="D31">
        <v>10.98</v>
      </c>
      <c r="E31">
        <v>11.42</v>
      </c>
      <c r="F31">
        <v>11.312172</v>
      </c>
      <c r="G31">
        <v>2298900</v>
      </c>
      <c r="H31">
        <f t="shared" si="0"/>
        <v>3.0685947878625143E-2</v>
      </c>
      <c r="I31">
        <f>CORREL($H$3:H31,MXX!$H$3:H31)</f>
        <v>0.57541492818691076</v>
      </c>
    </row>
    <row r="32" spans="1:9" x14ac:dyDescent="0.25">
      <c r="A32" s="1">
        <v>44475</v>
      </c>
      <c r="B32">
        <v>11.29</v>
      </c>
      <c r="C32">
        <v>11.52</v>
      </c>
      <c r="D32">
        <v>11.17</v>
      </c>
      <c r="E32">
        <v>11.45</v>
      </c>
      <c r="F32">
        <v>11.341888000000001</v>
      </c>
      <c r="G32">
        <v>1502400</v>
      </c>
      <c r="H32">
        <f t="shared" si="0"/>
        <v>2.6269048950104826E-3</v>
      </c>
      <c r="I32">
        <f>CORREL($H$3:H32,MXX!$H$3:H32)</f>
        <v>0.57287647732814651</v>
      </c>
    </row>
    <row r="33" spans="1:9" x14ac:dyDescent="0.25">
      <c r="A33" s="1">
        <v>44476</v>
      </c>
      <c r="B33">
        <v>11.52</v>
      </c>
      <c r="C33">
        <v>11.84</v>
      </c>
      <c r="D33">
        <v>11.46</v>
      </c>
      <c r="E33">
        <v>11.51</v>
      </c>
      <c r="F33">
        <v>11.401322</v>
      </c>
      <c r="G33">
        <v>1240300</v>
      </c>
      <c r="H33">
        <f t="shared" si="0"/>
        <v>5.2402210284565971E-3</v>
      </c>
      <c r="I33">
        <f>CORREL($H$3:H33,MXX!$H$3:H33)</f>
        <v>0.56838798025657533</v>
      </c>
    </row>
    <row r="34" spans="1:9" x14ac:dyDescent="0.25">
      <c r="A34" s="1">
        <v>44477</v>
      </c>
      <c r="B34">
        <v>11.5</v>
      </c>
      <c r="C34">
        <v>11.65</v>
      </c>
      <c r="D34">
        <v>11.4</v>
      </c>
      <c r="E34">
        <v>11.46</v>
      </c>
      <c r="F34">
        <v>11.351794</v>
      </c>
      <c r="G34">
        <v>845500</v>
      </c>
      <c r="H34">
        <f t="shared" si="0"/>
        <v>-4.3440576452450389E-3</v>
      </c>
      <c r="I34">
        <f>CORREL($H$3:H34,MXX!$H$3:H34)</f>
        <v>0.56278548402732087</v>
      </c>
    </row>
    <row r="35" spans="1:9" x14ac:dyDescent="0.25">
      <c r="A35" s="1">
        <v>44480</v>
      </c>
      <c r="B35">
        <v>11.4</v>
      </c>
      <c r="C35">
        <v>11.52</v>
      </c>
      <c r="D35">
        <v>11.22</v>
      </c>
      <c r="E35">
        <v>11.27</v>
      </c>
      <c r="F35">
        <v>11.163589</v>
      </c>
      <c r="G35">
        <v>1188700</v>
      </c>
      <c r="H35">
        <f t="shared" si="0"/>
        <v>-1.6579317771270335E-2</v>
      </c>
      <c r="I35">
        <f>CORREL($H$3:H35,MXX!$H$3:H35)</f>
        <v>0.51801374343741546</v>
      </c>
    </row>
    <row r="36" spans="1:9" x14ac:dyDescent="0.25">
      <c r="A36" s="1">
        <v>44481</v>
      </c>
      <c r="B36">
        <v>11.23</v>
      </c>
      <c r="C36">
        <v>11.64</v>
      </c>
      <c r="D36">
        <v>11.23</v>
      </c>
      <c r="E36">
        <v>11.55</v>
      </c>
      <c r="F36">
        <v>11.440944999999999</v>
      </c>
      <c r="G36">
        <v>939300</v>
      </c>
      <c r="H36">
        <f t="shared" si="0"/>
        <v>2.4844698241757134E-2</v>
      </c>
      <c r="I36">
        <f>CORREL($H$3:H36,MXX!$H$3:H36)</f>
        <v>0.51973295539465347</v>
      </c>
    </row>
    <row r="37" spans="1:9" x14ac:dyDescent="0.25">
      <c r="A37" s="1">
        <v>44482</v>
      </c>
      <c r="B37">
        <v>11.64</v>
      </c>
      <c r="C37">
        <v>11.77</v>
      </c>
      <c r="D37">
        <v>11.52</v>
      </c>
      <c r="E37">
        <v>11.65</v>
      </c>
      <c r="F37">
        <v>11.54</v>
      </c>
      <c r="G37">
        <v>597600</v>
      </c>
      <c r="H37">
        <f t="shared" si="0"/>
        <v>8.6579386580391653E-3</v>
      </c>
      <c r="I37">
        <f>CORREL($H$3:H37,MXX!$H$3:H37)</f>
        <v>0.51610535190658546</v>
      </c>
    </row>
    <row r="38" spans="1:9" x14ac:dyDescent="0.25">
      <c r="A38" s="1">
        <v>44483</v>
      </c>
      <c r="B38">
        <v>11.71</v>
      </c>
      <c r="C38">
        <v>11.87</v>
      </c>
      <c r="D38">
        <v>11.69</v>
      </c>
      <c r="E38">
        <v>11.78</v>
      </c>
      <c r="F38">
        <v>11.668773</v>
      </c>
      <c r="G38">
        <v>759700</v>
      </c>
      <c r="H38">
        <f t="shared" si="0"/>
        <v>1.1158838821490529E-2</v>
      </c>
      <c r="I38">
        <f>CORREL($H$3:H38,MXX!$H$3:H38)</f>
        <v>0.52387959395069295</v>
      </c>
    </row>
    <row r="39" spans="1:9" x14ac:dyDescent="0.25">
      <c r="A39" s="1">
        <v>44484</v>
      </c>
      <c r="B39">
        <v>11.95</v>
      </c>
      <c r="C39">
        <v>12.08</v>
      </c>
      <c r="D39">
        <v>11.78</v>
      </c>
      <c r="E39">
        <v>11.98</v>
      </c>
      <c r="F39">
        <v>11.866884000000001</v>
      </c>
      <c r="G39">
        <v>1064200</v>
      </c>
      <c r="H39">
        <f t="shared" si="0"/>
        <v>1.697787762260872E-2</v>
      </c>
      <c r="I39">
        <f>CORREL($H$3:H39,MXX!$H$3:H39)</f>
        <v>0.54195362481841547</v>
      </c>
    </row>
    <row r="40" spans="1:9" x14ac:dyDescent="0.25">
      <c r="A40" s="1">
        <v>44487</v>
      </c>
      <c r="B40">
        <v>11.93</v>
      </c>
      <c r="C40">
        <v>11.94</v>
      </c>
      <c r="D40">
        <v>11.74</v>
      </c>
      <c r="E40">
        <v>11.78</v>
      </c>
      <c r="F40">
        <v>11.668773</v>
      </c>
      <c r="G40">
        <v>430400</v>
      </c>
      <c r="H40">
        <f t="shared" si="0"/>
        <v>-1.6694441438881581E-2</v>
      </c>
      <c r="I40">
        <f>CORREL($H$3:H40,MXX!$H$3:H40)</f>
        <v>0.5433955631831483</v>
      </c>
    </row>
    <row r="41" spans="1:9" x14ac:dyDescent="0.25">
      <c r="A41" s="1">
        <v>44488</v>
      </c>
      <c r="B41">
        <v>11.94</v>
      </c>
      <c r="C41">
        <v>11.94</v>
      </c>
      <c r="D41">
        <v>11.65</v>
      </c>
      <c r="E41">
        <v>11.73</v>
      </c>
      <c r="F41">
        <v>11.619244999999999</v>
      </c>
      <c r="G41">
        <v>766700</v>
      </c>
      <c r="H41">
        <f t="shared" si="0"/>
        <v>-4.2444908303555535E-3</v>
      </c>
      <c r="I41">
        <f>CORREL($H$3:H41,MXX!$H$3:H41)</f>
        <v>0.54181920274408002</v>
      </c>
    </row>
    <row r="42" spans="1:9" x14ac:dyDescent="0.25">
      <c r="A42" s="1">
        <v>44489</v>
      </c>
      <c r="B42">
        <v>11.79</v>
      </c>
      <c r="C42">
        <v>11.93</v>
      </c>
      <c r="D42">
        <v>11.72</v>
      </c>
      <c r="E42">
        <v>11.82</v>
      </c>
      <c r="F42">
        <v>11.708394999999999</v>
      </c>
      <c r="G42">
        <v>469400</v>
      </c>
      <c r="H42">
        <f t="shared" si="0"/>
        <v>7.6726155615102418E-3</v>
      </c>
      <c r="I42">
        <f>CORREL($H$3:H42,MXX!$H$3:H42)</f>
        <v>0.53556977204801759</v>
      </c>
    </row>
    <row r="43" spans="1:9" x14ac:dyDescent="0.25">
      <c r="A43" s="1">
        <v>44490</v>
      </c>
      <c r="B43">
        <v>11.77</v>
      </c>
      <c r="C43">
        <v>11.79</v>
      </c>
      <c r="D43">
        <v>11.48</v>
      </c>
      <c r="E43">
        <v>11.71</v>
      </c>
      <c r="F43">
        <v>11.599434</v>
      </c>
      <c r="G43">
        <v>1060000</v>
      </c>
      <c r="H43">
        <f t="shared" si="0"/>
        <v>-9.3062285650594278E-3</v>
      </c>
      <c r="I43">
        <f>CORREL($H$3:H43,MXX!$H$3:H43)</f>
        <v>0.53823644522721692</v>
      </c>
    </row>
    <row r="44" spans="1:9" x14ac:dyDescent="0.25">
      <c r="A44" s="1">
        <v>44491</v>
      </c>
      <c r="B44">
        <v>11.68</v>
      </c>
      <c r="C44">
        <v>11.73</v>
      </c>
      <c r="D44">
        <v>11.2</v>
      </c>
      <c r="E44">
        <v>11.3</v>
      </c>
      <c r="F44">
        <v>11.193305000000001</v>
      </c>
      <c r="G44">
        <v>962300</v>
      </c>
      <c r="H44">
        <f t="shared" si="0"/>
        <v>-3.5012829074246202E-2</v>
      </c>
      <c r="I44">
        <f>CORREL($H$3:H44,MXX!$H$3:H44)</f>
        <v>0.53104506166118781</v>
      </c>
    </row>
    <row r="45" spans="1:9" x14ac:dyDescent="0.25">
      <c r="A45" s="1">
        <v>44494</v>
      </c>
      <c r="B45">
        <v>11.23</v>
      </c>
      <c r="C45">
        <v>11.41</v>
      </c>
      <c r="D45">
        <v>10.59</v>
      </c>
      <c r="E45">
        <v>11</v>
      </c>
      <c r="F45">
        <v>10.896137</v>
      </c>
      <c r="G45">
        <v>3899400</v>
      </c>
      <c r="H45">
        <f t="shared" si="0"/>
        <v>-2.6548727118576771E-2</v>
      </c>
      <c r="I45">
        <f>CORREL($H$3:H45,MXX!$H$3:H45)</f>
        <v>0.52508240083072644</v>
      </c>
    </row>
    <row r="46" spans="1:9" x14ac:dyDescent="0.25">
      <c r="A46" s="1">
        <v>44495</v>
      </c>
      <c r="B46">
        <v>11.07</v>
      </c>
      <c r="C46">
        <v>11.14</v>
      </c>
      <c r="D46">
        <v>10.68</v>
      </c>
      <c r="E46">
        <v>10.71</v>
      </c>
      <c r="F46">
        <v>10.608876</v>
      </c>
      <c r="G46">
        <v>2245200</v>
      </c>
      <c r="H46">
        <f t="shared" si="0"/>
        <v>-2.63635635271472E-2</v>
      </c>
      <c r="I46">
        <f>CORREL($H$3:H46,MXX!$H$3:H46)</f>
        <v>0.48488583560781479</v>
      </c>
    </row>
    <row r="47" spans="1:9" x14ac:dyDescent="0.25">
      <c r="A47" s="1">
        <v>44496</v>
      </c>
      <c r="B47">
        <v>10.65</v>
      </c>
      <c r="C47">
        <v>10.75</v>
      </c>
      <c r="D47">
        <v>10.62</v>
      </c>
      <c r="E47">
        <v>10.68</v>
      </c>
      <c r="F47">
        <v>10.57916</v>
      </c>
      <c r="G47">
        <v>1435800</v>
      </c>
      <c r="H47">
        <f t="shared" si="0"/>
        <v>-2.8010507427931593E-3</v>
      </c>
      <c r="I47">
        <f>CORREL($H$3:H47,MXX!$H$3:H47)</f>
        <v>0.47484419703366754</v>
      </c>
    </row>
    <row r="48" spans="1:9" x14ac:dyDescent="0.25">
      <c r="A48" s="1">
        <v>44497</v>
      </c>
      <c r="B48">
        <v>10.74</v>
      </c>
      <c r="C48">
        <v>10.74</v>
      </c>
      <c r="D48">
        <v>10.38</v>
      </c>
      <c r="E48">
        <v>10.44</v>
      </c>
      <c r="F48">
        <v>10.341424999999999</v>
      </c>
      <c r="G48">
        <v>1603800</v>
      </c>
      <c r="H48">
        <f t="shared" si="0"/>
        <v>-2.2472011010326028E-2</v>
      </c>
      <c r="I48">
        <f>CORREL($H$3:H48,MXX!$H$3:H48)</f>
        <v>0.48780389708512623</v>
      </c>
    </row>
    <row r="49" spans="1:9" x14ac:dyDescent="0.25">
      <c r="A49" s="1">
        <v>44498</v>
      </c>
      <c r="B49">
        <v>10.34</v>
      </c>
      <c r="C49">
        <v>10.45</v>
      </c>
      <c r="D49">
        <v>10.02</v>
      </c>
      <c r="E49">
        <v>10.119999999999999</v>
      </c>
      <c r="F49">
        <v>10.024445999999999</v>
      </c>
      <c r="G49">
        <v>1259500</v>
      </c>
      <c r="H49">
        <f t="shared" si="0"/>
        <v>-3.0651385084744118E-2</v>
      </c>
      <c r="I49">
        <f>CORREL($H$3:H49,MXX!$H$3:H49)</f>
        <v>0.47167373113022359</v>
      </c>
    </row>
    <row r="50" spans="1:9" x14ac:dyDescent="0.25">
      <c r="A50" s="1">
        <v>44501</v>
      </c>
      <c r="B50">
        <v>10.16</v>
      </c>
      <c r="C50">
        <v>10.48</v>
      </c>
      <c r="D50">
        <v>10.16</v>
      </c>
      <c r="E50">
        <v>10.44</v>
      </c>
      <c r="F50">
        <v>10.341424999999999</v>
      </c>
      <c r="G50">
        <v>1111600</v>
      </c>
      <c r="H50">
        <f t="shared" si="0"/>
        <v>3.1620600280554148E-2</v>
      </c>
      <c r="I50">
        <f>CORREL($H$3:H50,MXX!$H$3:H50)</f>
        <v>0.48566040015751771</v>
      </c>
    </row>
    <row r="51" spans="1:9" x14ac:dyDescent="0.25">
      <c r="A51" s="1">
        <v>44502</v>
      </c>
      <c r="B51">
        <v>10.46</v>
      </c>
      <c r="C51">
        <v>10.46</v>
      </c>
      <c r="D51">
        <v>10.32</v>
      </c>
      <c r="E51">
        <v>10.4</v>
      </c>
      <c r="F51">
        <v>10.301803</v>
      </c>
      <c r="G51">
        <v>678700</v>
      </c>
      <c r="H51">
        <f t="shared" si="0"/>
        <v>-3.831386873665825E-3</v>
      </c>
      <c r="I51">
        <f>CORREL($H$3:H51,MXX!$H$3:H51)</f>
        <v>0.48414027467552351</v>
      </c>
    </row>
    <row r="52" spans="1:9" x14ac:dyDescent="0.25">
      <c r="A52" s="1">
        <v>44503</v>
      </c>
      <c r="B52">
        <v>10.38</v>
      </c>
      <c r="C52">
        <v>10.67</v>
      </c>
      <c r="D52">
        <v>10.36</v>
      </c>
      <c r="E52">
        <v>10.61</v>
      </c>
      <c r="F52">
        <v>10.509819999999999</v>
      </c>
      <c r="G52">
        <v>1069900</v>
      </c>
      <c r="H52">
        <f t="shared" si="0"/>
        <v>2.0192290611653115E-2</v>
      </c>
      <c r="I52">
        <f>CORREL($H$3:H52,MXX!$H$3:H52)</f>
        <v>0.47622643658043623</v>
      </c>
    </row>
    <row r="53" spans="1:9" x14ac:dyDescent="0.25">
      <c r="A53" s="1">
        <v>44504</v>
      </c>
      <c r="B53">
        <v>10.76</v>
      </c>
      <c r="C53">
        <v>10.84</v>
      </c>
      <c r="D53">
        <v>10.44</v>
      </c>
      <c r="E53">
        <v>10.61</v>
      </c>
      <c r="F53">
        <v>10.509819999999999</v>
      </c>
      <c r="G53">
        <v>920200</v>
      </c>
      <c r="H53">
        <f t="shared" si="0"/>
        <v>0</v>
      </c>
      <c r="I53">
        <f>CORREL($H$3:H53,MXX!$H$3:H53)</f>
        <v>0.47672603033736322</v>
      </c>
    </row>
    <row r="54" spans="1:9" x14ac:dyDescent="0.25">
      <c r="A54" s="1">
        <v>44505</v>
      </c>
      <c r="B54">
        <v>10.76</v>
      </c>
      <c r="C54">
        <v>10.76</v>
      </c>
      <c r="D54">
        <v>10.45</v>
      </c>
      <c r="E54">
        <v>10.53</v>
      </c>
      <c r="F54">
        <v>10.430574999999999</v>
      </c>
      <c r="G54">
        <v>824600</v>
      </c>
      <c r="H54">
        <f t="shared" si="0"/>
        <v>-7.5400910767263601E-3</v>
      </c>
      <c r="I54">
        <f>CORREL($H$3:H54,MXX!$H$3:H54)</f>
        <v>0.4713513912749609</v>
      </c>
    </row>
    <row r="55" spans="1:9" x14ac:dyDescent="0.25">
      <c r="A55" s="1">
        <v>44508</v>
      </c>
      <c r="B55">
        <v>10.57</v>
      </c>
      <c r="C55">
        <v>10.79</v>
      </c>
      <c r="D55">
        <v>10.55</v>
      </c>
      <c r="E55">
        <v>10.64</v>
      </c>
      <c r="F55">
        <v>10.539536999999999</v>
      </c>
      <c r="G55">
        <v>969300</v>
      </c>
      <c r="H55">
        <f t="shared" si="0"/>
        <v>1.0446403961430699E-2</v>
      </c>
      <c r="I55">
        <f>CORREL($H$3:H55,MXX!$H$3:H55)</f>
        <v>0.46294589928571211</v>
      </c>
    </row>
    <row r="56" spans="1:9" x14ac:dyDescent="0.25">
      <c r="A56" s="1">
        <v>44509</v>
      </c>
      <c r="B56">
        <v>10.59</v>
      </c>
      <c r="C56">
        <v>10.65</v>
      </c>
      <c r="D56">
        <v>10.36</v>
      </c>
      <c r="E56">
        <v>10.46</v>
      </c>
      <c r="F56">
        <v>10.361236999999999</v>
      </c>
      <c r="G56">
        <v>798700</v>
      </c>
      <c r="H56">
        <f t="shared" si="0"/>
        <v>-1.6917251678133502E-2</v>
      </c>
      <c r="I56">
        <f>CORREL($H$3:H56,MXX!$H$3:H56)</f>
        <v>0.47015311406731985</v>
      </c>
    </row>
    <row r="57" spans="1:9" x14ac:dyDescent="0.25">
      <c r="A57" s="1">
        <v>44510</v>
      </c>
      <c r="B57">
        <v>10.41</v>
      </c>
      <c r="C57">
        <v>10.55</v>
      </c>
      <c r="D57">
        <v>10.38</v>
      </c>
      <c r="E57">
        <v>10.48</v>
      </c>
      <c r="F57">
        <v>10.381047000000001</v>
      </c>
      <c r="G57">
        <v>2365300</v>
      </c>
      <c r="H57">
        <f t="shared" si="0"/>
        <v>1.9119338743049154E-3</v>
      </c>
      <c r="I57">
        <f>CORREL($H$3:H57,MXX!$H$3:H57)</f>
        <v>0.46986624035223684</v>
      </c>
    </row>
    <row r="58" spans="1:9" x14ac:dyDescent="0.25">
      <c r="A58" s="1">
        <v>44511</v>
      </c>
      <c r="B58">
        <v>10.55</v>
      </c>
      <c r="C58">
        <v>10.55</v>
      </c>
      <c r="D58">
        <v>10.1</v>
      </c>
      <c r="E58">
        <v>10.210000000000001</v>
      </c>
      <c r="F58">
        <v>10.113597</v>
      </c>
      <c r="G58">
        <v>1465700</v>
      </c>
      <c r="H58">
        <f t="shared" si="0"/>
        <v>-2.5763297285909616E-2</v>
      </c>
      <c r="I58">
        <f>CORREL($H$3:H58,MXX!$H$3:H58)</f>
        <v>0.47708453785431737</v>
      </c>
    </row>
    <row r="59" spans="1:9" x14ac:dyDescent="0.25">
      <c r="A59" s="1">
        <v>44512</v>
      </c>
      <c r="B59">
        <v>10.27</v>
      </c>
      <c r="C59">
        <v>10.36</v>
      </c>
      <c r="D59">
        <v>10.07</v>
      </c>
      <c r="E59">
        <v>10.17</v>
      </c>
      <c r="F59">
        <v>10.073975000000001</v>
      </c>
      <c r="G59">
        <v>1036700</v>
      </c>
      <c r="H59">
        <f t="shared" si="0"/>
        <v>-3.9176961470779982E-3</v>
      </c>
      <c r="I59">
        <f>CORREL($H$3:H59,MXX!$H$3:H59)</f>
        <v>0.47498621146532827</v>
      </c>
    </row>
    <row r="60" spans="1:9" x14ac:dyDescent="0.25">
      <c r="A60" s="1">
        <v>44515</v>
      </c>
      <c r="B60">
        <v>10.23</v>
      </c>
      <c r="C60">
        <v>10.33</v>
      </c>
      <c r="D60">
        <v>10.130000000000001</v>
      </c>
      <c r="E60">
        <v>10.15</v>
      </c>
      <c r="F60">
        <v>10.054163000000001</v>
      </c>
      <c r="G60">
        <v>537800</v>
      </c>
      <c r="H60">
        <f t="shared" si="0"/>
        <v>-1.9666516940929414E-3</v>
      </c>
      <c r="I60">
        <f>CORREL($H$3:H60,MXX!$H$3:H60)</f>
        <v>0.47409623844723292</v>
      </c>
    </row>
    <row r="61" spans="1:9" x14ac:dyDescent="0.25">
      <c r="A61" s="1">
        <v>44516</v>
      </c>
      <c r="B61">
        <v>10.15</v>
      </c>
      <c r="C61">
        <v>10.15</v>
      </c>
      <c r="D61">
        <v>9.8800000000000008</v>
      </c>
      <c r="E61">
        <v>10.01</v>
      </c>
      <c r="F61">
        <v>9.9154850000000003</v>
      </c>
      <c r="G61">
        <v>1403000</v>
      </c>
      <c r="H61">
        <f t="shared" si="0"/>
        <v>-1.3793092473237257E-2</v>
      </c>
      <c r="I61">
        <f>CORREL($H$3:H61,MXX!$H$3:H61)</f>
        <v>0.47674751246375591</v>
      </c>
    </row>
    <row r="62" spans="1:9" x14ac:dyDescent="0.25">
      <c r="A62" s="1">
        <v>44517</v>
      </c>
      <c r="B62">
        <v>10.119999999999999</v>
      </c>
      <c r="C62">
        <v>10.119999999999999</v>
      </c>
      <c r="D62">
        <v>9.75</v>
      </c>
      <c r="E62">
        <v>9.9499999999999993</v>
      </c>
      <c r="F62">
        <v>9.8560510000000008</v>
      </c>
      <c r="G62">
        <v>897300</v>
      </c>
      <c r="H62">
        <f t="shared" si="0"/>
        <v>-5.9940587878454295E-3</v>
      </c>
      <c r="I62">
        <f>CORREL($H$3:H62,MXX!$H$3:H62)</f>
        <v>0.47671417590307091</v>
      </c>
    </row>
    <row r="63" spans="1:9" x14ac:dyDescent="0.25">
      <c r="A63" s="1">
        <v>44518</v>
      </c>
      <c r="B63">
        <v>9.9499999999999993</v>
      </c>
      <c r="C63">
        <v>9.9499999999999993</v>
      </c>
      <c r="D63">
        <v>9.69</v>
      </c>
      <c r="E63">
        <v>9.86</v>
      </c>
      <c r="F63">
        <v>9.7669010000000007</v>
      </c>
      <c r="G63">
        <v>1314100</v>
      </c>
      <c r="H63">
        <f t="shared" si="0"/>
        <v>-9.0452048188468231E-3</v>
      </c>
      <c r="I63">
        <f>CORREL($H$3:H63,MXX!$H$3:H63)</f>
        <v>0.47748680303151825</v>
      </c>
    </row>
    <row r="64" spans="1:9" x14ac:dyDescent="0.25">
      <c r="A64" s="1">
        <v>44519</v>
      </c>
      <c r="B64">
        <v>9.7799999999999994</v>
      </c>
      <c r="C64">
        <v>10.11</v>
      </c>
      <c r="D64">
        <v>9.74</v>
      </c>
      <c r="E64">
        <v>10.01</v>
      </c>
      <c r="F64">
        <v>9.9154850000000003</v>
      </c>
      <c r="G64">
        <v>1869000</v>
      </c>
      <c r="H64">
        <f t="shared" si="0"/>
        <v>1.5213013831101553E-2</v>
      </c>
      <c r="I64">
        <f>CORREL($H$3:H64,MXX!$H$3:H64)</f>
        <v>0.49171181281665111</v>
      </c>
    </row>
    <row r="65" spans="1:9" x14ac:dyDescent="0.25">
      <c r="A65" s="1">
        <v>44522</v>
      </c>
      <c r="B65">
        <v>10.029999999999999</v>
      </c>
      <c r="C65">
        <v>10.14</v>
      </c>
      <c r="D65">
        <v>9.69</v>
      </c>
      <c r="E65">
        <v>9.7100000000000009</v>
      </c>
      <c r="F65">
        <v>9.6183180000000004</v>
      </c>
      <c r="G65">
        <v>1140800</v>
      </c>
      <c r="H65">
        <f t="shared" si="0"/>
        <v>-2.9969991382166373E-2</v>
      </c>
      <c r="I65">
        <f>CORREL($H$3:H65,MXX!$H$3:H65)</f>
        <v>0.49770130871700147</v>
      </c>
    </row>
    <row r="66" spans="1:9" x14ac:dyDescent="0.25">
      <c r="A66" s="1">
        <v>44523</v>
      </c>
      <c r="B66">
        <v>9.65</v>
      </c>
      <c r="C66">
        <v>9.89</v>
      </c>
      <c r="D66">
        <v>9.6300000000000008</v>
      </c>
      <c r="E66">
        <v>9.83</v>
      </c>
      <c r="F66">
        <v>9.7371850000000002</v>
      </c>
      <c r="G66">
        <v>1535600</v>
      </c>
      <c r="H66">
        <f t="shared" si="0"/>
        <v>1.2358397798866686E-2</v>
      </c>
      <c r="I66">
        <f>CORREL($H$3:H66,MXX!$H$3:H66)</f>
        <v>0.48490670466121255</v>
      </c>
    </row>
    <row r="67" spans="1:9" x14ac:dyDescent="0.25">
      <c r="A67" s="1">
        <v>44524</v>
      </c>
      <c r="B67">
        <v>9.75</v>
      </c>
      <c r="C67">
        <v>9.7799999999999994</v>
      </c>
      <c r="D67">
        <v>9.27</v>
      </c>
      <c r="E67">
        <v>9.31</v>
      </c>
      <c r="F67">
        <v>9.2220949999999995</v>
      </c>
      <c r="G67">
        <v>1532300</v>
      </c>
      <c r="H67">
        <f t="shared" ref="H67:H130" si="1">(F67-F66)/F66</f>
        <v>-5.2899272222926924E-2</v>
      </c>
      <c r="I67">
        <f>CORREL($H$3:H67,MXX!$H$3:H67)</f>
        <v>0.54407336714896382</v>
      </c>
    </row>
    <row r="68" spans="1:9" x14ac:dyDescent="0.25">
      <c r="A68" s="1">
        <v>44526</v>
      </c>
      <c r="B68">
        <v>9</v>
      </c>
      <c r="C68">
        <v>9.1</v>
      </c>
      <c r="D68">
        <v>8.65</v>
      </c>
      <c r="E68">
        <v>9.07</v>
      </c>
      <c r="F68">
        <v>8.9843609999999998</v>
      </c>
      <c r="G68">
        <v>1509000</v>
      </c>
      <c r="H68">
        <f t="shared" si="1"/>
        <v>-2.5778741164561813E-2</v>
      </c>
      <c r="I68">
        <f>CORREL($H$3:H68,MXX!$H$3:H68)</f>
        <v>0.52027424738529626</v>
      </c>
    </row>
    <row r="69" spans="1:9" x14ac:dyDescent="0.25">
      <c r="A69" s="1">
        <v>44529</v>
      </c>
      <c r="B69">
        <v>9.23</v>
      </c>
      <c r="C69">
        <v>9.3000000000000007</v>
      </c>
      <c r="D69">
        <v>9.02</v>
      </c>
      <c r="E69">
        <v>9.16</v>
      </c>
      <c r="F69">
        <v>9.0735109999999999</v>
      </c>
      <c r="G69">
        <v>1413400</v>
      </c>
      <c r="H69">
        <f t="shared" si="1"/>
        <v>9.9227980710036093E-3</v>
      </c>
      <c r="I69">
        <f>CORREL($H$3:H69,MXX!$H$3:H69)</f>
        <v>0.51558850967111136</v>
      </c>
    </row>
    <row r="70" spans="1:9" x14ac:dyDescent="0.25">
      <c r="A70" s="1">
        <v>44530</v>
      </c>
      <c r="B70">
        <v>9.09</v>
      </c>
      <c r="C70">
        <v>9.24</v>
      </c>
      <c r="D70">
        <v>9</v>
      </c>
      <c r="E70">
        <v>9.19</v>
      </c>
      <c r="F70">
        <v>9.1032279999999997</v>
      </c>
      <c r="G70">
        <v>2356700</v>
      </c>
      <c r="H70">
        <f t="shared" si="1"/>
        <v>3.2751379262117796E-3</v>
      </c>
      <c r="I70">
        <f>CORREL($H$3:H70,MXX!$H$3:H70)</f>
        <v>0.51751524633860468</v>
      </c>
    </row>
    <row r="71" spans="1:9" x14ac:dyDescent="0.25">
      <c r="A71" s="1">
        <v>44531</v>
      </c>
      <c r="B71">
        <v>9.41</v>
      </c>
      <c r="C71">
        <v>9.6</v>
      </c>
      <c r="D71">
        <v>9.0399999999999991</v>
      </c>
      <c r="E71">
        <v>9.07</v>
      </c>
      <c r="F71">
        <v>8.9843609999999998</v>
      </c>
      <c r="G71">
        <v>1358100</v>
      </c>
      <c r="H71">
        <f t="shared" si="1"/>
        <v>-1.305767580467059E-2</v>
      </c>
      <c r="I71">
        <f>CORREL($H$3:H71,MXX!$H$3:H71)</f>
        <v>0.47813166652714689</v>
      </c>
    </row>
    <row r="72" spans="1:9" x14ac:dyDescent="0.25">
      <c r="A72" s="1">
        <v>44532</v>
      </c>
      <c r="B72">
        <v>9.11</v>
      </c>
      <c r="C72">
        <v>9.75</v>
      </c>
      <c r="D72">
        <v>9.11</v>
      </c>
      <c r="E72">
        <v>9.7200000000000006</v>
      </c>
      <c r="F72">
        <v>9.6282230000000002</v>
      </c>
      <c r="G72">
        <v>1710700</v>
      </c>
      <c r="H72">
        <f t="shared" si="1"/>
        <v>7.1664751672378305E-2</v>
      </c>
      <c r="I72">
        <f>CORREL($H$3:H72,MXX!$H$3:H72)</f>
        <v>0.38439545340563391</v>
      </c>
    </row>
    <row r="73" spans="1:9" x14ac:dyDescent="0.25">
      <c r="A73" s="1">
        <v>44533</v>
      </c>
      <c r="B73">
        <v>9.76</v>
      </c>
      <c r="C73">
        <v>9.7899999999999991</v>
      </c>
      <c r="D73">
        <v>9.56</v>
      </c>
      <c r="E73">
        <v>9.61</v>
      </c>
      <c r="F73">
        <v>9.5192610000000002</v>
      </c>
      <c r="G73">
        <v>1466300</v>
      </c>
      <c r="H73">
        <f t="shared" si="1"/>
        <v>-1.1316937715298035E-2</v>
      </c>
      <c r="I73">
        <f>CORREL($H$3:H73,MXX!$H$3:H73)</f>
        <v>0.38366572719706477</v>
      </c>
    </row>
    <row r="74" spans="1:9" x14ac:dyDescent="0.25">
      <c r="A74" s="1">
        <v>44536</v>
      </c>
      <c r="B74">
        <v>9.67</v>
      </c>
      <c r="C74">
        <v>10.11</v>
      </c>
      <c r="D74">
        <v>9.58</v>
      </c>
      <c r="E74">
        <v>9.94</v>
      </c>
      <c r="F74">
        <v>9.8461459999999992</v>
      </c>
      <c r="G74">
        <v>2718200</v>
      </c>
      <c r="H74">
        <f t="shared" si="1"/>
        <v>3.4339325290061798E-2</v>
      </c>
      <c r="I74">
        <f>CORREL($H$3:H74,MXX!$H$3:H74)</f>
        <v>0.39439700180125264</v>
      </c>
    </row>
    <row r="75" spans="1:9" x14ac:dyDescent="0.25">
      <c r="A75" s="1">
        <v>44537</v>
      </c>
      <c r="B75">
        <v>9.9700000000000006</v>
      </c>
      <c r="C75">
        <v>10.19</v>
      </c>
      <c r="D75">
        <v>9.9700000000000006</v>
      </c>
      <c r="E75">
        <v>10.06</v>
      </c>
      <c r="F75">
        <v>9.965014</v>
      </c>
      <c r="G75">
        <v>1537700</v>
      </c>
      <c r="H75">
        <f t="shared" si="1"/>
        <v>1.2072540870306094E-2</v>
      </c>
      <c r="I75">
        <f>CORREL($H$3:H75,MXX!$H$3:H75)</f>
        <v>0.39645649370878466</v>
      </c>
    </row>
    <row r="76" spans="1:9" x14ac:dyDescent="0.25">
      <c r="A76" s="1">
        <v>44538</v>
      </c>
      <c r="B76">
        <v>9.98</v>
      </c>
      <c r="C76">
        <v>10.24</v>
      </c>
      <c r="D76">
        <v>9.81</v>
      </c>
      <c r="E76">
        <v>9.83</v>
      </c>
      <c r="F76">
        <v>9.7371850000000002</v>
      </c>
      <c r="G76">
        <v>1421800</v>
      </c>
      <c r="H76">
        <f t="shared" si="1"/>
        <v>-2.2862888100307722E-2</v>
      </c>
      <c r="I76">
        <f>CORREL($H$3:H76,MXX!$H$3:H76)</f>
        <v>0.38698785584205336</v>
      </c>
    </row>
    <row r="77" spans="1:9" x14ac:dyDescent="0.25">
      <c r="A77" s="1">
        <v>44539</v>
      </c>
      <c r="B77">
        <v>9.61</v>
      </c>
      <c r="C77">
        <v>9.77</v>
      </c>
      <c r="D77">
        <v>9.5299999999999994</v>
      </c>
      <c r="E77">
        <v>9.57</v>
      </c>
      <c r="F77">
        <v>9.4796390000000006</v>
      </c>
      <c r="G77">
        <v>1115500</v>
      </c>
      <c r="H77">
        <f t="shared" si="1"/>
        <v>-2.6449738810549416E-2</v>
      </c>
      <c r="I77">
        <f>CORREL($H$3:H77,MXX!$H$3:H77)</f>
        <v>0.38442404321316503</v>
      </c>
    </row>
    <row r="78" spans="1:9" x14ac:dyDescent="0.25">
      <c r="A78" s="1">
        <v>44540</v>
      </c>
      <c r="B78">
        <v>9.7899999999999991</v>
      </c>
      <c r="C78">
        <v>9.85</v>
      </c>
      <c r="D78">
        <v>9.66</v>
      </c>
      <c r="E78">
        <v>9.7899999999999991</v>
      </c>
      <c r="F78">
        <v>9.6975619999999996</v>
      </c>
      <c r="G78">
        <v>1495800</v>
      </c>
      <c r="H78">
        <f t="shared" si="1"/>
        <v>2.2988533635088737E-2</v>
      </c>
      <c r="I78">
        <f>CORREL($H$3:H78,MXX!$H$3:H78)</f>
        <v>0.33667057481537604</v>
      </c>
    </row>
    <row r="79" spans="1:9" x14ac:dyDescent="0.25">
      <c r="A79" s="1">
        <v>44543</v>
      </c>
      <c r="B79">
        <v>9.85</v>
      </c>
      <c r="C79">
        <v>9.85</v>
      </c>
      <c r="D79">
        <v>9.4700000000000006</v>
      </c>
      <c r="E79">
        <v>9.5</v>
      </c>
      <c r="F79">
        <v>9.4102999999999994</v>
      </c>
      <c r="G79">
        <v>1334600</v>
      </c>
      <c r="H79">
        <f t="shared" si="1"/>
        <v>-2.9622084396057499E-2</v>
      </c>
      <c r="I79">
        <f>CORREL($H$3:H79,MXX!$H$3:H79)</f>
        <v>0.28887791804059393</v>
      </c>
    </row>
    <row r="80" spans="1:9" x14ac:dyDescent="0.25">
      <c r="A80" s="1">
        <v>44544</v>
      </c>
      <c r="B80">
        <v>9.43</v>
      </c>
      <c r="C80">
        <v>9.56</v>
      </c>
      <c r="D80">
        <v>9.36</v>
      </c>
      <c r="E80">
        <v>9.41</v>
      </c>
      <c r="F80">
        <v>9.3211510000000004</v>
      </c>
      <c r="G80">
        <v>858900</v>
      </c>
      <c r="H80">
        <f t="shared" si="1"/>
        <v>-9.4735555720858039E-3</v>
      </c>
      <c r="I80">
        <f>CORREL($H$3:H80,MXX!$H$3:H80)</f>
        <v>0.28929874148749812</v>
      </c>
    </row>
    <row r="81" spans="1:9" x14ac:dyDescent="0.25">
      <c r="A81" s="1">
        <v>44545</v>
      </c>
      <c r="B81">
        <v>9.35</v>
      </c>
      <c r="C81">
        <v>9.4</v>
      </c>
      <c r="D81">
        <v>9.07</v>
      </c>
      <c r="E81">
        <v>9.23</v>
      </c>
      <c r="F81">
        <v>9.1428499999999993</v>
      </c>
      <c r="G81">
        <v>1360400</v>
      </c>
      <c r="H81">
        <f t="shared" si="1"/>
        <v>-1.9128646236929447E-2</v>
      </c>
      <c r="I81">
        <f>CORREL($H$3:H81,MXX!$H$3:H81)</f>
        <v>0.28230979959623048</v>
      </c>
    </row>
    <row r="82" spans="1:9" x14ac:dyDescent="0.25">
      <c r="A82" s="1">
        <v>44546</v>
      </c>
      <c r="B82">
        <v>9.23</v>
      </c>
      <c r="C82">
        <v>9.4</v>
      </c>
      <c r="D82">
        <v>9.14</v>
      </c>
      <c r="E82">
        <v>9.18</v>
      </c>
      <c r="F82">
        <v>9.0933229999999998</v>
      </c>
      <c r="G82">
        <v>778500</v>
      </c>
      <c r="H82">
        <f t="shared" si="1"/>
        <v>-5.4170198570467013E-3</v>
      </c>
      <c r="I82">
        <f>CORREL($H$3:H82,MXX!$H$3:H82)</f>
        <v>0.26957168210582477</v>
      </c>
    </row>
    <row r="83" spans="1:9" x14ac:dyDescent="0.25">
      <c r="A83" s="1">
        <v>44547</v>
      </c>
      <c r="B83">
        <v>9.1199999999999992</v>
      </c>
      <c r="C83">
        <v>9.3800000000000008</v>
      </c>
      <c r="D83">
        <v>9.1</v>
      </c>
      <c r="E83">
        <v>9.2899999999999991</v>
      </c>
      <c r="F83">
        <v>9.2022840000000006</v>
      </c>
      <c r="G83">
        <v>905200</v>
      </c>
      <c r="H83">
        <f t="shared" si="1"/>
        <v>1.1982528279266089E-2</v>
      </c>
      <c r="I83">
        <f>CORREL($H$3:H83,MXX!$H$3:H83)</f>
        <v>0.24616583755225463</v>
      </c>
    </row>
    <row r="84" spans="1:9" x14ac:dyDescent="0.25">
      <c r="A84" s="1">
        <v>44550</v>
      </c>
      <c r="B84">
        <v>9.1</v>
      </c>
      <c r="C84">
        <v>9.1999999999999993</v>
      </c>
      <c r="D84">
        <v>9.01</v>
      </c>
      <c r="E84">
        <v>9.0399999999999991</v>
      </c>
      <c r="F84">
        <v>8.954644</v>
      </c>
      <c r="G84">
        <v>780100</v>
      </c>
      <c r="H84">
        <f t="shared" si="1"/>
        <v>-2.6910710427976416E-2</v>
      </c>
      <c r="I84">
        <f>CORREL($H$3:H84,MXX!$H$3:H84)</f>
        <v>0.22740192771506387</v>
      </c>
    </row>
    <row r="85" spans="1:9" x14ac:dyDescent="0.25">
      <c r="A85" s="1">
        <v>44551</v>
      </c>
      <c r="B85">
        <v>9.1199999999999992</v>
      </c>
      <c r="C85">
        <v>9.32</v>
      </c>
      <c r="D85">
        <v>9.06</v>
      </c>
      <c r="E85">
        <v>9.26</v>
      </c>
      <c r="F85">
        <v>9.1725670000000008</v>
      </c>
      <c r="G85">
        <v>589800</v>
      </c>
      <c r="H85">
        <f t="shared" si="1"/>
        <v>2.4336310857249126E-2</v>
      </c>
      <c r="I85">
        <f>CORREL($H$3:H85,MXX!$H$3:H85)</f>
        <v>0.23632268928318298</v>
      </c>
    </row>
    <row r="86" spans="1:9" x14ac:dyDescent="0.25">
      <c r="A86" s="1">
        <v>44552</v>
      </c>
      <c r="B86">
        <v>9.26</v>
      </c>
      <c r="C86">
        <v>9.41</v>
      </c>
      <c r="D86">
        <v>9.17</v>
      </c>
      <c r="E86">
        <v>9.4</v>
      </c>
      <c r="F86">
        <v>9.3112449999999995</v>
      </c>
      <c r="G86">
        <v>453500</v>
      </c>
      <c r="H86">
        <f t="shared" si="1"/>
        <v>1.5118777546132804E-2</v>
      </c>
      <c r="I86">
        <f>CORREL($H$3:H86,MXX!$H$3:H86)</f>
        <v>0.24084922003507328</v>
      </c>
    </row>
    <row r="87" spans="1:9" x14ac:dyDescent="0.25">
      <c r="A87" s="1">
        <v>44553</v>
      </c>
      <c r="B87">
        <v>9.4499999999999993</v>
      </c>
      <c r="C87">
        <v>9.57</v>
      </c>
      <c r="D87">
        <v>9.39</v>
      </c>
      <c r="E87">
        <v>9.48</v>
      </c>
      <c r="F87">
        <v>9.3904890000000005</v>
      </c>
      <c r="G87">
        <v>956000</v>
      </c>
      <c r="H87">
        <f t="shared" si="1"/>
        <v>8.5105697465807182E-3</v>
      </c>
      <c r="I87">
        <f>CORREL($H$3:H87,MXX!$H$3:H87)</f>
        <v>0.24318377670022606</v>
      </c>
    </row>
    <row r="88" spans="1:9" x14ac:dyDescent="0.25">
      <c r="A88" s="1">
        <v>44557</v>
      </c>
      <c r="B88">
        <v>9.4499999999999993</v>
      </c>
      <c r="C88">
        <v>9.56</v>
      </c>
      <c r="D88">
        <v>9.4</v>
      </c>
      <c r="E88">
        <v>9.52</v>
      </c>
      <c r="F88">
        <v>9.4301119999999994</v>
      </c>
      <c r="G88">
        <v>604100</v>
      </c>
      <c r="H88">
        <f t="shared" si="1"/>
        <v>4.2194820738301114E-3</v>
      </c>
      <c r="I88">
        <f>CORREL($H$3:H88,MXX!$H$3:H88)</f>
        <v>0.24574343108336749</v>
      </c>
    </row>
    <row r="89" spans="1:9" x14ac:dyDescent="0.25">
      <c r="A89" s="1">
        <v>44558</v>
      </c>
      <c r="B89">
        <v>9.51</v>
      </c>
      <c r="C89">
        <v>9.64</v>
      </c>
      <c r="D89">
        <v>9.3699999999999992</v>
      </c>
      <c r="E89">
        <v>9.42</v>
      </c>
      <c r="F89">
        <v>9.3310569999999995</v>
      </c>
      <c r="G89">
        <v>721900</v>
      </c>
      <c r="H89">
        <f t="shared" si="1"/>
        <v>-1.0504117024272872E-2</v>
      </c>
      <c r="I89">
        <f>CORREL($H$3:H89,MXX!$H$3:H89)</f>
        <v>0.2459159851102595</v>
      </c>
    </row>
    <row r="90" spans="1:9" x14ac:dyDescent="0.25">
      <c r="A90" s="1">
        <v>44559</v>
      </c>
      <c r="B90">
        <v>9.3699999999999992</v>
      </c>
      <c r="C90">
        <v>9.4600000000000009</v>
      </c>
      <c r="D90">
        <v>9.1999999999999993</v>
      </c>
      <c r="E90">
        <v>9.2200000000000006</v>
      </c>
      <c r="F90">
        <v>9.1329449999999994</v>
      </c>
      <c r="G90">
        <v>520300</v>
      </c>
      <c r="H90">
        <f t="shared" si="1"/>
        <v>-2.1231463916681688E-2</v>
      </c>
      <c r="I90">
        <f>CORREL($H$3:H90,MXX!$H$3:H90)</f>
        <v>0.25466686068354261</v>
      </c>
    </row>
    <row r="91" spans="1:9" x14ac:dyDescent="0.25">
      <c r="A91" s="1">
        <v>44560</v>
      </c>
      <c r="B91">
        <v>9.1999999999999993</v>
      </c>
      <c r="C91">
        <v>9.41</v>
      </c>
      <c r="D91">
        <v>9.18</v>
      </c>
      <c r="E91">
        <v>9.34</v>
      </c>
      <c r="F91">
        <v>9.2518119999999993</v>
      </c>
      <c r="G91">
        <v>558400</v>
      </c>
      <c r="H91">
        <f t="shared" si="1"/>
        <v>1.3015188419507601E-2</v>
      </c>
      <c r="I91">
        <f>CORREL($H$3:H91,MXX!$H$3:H91)</f>
        <v>0.26131501091725645</v>
      </c>
    </row>
    <row r="92" spans="1:9" x14ac:dyDescent="0.25">
      <c r="A92" s="1">
        <v>44561</v>
      </c>
      <c r="B92">
        <v>9.35</v>
      </c>
      <c r="C92">
        <v>9.4700000000000006</v>
      </c>
      <c r="D92">
        <v>9.34</v>
      </c>
      <c r="E92">
        <v>9.3699999999999992</v>
      </c>
      <c r="F92">
        <v>9.2815279999999998</v>
      </c>
      <c r="G92">
        <v>1150200</v>
      </c>
      <c r="H92">
        <f t="shared" si="1"/>
        <v>3.2119113531490395E-3</v>
      </c>
      <c r="I92">
        <f>CORREL($H$3:H92,MXX!$H$3:H92)</f>
        <v>0.26180437139069784</v>
      </c>
    </row>
    <row r="93" spans="1:9" x14ac:dyDescent="0.25">
      <c r="A93" s="1">
        <v>44564</v>
      </c>
      <c r="B93">
        <v>9.44</v>
      </c>
      <c r="C93">
        <v>9.56</v>
      </c>
      <c r="D93">
        <v>9.39</v>
      </c>
      <c r="E93">
        <v>9.44</v>
      </c>
      <c r="F93">
        <v>9.3508669999999992</v>
      </c>
      <c r="G93">
        <v>669000</v>
      </c>
      <c r="H93">
        <f t="shared" si="1"/>
        <v>7.4706449196726421E-3</v>
      </c>
      <c r="I93">
        <f>CORREL($H$3:H93,MXX!$H$3:H93)</f>
        <v>0.25563164439322189</v>
      </c>
    </row>
    <row r="94" spans="1:9" x14ac:dyDescent="0.25">
      <c r="A94" s="1">
        <v>44565</v>
      </c>
      <c r="B94">
        <v>9.5299999999999994</v>
      </c>
      <c r="C94">
        <v>9.74</v>
      </c>
      <c r="D94">
        <v>9.4600000000000009</v>
      </c>
      <c r="E94">
        <v>9.52</v>
      </c>
      <c r="F94">
        <v>9.4301119999999994</v>
      </c>
      <c r="G94">
        <v>1178500</v>
      </c>
      <c r="H94">
        <f t="shared" si="1"/>
        <v>8.4746152415599799E-3</v>
      </c>
      <c r="I94">
        <f>CORREL($H$3:H94,MXX!$H$3:H94)</f>
        <v>0.25608697605733671</v>
      </c>
    </row>
    <row r="95" spans="1:9" x14ac:dyDescent="0.25">
      <c r="A95" s="1">
        <v>44566</v>
      </c>
      <c r="B95">
        <v>9.51</v>
      </c>
      <c r="C95">
        <v>9.7799999999999994</v>
      </c>
      <c r="D95">
        <v>9.51</v>
      </c>
      <c r="E95">
        <v>9.66</v>
      </c>
      <c r="F95">
        <v>9.5687890000000007</v>
      </c>
      <c r="G95">
        <v>1978100</v>
      </c>
      <c r="H95">
        <f t="shared" si="1"/>
        <v>1.4705763833982172E-2</v>
      </c>
      <c r="I95">
        <f>CORREL($H$3:H95,MXX!$H$3:H95)</f>
        <v>0.25488314347093899</v>
      </c>
    </row>
    <row r="96" spans="1:9" x14ac:dyDescent="0.25">
      <c r="A96" s="1">
        <v>44567</v>
      </c>
      <c r="B96">
        <v>9.75</v>
      </c>
      <c r="C96">
        <v>9.9600000000000009</v>
      </c>
      <c r="D96">
        <v>9.66</v>
      </c>
      <c r="E96">
        <v>9.7799999999999994</v>
      </c>
      <c r="F96">
        <v>9.6876560000000005</v>
      </c>
      <c r="G96">
        <v>1317700</v>
      </c>
      <c r="H96">
        <f t="shared" si="1"/>
        <v>1.2422366090421664E-2</v>
      </c>
      <c r="I96">
        <f>CORREL($H$3:H96,MXX!$H$3:H96)</f>
        <v>0.25444850531227575</v>
      </c>
    </row>
    <row r="97" spans="1:9" x14ac:dyDescent="0.25">
      <c r="A97" s="1">
        <v>44568</v>
      </c>
      <c r="B97">
        <v>9.76</v>
      </c>
      <c r="C97">
        <v>10.039999999999999</v>
      </c>
      <c r="D97">
        <v>9.7200000000000006</v>
      </c>
      <c r="E97">
        <v>10.01</v>
      </c>
      <c r="F97">
        <v>9.9154850000000003</v>
      </c>
      <c r="G97">
        <v>1969700</v>
      </c>
      <c r="H97">
        <f t="shared" si="1"/>
        <v>2.3517453551199569E-2</v>
      </c>
      <c r="I97">
        <f>CORREL($H$3:H97,MXX!$H$3:H97)</f>
        <v>0.25645911338336974</v>
      </c>
    </row>
    <row r="98" spans="1:9" x14ac:dyDescent="0.25">
      <c r="A98" s="1">
        <v>44571</v>
      </c>
      <c r="B98">
        <v>10.050000000000001</v>
      </c>
      <c r="C98">
        <v>10.050000000000001</v>
      </c>
      <c r="D98">
        <v>9.74</v>
      </c>
      <c r="E98">
        <v>9.86</v>
      </c>
      <c r="F98">
        <v>9.7669010000000007</v>
      </c>
      <c r="G98">
        <v>764600</v>
      </c>
      <c r="H98">
        <f t="shared" si="1"/>
        <v>-1.4985046117259983E-2</v>
      </c>
      <c r="I98">
        <f>CORREL($H$3:H98,MXX!$H$3:H98)</f>
        <v>0.26080362954975261</v>
      </c>
    </row>
    <row r="99" spans="1:9" x14ac:dyDescent="0.25">
      <c r="A99" s="1">
        <v>44572</v>
      </c>
      <c r="B99">
        <v>9.86</v>
      </c>
      <c r="C99">
        <v>10.1</v>
      </c>
      <c r="D99">
        <v>9.75</v>
      </c>
      <c r="E99">
        <v>10.09</v>
      </c>
      <c r="F99">
        <v>9.9947300000000006</v>
      </c>
      <c r="G99">
        <v>1100200</v>
      </c>
      <c r="H99">
        <f t="shared" si="1"/>
        <v>2.3326641685013479E-2</v>
      </c>
      <c r="I99">
        <f>CORREL($H$3:H99,MXX!$H$3:H99)</f>
        <v>0.26517380189154477</v>
      </c>
    </row>
    <row r="100" spans="1:9" x14ac:dyDescent="0.25">
      <c r="A100" s="1">
        <v>44573</v>
      </c>
      <c r="B100">
        <v>10.18</v>
      </c>
      <c r="C100">
        <v>10.52</v>
      </c>
      <c r="D100">
        <v>10.09</v>
      </c>
      <c r="E100">
        <v>10.45</v>
      </c>
      <c r="F100">
        <v>10.351331</v>
      </c>
      <c r="G100">
        <v>1755200</v>
      </c>
      <c r="H100">
        <f t="shared" si="1"/>
        <v>3.5678902781765942E-2</v>
      </c>
      <c r="I100">
        <f>CORREL($H$3:H100,MXX!$H$3:H100)</f>
        <v>0.29429376409079311</v>
      </c>
    </row>
    <row r="101" spans="1:9" x14ac:dyDescent="0.25">
      <c r="A101" s="1">
        <v>44574</v>
      </c>
      <c r="B101">
        <v>10.53</v>
      </c>
      <c r="C101">
        <v>10.68</v>
      </c>
      <c r="D101">
        <v>10.47</v>
      </c>
      <c r="E101">
        <v>10.6</v>
      </c>
      <c r="F101">
        <v>10.499915</v>
      </c>
      <c r="G101">
        <v>1422900</v>
      </c>
      <c r="H101">
        <f t="shared" si="1"/>
        <v>1.4354096106094918E-2</v>
      </c>
      <c r="I101">
        <f>CORREL($H$3:H101,MXX!$H$3:H101)</f>
        <v>0.29251559061367355</v>
      </c>
    </row>
    <row r="102" spans="1:9" x14ac:dyDescent="0.25">
      <c r="A102" s="1">
        <v>44575</v>
      </c>
      <c r="B102">
        <v>10.5</v>
      </c>
      <c r="C102">
        <v>10.55</v>
      </c>
      <c r="D102">
        <v>10.3</v>
      </c>
      <c r="E102">
        <v>10.49</v>
      </c>
      <c r="F102">
        <v>10.390953</v>
      </c>
      <c r="G102">
        <v>893800</v>
      </c>
      <c r="H102">
        <f t="shared" si="1"/>
        <v>-1.0377417340997524E-2</v>
      </c>
      <c r="I102">
        <f>CORREL($H$3:H102,MXX!$H$3:H102)</f>
        <v>0.29399124950281824</v>
      </c>
    </row>
    <row r="103" spans="1:9" x14ac:dyDescent="0.25">
      <c r="A103" s="1">
        <v>44579</v>
      </c>
      <c r="B103">
        <v>10.44</v>
      </c>
      <c r="C103">
        <v>10.53</v>
      </c>
      <c r="D103">
        <v>10.23</v>
      </c>
      <c r="E103">
        <v>10.49</v>
      </c>
      <c r="F103">
        <v>10.390953</v>
      </c>
      <c r="G103">
        <v>1326100</v>
      </c>
      <c r="H103">
        <f t="shared" si="1"/>
        <v>0</v>
      </c>
      <c r="I103">
        <f>CORREL($H$3:H103,MXX!$H$3:H103)</f>
        <v>0.29406222540854382</v>
      </c>
    </row>
    <row r="104" spans="1:9" x14ac:dyDescent="0.25">
      <c r="A104" s="1">
        <v>44580</v>
      </c>
      <c r="B104">
        <v>10.53</v>
      </c>
      <c r="C104">
        <v>10.54</v>
      </c>
      <c r="D104">
        <v>10.119999999999999</v>
      </c>
      <c r="E104">
        <v>10.23</v>
      </c>
      <c r="F104">
        <v>10.133407999999999</v>
      </c>
      <c r="G104">
        <v>957100</v>
      </c>
      <c r="H104">
        <f t="shared" si="1"/>
        <v>-2.4785503312352616E-2</v>
      </c>
      <c r="I104">
        <f>CORREL($H$3:H104,MXX!$H$3:H104)</f>
        <v>0.30755306855309156</v>
      </c>
    </row>
    <row r="105" spans="1:9" x14ac:dyDescent="0.25">
      <c r="A105" s="1">
        <v>44581</v>
      </c>
      <c r="B105">
        <v>10.3</v>
      </c>
      <c r="C105">
        <v>10.36</v>
      </c>
      <c r="D105">
        <v>10.039999999999999</v>
      </c>
      <c r="E105">
        <v>10.06</v>
      </c>
      <c r="F105">
        <v>9.965014</v>
      </c>
      <c r="G105">
        <v>866400</v>
      </c>
      <c r="H105">
        <f t="shared" si="1"/>
        <v>-1.661770650110992E-2</v>
      </c>
      <c r="I105">
        <f>CORREL($H$3:H105,MXX!$H$3:H105)</f>
        <v>0.31234017547616044</v>
      </c>
    </row>
    <row r="106" spans="1:9" x14ac:dyDescent="0.25">
      <c r="A106" s="1">
        <v>44582</v>
      </c>
      <c r="B106">
        <v>9.9499999999999993</v>
      </c>
      <c r="C106">
        <v>10.08</v>
      </c>
      <c r="D106">
        <v>9.61</v>
      </c>
      <c r="E106">
        <v>9.7899999999999991</v>
      </c>
      <c r="F106">
        <v>9.6975619999999996</v>
      </c>
      <c r="G106">
        <v>1843100</v>
      </c>
      <c r="H106">
        <f t="shared" si="1"/>
        <v>-2.6839099272715571E-2</v>
      </c>
      <c r="I106">
        <f>CORREL($H$3:H106,MXX!$H$3:H106)</f>
        <v>0.31835673151085997</v>
      </c>
    </row>
    <row r="107" spans="1:9" x14ac:dyDescent="0.25">
      <c r="A107" s="1">
        <v>44585</v>
      </c>
      <c r="B107">
        <v>9.8000000000000007</v>
      </c>
      <c r="C107">
        <v>9.84</v>
      </c>
      <c r="D107">
        <v>9.14</v>
      </c>
      <c r="E107">
        <v>9.6</v>
      </c>
      <c r="F107">
        <v>9.5093560000000004</v>
      </c>
      <c r="G107">
        <v>1239600</v>
      </c>
      <c r="H107">
        <f t="shared" si="1"/>
        <v>-1.9407558312078771E-2</v>
      </c>
      <c r="I107">
        <f>CORREL($H$3:H107,MXX!$H$3:H107)</f>
        <v>0.32751619059140147</v>
      </c>
    </row>
    <row r="108" spans="1:9" x14ac:dyDescent="0.25">
      <c r="A108" s="1">
        <v>44586</v>
      </c>
      <c r="B108">
        <v>9.57</v>
      </c>
      <c r="C108">
        <v>9.75</v>
      </c>
      <c r="D108">
        <v>9.36</v>
      </c>
      <c r="E108">
        <v>9.56</v>
      </c>
      <c r="F108">
        <v>9.4697340000000008</v>
      </c>
      <c r="G108">
        <v>1636600</v>
      </c>
      <c r="H108">
        <f t="shared" si="1"/>
        <v>-4.1666333661290631E-3</v>
      </c>
      <c r="I108">
        <f>CORREL($H$3:H108,MXX!$H$3:H108)</f>
        <v>0.32431845761622752</v>
      </c>
    </row>
    <row r="109" spans="1:9" x14ac:dyDescent="0.25">
      <c r="A109" s="1">
        <v>44587</v>
      </c>
      <c r="B109">
        <v>9.69</v>
      </c>
      <c r="C109">
        <v>9.81</v>
      </c>
      <c r="D109">
        <v>9.4600000000000009</v>
      </c>
      <c r="E109">
        <v>9.5399999999999991</v>
      </c>
      <c r="F109">
        <v>9.4499230000000001</v>
      </c>
      <c r="G109">
        <v>948400</v>
      </c>
      <c r="H109">
        <f t="shared" si="1"/>
        <v>-2.0920334193125895E-3</v>
      </c>
      <c r="I109">
        <f>CORREL($H$3:H109,MXX!$H$3:H109)</f>
        <v>0.32399542110794133</v>
      </c>
    </row>
    <row r="110" spans="1:9" x14ac:dyDescent="0.25">
      <c r="A110" s="1">
        <v>44588</v>
      </c>
      <c r="B110">
        <v>9.59</v>
      </c>
      <c r="C110">
        <v>9.86</v>
      </c>
      <c r="D110">
        <v>9.59</v>
      </c>
      <c r="E110">
        <v>9.73</v>
      </c>
      <c r="F110">
        <v>9.638128</v>
      </c>
      <c r="G110">
        <v>1495000</v>
      </c>
      <c r="H110">
        <f t="shared" si="1"/>
        <v>1.9916035294679117E-2</v>
      </c>
      <c r="I110">
        <f>CORREL($H$3:H110,MXX!$H$3:H110)</f>
        <v>0.32051480390727061</v>
      </c>
    </row>
    <row r="111" spans="1:9" x14ac:dyDescent="0.25">
      <c r="A111" s="1">
        <v>44589</v>
      </c>
      <c r="B111">
        <v>9.74</v>
      </c>
      <c r="C111">
        <v>9.74</v>
      </c>
      <c r="D111">
        <v>9.42</v>
      </c>
      <c r="E111">
        <v>9.61</v>
      </c>
      <c r="F111">
        <v>9.5192610000000002</v>
      </c>
      <c r="G111">
        <v>1676300</v>
      </c>
      <c r="H111">
        <f t="shared" si="1"/>
        <v>-1.2332996615110304E-2</v>
      </c>
      <c r="I111">
        <f>CORREL($H$3:H111,MXX!$H$3:H111)</f>
        <v>0.32366501261619729</v>
      </c>
    </row>
    <row r="112" spans="1:9" x14ac:dyDescent="0.25">
      <c r="A112" s="1">
        <v>44592</v>
      </c>
      <c r="B112">
        <v>9.6199999999999992</v>
      </c>
      <c r="C112">
        <v>10.35</v>
      </c>
      <c r="D112">
        <v>9.6199999999999992</v>
      </c>
      <c r="E112">
        <v>10.23</v>
      </c>
      <c r="F112">
        <v>10.133407999999999</v>
      </c>
      <c r="G112">
        <v>1711500</v>
      </c>
      <c r="H112">
        <f t="shared" si="1"/>
        <v>6.4516247637290233E-2</v>
      </c>
      <c r="I112">
        <f>CORREL($H$3:H112,MXX!$H$3:H112)</f>
        <v>0.32272376623924448</v>
      </c>
    </row>
    <row r="113" spans="1:9" x14ac:dyDescent="0.25">
      <c r="A113" s="1">
        <v>44593</v>
      </c>
      <c r="B113">
        <v>10.18</v>
      </c>
      <c r="C113">
        <v>10.63</v>
      </c>
      <c r="D113">
        <v>10.18</v>
      </c>
      <c r="E113">
        <v>10.42</v>
      </c>
      <c r="F113">
        <v>10.321614</v>
      </c>
      <c r="G113">
        <v>1660900</v>
      </c>
      <c r="H113">
        <f t="shared" si="1"/>
        <v>1.8572823673930924E-2</v>
      </c>
      <c r="I113">
        <f>CORREL($H$3:H113,MXX!$H$3:H113)</f>
        <v>0.33195740251211808</v>
      </c>
    </row>
    <row r="114" spans="1:9" x14ac:dyDescent="0.25">
      <c r="A114" s="1">
        <v>44594</v>
      </c>
      <c r="B114">
        <v>10.49</v>
      </c>
      <c r="C114">
        <v>10.5</v>
      </c>
      <c r="D114">
        <v>10.210000000000001</v>
      </c>
      <c r="E114">
        <v>10.41</v>
      </c>
      <c r="F114">
        <v>10.311707999999999</v>
      </c>
      <c r="G114">
        <v>931500</v>
      </c>
      <c r="H114">
        <f t="shared" si="1"/>
        <v>-9.597336230555472E-4</v>
      </c>
      <c r="I114">
        <f>CORREL($H$3:H114,MXX!$H$3:H114)</f>
        <v>0.33050074583339251</v>
      </c>
    </row>
    <row r="115" spans="1:9" x14ac:dyDescent="0.25">
      <c r="A115" s="1">
        <v>44595</v>
      </c>
      <c r="B115">
        <v>10.25</v>
      </c>
      <c r="C115">
        <v>10.4</v>
      </c>
      <c r="D115">
        <v>10.15</v>
      </c>
      <c r="E115">
        <v>10.220000000000001</v>
      </c>
      <c r="F115">
        <v>10.123502999999999</v>
      </c>
      <c r="G115">
        <v>901800</v>
      </c>
      <c r="H115">
        <f t="shared" si="1"/>
        <v>-1.825158353979767E-2</v>
      </c>
      <c r="I115">
        <f>CORREL($H$3:H115,MXX!$H$3:H115)</f>
        <v>0.32499403665252447</v>
      </c>
    </row>
    <row r="116" spans="1:9" x14ac:dyDescent="0.25">
      <c r="A116" s="1">
        <v>44596</v>
      </c>
      <c r="B116">
        <v>10.48</v>
      </c>
      <c r="C116">
        <v>10.49</v>
      </c>
      <c r="D116">
        <v>10.210000000000001</v>
      </c>
      <c r="E116">
        <v>10.44</v>
      </c>
      <c r="F116">
        <v>10.341424999999999</v>
      </c>
      <c r="G116">
        <v>1266400</v>
      </c>
      <c r="H116">
        <f t="shared" si="1"/>
        <v>2.1526343203533374E-2</v>
      </c>
      <c r="I116">
        <f>CORREL($H$3:H116,MXX!$H$3:H116)</f>
        <v>0.29669234159732377</v>
      </c>
    </row>
    <row r="117" spans="1:9" x14ac:dyDescent="0.25">
      <c r="A117" s="1">
        <v>44599</v>
      </c>
      <c r="B117">
        <v>10.39</v>
      </c>
      <c r="C117">
        <v>10.5</v>
      </c>
      <c r="D117">
        <v>10.27</v>
      </c>
      <c r="E117">
        <v>10.41</v>
      </c>
      <c r="F117">
        <v>10.311707999999999</v>
      </c>
      <c r="G117">
        <v>748600</v>
      </c>
      <c r="H117">
        <f t="shared" si="1"/>
        <v>-2.8735885044855786E-3</v>
      </c>
      <c r="I117">
        <f>CORREL($H$3:H117,MXX!$H$3:H117)</f>
        <v>0.29643936104372193</v>
      </c>
    </row>
    <row r="118" spans="1:9" x14ac:dyDescent="0.25">
      <c r="A118" s="1">
        <v>44600</v>
      </c>
      <c r="B118">
        <v>10.49</v>
      </c>
      <c r="C118">
        <v>10.75</v>
      </c>
      <c r="D118">
        <v>10.37</v>
      </c>
      <c r="E118">
        <v>10.73</v>
      </c>
      <c r="F118">
        <v>10.628686999999999</v>
      </c>
      <c r="G118">
        <v>1518500</v>
      </c>
      <c r="H118">
        <f t="shared" si="1"/>
        <v>3.0739718386129624E-2</v>
      </c>
      <c r="I118">
        <f>CORREL($H$3:H118,MXX!$H$3:H118)</f>
        <v>0.31847408130153665</v>
      </c>
    </row>
    <row r="119" spans="1:9" x14ac:dyDescent="0.25">
      <c r="A119" s="1">
        <v>44601</v>
      </c>
      <c r="B119">
        <v>10.82</v>
      </c>
      <c r="C119">
        <v>10.91</v>
      </c>
      <c r="D119">
        <v>10.71</v>
      </c>
      <c r="E119">
        <v>10.79</v>
      </c>
      <c r="F119">
        <v>10.688121000000001</v>
      </c>
      <c r="G119">
        <v>1416800</v>
      </c>
      <c r="H119">
        <f t="shared" si="1"/>
        <v>5.5918477983217798E-3</v>
      </c>
      <c r="I119">
        <f>CORREL($H$3:H119,MXX!$H$3:H119)</f>
        <v>0.31982200679024364</v>
      </c>
    </row>
    <row r="120" spans="1:9" x14ac:dyDescent="0.25">
      <c r="A120" s="1">
        <v>44602</v>
      </c>
      <c r="B120">
        <v>10.65</v>
      </c>
      <c r="C120">
        <v>10.93</v>
      </c>
      <c r="D120">
        <v>10.65</v>
      </c>
      <c r="E120">
        <v>10.75</v>
      </c>
      <c r="F120">
        <v>10.648498999999999</v>
      </c>
      <c r="G120">
        <v>1314400</v>
      </c>
      <c r="H120">
        <f t="shared" si="1"/>
        <v>-3.707106235043688E-3</v>
      </c>
      <c r="I120">
        <f>CORREL($H$3:H120,MXX!$H$3:H120)</f>
        <v>0.31998725121766036</v>
      </c>
    </row>
    <row r="121" spans="1:9" x14ac:dyDescent="0.25">
      <c r="A121" s="1">
        <v>44603</v>
      </c>
      <c r="B121">
        <v>10.71</v>
      </c>
      <c r="C121">
        <v>11.07</v>
      </c>
      <c r="D121">
        <v>10.69</v>
      </c>
      <c r="E121">
        <v>10.87</v>
      </c>
      <c r="F121">
        <v>10.767365</v>
      </c>
      <c r="G121">
        <v>1551100</v>
      </c>
      <c r="H121">
        <f t="shared" si="1"/>
        <v>1.1162700019974702E-2</v>
      </c>
      <c r="I121">
        <f>CORREL($H$3:H121,MXX!$H$3:H121)</f>
        <v>0.32400640948790183</v>
      </c>
    </row>
    <row r="122" spans="1:9" x14ac:dyDescent="0.25">
      <c r="A122" s="1">
        <v>44606</v>
      </c>
      <c r="B122">
        <v>10.88</v>
      </c>
      <c r="C122">
        <v>10.89</v>
      </c>
      <c r="D122">
        <v>10.42</v>
      </c>
      <c r="E122">
        <v>10.57</v>
      </c>
      <c r="F122">
        <v>10.470198</v>
      </c>
      <c r="G122">
        <v>1362500</v>
      </c>
      <c r="H122">
        <f t="shared" si="1"/>
        <v>-2.7598860073936377E-2</v>
      </c>
      <c r="I122">
        <f>CORREL($H$3:H122,MXX!$H$3:H122)</f>
        <v>0.33781085810660683</v>
      </c>
    </row>
    <row r="123" spans="1:9" x14ac:dyDescent="0.25">
      <c r="A123" s="1">
        <v>44607</v>
      </c>
      <c r="B123">
        <v>10.63</v>
      </c>
      <c r="C123">
        <v>10.94</v>
      </c>
      <c r="D123">
        <v>10.61</v>
      </c>
      <c r="E123">
        <v>10.68</v>
      </c>
      <c r="F123">
        <v>10.57916</v>
      </c>
      <c r="G123">
        <v>1372600</v>
      </c>
      <c r="H123">
        <f t="shared" si="1"/>
        <v>1.04068710066419E-2</v>
      </c>
      <c r="I123">
        <f>CORREL($H$3:H123,MXX!$H$3:H123)</f>
        <v>0.34127952293397656</v>
      </c>
    </row>
    <row r="124" spans="1:9" x14ac:dyDescent="0.25">
      <c r="A124" s="1">
        <v>44608</v>
      </c>
      <c r="B124">
        <v>10.67</v>
      </c>
      <c r="C124">
        <v>11.11</v>
      </c>
      <c r="D124">
        <v>10.5</v>
      </c>
      <c r="E124">
        <v>11.02</v>
      </c>
      <c r="F124">
        <v>10.915948999999999</v>
      </c>
      <c r="G124">
        <v>1372600</v>
      </c>
      <c r="H124">
        <f t="shared" si="1"/>
        <v>3.1835136249002714E-2</v>
      </c>
      <c r="I124">
        <f>CORREL($H$3:H124,MXX!$H$3:H124)</f>
        <v>0.34947166691161136</v>
      </c>
    </row>
    <row r="125" spans="1:9" x14ac:dyDescent="0.25">
      <c r="A125" s="1">
        <v>44609</v>
      </c>
      <c r="B125">
        <v>10.89</v>
      </c>
      <c r="C125">
        <v>11.16</v>
      </c>
      <c r="D125">
        <v>10.82</v>
      </c>
      <c r="E125">
        <v>10.85</v>
      </c>
      <c r="F125">
        <v>10.747555</v>
      </c>
      <c r="G125">
        <v>1173700</v>
      </c>
      <c r="H125">
        <f t="shared" si="1"/>
        <v>-1.5426418719984793E-2</v>
      </c>
      <c r="I125">
        <f>CORREL($H$3:H125,MXX!$H$3:H125)</f>
        <v>0.3543690572728726</v>
      </c>
    </row>
    <row r="126" spans="1:9" x14ac:dyDescent="0.25">
      <c r="A126" s="1">
        <v>44610</v>
      </c>
      <c r="B126">
        <v>10.95</v>
      </c>
      <c r="C126">
        <v>10.95</v>
      </c>
      <c r="D126">
        <v>10.37</v>
      </c>
      <c r="E126">
        <v>10.51</v>
      </c>
      <c r="F126">
        <v>10.410765</v>
      </c>
      <c r="G126">
        <v>1364100</v>
      </c>
      <c r="H126">
        <f t="shared" si="1"/>
        <v>-3.1336429541416681E-2</v>
      </c>
      <c r="I126">
        <f>CORREL($H$3:H126,MXX!$H$3:H126)</f>
        <v>0.36127588933592691</v>
      </c>
    </row>
    <row r="127" spans="1:9" x14ac:dyDescent="0.25">
      <c r="A127" s="1">
        <v>44614</v>
      </c>
      <c r="B127">
        <v>10.27</v>
      </c>
      <c r="C127">
        <v>10.59</v>
      </c>
      <c r="D127">
        <v>10.25</v>
      </c>
      <c r="E127">
        <v>10.5</v>
      </c>
      <c r="F127">
        <v>10.400859000000001</v>
      </c>
      <c r="G127">
        <v>1883100</v>
      </c>
      <c r="H127">
        <f t="shared" si="1"/>
        <v>-9.5151509038952301E-4</v>
      </c>
      <c r="I127">
        <f>CORREL($H$3:H127,MXX!$H$3:H127)</f>
        <v>0.36069490437696544</v>
      </c>
    </row>
    <row r="128" spans="1:9" x14ac:dyDescent="0.25">
      <c r="A128" s="1">
        <v>44615</v>
      </c>
      <c r="B128">
        <v>10.59</v>
      </c>
      <c r="C128">
        <v>10.59</v>
      </c>
      <c r="D128">
        <v>10.16</v>
      </c>
      <c r="E128">
        <v>10.220000000000001</v>
      </c>
      <c r="F128">
        <v>10.123502999999999</v>
      </c>
      <c r="G128">
        <v>1916000</v>
      </c>
      <c r="H128">
        <f t="shared" si="1"/>
        <v>-2.6666643591649598E-2</v>
      </c>
      <c r="I128">
        <f>CORREL($H$3:H128,MXX!$H$3:H128)</f>
        <v>0.34394471282414874</v>
      </c>
    </row>
    <row r="129" spans="1:9" x14ac:dyDescent="0.25">
      <c r="A129" s="1">
        <v>44616</v>
      </c>
      <c r="B129">
        <v>9.89</v>
      </c>
      <c r="C129">
        <v>10.11</v>
      </c>
      <c r="D129">
        <v>9.75</v>
      </c>
      <c r="E129">
        <v>10.039999999999999</v>
      </c>
      <c r="F129">
        <v>9.9452020000000001</v>
      </c>
      <c r="G129">
        <v>1453100</v>
      </c>
      <c r="H129">
        <f t="shared" si="1"/>
        <v>-1.7612579361116345E-2</v>
      </c>
      <c r="I129">
        <f>CORREL($H$3:H129,MXX!$H$3:H129)</f>
        <v>0.34967716759141287</v>
      </c>
    </row>
    <row r="130" spans="1:9" x14ac:dyDescent="0.25">
      <c r="A130" s="1">
        <v>44617</v>
      </c>
      <c r="B130">
        <v>10.36</v>
      </c>
      <c r="C130">
        <v>10.55</v>
      </c>
      <c r="D130">
        <v>10.08</v>
      </c>
      <c r="E130">
        <v>10.5</v>
      </c>
      <c r="F130">
        <v>10.400859000000001</v>
      </c>
      <c r="G130">
        <v>1014100</v>
      </c>
      <c r="H130">
        <f t="shared" si="1"/>
        <v>4.5816766718262777E-2</v>
      </c>
      <c r="I130">
        <f>CORREL($H$3:H130,MXX!$H$3:H130)</f>
        <v>0.34619595308867851</v>
      </c>
    </row>
    <row r="131" spans="1:9" x14ac:dyDescent="0.25">
      <c r="A131" s="1">
        <v>44620</v>
      </c>
      <c r="B131">
        <v>10.34</v>
      </c>
      <c r="C131">
        <v>10.73</v>
      </c>
      <c r="D131">
        <v>10.24</v>
      </c>
      <c r="E131">
        <v>10.67</v>
      </c>
      <c r="F131">
        <v>10.569254000000001</v>
      </c>
      <c r="G131">
        <v>2107700</v>
      </c>
      <c r="H131">
        <f t="shared" ref="H131:H194" si="2">(F131-F130)/F130</f>
        <v>1.61904896509029E-2</v>
      </c>
      <c r="I131">
        <f>CORREL($H$3:H131,MXX!$H$3:H131)</f>
        <v>0.35302656899502705</v>
      </c>
    </row>
    <row r="132" spans="1:9" x14ac:dyDescent="0.25">
      <c r="A132" s="1">
        <v>44621</v>
      </c>
      <c r="B132">
        <v>10.67</v>
      </c>
      <c r="C132">
        <v>10.72</v>
      </c>
      <c r="D132">
        <v>10.210000000000001</v>
      </c>
      <c r="E132">
        <v>10.29</v>
      </c>
      <c r="F132">
        <v>10.192842000000001</v>
      </c>
      <c r="G132">
        <v>1460600</v>
      </c>
      <c r="H132">
        <f t="shared" si="2"/>
        <v>-3.5613866409114604E-2</v>
      </c>
      <c r="I132">
        <f>CORREL($H$3:H132,MXX!$H$3:H132)</f>
        <v>0.32326100111991368</v>
      </c>
    </row>
    <row r="133" spans="1:9" x14ac:dyDescent="0.25">
      <c r="A133" s="1">
        <v>44622</v>
      </c>
      <c r="B133">
        <v>10.34</v>
      </c>
      <c r="C133">
        <v>10.62</v>
      </c>
      <c r="D133">
        <v>10.210000000000001</v>
      </c>
      <c r="E133">
        <v>10.48</v>
      </c>
      <c r="F133">
        <v>10.381047000000001</v>
      </c>
      <c r="G133">
        <v>1521500</v>
      </c>
      <c r="H133">
        <f t="shared" si="2"/>
        <v>1.8464428272311092E-2</v>
      </c>
      <c r="I133">
        <f>CORREL($H$3:H133,MXX!$H$3:H133)</f>
        <v>0.31819074192914398</v>
      </c>
    </row>
    <row r="134" spans="1:9" x14ac:dyDescent="0.25">
      <c r="A134" s="1">
        <v>44623</v>
      </c>
      <c r="B134">
        <v>10.5</v>
      </c>
      <c r="C134">
        <v>10.66</v>
      </c>
      <c r="D134">
        <v>10.34</v>
      </c>
      <c r="E134">
        <v>10.43</v>
      </c>
      <c r="F134">
        <v>10.331519999999999</v>
      </c>
      <c r="G134">
        <v>1084300</v>
      </c>
      <c r="H134">
        <f t="shared" si="2"/>
        <v>-4.7709060560077619E-3</v>
      </c>
      <c r="I134">
        <f>CORREL($H$3:H134,MXX!$H$3:H134)</f>
        <v>0.31777151601454079</v>
      </c>
    </row>
    <row r="135" spans="1:9" x14ac:dyDescent="0.25">
      <c r="A135" s="1">
        <v>44624</v>
      </c>
      <c r="B135">
        <v>10.26</v>
      </c>
      <c r="C135">
        <v>10.3</v>
      </c>
      <c r="D135">
        <v>9.9</v>
      </c>
      <c r="E135">
        <v>9.99</v>
      </c>
      <c r="F135">
        <v>9.8956739999999996</v>
      </c>
      <c r="G135">
        <v>982000</v>
      </c>
      <c r="H135">
        <f t="shared" si="2"/>
        <v>-4.218604813231739E-2</v>
      </c>
      <c r="I135">
        <f>CORREL($H$3:H135,MXX!$H$3:H135)</f>
        <v>0.3066124660019876</v>
      </c>
    </row>
    <row r="136" spans="1:9" x14ac:dyDescent="0.25">
      <c r="A136" s="1">
        <v>44627</v>
      </c>
      <c r="B136">
        <v>9.7899999999999991</v>
      </c>
      <c r="C136">
        <v>9.8699999999999992</v>
      </c>
      <c r="D136">
        <v>9.16</v>
      </c>
      <c r="E136">
        <v>9.19</v>
      </c>
      <c r="F136">
        <v>9.1032279999999997</v>
      </c>
      <c r="G136">
        <v>1707100</v>
      </c>
      <c r="H136">
        <f t="shared" si="2"/>
        <v>-8.0080043057198527E-2</v>
      </c>
      <c r="I136">
        <f>CORREL($H$3:H136,MXX!$H$3:H136)</f>
        <v>0.3038217777983182</v>
      </c>
    </row>
    <row r="137" spans="1:9" x14ac:dyDescent="0.25">
      <c r="A137" s="1">
        <v>44628</v>
      </c>
      <c r="B137">
        <v>9.2200000000000006</v>
      </c>
      <c r="C137">
        <v>9.74</v>
      </c>
      <c r="D137">
        <v>9.18</v>
      </c>
      <c r="E137">
        <v>9.5299999999999994</v>
      </c>
      <c r="F137">
        <v>9.4400169999999992</v>
      </c>
      <c r="G137">
        <v>2776600</v>
      </c>
      <c r="H137">
        <f t="shared" si="2"/>
        <v>3.6996656570614246E-2</v>
      </c>
      <c r="I137">
        <f>CORREL($H$3:H137,MXX!$H$3:H137)</f>
        <v>0.2680366151595473</v>
      </c>
    </row>
    <row r="138" spans="1:9" x14ac:dyDescent="0.25">
      <c r="A138" s="1">
        <v>44629</v>
      </c>
      <c r="B138">
        <v>9.74</v>
      </c>
      <c r="C138">
        <v>10.24</v>
      </c>
      <c r="D138">
        <v>9.74</v>
      </c>
      <c r="E138">
        <v>10.130000000000001</v>
      </c>
      <c r="F138">
        <v>10.034352</v>
      </c>
      <c r="G138">
        <v>1296800</v>
      </c>
      <c r="H138">
        <f t="shared" si="2"/>
        <v>6.2959102721954943E-2</v>
      </c>
      <c r="I138">
        <f>CORREL($H$3:H138,MXX!$H$3:H138)</f>
        <v>0.29800739026245859</v>
      </c>
    </row>
    <row r="139" spans="1:9" x14ac:dyDescent="0.25">
      <c r="A139" s="1">
        <v>44630</v>
      </c>
      <c r="B139">
        <v>9.99</v>
      </c>
      <c r="C139">
        <v>10.16</v>
      </c>
      <c r="D139">
        <v>9.74</v>
      </c>
      <c r="E139">
        <v>9.83</v>
      </c>
      <c r="F139">
        <v>9.7371850000000002</v>
      </c>
      <c r="G139">
        <v>1190100</v>
      </c>
      <c r="H139">
        <f t="shared" si="2"/>
        <v>-2.961496666650721E-2</v>
      </c>
      <c r="I139">
        <f>CORREL($H$3:H139,MXX!$H$3:H139)</f>
        <v>0.28360554651532149</v>
      </c>
    </row>
    <row r="140" spans="1:9" x14ac:dyDescent="0.25">
      <c r="A140" s="1">
        <v>44631</v>
      </c>
      <c r="B140">
        <v>9.91</v>
      </c>
      <c r="C140">
        <v>10.029999999999999</v>
      </c>
      <c r="D140">
        <v>9.81</v>
      </c>
      <c r="E140">
        <v>9.83</v>
      </c>
      <c r="F140">
        <v>9.7371850000000002</v>
      </c>
      <c r="G140">
        <v>542700</v>
      </c>
      <c r="H140">
        <f t="shared" si="2"/>
        <v>0</v>
      </c>
      <c r="I140">
        <f>CORREL($H$3:H140,MXX!$H$3:H140)</f>
        <v>0.28180618403164825</v>
      </c>
    </row>
    <row r="141" spans="1:9" x14ac:dyDescent="0.25">
      <c r="A141" s="1">
        <v>44634</v>
      </c>
      <c r="B141">
        <v>9.94</v>
      </c>
      <c r="C141">
        <v>10.19</v>
      </c>
      <c r="D141">
        <v>9.7799999999999994</v>
      </c>
      <c r="E141">
        <v>9.8000000000000007</v>
      </c>
      <c r="F141">
        <v>9.7074680000000004</v>
      </c>
      <c r="G141">
        <v>920800</v>
      </c>
      <c r="H141">
        <f t="shared" si="2"/>
        <v>-3.0519087395381489E-3</v>
      </c>
      <c r="I141">
        <f>CORREL($H$3:H141,MXX!$H$3:H141)</f>
        <v>0.28184882092399738</v>
      </c>
    </row>
    <row r="142" spans="1:9" x14ac:dyDescent="0.25">
      <c r="A142" s="1">
        <v>44635</v>
      </c>
      <c r="B142">
        <v>9.86</v>
      </c>
      <c r="C142">
        <v>10.039999999999999</v>
      </c>
      <c r="D142">
        <v>9.74</v>
      </c>
      <c r="E142">
        <v>9.91</v>
      </c>
      <c r="F142">
        <v>9.8164289999999994</v>
      </c>
      <c r="G142">
        <v>824200</v>
      </c>
      <c r="H142">
        <f t="shared" si="2"/>
        <v>1.122445111330771E-2</v>
      </c>
      <c r="I142">
        <f>CORREL($H$3:H142,MXX!$H$3:H142)</f>
        <v>0.27629620966536</v>
      </c>
    </row>
    <row r="143" spans="1:9" x14ac:dyDescent="0.25">
      <c r="A143" s="1">
        <v>44636</v>
      </c>
      <c r="B143">
        <v>10.07</v>
      </c>
      <c r="C143">
        <v>10.34</v>
      </c>
      <c r="D143">
        <v>10</v>
      </c>
      <c r="E143">
        <v>10.32</v>
      </c>
      <c r="F143">
        <v>10.222557999999999</v>
      </c>
      <c r="G143">
        <v>1264900</v>
      </c>
      <c r="H143">
        <f t="shared" si="2"/>
        <v>4.1372376859242804E-2</v>
      </c>
      <c r="I143">
        <f>CORREL($H$3:H143,MXX!$H$3:H143)</f>
        <v>0.27801328856414531</v>
      </c>
    </row>
    <row r="144" spans="1:9" x14ac:dyDescent="0.25">
      <c r="A144" s="1">
        <v>44637</v>
      </c>
      <c r="B144">
        <v>10.220000000000001</v>
      </c>
      <c r="C144">
        <v>10.37</v>
      </c>
      <c r="D144">
        <v>10.07</v>
      </c>
      <c r="E144">
        <v>10.26</v>
      </c>
      <c r="F144">
        <v>10.163125000000001</v>
      </c>
      <c r="G144">
        <v>1797900</v>
      </c>
      <c r="H144">
        <f t="shared" si="2"/>
        <v>-5.8139068518856547E-3</v>
      </c>
      <c r="I144">
        <f>CORREL($H$3:H144,MXX!$H$3:H144)</f>
        <v>0.27621237372966212</v>
      </c>
    </row>
    <row r="145" spans="1:9" x14ac:dyDescent="0.25">
      <c r="A145" s="1">
        <v>44638</v>
      </c>
      <c r="B145">
        <v>10.38</v>
      </c>
      <c r="C145">
        <v>10.91</v>
      </c>
      <c r="D145">
        <v>10.16</v>
      </c>
      <c r="E145">
        <v>10.84</v>
      </c>
      <c r="F145">
        <v>10.737648999999999</v>
      </c>
      <c r="G145">
        <v>2548400</v>
      </c>
      <c r="H145">
        <f t="shared" si="2"/>
        <v>5.6530250292109799E-2</v>
      </c>
      <c r="I145">
        <f>CORREL($H$3:H145,MXX!$H$3:H145)</f>
        <v>0.29974769144085583</v>
      </c>
    </row>
    <row r="146" spans="1:9" x14ac:dyDescent="0.25">
      <c r="A146" s="1">
        <v>44641</v>
      </c>
      <c r="B146">
        <v>10.83</v>
      </c>
      <c r="C146">
        <v>10.94</v>
      </c>
      <c r="D146">
        <v>10.55</v>
      </c>
      <c r="E146">
        <v>10.63</v>
      </c>
      <c r="F146">
        <v>10.529631999999999</v>
      </c>
      <c r="G146">
        <v>612300</v>
      </c>
      <c r="H146">
        <f t="shared" si="2"/>
        <v>-1.9372676458319686E-2</v>
      </c>
      <c r="I146">
        <f>CORREL($H$3:H146,MXX!$H$3:H146)</f>
        <v>0.28265963933115451</v>
      </c>
    </row>
    <row r="147" spans="1:9" x14ac:dyDescent="0.25">
      <c r="A147" s="1">
        <v>44642</v>
      </c>
      <c r="B147">
        <v>10.74</v>
      </c>
      <c r="C147">
        <v>11.23</v>
      </c>
      <c r="D147">
        <v>10.65</v>
      </c>
      <c r="E147">
        <v>11.22</v>
      </c>
      <c r="F147">
        <v>11.11406</v>
      </c>
      <c r="G147">
        <v>1207700</v>
      </c>
      <c r="H147">
        <f t="shared" si="2"/>
        <v>5.5503174279974921E-2</v>
      </c>
      <c r="I147">
        <f>CORREL($H$3:H147,MXX!$H$3:H147)</f>
        <v>0.2841174214021584</v>
      </c>
    </row>
    <row r="148" spans="1:9" x14ac:dyDescent="0.25">
      <c r="A148" s="1">
        <v>44643</v>
      </c>
      <c r="B148">
        <v>11.25</v>
      </c>
      <c r="C148">
        <v>11.45</v>
      </c>
      <c r="D148">
        <v>11.11</v>
      </c>
      <c r="E148">
        <v>11.24</v>
      </c>
      <c r="F148">
        <v>11.133870999999999</v>
      </c>
      <c r="G148">
        <v>1441800</v>
      </c>
      <c r="H148">
        <f t="shared" si="2"/>
        <v>1.7825169200093316E-3</v>
      </c>
      <c r="I148">
        <f>CORREL($H$3:H148,MXX!$H$3:H148)</f>
        <v>0.28201791394461007</v>
      </c>
    </row>
    <row r="149" spans="1:9" x14ac:dyDescent="0.25">
      <c r="A149" s="1">
        <v>44644</v>
      </c>
      <c r="B149">
        <v>11.25</v>
      </c>
      <c r="C149">
        <v>11.63</v>
      </c>
      <c r="D149">
        <v>11.15</v>
      </c>
      <c r="E149">
        <v>11.55</v>
      </c>
      <c r="F149">
        <v>11.440944999999999</v>
      </c>
      <c r="G149">
        <v>1211900</v>
      </c>
      <c r="H149">
        <f t="shared" si="2"/>
        <v>2.7580165065681117E-2</v>
      </c>
      <c r="I149">
        <f>CORREL($H$3:H149,MXX!$H$3:H149)</f>
        <v>0.28934572282903376</v>
      </c>
    </row>
    <row r="150" spans="1:9" x14ac:dyDescent="0.25">
      <c r="A150" s="1">
        <v>44645</v>
      </c>
      <c r="B150">
        <v>11.5</v>
      </c>
      <c r="C150">
        <v>11.59</v>
      </c>
      <c r="D150">
        <v>11.37</v>
      </c>
      <c r="E150">
        <v>11.52</v>
      </c>
      <c r="F150">
        <v>11.411227999999999</v>
      </c>
      <c r="G150">
        <v>794200</v>
      </c>
      <c r="H150">
        <f t="shared" si="2"/>
        <v>-2.597425300095383E-3</v>
      </c>
      <c r="I150">
        <f>CORREL($H$3:H150,MXX!$H$3:H150)</f>
        <v>0.28919493193664259</v>
      </c>
    </row>
    <row r="151" spans="1:9" x14ac:dyDescent="0.25">
      <c r="A151" s="1">
        <v>44648</v>
      </c>
      <c r="B151">
        <v>11.49</v>
      </c>
      <c r="C151">
        <v>11.51</v>
      </c>
      <c r="D151">
        <v>11.16</v>
      </c>
      <c r="E151">
        <v>11.43</v>
      </c>
      <c r="F151">
        <v>11.322077999999999</v>
      </c>
      <c r="G151">
        <v>1323200</v>
      </c>
      <c r="H151">
        <f t="shared" si="2"/>
        <v>-7.8124808302840031E-3</v>
      </c>
      <c r="I151">
        <f>CORREL($H$3:H151,MXX!$H$3:H151)</f>
        <v>0.28801649996773238</v>
      </c>
    </row>
    <row r="152" spans="1:9" x14ac:dyDescent="0.25">
      <c r="A152" s="1">
        <v>44649</v>
      </c>
      <c r="B152">
        <v>11.6</v>
      </c>
      <c r="C152">
        <v>11.9</v>
      </c>
      <c r="D152">
        <v>11.51</v>
      </c>
      <c r="E152">
        <v>11.71</v>
      </c>
      <c r="F152">
        <v>11.599434</v>
      </c>
      <c r="G152">
        <v>1706600</v>
      </c>
      <c r="H152">
        <f t="shared" si="2"/>
        <v>2.449691655542393E-2</v>
      </c>
      <c r="I152">
        <f>CORREL($H$3:H152,MXX!$H$3:H152)</f>
        <v>0.29180258912979351</v>
      </c>
    </row>
    <row r="153" spans="1:9" x14ac:dyDescent="0.25">
      <c r="A153" s="1">
        <v>44650</v>
      </c>
      <c r="B153">
        <v>11.6</v>
      </c>
      <c r="C153">
        <v>11.71</v>
      </c>
      <c r="D153">
        <v>11.45</v>
      </c>
      <c r="E153">
        <v>11.64</v>
      </c>
      <c r="F153">
        <v>11.530094999999999</v>
      </c>
      <c r="G153">
        <v>1958300</v>
      </c>
      <c r="H153">
        <f t="shared" si="2"/>
        <v>-5.97779167500769E-3</v>
      </c>
      <c r="I153">
        <f>CORREL($H$3:H153,MXX!$H$3:H153)</f>
        <v>0.29236514788711709</v>
      </c>
    </row>
    <row r="154" spans="1:9" x14ac:dyDescent="0.25">
      <c r="A154" s="1">
        <v>44651</v>
      </c>
      <c r="B154">
        <v>11.66</v>
      </c>
      <c r="C154">
        <v>11.86</v>
      </c>
      <c r="D154">
        <v>11.44</v>
      </c>
      <c r="E154">
        <v>11.7</v>
      </c>
      <c r="F154">
        <v>11.589528</v>
      </c>
      <c r="G154">
        <v>3393400</v>
      </c>
      <c r="H154">
        <f t="shared" si="2"/>
        <v>5.154597598718857E-3</v>
      </c>
      <c r="I154">
        <f>CORREL($H$3:H154,MXX!$H$3:H154)</f>
        <v>0.29267389953336875</v>
      </c>
    </row>
    <row r="155" spans="1:9" x14ac:dyDescent="0.25">
      <c r="A155" s="1">
        <v>44652</v>
      </c>
      <c r="B155">
        <v>11.75</v>
      </c>
      <c r="C155">
        <v>11.82</v>
      </c>
      <c r="D155">
        <v>11.54</v>
      </c>
      <c r="E155">
        <v>11.71</v>
      </c>
      <c r="F155">
        <v>11.599434</v>
      </c>
      <c r="G155">
        <v>1065300</v>
      </c>
      <c r="H155">
        <f t="shared" si="2"/>
        <v>8.5473713856171359E-4</v>
      </c>
      <c r="I155">
        <f>CORREL($H$3:H155,MXX!$H$3:H155)</f>
        <v>0.29269108221341633</v>
      </c>
    </row>
    <row r="156" spans="1:9" x14ac:dyDescent="0.25">
      <c r="A156" s="1">
        <v>44655</v>
      </c>
      <c r="B156">
        <v>11.67</v>
      </c>
      <c r="C156">
        <v>11.74</v>
      </c>
      <c r="D156">
        <v>11.51</v>
      </c>
      <c r="E156">
        <v>11.55</v>
      </c>
      <c r="F156">
        <v>11.440944999999999</v>
      </c>
      <c r="G156">
        <v>905400</v>
      </c>
      <c r="H156">
        <f t="shared" si="2"/>
        <v>-1.3663511512717018E-2</v>
      </c>
      <c r="I156">
        <f>CORREL($H$3:H156,MXX!$H$3:H156)</f>
        <v>0.29434551697947947</v>
      </c>
    </row>
    <row r="157" spans="1:9" x14ac:dyDescent="0.25">
      <c r="A157" s="1">
        <v>44656</v>
      </c>
      <c r="B157">
        <v>11.48</v>
      </c>
      <c r="C157">
        <v>11.54</v>
      </c>
      <c r="D157">
        <v>11.08</v>
      </c>
      <c r="E157">
        <v>11.09</v>
      </c>
      <c r="F157">
        <v>10.985288000000001</v>
      </c>
      <c r="G157">
        <v>935400</v>
      </c>
      <c r="H157">
        <f t="shared" si="2"/>
        <v>-3.9826867448449293E-2</v>
      </c>
      <c r="I157">
        <f>CORREL($H$3:H157,MXX!$H$3:H157)</f>
        <v>0.30598852150254513</v>
      </c>
    </row>
    <row r="158" spans="1:9" x14ac:dyDescent="0.25">
      <c r="A158" s="1">
        <v>44657</v>
      </c>
      <c r="B158">
        <v>10.98</v>
      </c>
      <c r="C158">
        <v>11.04</v>
      </c>
      <c r="D158">
        <v>10.83</v>
      </c>
      <c r="E158">
        <v>10.96</v>
      </c>
      <c r="F158">
        <v>10.856515</v>
      </c>
      <c r="G158">
        <v>857500</v>
      </c>
      <c r="H158">
        <f t="shared" si="2"/>
        <v>-1.1722314426349195E-2</v>
      </c>
      <c r="I158">
        <f>CORREL($H$3:H158,MXX!$H$3:H158)</f>
        <v>0.30649470018662334</v>
      </c>
    </row>
    <row r="159" spans="1:9" x14ac:dyDescent="0.25">
      <c r="A159" s="1">
        <v>44658</v>
      </c>
      <c r="B159">
        <v>10.95</v>
      </c>
      <c r="C159">
        <v>11.03</v>
      </c>
      <c r="D159">
        <v>10.75</v>
      </c>
      <c r="E159">
        <v>10.88</v>
      </c>
      <c r="F159">
        <v>10.777271000000001</v>
      </c>
      <c r="G159">
        <v>648200</v>
      </c>
      <c r="H159">
        <f t="shared" si="2"/>
        <v>-7.2992115794063934E-3</v>
      </c>
      <c r="I159">
        <f>CORREL($H$3:H159,MXX!$H$3:H159)</f>
        <v>0.30693393203949787</v>
      </c>
    </row>
    <row r="160" spans="1:9" x14ac:dyDescent="0.25">
      <c r="A160" s="1">
        <v>44659</v>
      </c>
      <c r="B160">
        <v>10.82</v>
      </c>
      <c r="C160">
        <v>10.97</v>
      </c>
      <c r="D160">
        <v>10.74</v>
      </c>
      <c r="E160">
        <v>10.88</v>
      </c>
      <c r="F160">
        <v>10.777271000000001</v>
      </c>
      <c r="G160">
        <v>266700</v>
      </c>
      <c r="H160">
        <f t="shared" si="2"/>
        <v>0</v>
      </c>
      <c r="I160">
        <f>CORREL($H$3:H160,MXX!$H$3:H160)</f>
        <v>0.30526132082767043</v>
      </c>
    </row>
    <row r="161" spans="1:9" x14ac:dyDescent="0.25">
      <c r="A161" s="1">
        <v>44662</v>
      </c>
      <c r="B161">
        <v>10.82</v>
      </c>
      <c r="C161">
        <v>11.11</v>
      </c>
      <c r="D161">
        <v>10.82</v>
      </c>
      <c r="E161">
        <v>11.07</v>
      </c>
      <c r="F161">
        <v>10.965476000000001</v>
      </c>
      <c r="G161">
        <v>782800</v>
      </c>
      <c r="H161">
        <f t="shared" si="2"/>
        <v>1.7463140715307236E-2</v>
      </c>
      <c r="I161">
        <f>CORREL($H$3:H161,MXX!$H$3:H161)</f>
        <v>0.30205909073396936</v>
      </c>
    </row>
    <row r="162" spans="1:9" x14ac:dyDescent="0.25">
      <c r="A162" s="1">
        <v>44663</v>
      </c>
      <c r="B162">
        <v>11.22</v>
      </c>
      <c r="C162">
        <v>11.25</v>
      </c>
      <c r="D162">
        <v>10.81</v>
      </c>
      <c r="E162">
        <v>10.89</v>
      </c>
      <c r="F162">
        <v>10.787177</v>
      </c>
      <c r="G162">
        <v>693600</v>
      </c>
      <c r="H162">
        <f t="shared" si="2"/>
        <v>-1.6260032852199107E-2</v>
      </c>
      <c r="I162">
        <f>CORREL($H$3:H162,MXX!$H$3:H162)</f>
        <v>0.30520858483654428</v>
      </c>
    </row>
    <row r="163" spans="1:9" x14ac:dyDescent="0.25">
      <c r="A163" s="1">
        <v>44664</v>
      </c>
      <c r="B163">
        <v>10.94</v>
      </c>
      <c r="C163">
        <v>11.15</v>
      </c>
      <c r="D163">
        <v>10.94</v>
      </c>
      <c r="E163">
        <v>11.04</v>
      </c>
      <c r="F163">
        <v>10.93576</v>
      </c>
      <c r="G163">
        <v>529900</v>
      </c>
      <c r="H163">
        <f t="shared" si="2"/>
        <v>1.3774039306113208E-2</v>
      </c>
      <c r="I163">
        <f>CORREL($H$3:H163,MXX!$H$3:H163)</f>
        <v>0.30656366644797206</v>
      </c>
    </row>
    <row r="164" spans="1:9" x14ac:dyDescent="0.25">
      <c r="A164" s="1">
        <v>44665</v>
      </c>
      <c r="B164">
        <v>11.07</v>
      </c>
      <c r="C164">
        <v>11.19</v>
      </c>
      <c r="D164">
        <v>10.95</v>
      </c>
      <c r="E164">
        <v>10.95</v>
      </c>
      <c r="F164">
        <v>10.846609000000001</v>
      </c>
      <c r="G164">
        <v>442100</v>
      </c>
      <c r="H164">
        <f t="shared" si="2"/>
        <v>-8.1522454772232859E-3</v>
      </c>
      <c r="I164">
        <f>CORREL($H$3:H164,MXX!$H$3:H164)</f>
        <v>0.30665205000529067</v>
      </c>
    </row>
    <row r="165" spans="1:9" x14ac:dyDescent="0.25">
      <c r="A165" s="1">
        <v>44669</v>
      </c>
      <c r="B165">
        <v>10.8</v>
      </c>
      <c r="C165">
        <v>11.04</v>
      </c>
      <c r="D165">
        <v>10.8</v>
      </c>
      <c r="E165">
        <v>10.98</v>
      </c>
      <c r="F165">
        <v>10.876326000000001</v>
      </c>
      <c r="G165">
        <v>382600</v>
      </c>
      <c r="H165">
        <f t="shared" si="2"/>
        <v>2.7397502758696075E-3</v>
      </c>
      <c r="I165">
        <f>CORREL($H$3:H165,MXX!$H$3:H165)</f>
        <v>0.30665108058483576</v>
      </c>
    </row>
    <row r="166" spans="1:9" x14ac:dyDescent="0.25">
      <c r="A166" s="1">
        <v>44670</v>
      </c>
      <c r="B166">
        <v>10.99</v>
      </c>
      <c r="C166">
        <v>11.37</v>
      </c>
      <c r="D166">
        <v>10.99</v>
      </c>
      <c r="E166">
        <v>11.29</v>
      </c>
      <c r="F166">
        <v>11.183399</v>
      </c>
      <c r="G166">
        <v>1904400</v>
      </c>
      <c r="H166">
        <f t="shared" si="2"/>
        <v>2.8233155203328683E-2</v>
      </c>
      <c r="I166">
        <f>CORREL($H$3:H166,MXX!$H$3:H166)</f>
        <v>0.29021386154131384</v>
      </c>
    </row>
    <row r="167" spans="1:9" x14ac:dyDescent="0.25">
      <c r="A167" s="1">
        <v>44671</v>
      </c>
      <c r="B167">
        <v>11.32</v>
      </c>
      <c r="C167">
        <v>11.44</v>
      </c>
      <c r="D167">
        <v>11.11</v>
      </c>
      <c r="E167">
        <v>11.35</v>
      </c>
      <c r="F167">
        <v>11.242832999999999</v>
      </c>
      <c r="G167">
        <v>1008100</v>
      </c>
      <c r="H167">
        <f t="shared" si="2"/>
        <v>5.3144844425205206E-3</v>
      </c>
      <c r="I167">
        <f>CORREL($H$3:H167,MXX!$H$3:H167)</f>
        <v>0.28718563524318164</v>
      </c>
    </row>
    <row r="168" spans="1:9" x14ac:dyDescent="0.25">
      <c r="A168" s="1">
        <v>44672</v>
      </c>
      <c r="B168">
        <v>11.5</v>
      </c>
      <c r="C168">
        <v>11.5</v>
      </c>
      <c r="D168">
        <v>10.61</v>
      </c>
      <c r="E168">
        <v>10.62</v>
      </c>
      <c r="F168">
        <v>10.519726</v>
      </c>
      <c r="G168">
        <v>1505700</v>
      </c>
      <c r="H168">
        <f t="shared" si="2"/>
        <v>-6.4317152091470084E-2</v>
      </c>
      <c r="I168">
        <f>CORREL($H$3:H168,MXX!$H$3:H168)</f>
        <v>0.28350159171013906</v>
      </c>
    </row>
    <row r="169" spans="1:9" x14ac:dyDescent="0.25">
      <c r="A169" s="1">
        <v>44673</v>
      </c>
      <c r="B169">
        <v>10.54</v>
      </c>
      <c r="C169">
        <v>10.62</v>
      </c>
      <c r="D169">
        <v>10</v>
      </c>
      <c r="E169">
        <v>10.01</v>
      </c>
      <c r="F169">
        <v>9.9154850000000003</v>
      </c>
      <c r="G169">
        <v>763000</v>
      </c>
      <c r="H169">
        <f t="shared" si="2"/>
        <v>-5.743885344542244E-2</v>
      </c>
      <c r="I169">
        <f>CORREL($H$3:H169,MXX!$H$3:H169)</f>
        <v>0.29383347846081553</v>
      </c>
    </row>
    <row r="170" spans="1:9" x14ac:dyDescent="0.25">
      <c r="A170" s="1">
        <v>44676</v>
      </c>
      <c r="B170">
        <v>9.8800000000000008</v>
      </c>
      <c r="C170">
        <v>9.9700000000000006</v>
      </c>
      <c r="D170">
        <v>9.52</v>
      </c>
      <c r="E170">
        <v>9.92</v>
      </c>
      <c r="F170">
        <v>9.8263350000000003</v>
      </c>
      <c r="G170">
        <v>1332400</v>
      </c>
      <c r="H170">
        <f t="shared" si="2"/>
        <v>-8.9909873294145536E-3</v>
      </c>
      <c r="I170">
        <f>CORREL($H$3:H170,MXX!$H$3:H170)</f>
        <v>0.29421399577296908</v>
      </c>
    </row>
    <row r="171" spans="1:9" x14ac:dyDescent="0.25">
      <c r="A171" s="1">
        <v>44677</v>
      </c>
      <c r="B171">
        <v>9.93</v>
      </c>
      <c r="C171">
        <v>9.9700000000000006</v>
      </c>
      <c r="D171">
        <v>9.74</v>
      </c>
      <c r="E171">
        <v>9.8800000000000008</v>
      </c>
      <c r="F171">
        <v>9.7867130000000007</v>
      </c>
      <c r="G171">
        <v>1052800</v>
      </c>
      <c r="H171">
        <f t="shared" si="2"/>
        <v>-4.0322256466932584E-3</v>
      </c>
      <c r="I171">
        <f>CORREL($H$3:H171,MXX!$H$3:H171)</f>
        <v>0.29433868902729149</v>
      </c>
    </row>
    <row r="172" spans="1:9" x14ac:dyDescent="0.25">
      <c r="A172" s="1">
        <v>44678</v>
      </c>
      <c r="B172">
        <v>9.9499999999999993</v>
      </c>
      <c r="C172">
        <v>9.9600000000000009</v>
      </c>
      <c r="D172">
        <v>9.26</v>
      </c>
      <c r="E172">
        <v>9.27</v>
      </c>
      <c r="F172">
        <v>9.1824729999999999</v>
      </c>
      <c r="G172">
        <v>1541100</v>
      </c>
      <c r="H172">
        <f t="shared" si="2"/>
        <v>-6.1740852112450909E-2</v>
      </c>
      <c r="I172">
        <f>CORREL($H$3:H172,MXX!$H$3:H172)</f>
        <v>0.28053281996130069</v>
      </c>
    </row>
    <row r="173" spans="1:9" x14ac:dyDescent="0.25">
      <c r="A173" s="1">
        <v>44679</v>
      </c>
      <c r="B173">
        <v>9.25</v>
      </c>
      <c r="C173">
        <v>9.36</v>
      </c>
      <c r="D173">
        <v>8.58</v>
      </c>
      <c r="E173">
        <v>9.1999999999999993</v>
      </c>
      <c r="F173">
        <v>9.1131329999999995</v>
      </c>
      <c r="G173">
        <v>1995700</v>
      </c>
      <c r="H173">
        <f t="shared" si="2"/>
        <v>-7.5513426502860836E-3</v>
      </c>
      <c r="I173">
        <f>CORREL($H$3:H173,MXX!$H$3:H173)</f>
        <v>0.27905540866833861</v>
      </c>
    </row>
    <row r="174" spans="1:9" x14ac:dyDescent="0.25">
      <c r="A174" s="1">
        <v>44680</v>
      </c>
      <c r="B174">
        <v>9.25</v>
      </c>
      <c r="C174">
        <v>9.31</v>
      </c>
      <c r="D174">
        <v>9.02</v>
      </c>
      <c r="E174">
        <v>9.23</v>
      </c>
      <c r="F174">
        <v>9.1428499999999993</v>
      </c>
      <c r="G174">
        <v>2259100</v>
      </c>
      <c r="H174">
        <f t="shared" si="2"/>
        <v>3.260898310163999E-3</v>
      </c>
      <c r="I174">
        <f>CORREL($H$3:H174,MXX!$H$3:H174)</f>
        <v>0.27941680362011867</v>
      </c>
    </row>
    <row r="175" spans="1:9" x14ac:dyDescent="0.25">
      <c r="A175" s="1">
        <v>44683</v>
      </c>
      <c r="B175">
        <v>9.34</v>
      </c>
      <c r="C175">
        <v>9.42</v>
      </c>
      <c r="D175">
        <v>8.99</v>
      </c>
      <c r="E175">
        <v>9.23</v>
      </c>
      <c r="F175">
        <v>9.1428499999999993</v>
      </c>
      <c r="G175">
        <v>2118600</v>
      </c>
      <c r="H175">
        <f t="shared" si="2"/>
        <v>0</v>
      </c>
      <c r="I175">
        <f>CORREL($H$3:H175,MXX!$H$3:H175)</f>
        <v>0.27641277645965662</v>
      </c>
    </row>
    <row r="176" spans="1:9" x14ac:dyDescent="0.25">
      <c r="A176" s="1">
        <v>44684</v>
      </c>
      <c r="B176">
        <v>9.2100000000000009</v>
      </c>
      <c r="C176">
        <v>9.49</v>
      </c>
      <c r="D176">
        <v>9.1999999999999993</v>
      </c>
      <c r="E176">
        <v>9.39</v>
      </c>
      <c r="F176">
        <v>9.3013399999999997</v>
      </c>
      <c r="G176">
        <v>1264200</v>
      </c>
      <c r="H176">
        <f t="shared" si="2"/>
        <v>1.7334857292857313E-2</v>
      </c>
      <c r="I176">
        <f>CORREL($H$3:H176,MXX!$H$3:H176)</f>
        <v>0.27898066465441895</v>
      </c>
    </row>
    <row r="177" spans="1:9" x14ac:dyDescent="0.25">
      <c r="A177" s="1">
        <v>44685</v>
      </c>
      <c r="B177">
        <v>9.43</v>
      </c>
      <c r="C177">
        <v>9.43</v>
      </c>
      <c r="D177">
        <v>8.89</v>
      </c>
      <c r="E177">
        <v>9.17</v>
      </c>
      <c r="F177">
        <v>9.0834170000000007</v>
      </c>
      <c r="G177">
        <v>1509200</v>
      </c>
      <c r="H177">
        <f t="shared" si="2"/>
        <v>-2.342920482425102E-2</v>
      </c>
      <c r="I177">
        <f>CORREL($H$3:H177,MXX!$H$3:H177)</f>
        <v>0.28535700629522898</v>
      </c>
    </row>
    <row r="178" spans="1:9" x14ac:dyDescent="0.25">
      <c r="A178" s="1">
        <v>44686</v>
      </c>
      <c r="B178">
        <v>8.99</v>
      </c>
      <c r="C178">
        <v>9.1</v>
      </c>
      <c r="D178">
        <v>8.5399999999999991</v>
      </c>
      <c r="E178">
        <v>8.64</v>
      </c>
      <c r="F178">
        <v>8.5584209999999992</v>
      </c>
      <c r="G178">
        <v>1602900</v>
      </c>
      <c r="H178">
        <f t="shared" si="2"/>
        <v>-5.779719240017292E-2</v>
      </c>
      <c r="I178">
        <f>CORREL($H$3:H178,MXX!$H$3:H178)</f>
        <v>0.30469503061558484</v>
      </c>
    </row>
    <row r="179" spans="1:9" x14ac:dyDescent="0.25">
      <c r="A179" s="1">
        <v>44687</v>
      </c>
      <c r="B179">
        <v>8.57</v>
      </c>
      <c r="C179">
        <v>8.76</v>
      </c>
      <c r="D179">
        <v>8.24</v>
      </c>
      <c r="E179">
        <v>8.31</v>
      </c>
      <c r="F179">
        <v>8.2315369999999994</v>
      </c>
      <c r="G179">
        <v>1941500</v>
      </c>
      <c r="H179">
        <f t="shared" si="2"/>
        <v>-3.8194428621821687E-2</v>
      </c>
      <c r="I179">
        <f>CORREL($H$3:H179,MXX!$H$3:H179)</f>
        <v>0.31041018510438573</v>
      </c>
    </row>
    <row r="180" spans="1:9" x14ac:dyDescent="0.25">
      <c r="A180" s="1">
        <v>44690</v>
      </c>
      <c r="B180">
        <v>8.14</v>
      </c>
      <c r="C180">
        <v>8.23</v>
      </c>
      <c r="D180">
        <v>7.87</v>
      </c>
      <c r="E180">
        <v>7.96</v>
      </c>
      <c r="F180">
        <v>7.8848409999999998</v>
      </c>
      <c r="G180">
        <v>1361700</v>
      </c>
      <c r="H180">
        <f t="shared" si="2"/>
        <v>-4.2118015141036198E-2</v>
      </c>
      <c r="I180">
        <f>CORREL($H$3:H180,MXX!$H$3:H180)</f>
        <v>0.30657120064389537</v>
      </c>
    </row>
    <row r="181" spans="1:9" x14ac:dyDescent="0.25">
      <c r="A181" s="1">
        <v>44691</v>
      </c>
      <c r="B181">
        <v>8</v>
      </c>
      <c r="C181">
        <v>8.15</v>
      </c>
      <c r="D181">
        <v>7.85</v>
      </c>
      <c r="E181">
        <v>8.06</v>
      </c>
      <c r="F181">
        <v>7.9838979999999999</v>
      </c>
      <c r="G181">
        <v>1568400</v>
      </c>
      <c r="H181">
        <f t="shared" si="2"/>
        <v>1.2562967344553958E-2</v>
      </c>
      <c r="I181">
        <f>CORREL($H$3:H181,MXX!$H$3:H181)</f>
        <v>0.30741676076837876</v>
      </c>
    </row>
    <row r="182" spans="1:9" x14ac:dyDescent="0.25">
      <c r="A182" s="1">
        <v>44692</v>
      </c>
      <c r="B182">
        <v>8.0500000000000007</v>
      </c>
      <c r="C182">
        <v>8.35</v>
      </c>
      <c r="D182">
        <v>7.96</v>
      </c>
      <c r="E182">
        <v>7.98</v>
      </c>
      <c r="F182">
        <v>7.9046529999999997</v>
      </c>
      <c r="G182">
        <v>1260700</v>
      </c>
      <c r="H182">
        <f t="shared" si="2"/>
        <v>-9.9256027569490785E-3</v>
      </c>
      <c r="I182">
        <f>CORREL($H$3:H182,MXX!$H$3:H182)</f>
        <v>0.30715109482902003</v>
      </c>
    </row>
    <row r="183" spans="1:9" x14ac:dyDescent="0.25">
      <c r="A183" s="1">
        <v>44693</v>
      </c>
      <c r="B183">
        <v>7.94</v>
      </c>
      <c r="C183">
        <v>8.34</v>
      </c>
      <c r="D183">
        <v>7.91</v>
      </c>
      <c r="E183">
        <v>8.23</v>
      </c>
      <c r="F183">
        <v>8.152291</v>
      </c>
      <c r="G183">
        <v>1466000</v>
      </c>
      <c r="H183">
        <f t="shared" si="2"/>
        <v>3.1328130406230385E-2</v>
      </c>
      <c r="I183">
        <f>CORREL($H$3:H183,MXX!$H$3:H183)</f>
        <v>0.30987705984476771</v>
      </c>
    </row>
    <row r="184" spans="1:9" x14ac:dyDescent="0.25">
      <c r="A184" s="1">
        <v>44694</v>
      </c>
      <c r="B184">
        <v>8.39</v>
      </c>
      <c r="C184">
        <v>8.57</v>
      </c>
      <c r="D184">
        <v>8.31</v>
      </c>
      <c r="E184">
        <v>8.4700000000000006</v>
      </c>
      <c r="F184">
        <v>8.3900260000000006</v>
      </c>
      <c r="G184">
        <v>1270400</v>
      </c>
      <c r="H184">
        <f t="shared" si="2"/>
        <v>2.9161741159632389E-2</v>
      </c>
      <c r="I184">
        <f>CORREL($H$3:H184,MXX!$H$3:H184)</f>
        <v>0.31964442299049961</v>
      </c>
    </row>
    <row r="185" spans="1:9" x14ac:dyDescent="0.25">
      <c r="A185" s="1">
        <v>44697</v>
      </c>
      <c r="B185">
        <v>8.48</v>
      </c>
      <c r="C185">
        <v>8.66</v>
      </c>
      <c r="D185">
        <v>8.4600000000000009</v>
      </c>
      <c r="E185">
        <v>8.61</v>
      </c>
      <c r="F185">
        <v>8.5287039999999994</v>
      </c>
      <c r="G185">
        <v>1090900</v>
      </c>
      <c r="H185">
        <f t="shared" si="2"/>
        <v>1.6528911829355324E-2</v>
      </c>
      <c r="I185">
        <f>CORREL($H$3:H185,MXX!$H$3:H185)</f>
        <v>0.3238867583729379</v>
      </c>
    </row>
    <row r="186" spans="1:9" x14ac:dyDescent="0.25">
      <c r="A186" s="1">
        <v>44698</v>
      </c>
      <c r="B186">
        <v>8.75</v>
      </c>
      <c r="C186">
        <v>9.0500000000000007</v>
      </c>
      <c r="D186">
        <v>8.75</v>
      </c>
      <c r="E186">
        <v>8.9</v>
      </c>
      <c r="F186">
        <v>8.8159659999999995</v>
      </c>
      <c r="G186">
        <v>2305900</v>
      </c>
      <c r="H186">
        <f t="shared" si="2"/>
        <v>3.3681787994987299E-2</v>
      </c>
      <c r="I186">
        <f>CORREL($H$3:H186,MXX!$H$3:H186)</f>
        <v>0.30080276107802739</v>
      </c>
    </row>
    <row r="187" spans="1:9" x14ac:dyDescent="0.25">
      <c r="A187" s="1">
        <v>44699</v>
      </c>
      <c r="B187">
        <v>8.74</v>
      </c>
      <c r="C187">
        <v>8.9</v>
      </c>
      <c r="D187">
        <v>8.5399999999999991</v>
      </c>
      <c r="E187">
        <v>8.57</v>
      </c>
      <c r="F187">
        <v>8.4890810000000005</v>
      </c>
      <c r="G187">
        <v>1603400</v>
      </c>
      <c r="H187">
        <f t="shared" si="2"/>
        <v>-3.7078750076849097E-2</v>
      </c>
      <c r="I187">
        <f>CORREL($H$3:H187,MXX!$H$3:H187)</f>
        <v>0.28188366431521211</v>
      </c>
    </row>
    <row r="188" spans="1:9" x14ac:dyDescent="0.25">
      <c r="A188" s="1">
        <v>44700</v>
      </c>
      <c r="B188">
        <v>8.43</v>
      </c>
      <c r="C188">
        <v>8.8699999999999992</v>
      </c>
      <c r="D188">
        <v>8.43</v>
      </c>
      <c r="E188">
        <v>8.76</v>
      </c>
      <c r="F188">
        <v>8.6772880000000008</v>
      </c>
      <c r="G188">
        <v>835000</v>
      </c>
      <c r="H188">
        <f t="shared" si="2"/>
        <v>2.2170479937698818E-2</v>
      </c>
      <c r="I188">
        <f>CORREL($H$3:H188,MXX!$H$3:H188)</f>
        <v>0.28343281378314455</v>
      </c>
    </row>
    <row r="189" spans="1:9" x14ac:dyDescent="0.25">
      <c r="A189" s="1">
        <v>44701</v>
      </c>
      <c r="B189">
        <v>8.89</v>
      </c>
      <c r="C189">
        <v>9.16</v>
      </c>
      <c r="D189">
        <v>8.82</v>
      </c>
      <c r="E189">
        <v>9.15</v>
      </c>
      <c r="F189">
        <v>9.0636050000000008</v>
      </c>
      <c r="G189">
        <v>1112400</v>
      </c>
      <c r="H189">
        <f t="shared" si="2"/>
        <v>4.4520476904765634E-2</v>
      </c>
      <c r="I189">
        <f>CORREL($H$3:H189,MXX!$H$3:H189)</f>
        <v>0.2778029532745529</v>
      </c>
    </row>
    <row r="190" spans="1:9" x14ac:dyDescent="0.25">
      <c r="A190" s="1">
        <v>44704</v>
      </c>
      <c r="B190">
        <v>9.2100000000000009</v>
      </c>
      <c r="C190">
        <v>9.35</v>
      </c>
      <c r="D190">
        <v>9.06</v>
      </c>
      <c r="E190">
        <v>9.3000000000000007</v>
      </c>
      <c r="F190">
        <v>9.2121899999999997</v>
      </c>
      <c r="G190">
        <v>750400</v>
      </c>
      <c r="H190">
        <f t="shared" si="2"/>
        <v>1.6393587319835635E-2</v>
      </c>
      <c r="I190">
        <f>CORREL($H$3:H190,MXX!$H$3:H190)</f>
        <v>0.2768281549801711</v>
      </c>
    </row>
    <row r="191" spans="1:9" x14ac:dyDescent="0.25">
      <c r="A191" s="1">
        <v>44705</v>
      </c>
      <c r="B191">
        <v>9.2200000000000006</v>
      </c>
      <c r="C191">
        <v>9.2799999999999994</v>
      </c>
      <c r="D191">
        <v>9.07</v>
      </c>
      <c r="E191">
        <v>9.23</v>
      </c>
      <c r="F191">
        <v>9.1428499999999993</v>
      </c>
      <c r="G191">
        <v>1334900</v>
      </c>
      <c r="H191">
        <f t="shared" si="2"/>
        <v>-7.5269832689078718E-3</v>
      </c>
      <c r="I191">
        <f>CORREL($H$3:H191,MXX!$H$3:H191)</f>
        <v>0.2751615307443373</v>
      </c>
    </row>
    <row r="192" spans="1:9" x14ac:dyDescent="0.25">
      <c r="A192" s="1">
        <v>44706</v>
      </c>
      <c r="B192">
        <v>9.1999999999999993</v>
      </c>
      <c r="C192">
        <v>9.41</v>
      </c>
      <c r="D192">
        <v>9.15</v>
      </c>
      <c r="E192">
        <v>9.32</v>
      </c>
      <c r="F192">
        <v>9.2319999999999993</v>
      </c>
      <c r="G192">
        <v>1129400</v>
      </c>
      <c r="H192">
        <f t="shared" si="2"/>
        <v>9.7507888678038113E-3</v>
      </c>
      <c r="I192">
        <f>CORREL($H$3:H192,MXX!$H$3:H192)</f>
        <v>0.27654250552935644</v>
      </c>
    </row>
    <row r="193" spans="1:9" x14ac:dyDescent="0.25">
      <c r="A193" s="1">
        <v>44707</v>
      </c>
      <c r="B193">
        <v>9.26</v>
      </c>
      <c r="C193">
        <v>9.7899999999999991</v>
      </c>
      <c r="D193">
        <v>9.2100000000000009</v>
      </c>
      <c r="E193">
        <v>9.76</v>
      </c>
      <c r="F193">
        <v>9.76</v>
      </c>
      <c r="G193">
        <v>936500</v>
      </c>
      <c r="H193">
        <f t="shared" si="2"/>
        <v>5.7192374350086707E-2</v>
      </c>
      <c r="I193">
        <f>CORREL($H$3:H193,MXX!$H$3:H193)</f>
        <v>0.28000459848770443</v>
      </c>
    </row>
    <row r="194" spans="1:9" x14ac:dyDescent="0.25">
      <c r="A194" s="1">
        <v>44708</v>
      </c>
      <c r="B194">
        <v>9.75</v>
      </c>
      <c r="C194">
        <v>9.94</v>
      </c>
      <c r="D194">
        <v>9.75</v>
      </c>
      <c r="E194">
        <v>9.92</v>
      </c>
      <c r="F194">
        <v>9.92</v>
      </c>
      <c r="G194">
        <v>881900</v>
      </c>
      <c r="H194">
        <f t="shared" si="2"/>
        <v>1.6393442622950834E-2</v>
      </c>
      <c r="I194">
        <f>CORREL($H$3:H194,MXX!$H$3:H194)</f>
        <v>0.27712530685379688</v>
      </c>
    </row>
    <row r="195" spans="1:9" x14ac:dyDescent="0.25">
      <c r="A195" s="1">
        <v>44712</v>
      </c>
      <c r="B195">
        <v>9.94</v>
      </c>
      <c r="C195">
        <v>10.24</v>
      </c>
      <c r="D195">
        <v>9.77</v>
      </c>
      <c r="E195">
        <v>10.210000000000001</v>
      </c>
      <c r="F195">
        <v>10.210000000000001</v>
      </c>
      <c r="G195">
        <v>1764600</v>
      </c>
      <c r="H195">
        <f t="shared" ref="H195:H253" si="3">(F195-F194)/F194</f>
        <v>2.9233870967742027E-2</v>
      </c>
      <c r="I195">
        <f>CORREL($H$3:H195,MXX!$H$3:H195)</f>
        <v>0.2703312282355938</v>
      </c>
    </row>
    <row r="196" spans="1:9" x14ac:dyDescent="0.25">
      <c r="A196" s="1">
        <v>44713</v>
      </c>
      <c r="B196">
        <v>10.32</v>
      </c>
      <c r="C196">
        <v>10.39</v>
      </c>
      <c r="D196">
        <v>9.9499999999999993</v>
      </c>
      <c r="E196">
        <v>10.01</v>
      </c>
      <c r="F196">
        <v>10.01</v>
      </c>
      <c r="G196">
        <v>1240700</v>
      </c>
      <c r="H196">
        <f t="shared" si="3"/>
        <v>-1.9588638589618124E-2</v>
      </c>
      <c r="I196">
        <f>CORREL($H$3:H196,MXX!$H$3:H196)</f>
        <v>0.27171141337986371</v>
      </c>
    </row>
    <row r="197" spans="1:9" x14ac:dyDescent="0.25">
      <c r="A197" s="1">
        <v>44714</v>
      </c>
      <c r="B197">
        <v>9.81</v>
      </c>
      <c r="C197">
        <v>10.07</v>
      </c>
      <c r="D197">
        <v>9.7799999999999994</v>
      </c>
      <c r="E197">
        <v>9.9700000000000006</v>
      </c>
      <c r="F197">
        <v>9.9700000000000006</v>
      </c>
      <c r="G197">
        <v>1227700</v>
      </c>
      <c r="H197">
        <f t="shared" si="3"/>
        <v>-3.996003996003911E-3</v>
      </c>
      <c r="I197">
        <f>CORREL($H$3:H197,MXX!$H$3:H197)</f>
        <v>0.27157455562912708</v>
      </c>
    </row>
    <row r="198" spans="1:9" x14ac:dyDescent="0.25">
      <c r="A198" s="1">
        <v>44715</v>
      </c>
      <c r="B198">
        <v>9.83</v>
      </c>
      <c r="C198">
        <v>9.83</v>
      </c>
      <c r="D198">
        <v>9.58</v>
      </c>
      <c r="E198">
        <v>9.66</v>
      </c>
      <c r="F198">
        <v>9.66</v>
      </c>
      <c r="G198">
        <v>1047600</v>
      </c>
      <c r="H198">
        <f t="shared" si="3"/>
        <v>-3.1093279839518602E-2</v>
      </c>
      <c r="I198">
        <f>CORREL($H$3:H198,MXX!$H$3:H198)</f>
        <v>0.27388631185882911</v>
      </c>
    </row>
    <row r="199" spans="1:9" x14ac:dyDescent="0.25">
      <c r="A199" s="1">
        <v>44718</v>
      </c>
      <c r="B199">
        <v>9.59</v>
      </c>
      <c r="C199">
        <v>9.73</v>
      </c>
      <c r="D199">
        <v>9.31</v>
      </c>
      <c r="E199">
        <v>9.33</v>
      </c>
      <c r="F199">
        <v>9.33</v>
      </c>
      <c r="G199">
        <v>1242100</v>
      </c>
      <c r="H199">
        <f t="shared" si="3"/>
        <v>-3.4161490683229823E-2</v>
      </c>
      <c r="I199">
        <f>CORREL($H$3:H199,MXX!$H$3:H199)</f>
        <v>0.28022849985469583</v>
      </c>
    </row>
    <row r="200" spans="1:9" x14ac:dyDescent="0.25">
      <c r="A200" s="1">
        <v>44719</v>
      </c>
      <c r="B200">
        <v>9.1999999999999993</v>
      </c>
      <c r="C200">
        <v>9.5299999999999994</v>
      </c>
      <c r="D200">
        <v>9.0500000000000007</v>
      </c>
      <c r="E200">
        <v>9.5</v>
      </c>
      <c r="F200">
        <v>9.5</v>
      </c>
      <c r="G200">
        <v>1079000</v>
      </c>
      <c r="H200">
        <f t="shared" si="3"/>
        <v>1.8220793140407282E-2</v>
      </c>
      <c r="I200">
        <f>CORREL($H$3:H200,MXX!$H$3:H200)</f>
        <v>0.28048008267459085</v>
      </c>
    </row>
    <row r="201" spans="1:9" x14ac:dyDescent="0.25">
      <c r="A201" s="1">
        <v>44720</v>
      </c>
      <c r="B201">
        <v>9.4700000000000006</v>
      </c>
      <c r="C201">
        <v>9.61</v>
      </c>
      <c r="D201">
        <v>9.36</v>
      </c>
      <c r="E201">
        <v>9.4700000000000006</v>
      </c>
      <c r="F201">
        <v>9.4700000000000006</v>
      </c>
      <c r="G201">
        <v>574300</v>
      </c>
      <c r="H201">
        <f t="shared" si="3"/>
        <v>-3.157894736842038E-3</v>
      </c>
      <c r="I201">
        <f>CORREL($H$3:H201,MXX!$H$3:H201)</f>
        <v>0.28043968914749356</v>
      </c>
    </row>
    <row r="202" spans="1:9" x14ac:dyDescent="0.25">
      <c r="A202" s="1">
        <v>44721</v>
      </c>
      <c r="B202">
        <v>9.2899999999999991</v>
      </c>
      <c r="C202">
        <v>9.4499999999999993</v>
      </c>
      <c r="D202">
        <v>9.14</v>
      </c>
      <c r="E202">
        <v>9.17</v>
      </c>
      <c r="F202">
        <v>9.17</v>
      </c>
      <c r="G202">
        <v>576600</v>
      </c>
      <c r="H202">
        <f t="shared" si="3"/>
        <v>-3.1678986272439355E-2</v>
      </c>
      <c r="I202">
        <f>CORREL($H$3:H202,MXX!$H$3:H202)</f>
        <v>0.28530002575171648</v>
      </c>
    </row>
    <row r="203" spans="1:9" x14ac:dyDescent="0.25">
      <c r="A203" s="1">
        <v>44722</v>
      </c>
      <c r="B203">
        <v>9.01</v>
      </c>
      <c r="C203">
        <v>9.06</v>
      </c>
      <c r="D203">
        <v>8.74</v>
      </c>
      <c r="E203">
        <v>8.74</v>
      </c>
      <c r="F203">
        <v>8.74</v>
      </c>
      <c r="G203">
        <v>1038800</v>
      </c>
      <c r="H203">
        <f t="shared" si="3"/>
        <v>-4.6892039258451444E-2</v>
      </c>
      <c r="I203">
        <f>CORREL($H$3:H203,MXX!$H$3:H203)</f>
        <v>0.29645244302497226</v>
      </c>
    </row>
    <row r="204" spans="1:9" x14ac:dyDescent="0.25">
      <c r="A204" s="1">
        <v>44725</v>
      </c>
      <c r="B204">
        <v>8.39</v>
      </c>
      <c r="C204">
        <v>8.4700000000000006</v>
      </c>
      <c r="D204">
        <v>8.07</v>
      </c>
      <c r="E204">
        <v>8.33</v>
      </c>
      <c r="F204">
        <v>8.33</v>
      </c>
      <c r="G204">
        <v>1873300</v>
      </c>
      <c r="H204">
        <f t="shared" si="3"/>
        <v>-4.6910755148741434E-2</v>
      </c>
      <c r="I204">
        <f>CORREL($H$3:H204,MXX!$H$3:H204)</f>
        <v>0.2942354181886</v>
      </c>
    </row>
    <row r="205" spans="1:9" x14ac:dyDescent="0.25">
      <c r="A205" s="1">
        <v>44726</v>
      </c>
      <c r="B205">
        <v>8.3800000000000008</v>
      </c>
      <c r="C205">
        <v>8.39</v>
      </c>
      <c r="D205">
        <v>8</v>
      </c>
      <c r="E205">
        <v>8.0399999999999991</v>
      </c>
      <c r="F205">
        <v>8.0399999999999991</v>
      </c>
      <c r="G205">
        <v>975500</v>
      </c>
      <c r="H205">
        <f t="shared" si="3"/>
        <v>-3.4813925570228201E-2</v>
      </c>
      <c r="I205">
        <f>CORREL($H$3:H205,MXX!$H$3:H205)</f>
        <v>0.2964712291871906</v>
      </c>
    </row>
    <row r="206" spans="1:9" x14ac:dyDescent="0.25">
      <c r="A206" s="1">
        <v>44727</v>
      </c>
      <c r="B206">
        <v>8.14</v>
      </c>
      <c r="C206">
        <v>8.36</v>
      </c>
      <c r="D206">
        <v>8.1300000000000008</v>
      </c>
      <c r="E206">
        <v>8.24</v>
      </c>
      <c r="F206">
        <v>8.24</v>
      </c>
      <c r="G206">
        <v>2014600</v>
      </c>
      <c r="H206">
        <f t="shared" si="3"/>
        <v>2.48756218905474E-2</v>
      </c>
      <c r="I206">
        <f>CORREL($H$3:H206,MXX!$H$3:H206)</f>
        <v>0.29774994512718095</v>
      </c>
    </row>
    <row r="207" spans="1:9" x14ac:dyDescent="0.25">
      <c r="A207" s="1">
        <v>44728</v>
      </c>
      <c r="B207">
        <v>8.08</v>
      </c>
      <c r="C207">
        <v>8.17</v>
      </c>
      <c r="D207">
        <v>7.82</v>
      </c>
      <c r="E207">
        <v>8.08</v>
      </c>
      <c r="F207">
        <v>8.08</v>
      </c>
      <c r="G207">
        <v>2011400</v>
      </c>
      <c r="H207">
        <f t="shared" si="3"/>
        <v>-1.9417475728155355E-2</v>
      </c>
      <c r="I207">
        <f>CORREL($H$3:H207,MXX!$H$3:H207)</f>
        <v>0.30110317386851193</v>
      </c>
    </row>
    <row r="208" spans="1:9" x14ac:dyDescent="0.25">
      <c r="A208" s="1">
        <v>44729</v>
      </c>
      <c r="B208">
        <v>8.0500000000000007</v>
      </c>
      <c r="C208">
        <v>8.48</v>
      </c>
      <c r="D208">
        <v>8.0399999999999991</v>
      </c>
      <c r="E208">
        <v>8.4700000000000006</v>
      </c>
      <c r="F208">
        <v>8.4700000000000006</v>
      </c>
      <c r="G208">
        <v>1470300</v>
      </c>
      <c r="H208">
        <f t="shared" si="3"/>
        <v>4.8267326732673338E-2</v>
      </c>
      <c r="I208">
        <f>CORREL($H$3:H208,MXX!$H$3:H208)</f>
        <v>0.30751094566757481</v>
      </c>
    </row>
    <row r="209" spans="1:9" x14ac:dyDescent="0.25">
      <c r="A209" s="1">
        <v>44733</v>
      </c>
      <c r="B209">
        <v>8.5299999999999994</v>
      </c>
      <c r="C209">
        <v>8.56</v>
      </c>
      <c r="D209">
        <v>8.4</v>
      </c>
      <c r="E209">
        <v>8.49</v>
      </c>
      <c r="F209">
        <v>8.49</v>
      </c>
      <c r="G209">
        <v>851600</v>
      </c>
      <c r="H209">
        <f t="shared" si="3"/>
        <v>2.3612750885477654E-3</v>
      </c>
      <c r="I209">
        <f>CORREL($H$3:H209,MXX!$H$3:H209)</f>
        <v>0.30695303731912993</v>
      </c>
    </row>
    <row r="210" spans="1:9" x14ac:dyDescent="0.25">
      <c r="A210" s="1">
        <v>44734</v>
      </c>
      <c r="B210">
        <v>8.3699999999999992</v>
      </c>
      <c r="C210">
        <v>8.61</v>
      </c>
      <c r="D210">
        <v>8.36</v>
      </c>
      <c r="E210">
        <v>8.48</v>
      </c>
      <c r="F210">
        <v>8.48</v>
      </c>
      <c r="G210">
        <v>595600</v>
      </c>
      <c r="H210">
        <f t="shared" si="3"/>
        <v>-1.177856301531188E-3</v>
      </c>
      <c r="I210">
        <f>CORREL($H$3:H210,MXX!$H$3:H210)</f>
        <v>0.3066070470467388</v>
      </c>
    </row>
    <row r="211" spans="1:9" x14ac:dyDescent="0.25">
      <c r="A211" s="1">
        <v>44735</v>
      </c>
      <c r="B211">
        <v>8.5399999999999991</v>
      </c>
      <c r="C211">
        <v>8.57</v>
      </c>
      <c r="D211">
        <v>8.31</v>
      </c>
      <c r="E211">
        <v>8.39</v>
      </c>
      <c r="F211">
        <v>8.39</v>
      </c>
      <c r="G211">
        <v>1017600</v>
      </c>
      <c r="H211">
        <f t="shared" si="3"/>
        <v>-1.0613207547169793E-2</v>
      </c>
      <c r="I211">
        <f>CORREL($H$3:H211,MXX!$H$3:H211)</f>
        <v>0.30695895596326594</v>
      </c>
    </row>
    <row r="212" spans="1:9" x14ac:dyDescent="0.25">
      <c r="A212" s="1">
        <v>44736</v>
      </c>
      <c r="B212">
        <v>8.49</v>
      </c>
      <c r="C212">
        <v>8.77</v>
      </c>
      <c r="D212">
        <v>8.43</v>
      </c>
      <c r="E212">
        <v>8.6999999999999993</v>
      </c>
      <c r="F212">
        <v>8.6999999999999993</v>
      </c>
      <c r="G212">
        <v>1156400</v>
      </c>
      <c r="H212">
        <f t="shared" si="3"/>
        <v>3.6948748510130955E-2</v>
      </c>
      <c r="I212">
        <f>CORREL($H$3:H212,MXX!$H$3:H212)</f>
        <v>0.29689340192822561</v>
      </c>
    </row>
    <row r="213" spans="1:9" x14ac:dyDescent="0.25">
      <c r="A213" s="1">
        <v>44739</v>
      </c>
      <c r="B213">
        <v>8.76</v>
      </c>
      <c r="C213">
        <v>8.8000000000000007</v>
      </c>
      <c r="D213">
        <v>8.5299999999999994</v>
      </c>
      <c r="E213">
        <v>8.64</v>
      </c>
      <c r="F213">
        <v>8.64</v>
      </c>
      <c r="G213">
        <v>695900</v>
      </c>
      <c r="H213">
        <f t="shared" si="3"/>
        <v>-6.8965517241377844E-3</v>
      </c>
      <c r="I213">
        <f>CORREL($H$3:H213,MXX!$H$3:H213)</f>
        <v>0.2901795928820744</v>
      </c>
    </row>
    <row r="214" spans="1:9" x14ac:dyDescent="0.25">
      <c r="A214" s="1">
        <v>44740</v>
      </c>
      <c r="B214">
        <v>8.83</v>
      </c>
      <c r="C214">
        <v>8.94</v>
      </c>
      <c r="D214">
        <v>8.66</v>
      </c>
      <c r="E214">
        <v>8.68</v>
      </c>
      <c r="F214">
        <v>8.68</v>
      </c>
      <c r="G214">
        <v>1215200</v>
      </c>
      <c r="H214">
        <f t="shared" si="3"/>
        <v>4.6296296296295305E-3</v>
      </c>
      <c r="I214">
        <f>CORREL($H$3:H214,MXX!$H$3:H214)</f>
        <v>0.29053534567745853</v>
      </c>
    </row>
    <row r="215" spans="1:9" x14ac:dyDescent="0.25">
      <c r="A215" s="1">
        <v>44741</v>
      </c>
      <c r="B215">
        <v>8.67</v>
      </c>
      <c r="C215">
        <v>8.7200000000000006</v>
      </c>
      <c r="D215">
        <v>8.52</v>
      </c>
      <c r="E215">
        <v>8.65</v>
      </c>
      <c r="F215">
        <v>8.65</v>
      </c>
      <c r="G215">
        <v>867900</v>
      </c>
      <c r="H215">
        <f t="shared" si="3"/>
        <v>-3.4562211981566085E-3</v>
      </c>
      <c r="I215">
        <f>CORREL($H$3:H215,MXX!$H$3:H215)</f>
        <v>0.29033443061004122</v>
      </c>
    </row>
    <row r="216" spans="1:9" x14ac:dyDescent="0.25">
      <c r="A216" s="1">
        <v>44742</v>
      </c>
      <c r="B216">
        <v>8.44</v>
      </c>
      <c r="C216">
        <v>8.51</v>
      </c>
      <c r="D216">
        <v>8.17</v>
      </c>
      <c r="E216">
        <v>8.18</v>
      </c>
      <c r="F216">
        <v>8.18</v>
      </c>
      <c r="G216">
        <v>3391400</v>
      </c>
      <c r="H216">
        <f t="shared" si="3"/>
        <v>-5.4335260115607006E-2</v>
      </c>
      <c r="I216">
        <f>CORREL($H$3:H216,MXX!$H$3:H216)</f>
        <v>0.29444062907009899</v>
      </c>
    </row>
    <row r="217" spans="1:9" x14ac:dyDescent="0.25">
      <c r="A217" s="1">
        <v>44743</v>
      </c>
      <c r="B217">
        <v>8.1199999999999992</v>
      </c>
      <c r="C217">
        <v>8.3000000000000007</v>
      </c>
      <c r="D217">
        <v>8.02</v>
      </c>
      <c r="E217">
        <v>8.27</v>
      </c>
      <c r="F217">
        <v>8.27</v>
      </c>
      <c r="G217">
        <v>986000</v>
      </c>
      <c r="H217">
        <f t="shared" si="3"/>
        <v>1.1002444987775044E-2</v>
      </c>
      <c r="I217">
        <f>CORREL($H$3:H217,MXX!$H$3:H217)</f>
        <v>0.29076566557332728</v>
      </c>
    </row>
    <row r="218" spans="1:9" x14ac:dyDescent="0.25">
      <c r="A218" s="1">
        <v>44747</v>
      </c>
      <c r="B218">
        <v>8.27</v>
      </c>
      <c r="C218">
        <v>8.27</v>
      </c>
      <c r="D218">
        <v>7.85</v>
      </c>
      <c r="E218">
        <v>8.1300000000000008</v>
      </c>
      <c r="F218">
        <v>8.1300000000000008</v>
      </c>
      <c r="G218">
        <v>766000</v>
      </c>
      <c r="H218">
        <f t="shared" si="3"/>
        <v>-1.6928657799274341E-2</v>
      </c>
      <c r="I218">
        <f>CORREL($H$3:H218,MXX!$H$3:H218)</f>
        <v>0.28889357383004327</v>
      </c>
    </row>
    <row r="219" spans="1:9" x14ac:dyDescent="0.25">
      <c r="A219" s="1">
        <v>44748</v>
      </c>
      <c r="B219">
        <v>8.14</v>
      </c>
      <c r="C219">
        <v>8.16</v>
      </c>
      <c r="D219">
        <v>7.95</v>
      </c>
      <c r="E219">
        <v>8.0500000000000007</v>
      </c>
      <c r="F219">
        <v>8.0500000000000007</v>
      </c>
      <c r="G219">
        <v>1052100</v>
      </c>
      <c r="H219">
        <f t="shared" si="3"/>
        <v>-9.8400984009840171E-3</v>
      </c>
      <c r="I219">
        <f>CORREL($H$3:H219,MXX!$H$3:H219)</f>
        <v>0.28752677546499433</v>
      </c>
    </row>
    <row r="220" spans="1:9" x14ac:dyDescent="0.25">
      <c r="A220" s="1">
        <v>44749</v>
      </c>
      <c r="B220">
        <v>8.1</v>
      </c>
      <c r="C220">
        <v>8.14</v>
      </c>
      <c r="D220">
        <v>7.97</v>
      </c>
      <c r="E220">
        <v>8</v>
      </c>
      <c r="F220">
        <v>8</v>
      </c>
      <c r="G220">
        <v>1172300</v>
      </c>
      <c r="H220">
        <f t="shared" si="3"/>
        <v>-6.2111801242236905E-3</v>
      </c>
      <c r="I220">
        <f>CORREL($H$3:H220,MXX!$H$3:H220)</f>
        <v>0.28759563775086672</v>
      </c>
    </row>
    <row r="221" spans="1:9" x14ac:dyDescent="0.25">
      <c r="A221" s="1">
        <v>44750</v>
      </c>
      <c r="B221">
        <v>8</v>
      </c>
      <c r="C221">
        <v>8.1</v>
      </c>
      <c r="D221">
        <v>7.91</v>
      </c>
      <c r="E221">
        <v>7.99</v>
      </c>
      <c r="F221">
        <v>7.99</v>
      </c>
      <c r="G221">
        <v>950500</v>
      </c>
      <c r="H221">
        <f t="shared" si="3"/>
        <v>-1.2499999999999734E-3</v>
      </c>
      <c r="I221">
        <f>CORREL($H$3:H221,MXX!$H$3:H221)</f>
        <v>0.28747543320275182</v>
      </c>
    </row>
    <row r="222" spans="1:9" x14ac:dyDescent="0.25">
      <c r="A222" s="1">
        <v>44753</v>
      </c>
      <c r="B222">
        <v>7.87</v>
      </c>
      <c r="C222">
        <v>7.88</v>
      </c>
      <c r="D222">
        <v>7.59</v>
      </c>
      <c r="E222">
        <v>7.75</v>
      </c>
      <c r="F222">
        <v>7.75</v>
      </c>
      <c r="G222">
        <v>1947500</v>
      </c>
      <c r="H222">
        <f t="shared" si="3"/>
        <v>-3.0037546933667111E-2</v>
      </c>
      <c r="I222">
        <f>CORREL($H$3:H222,MXX!$H$3:H222)</f>
        <v>0.29000161572542893</v>
      </c>
    </row>
    <row r="223" spans="1:9" x14ac:dyDescent="0.25">
      <c r="A223" s="1">
        <v>44754</v>
      </c>
      <c r="B223">
        <v>7.72</v>
      </c>
      <c r="C223">
        <v>7.95</v>
      </c>
      <c r="D223">
        <v>7.72</v>
      </c>
      <c r="E223">
        <v>7.81</v>
      </c>
      <c r="F223">
        <v>7.81</v>
      </c>
      <c r="G223">
        <v>669400</v>
      </c>
      <c r="H223">
        <f t="shared" si="3"/>
        <v>7.7419354838709174E-3</v>
      </c>
      <c r="I223">
        <f>CORREL($H$3:H223,MXX!$H$3:H223)</f>
        <v>0.29061301598119221</v>
      </c>
    </row>
    <row r="224" spans="1:9" x14ac:dyDescent="0.25">
      <c r="A224" s="1">
        <v>44755</v>
      </c>
      <c r="B224">
        <v>7.73</v>
      </c>
      <c r="C224">
        <v>7.89</v>
      </c>
      <c r="D224">
        <v>7.63</v>
      </c>
      <c r="E224">
        <v>7.81</v>
      </c>
      <c r="F224">
        <v>7.81</v>
      </c>
      <c r="G224">
        <v>1147300</v>
      </c>
      <c r="H224">
        <f t="shared" si="3"/>
        <v>0</v>
      </c>
      <c r="I224">
        <f>CORREL($H$3:H224,MXX!$H$3:H224)</f>
        <v>0.29034337005185612</v>
      </c>
    </row>
    <row r="225" spans="1:9" x14ac:dyDescent="0.25">
      <c r="A225" s="1">
        <v>44756</v>
      </c>
      <c r="B225">
        <v>7.67</v>
      </c>
      <c r="C225">
        <v>7.8</v>
      </c>
      <c r="D225">
        <v>7.59</v>
      </c>
      <c r="E225">
        <v>7.78</v>
      </c>
      <c r="F225">
        <v>7.78</v>
      </c>
      <c r="G225">
        <v>959200</v>
      </c>
      <c r="H225">
        <f t="shared" si="3"/>
        <v>-3.8412291933417877E-3</v>
      </c>
      <c r="I225">
        <f>CORREL($H$3:H225,MXX!$H$3:H225)</f>
        <v>0.28982649405384253</v>
      </c>
    </row>
    <row r="226" spans="1:9" x14ac:dyDescent="0.25">
      <c r="A226" s="1">
        <v>44757</v>
      </c>
      <c r="B226">
        <v>7.94</v>
      </c>
      <c r="C226">
        <v>8.01</v>
      </c>
      <c r="D226">
        <v>7.81</v>
      </c>
      <c r="E226">
        <v>7.94</v>
      </c>
      <c r="F226">
        <v>7.94</v>
      </c>
      <c r="G226">
        <v>512300</v>
      </c>
      <c r="H226">
        <f t="shared" si="3"/>
        <v>2.0565552699228811E-2</v>
      </c>
      <c r="I226">
        <f>CORREL($H$3:H226,MXX!$H$3:H226)</f>
        <v>0.28765458002466227</v>
      </c>
    </row>
    <row r="227" spans="1:9" x14ac:dyDescent="0.25">
      <c r="A227" s="1">
        <v>44760</v>
      </c>
      <c r="B227">
        <v>8.07</v>
      </c>
      <c r="C227">
        <v>8.15</v>
      </c>
      <c r="D227">
        <v>7.95</v>
      </c>
      <c r="E227">
        <v>8</v>
      </c>
      <c r="F227">
        <v>8</v>
      </c>
      <c r="G227">
        <v>470800</v>
      </c>
      <c r="H227">
        <f t="shared" si="3"/>
        <v>7.5566750629722425E-3</v>
      </c>
      <c r="I227">
        <f>CORREL($H$3:H227,MXX!$H$3:H227)</f>
        <v>0.28345747996301307</v>
      </c>
    </row>
    <row r="228" spans="1:9" x14ac:dyDescent="0.25">
      <c r="A228" s="1">
        <v>44761</v>
      </c>
      <c r="B228">
        <v>8.09</v>
      </c>
      <c r="C228">
        <v>8.17</v>
      </c>
      <c r="D228">
        <v>7.91</v>
      </c>
      <c r="E228">
        <v>8</v>
      </c>
      <c r="F228">
        <v>8</v>
      </c>
      <c r="G228">
        <v>811000</v>
      </c>
      <c r="H228">
        <f t="shared" si="3"/>
        <v>0</v>
      </c>
      <c r="I228">
        <f>CORREL($H$3:H228,MXX!$H$3:H228)</f>
        <v>0.28331444219795071</v>
      </c>
    </row>
    <row r="229" spans="1:9" x14ac:dyDescent="0.25">
      <c r="A229" s="1">
        <v>44762</v>
      </c>
      <c r="B229">
        <v>8.06</v>
      </c>
      <c r="C229">
        <v>8.19</v>
      </c>
      <c r="D229">
        <v>8.02</v>
      </c>
      <c r="E229">
        <v>8.0500000000000007</v>
      </c>
      <c r="F229">
        <v>8.0500000000000007</v>
      </c>
      <c r="G229">
        <v>1084400</v>
      </c>
      <c r="H229">
        <f t="shared" si="3"/>
        <v>6.2500000000000888E-3</v>
      </c>
      <c r="I229">
        <f>CORREL($H$3:H229,MXX!$H$3:H229)</f>
        <v>0.28276715890214243</v>
      </c>
    </row>
    <row r="230" spans="1:9" x14ac:dyDescent="0.25">
      <c r="A230" s="1">
        <v>44763</v>
      </c>
      <c r="B230">
        <v>8</v>
      </c>
      <c r="C230">
        <v>8.1300000000000008</v>
      </c>
      <c r="D230">
        <v>7.82</v>
      </c>
      <c r="E230">
        <v>7.98</v>
      </c>
      <c r="F230">
        <v>7.98</v>
      </c>
      <c r="G230">
        <v>818700</v>
      </c>
      <c r="H230">
        <f t="shared" si="3"/>
        <v>-8.6956521739130783E-3</v>
      </c>
      <c r="I230">
        <f>CORREL($H$3:H230,MXX!$H$3:H230)</f>
        <v>0.28134609992494486</v>
      </c>
    </row>
    <row r="231" spans="1:9" x14ac:dyDescent="0.25">
      <c r="A231" s="1">
        <v>44764</v>
      </c>
      <c r="B231">
        <v>8.02</v>
      </c>
      <c r="C231">
        <v>8.09</v>
      </c>
      <c r="D231">
        <v>7.85</v>
      </c>
      <c r="E231">
        <v>7.91</v>
      </c>
      <c r="F231">
        <v>7.91</v>
      </c>
      <c r="G231">
        <v>617700</v>
      </c>
      <c r="H231">
        <f t="shared" si="3"/>
        <v>-8.7719298245614395E-3</v>
      </c>
      <c r="I231">
        <f>CORREL($H$3:H231,MXX!$H$3:H231)</f>
        <v>0.28156236599466422</v>
      </c>
    </row>
    <row r="232" spans="1:9" x14ac:dyDescent="0.25">
      <c r="A232" s="1">
        <v>44767</v>
      </c>
      <c r="B232">
        <v>7.94</v>
      </c>
      <c r="C232">
        <v>7.98</v>
      </c>
      <c r="D232">
        <v>7.81</v>
      </c>
      <c r="E232">
        <v>7.86</v>
      </c>
      <c r="F232">
        <v>7.86</v>
      </c>
      <c r="G232">
        <v>825000</v>
      </c>
      <c r="H232">
        <f t="shared" si="3"/>
        <v>-6.3211125158027584E-3</v>
      </c>
      <c r="I232">
        <f>CORREL($H$3:H232,MXX!$H$3:H232)</f>
        <v>0.28072445788916578</v>
      </c>
    </row>
    <row r="233" spans="1:9" x14ac:dyDescent="0.25">
      <c r="A233" s="1">
        <v>44768</v>
      </c>
      <c r="B233">
        <v>7.76</v>
      </c>
      <c r="C233">
        <v>7.85</v>
      </c>
      <c r="D233">
        <v>7.46</v>
      </c>
      <c r="E233">
        <v>7.54</v>
      </c>
      <c r="F233">
        <v>7.54</v>
      </c>
      <c r="G233">
        <v>1635100</v>
      </c>
      <c r="H233">
        <f t="shared" si="3"/>
        <v>-4.0712468193384262E-2</v>
      </c>
      <c r="I233">
        <f>CORREL($H$3:H233,MXX!$H$3:H233)</f>
        <v>0.28117573797114703</v>
      </c>
    </row>
    <row r="234" spans="1:9" x14ac:dyDescent="0.25">
      <c r="A234" s="1">
        <v>44769</v>
      </c>
      <c r="B234">
        <v>7.71</v>
      </c>
      <c r="C234">
        <v>7.77</v>
      </c>
      <c r="D234">
        <v>7.38</v>
      </c>
      <c r="E234">
        <v>7.67</v>
      </c>
      <c r="F234">
        <v>7.67</v>
      </c>
      <c r="G234">
        <v>1379500</v>
      </c>
      <c r="H234">
        <f t="shared" si="3"/>
        <v>1.7241379310344813E-2</v>
      </c>
      <c r="I234">
        <f>CORREL($H$3:H234,MXX!$H$3:H234)</f>
        <v>0.28045745426942537</v>
      </c>
    </row>
    <row r="235" spans="1:9" x14ac:dyDescent="0.25">
      <c r="A235" s="1">
        <v>44770</v>
      </c>
      <c r="B235">
        <v>7.59</v>
      </c>
      <c r="C235">
        <v>7.97</v>
      </c>
      <c r="D235">
        <v>7.56</v>
      </c>
      <c r="E235">
        <v>7.85</v>
      </c>
      <c r="F235">
        <v>7.85</v>
      </c>
      <c r="G235">
        <v>2970600</v>
      </c>
      <c r="H235">
        <f t="shared" si="3"/>
        <v>2.3468057366362413E-2</v>
      </c>
      <c r="I235">
        <f>CORREL($H$3:H235,MXX!$H$3:H235)</f>
        <v>0.27398535538149899</v>
      </c>
    </row>
    <row r="236" spans="1:9" x14ac:dyDescent="0.25">
      <c r="A236" s="1">
        <v>44771</v>
      </c>
      <c r="B236">
        <v>7.86</v>
      </c>
      <c r="C236">
        <v>7.98</v>
      </c>
      <c r="D236">
        <v>7.75</v>
      </c>
      <c r="E236">
        <v>7.82</v>
      </c>
      <c r="F236">
        <v>7.82</v>
      </c>
      <c r="G236">
        <v>1510400</v>
      </c>
      <c r="H236">
        <f t="shared" si="3"/>
        <v>-3.8216560509553329E-3</v>
      </c>
      <c r="I236">
        <f>CORREL($H$3:H236,MXX!$H$3:H236)</f>
        <v>0.27372435243579896</v>
      </c>
    </row>
    <row r="237" spans="1:9" x14ac:dyDescent="0.25">
      <c r="A237" s="1">
        <v>44774</v>
      </c>
      <c r="B237">
        <v>7.72</v>
      </c>
      <c r="C237">
        <v>8</v>
      </c>
      <c r="D237">
        <v>7.7</v>
      </c>
      <c r="E237">
        <v>7.78</v>
      </c>
      <c r="F237">
        <v>7.78</v>
      </c>
      <c r="G237">
        <v>2746100</v>
      </c>
      <c r="H237">
        <f t="shared" si="3"/>
        <v>-5.1150895140665009E-3</v>
      </c>
      <c r="I237">
        <f>CORREL($H$3:H237,MXX!$H$3:H237)</f>
        <v>0.26730742151138676</v>
      </c>
    </row>
    <row r="238" spans="1:9" x14ac:dyDescent="0.25">
      <c r="A238" s="1">
        <v>44775</v>
      </c>
      <c r="B238">
        <v>7.76</v>
      </c>
      <c r="C238">
        <v>7.81</v>
      </c>
      <c r="D238">
        <v>7.41</v>
      </c>
      <c r="E238">
        <v>7.41</v>
      </c>
      <c r="F238">
        <v>7.41</v>
      </c>
      <c r="G238">
        <v>1590300</v>
      </c>
      <c r="H238">
        <f t="shared" si="3"/>
        <v>-4.7557840616966593E-2</v>
      </c>
      <c r="I238">
        <f>CORREL($H$3:H238,MXX!$H$3:H238)</f>
        <v>0.2645324113335743</v>
      </c>
    </row>
    <row r="239" spans="1:9" x14ac:dyDescent="0.25">
      <c r="A239" s="1">
        <v>44776</v>
      </c>
      <c r="B239">
        <v>7.42</v>
      </c>
      <c r="C239">
        <v>7.52</v>
      </c>
      <c r="D239">
        <v>7.39</v>
      </c>
      <c r="E239">
        <v>7.43</v>
      </c>
      <c r="F239">
        <v>7.43</v>
      </c>
      <c r="G239">
        <v>1434400</v>
      </c>
      <c r="H239">
        <f t="shared" si="3"/>
        <v>2.6990553306342202E-3</v>
      </c>
      <c r="I239">
        <f>CORREL($H$3:H239,MXX!$H$3:H239)</f>
        <v>0.26178109099855662</v>
      </c>
    </row>
    <row r="240" spans="1:9" x14ac:dyDescent="0.25">
      <c r="A240" s="1">
        <v>44777</v>
      </c>
      <c r="B240">
        <v>7.4</v>
      </c>
      <c r="C240">
        <v>7.56</v>
      </c>
      <c r="D240">
        <v>7.4</v>
      </c>
      <c r="E240">
        <v>7.47</v>
      </c>
      <c r="F240">
        <v>7.47</v>
      </c>
      <c r="G240">
        <v>1663000</v>
      </c>
      <c r="H240">
        <f t="shared" si="3"/>
        <v>5.3835800807537065E-3</v>
      </c>
      <c r="I240">
        <f>CORREL($H$3:H240,MXX!$H$3:H240)</f>
        <v>0.25987821676381406</v>
      </c>
    </row>
    <row r="241" spans="1:9" x14ac:dyDescent="0.25">
      <c r="A241" s="1">
        <v>44778</v>
      </c>
      <c r="B241">
        <v>7.4</v>
      </c>
      <c r="C241">
        <v>7.5</v>
      </c>
      <c r="D241">
        <v>7.24</v>
      </c>
      <c r="E241">
        <v>7.33</v>
      </c>
      <c r="F241">
        <v>7.33</v>
      </c>
      <c r="G241">
        <v>2174200</v>
      </c>
      <c r="H241">
        <f t="shared" si="3"/>
        <v>-1.8741633199464484E-2</v>
      </c>
      <c r="I241">
        <f>CORREL($H$3:H241,MXX!$H$3:H241)</f>
        <v>0.25892053122263886</v>
      </c>
    </row>
    <row r="242" spans="1:9" x14ac:dyDescent="0.25">
      <c r="A242" s="1">
        <v>44781</v>
      </c>
      <c r="B242">
        <v>7.34</v>
      </c>
      <c r="C242">
        <v>7.57</v>
      </c>
      <c r="D242">
        <v>7.34</v>
      </c>
      <c r="E242">
        <v>7.43</v>
      </c>
      <c r="F242">
        <v>7.43</v>
      </c>
      <c r="G242">
        <v>2156700</v>
      </c>
      <c r="H242">
        <f t="shared" si="3"/>
        <v>1.3642564802182762E-2</v>
      </c>
      <c r="I242">
        <f>CORREL($H$3:H242,MXX!$H$3:H242)</f>
        <v>0.25835853991397256</v>
      </c>
    </row>
    <row r="243" spans="1:9" x14ac:dyDescent="0.25">
      <c r="A243" s="1">
        <v>44782</v>
      </c>
      <c r="B243">
        <v>7.43</v>
      </c>
      <c r="C243">
        <v>7.43</v>
      </c>
      <c r="D243">
        <v>7.27</v>
      </c>
      <c r="E243">
        <v>7.33</v>
      </c>
      <c r="F243">
        <v>7.33</v>
      </c>
      <c r="G243">
        <v>777800</v>
      </c>
      <c r="H243">
        <f t="shared" si="3"/>
        <v>-1.3458950201884206E-2</v>
      </c>
      <c r="I243">
        <f>CORREL($H$3:H243,MXX!$H$3:H243)</f>
        <v>0.25891979101963086</v>
      </c>
    </row>
    <row r="244" spans="1:9" x14ac:dyDescent="0.25">
      <c r="A244" s="1">
        <v>44783</v>
      </c>
      <c r="B244">
        <v>7.45</v>
      </c>
      <c r="C244">
        <v>7.65</v>
      </c>
      <c r="D244">
        <v>7.38</v>
      </c>
      <c r="E244">
        <v>7.5</v>
      </c>
      <c r="F244">
        <v>7.5</v>
      </c>
      <c r="G244">
        <v>3507000</v>
      </c>
      <c r="H244">
        <f t="shared" si="3"/>
        <v>2.3192360163710769E-2</v>
      </c>
      <c r="I244">
        <f>CORREL($H$3:H244,MXX!$H$3:H244)</f>
        <v>0.26341236870811852</v>
      </c>
    </row>
    <row r="245" spans="1:9" x14ac:dyDescent="0.25">
      <c r="A245" s="1">
        <v>44784</v>
      </c>
      <c r="B245">
        <v>7.52</v>
      </c>
      <c r="C245">
        <v>7.58</v>
      </c>
      <c r="D245">
        <v>7.3</v>
      </c>
      <c r="E245">
        <v>7.34</v>
      </c>
      <c r="F245">
        <v>7.34</v>
      </c>
      <c r="G245">
        <v>1497400</v>
      </c>
      <c r="H245">
        <f t="shared" si="3"/>
        <v>-2.1333333333333353E-2</v>
      </c>
      <c r="I245">
        <f>CORREL($H$3:H245,MXX!$H$3:H245)</f>
        <v>0.26374095559924476</v>
      </c>
    </row>
    <row r="246" spans="1:9" x14ac:dyDescent="0.25">
      <c r="A246" s="1">
        <v>44785</v>
      </c>
      <c r="B246">
        <v>7.4</v>
      </c>
      <c r="C246">
        <v>7.52</v>
      </c>
      <c r="D246">
        <v>7.34</v>
      </c>
      <c r="E246">
        <v>7.47</v>
      </c>
      <c r="F246">
        <v>7.47</v>
      </c>
      <c r="G246">
        <v>1835300</v>
      </c>
      <c r="H246">
        <f t="shared" si="3"/>
        <v>1.7711171662125328E-2</v>
      </c>
      <c r="I246">
        <f>CORREL($H$3:H246,MXX!$H$3:H246)</f>
        <v>0.26675670287649605</v>
      </c>
    </row>
    <row r="247" spans="1:9" x14ac:dyDescent="0.25">
      <c r="A247" s="1">
        <v>44788</v>
      </c>
      <c r="B247">
        <v>7.42</v>
      </c>
      <c r="C247">
        <v>7.51</v>
      </c>
      <c r="D247">
        <v>7.4</v>
      </c>
      <c r="E247">
        <v>7.47</v>
      </c>
      <c r="F247">
        <v>7.47</v>
      </c>
      <c r="G247">
        <v>1129400</v>
      </c>
      <c r="H247">
        <f t="shared" si="3"/>
        <v>0</v>
      </c>
      <c r="I247">
        <f>CORREL($H$3:H247,MXX!$H$3:H247)</f>
        <v>0.26607719128911617</v>
      </c>
    </row>
    <row r="248" spans="1:9" x14ac:dyDescent="0.25">
      <c r="A248" s="1">
        <v>44789</v>
      </c>
      <c r="B248">
        <v>7.5</v>
      </c>
      <c r="C248">
        <v>7.5</v>
      </c>
      <c r="D248">
        <v>7.35</v>
      </c>
      <c r="E248">
        <v>7.46</v>
      </c>
      <c r="F248">
        <v>7.46</v>
      </c>
      <c r="G248">
        <v>1578700</v>
      </c>
      <c r="H248">
        <f t="shared" si="3"/>
        <v>-1.338688085676009E-3</v>
      </c>
      <c r="I248">
        <f>CORREL($H$3:H248,MXX!$H$3:H248)</f>
        <v>0.26575136523180243</v>
      </c>
    </row>
    <row r="249" spans="1:9" x14ac:dyDescent="0.25">
      <c r="A249" s="1">
        <v>44790</v>
      </c>
      <c r="B249">
        <v>7.4</v>
      </c>
      <c r="C249">
        <v>7.41</v>
      </c>
      <c r="D249">
        <v>7.02</v>
      </c>
      <c r="E249">
        <v>7.09</v>
      </c>
      <c r="F249">
        <v>7.09</v>
      </c>
      <c r="G249">
        <v>1458300</v>
      </c>
      <c r="H249">
        <f t="shared" si="3"/>
        <v>-4.959785522788205E-2</v>
      </c>
      <c r="I249">
        <f>CORREL($H$3:H249,MXX!$H$3:H249)</f>
        <v>0.26702535512340936</v>
      </c>
    </row>
    <row r="250" spans="1:9" x14ac:dyDescent="0.25">
      <c r="A250" s="1">
        <v>44791</v>
      </c>
      <c r="B250">
        <v>7.09</v>
      </c>
      <c r="C250">
        <v>7.23</v>
      </c>
      <c r="D250">
        <v>6.89</v>
      </c>
      <c r="E250">
        <v>7.2</v>
      </c>
      <c r="F250">
        <v>7.2</v>
      </c>
      <c r="G250">
        <v>1175900</v>
      </c>
      <c r="H250">
        <f t="shared" si="3"/>
        <v>1.5514809590973247E-2</v>
      </c>
      <c r="I250">
        <f>CORREL($H$3:H250,MXX!$H$3:H250)</f>
        <v>0.26775519438758749</v>
      </c>
    </row>
    <row r="251" spans="1:9" x14ac:dyDescent="0.25">
      <c r="A251" s="1">
        <v>44792</v>
      </c>
      <c r="B251">
        <v>7.11</v>
      </c>
      <c r="C251">
        <v>7.12</v>
      </c>
      <c r="D251">
        <v>7.02</v>
      </c>
      <c r="E251">
        <v>7.07</v>
      </c>
      <c r="F251">
        <v>7.07</v>
      </c>
      <c r="G251">
        <v>760600</v>
      </c>
      <c r="H251">
        <f t="shared" si="3"/>
        <v>-1.805555555555554E-2</v>
      </c>
      <c r="I251">
        <f>CORREL($H$3:H251,MXX!$H$3:H251)</f>
        <v>0.26783702417446159</v>
      </c>
    </row>
    <row r="252" spans="1:9" x14ac:dyDescent="0.25">
      <c r="A252" s="1">
        <v>44795</v>
      </c>
      <c r="B252">
        <v>6.91</v>
      </c>
      <c r="C252">
        <v>6.95</v>
      </c>
      <c r="D252">
        <v>6.75</v>
      </c>
      <c r="E252">
        <v>6.76</v>
      </c>
      <c r="F252">
        <v>6.76</v>
      </c>
      <c r="G252">
        <v>1148200</v>
      </c>
      <c r="H252">
        <f t="shared" si="3"/>
        <v>-4.3847241867043918E-2</v>
      </c>
      <c r="I252">
        <f>CORREL($H$3:H252,MXX!$H$3:H252)</f>
        <v>0.26616055539658123</v>
      </c>
    </row>
    <row r="253" spans="1:9" x14ac:dyDescent="0.25">
      <c r="A253" s="1">
        <v>44796</v>
      </c>
      <c r="B253">
        <v>6.79</v>
      </c>
      <c r="C253">
        <v>6.9</v>
      </c>
      <c r="D253">
        <v>6.77</v>
      </c>
      <c r="E253">
        <v>6.85</v>
      </c>
      <c r="F253">
        <v>6.85</v>
      </c>
      <c r="G253">
        <v>1055000</v>
      </c>
      <c r="H253">
        <f t="shared" si="3"/>
        <v>1.3313609467455601E-2</v>
      </c>
      <c r="I253">
        <f>CORREL($H$3:H253,MXX!$H$3:H253)</f>
        <v>0.26438416292828004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55"/>
  <sheetViews>
    <sheetView workbookViewId="0">
      <selection activeCell="H3" sqref="H3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240.38999899999999</v>
      </c>
      <c r="C2">
        <v>240.38999899999999</v>
      </c>
      <c r="D2">
        <v>238.320007</v>
      </c>
      <c r="E2">
        <v>238.429993</v>
      </c>
      <c r="F2">
        <v>233.22538800000001</v>
      </c>
      <c r="G2">
        <v>1687700</v>
      </c>
    </row>
    <row r="3" spans="1:9" x14ac:dyDescent="0.25">
      <c r="A3" s="1">
        <v>44433</v>
      </c>
      <c r="B3">
        <v>237.929993</v>
      </c>
      <c r="C3">
        <v>239.60000600000001</v>
      </c>
      <c r="D3">
        <v>237.83999600000001</v>
      </c>
      <c r="E3">
        <v>238.83000200000001</v>
      </c>
      <c r="F3">
        <v>233.61668399999999</v>
      </c>
      <c r="G3">
        <v>1668000</v>
      </c>
      <c r="H3">
        <f t="shared" ref="H3:H66" si="0">(F3-F2)/F2</f>
        <v>1.6777590268173667E-3</v>
      </c>
      <c r="I3" t="e">
        <f>CORREL($H$3:H3,MXX!$H$3:H3)</f>
        <v>#DIV/0!</v>
      </c>
    </row>
    <row r="4" spans="1:9" x14ac:dyDescent="0.25">
      <c r="A4" s="1">
        <v>44434</v>
      </c>
      <c r="B4">
        <v>238.78999300000001</v>
      </c>
      <c r="C4">
        <v>238.91999799999999</v>
      </c>
      <c r="D4">
        <v>235.91999799999999</v>
      </c>
      <c r="E4">
        <v>236.949997</v>
      </c>
      <c r="F4">
        <v>231.77769499999999</v>
      </c>
      <c r="G4">
        <v>2008000</v>
      </c>
      <c r="H4">
        <f t="shared" si="0"/>
        <v>-7.8718222025615184E-3</v>
      </c>
      <c r="I4">
        <f>CORREL($H$3:H4,MXX!$H$3:H4)</f>
        <v>1</v>
      </c>
    </row>
    <row r="5" spans="1:9" x14ac:dyDescent="0.25">
      <c r="A5" s="1">
        <v>44435</v>
      </c>
      <c r="B5">
        <v>237.429993</v>
      </c>
      <c r="C5">
        <v>238.36999499999999</v>
      </c>
      <c r="D5">
        <v>236.36999499999999</v>
      </c>
      <c r="E5">
        <v>237.479996</v>
      </c>
      <c r="F5">
        <v>232.296143</v>
      </c>
      <c r="G5">
        <v>1784000</v>
      </c>
      <c r="H5">
        <f t="shared" si="0"/>
        <v>2.2368330136340619E-3</v>
      </c>
      <c r="I5">
        <f>CORREL($H$3:H5,MXX!$H$3:H5)</f>
        <v>0.81077563679016118</v>
      </c>
    </row>
    <row r="6" spans="1:9" x14ac:dyDescent="0.25">
      <c r="A6" s="1">
        <v>44438</v>
      </c>
      <c r="B6">
        <v>237.33999600000001</v>
      </c>
      <c r="C6">
        <v>237.759995</v>
      </c>
      <c r="D6">
        <v>235.86000100000001</v>
      </c>
      <c r="E6">
        <v>236.58999600000001</v>
      </c>
      <c r="F6">
        <v>231.42555200000001</v>
      </c>
      <c r="G6">
        <v>2245600</v>
      </c>
      <c r="H6">
        <f t="shared" si="0"/>
        <v>-3.7477634744886414E-3</v>
      </c>
      <c r="I6">
        <f>CORREL($H$3:H6,MXX!$H$3:H6)</f>
        <v>0.76065914682380198</v>
      </c>
    </row>
    <row r="7" spans="1:9" x14ac:dyDescent="0.25">
      <c r="A7" s="1">
        <v>44439</v>
      </c>
      <c r="B7">
        <v>235.75</v>
      </c>
      <c r="C7">
        <v>237.729996</v>
      </c>
      <c r="D7">
        <v>234.66999799999999</v>
      </c>
      <c r="E7">
        <v>237.46000699999999</v>
      </c>
      <c r="F7">
        <v>233.550003</v>
      </c>
      <c r="G7">
        <v>2938100</v>
      </c>
      <c r="H7">
        <f t="shared" si="0"/>
        <v>9.1798463118713588E-3</v>
      </c>
      <c r="I7">
        <f>CORREL($H$3:H7,MXX!$H$3:H7)</f>
        <v>0.90901320458605261</v>
      </c>
    </row>
    <row r="8" spans="1:9" x14ac:dyDescent="0.25">
      <c r="A8" s="1">
        <v>44440</v>
      </c>
      <c r="B8">
        <v>237.88000500000001</v>
      </c>
      <c r="C8">
        <v>239.03999300000001</v>
      </c>
      <c r="D8">
        <v>237.21000699999999</v>
      </c>
      <c r="E8">
        <v>238.14999399999999</v>
      </c>
      <c r="F8">
        <v>234.22863799999999</v>
      </c>
      <c r="G8">
        <v>2197100</v>
      </c>
      <c r="H8">
        <f t="shared" si="0"/>
        <v>2.9057374921120666E-3</v>
      </c>
      <c r="I8">
        <f>CORREL($H$3:H8,MXX!$H$3:H8)</f>
        <v>0.21532513576977139</v>
      </c>
    </row>
    <row r="9" spans="1:9" x14ac:dyDescent="0.25">
      <c r="A9" s="1">
        <v>44441</v>
      </c>
      <c r="B9">
        <v>239.199997</v>
      </c>
      <c r="C9">
        <v>239.949997</v>
      </c>
      <c r="D9">
        <v>238.38000500000001</v>
      </c>
      <c r="E9">
        <v>239.86999499999999</v>
      </c>
      <c r="F9">
        <v>235.92030299999999</v>
      </c>
      <c r="G9">
        <v>2140200</v>
      </c>
      <c r="H9">
        <f t="shared" si="0"/>
        <v>7.2222808211863509E-3</v>
      </c>
      <c r="I9">
        <f>CORREL($H$3:H9,MXX!$H$3:H9)</f>
        <v>0.14627862741227757</v>
      </c>
    </row>
    <row r="10" spans="1:9" x14ac:dyDescent="0.25">
      <c r="A10" s="1">
        <v>44442</v>
      </c>
      <c r="B10">
        <v>238.38999899999999</v>
      </c>
      <c r="C10">
        <v>239.64999399999999</v>
      </c>
      <c r="D10">
        <v>237.509995</v>
      </c>
      <c r="E10">
        <v>238.820007</v>
      </c>
      <c r="F10">
        <v>234.887619</v>
      </c>
      <c r="G10">
        <v>1339300</v>
      </c>
      <c r="H10">
        <f t="shared" si="0"/>
        <v>-4.3772578572857674E-3</v>
      </c>
      <c r="I10">
        <f>CORREL($H$3:H10,MXX!$H$3:H10)</f>
        <v>0.20082536283842733</v>
      </c>
    </row>
    <row r="11" spans="1:9" x14ac:dyDescent="0.25">
      <c r="A11" s="1">
        <v>44446</v>
      </c>
      <c r="B11">
        <v>238.61000100000001</v>
      </c>
      <c r="C11">
        <v>238.61000100000001</v>
      </c>
      <c r="D11">
        <v>235.949997</v>
      </c>
      <c r="E11">
        <v>236.19000199999999</v>
      </c>
      <c r="F11">
        <v>232.30091899999999</v>
      </c>
      <c r="G11">
        <v>1820000</v>
      </c>
      <c r="H11">
        <f t="shared" si="0"/>
        <v>-1.1012500407694999E-2</v>
      </c>
      <c r="I11">
        <f>CORREL($H$3:H11,MXX!$H$3:H11)</f>
        <v>-2.4264252651846979E-2</v>
      </c>
    </row>
    <row r="12" spans="1:9" x14ac:dyDescent="0.25">
      <c r="A12" s="1">
        <v>44447</v>
      </c>
      <c r="B12">
        <v>236.800003</v>
      </c>
      <c r="C12">
        <v>239.46000699999999</v>
      </c>
      <c r="D12">
        <v>236</v>
      </c>
      <c r="E12">
        <v>238.61999499999999</v>
      </c>
      <c r="F12">
        <v>234.690887</v>
      </c>
      <c r="G12">
        <v>2718400</v>
      </c>
      <c r="H12">
        <f t="shared" si="0"/>
        <v>1.0288241692233729E-2</v>
      </c>
      <c r="I12">
        <f>CORREL($H$3:H12,MXX!$H$3:H12)</f>
        <v>-0.13088440373132593</v>
      </c>
    </row>
    <row r="13" spans="1:9" x14ac:dyDescent="0.25">
      <c r="A13" s="1">
        <v>44448</v>
      </c>
      <c r="B13">
        <v>238.41999799999999</v>
      </c>
      <c r="C13">
        <v>241.429993</v>
      </c>
      <c r="D13">
        <v>237.770004</v>
      </c>
      <c r="E13">
        <v>238.61000100000001</v>
      </c>
      <c r="F13">
        <v>234.681061</v>
      </c>
      <c r="G13">
        <v>2992200</v>
      </c>
      <c r="H13">
        <f t="shared" si="0"/>
        <v>-4.1867837842395164E-5</v>
      </c>
      <c r="I13">
        <f>CORREL($H$3:H13,MXX!$H$3:H13)</f>
        <v>-0.1159842020608724</v>
      </c>
    </row>
    <row r="14" spans="1:9" x14ac:dyDescent="0.25">
      <c r="A14" s="1">
        <v>44449</v>
      </c>
      <c r="B14">
        <v>240.320007</v>
      </c>
      <c r="C14">
        <v>241.320007</v>
      </c>
      <c r="D14">
        <v>239.03999300000001</v>
      </c>
      <c r="E14">
        <v>239.179993</v>
      </c>
      <c r="F14">
        <v>235.24168399999999</v>
      </c>
      <c r="G14">
        <v>2035200</v>
      </c>
      <c r="H14">
        <f t="shared" si="0"/>
        <v>2.3888719337262264E-3</v>
      </c>
      <c r="I14">
        <f>CORREL($H$3:H14,MXX!$H$3:H14)</f>
        <v>-0.11709215019498245</v>
      </c>
    </row>
    <row r="15" spans="1:9" x14ac:dyDescent="0.25">
      <c r="A15" s="1">
        <v>44452</v>
      </c>
      <c r="B15">
        <v>240.83000200000001</v>
      </c>
      <c r="C15">
        <v>241.800003</v>
      </c>
      <c r="D15">
        <v>239.83999600000001</v>
      </c>
      <c r="E15">
        <v>241.21000699999999</v>
      </c>
      <c r="F15">
        <v>237.23825099999999</v>
      </c>
      <c r="G15">
        <v>2294800</v>
      </c>
      <c r="H15">
        <f t="shared" si="0"/>
        <v>8.4873010856358223E-3</v>
      </c>
      <c r="I15">
        <f>CORREL($H$3:H15,MXX!$H$3:H15)</f>
        <v>-7.5043835279903173E-2</v>
      </c>
    </row>
    <row r="16" spans="1:9" x14ac:dyDescent="0.25">
      <c r="A16" s="1">
        <v>44453</v>
      </c>
      <c r="B16">
        <v>241.729996</v>
      </c>
      <c r="C16">
        <v>242.25</v>
      </c>
      <c r="D16">
        <v>239.5</v>
      </c>
      <c r="E16">
        <v>241.13000500000001</v>
      </c>
      <c r="F16">
        <v>237.159561</v>
      </c>
      <c r="G16">
        <v>2013800</v>
      </c>
      <c r="H16">
        <f t="shared" si="0"/>
        <v>-3.3169187375266311E-4</v>
      </c>
      <c r="I16">
        <f>CORREL($H$3:H16,MXX!$H$3:H16)</f>
        <v>-7.523416669331584E-2</v>
      </c>
    </row>
    <row r="17" spans="1:9" x14ac:dyDescent="0.25">
      <c r="A17" s="1">
        <v>44454</v>
      </c>
      <c r="B17">
        <v>240.470001</v>
      </c>
      <c r="C17">
        <v>241.270004</v>
      </c>
      <c r="D17">
        <v>238.179993</v>
      </c>
      <c r="E17">
        <v>240.979996</v>
      </c>
      <c r="F17">
        <v>237.012024</v>
      </c>
      <c r="G17">
        <v>2507200</v>
      </c>
      <c r="H17">
        <f t="shared" si="0"/>
        <v>-6.2210015644277486E-4</v>
      </c>
      <c r="I17">
        <f>CORREL($H$3:H17,MXX!$H$3:H17)</f>
        <v>-8.9754764903009904E-2</v>
      </c>
    </row>
    <row r="18" spans="1:9" x14ac:dyDescent="0.25">
      <c r="A18" s="1">
        <v>44455</v>
      </c>
      <c r="B18">
        <v>240.28999300000001</v>
      </c>
      <c r="C18">
        <v>243.58999600000001</v>
      </c>
      <c r="D18">
        <v>239.949997</v>
      </c>
      <c r="E18">
        <v>243.21000699999999</v>
      </c>
      <c r="F18">
        <v>239.20533800000001</v>
      </c>
      <c r="G18">
        <v>3410700</v>
      </c>
      <c r="H18">
        <f t="shared" si="0"/>
        <v>9.2540199563884359E-3</v>
      </c>
      <c r="I18">
        <f>CORREL($H$3:H18,MXX!$H$3:H18)</f>
        <v>-8.4809514314197615E-3</v>
      </c>
    </row>
    <row r="19" spans="1:9" x14ac:dyDescent="0.25">
      <c r="A19" s="1">
        <v>44456</v>
      </c>
      <c r="B19">
        <v>243.83999600000001</v>
      </c>
      <c r="C19">
        <v>244.63000500000001</v>
      </c>
      <c r="D19">
        <v>241.88000500000001</v>
      </c>
      <c r="E19">
        <v>242.490005</v>
      </c>
      <c r="F19">
        <v>238.49717699999999</v>
      </c>
      <c r="G19">
        <v>4756600</v>
      </c>
      <c r="H19">
        <f t="shared" si="0"/>
        <v>-2.9604732315798832E-3</v>
      </c>
      <c r="I19">
        <f>CORREL($H$3:H19,MXX!$H$3:H19)</f>
        <v>7.614555575503755E-2</v>
      </c>
    </row>
    <row r="20" spans="1:9" x14ac:dyDescent="0.25">
      <c r="A20" s="1">
        <v>44459</v>
      </c>
      <c r="B20">
        <v>239.88000500000001</v>
      </c>
      <c r="C20">
        <v>241.96000699999999</v>
      </c>
      <c r="D20">
        <v>236.63999899999999</v>
      </c>
      <c r="E20">
        <v>239.08999600000001</v>
      </c>
      <c r="F20">
        <v>235.15315200000001</v>
      </c>
      <c r="G20">
        <v>4549900</v>
      </c>
      <c r="H20">
        <f t="shared" si="0"/>
        <v>-1.402123514443103E-2</v>
      </c>
      <c r="I20">
        <f>CORREL($H$3:H20,MXX!$H$3:H20)</f>
        <v>0.24329610907460861</v>
      </c>
    </row>
    <row r="21" spans="1:9" x14ac:dyDescent="0.25">
      <c r="A21" s="1">
        <v>44460</v>
      </c>
      <c r="B21">
        <v>240</v>
      </c>
      <c r="C21">
        <v>242.35000600000001</v>
      </c>
      <c r="D21">
        <v>239.39999399999999</v>
      </c>
      <c r="E21">
        <v>240.5</v>
      </c>
      <c r="F21">
        <v>236.53993199999999</v>
      </c>
      <c r="G21">
        <v>2008300</v>
      </c>
      <c r="H21">
        <f t="shared" si="0"/>
        <v>5.8973481248509371E-3</v>
      </c>
      <c r="I21">
        <f>CORREL($H$3:H21,MXX!$H$3:H21)</f>
        <v>0.2666370478584062</v>
      </c>
    </row>
    <row r="22" spans="1:9" x14ac:dyDescent="0.25">
      <c r="A22" s="1">
        <v>44461</v>
      </c>
      <c r="B22">
        <v>241.800003</v>
      </c>
      <c r="C22">
        <v>245.86000100000001</v>
      </c>
      <c r="D22">
        <v>241.470001</v>
      </c>
      <c r="E22">
        <v>243.13000500000001</v>
      </c>
      <c r="F22">
        <v>239.126633</v>
      </c>
      <c r="G22">
        <v>3361900</v>
      </c>
      <c r="H22">
        <f t="shared" si="0"/>
        <v>1.0935578522107655E-2</v>
      </c>
      <c r="I22">
        <f>CORREL($H$3:H22,MXX!$H$3:H22)</f>
        <v>0.3296992161740297</v>
      </c>
    </row>
    <row r="23" spans="1:9" x14ac:dyDescent="0.25">
      <c r="A23" s="1">
        <v>44462</v>
      </c>
      <c r="B23">
        <v>243.740005</v>
      </c>
      <c r="C23">
        <v>245.949997</v>
      </c>
      <c r="D23">
        <v>243.529999</v>
      </c>
      <c r="E23">
        <v>244.779999</v>
      </c>
      <c r="F23">
        <v>240.749481</v>
      </c>
      <c r="G23">
        <v>2941700</v>
      </c>
      <c r="H23">
        <f t="shared" si="0"/>
        <v>6.7865631679763783E-3</v>
      </c>
      <c r="I23">
        <f>CORREL($H$3:H23,MXX!$H$3:H23)</f>
        <v>0.33653094931312927</v>
      </c>
    </row>
    <row r="24" spans="1:9" x14ac:dyDescent="0.25">
      <c r="A24" s="1">
        <v>44463</v>
      </c>
      <c r="B24">
        <v>246.63999899999999</v>
      </c>
      <c r="C24">
        <v>247.38000500000001</v>
      </c>
      <c r="D24">
        <v>245.240005</v>
      </c>
      <c r="E24">
        <v>246.41999799999999</v>
      </c>
      <c r="F24">
        <v>242.36245700000001</v>
      </c>
      <c r="G24">
        <v>2508800</v>
      </c>
      <c r="H24">
        <f t="shared" si="0"/>
        <v>6.699810912572656E-3</v>
      </c>
      <c r="I24">
        <f>CORREL($H$3:H24,MXX!$H$3:H24)</f>
        <v>0.30356009317277799</v>
      </c>
    </row>
    <row r="25" spans="1:9" x14ac:dyDescent="0.25">
      <c r="A25" s="1">
        <v>44466</v>
      </c>
      <c r="B25">
        <v>246</v>
      </c>
      <c r="C25">
        <v>248.89999399999999</v>
      </c>
      <c r="D25">
        <v>245.279999</v>
      </c>
      <c r="E25">
        <v>248.11000100000001</v>
      </c>
      <c r="F25">
        <v>244.024643</v>
      </c>
      <c r="G25">
        <v>2463300</v>
      </c>
      <c r="H25">
        <f t="shared" si="0"/>
        <v>6.8582651808980107E-3</v>
      </c>
      <c r="I25">
        <f>CORREL($H$3:H25,MXX!$H$3:H25)</f>
        <v>0.3282176890740886</v>
      </c>
    </row>
    <row r="26" spans="1:9" x14ac:dyDescent="0.25">
      <c r="A26" s="1">
        <v>44467</v>
      </c>
      <c r="B26">
        <v>247.28999300000001</v>
      </c>
      <c r="C26">
        <v>247.71000699999999</v>
      </c>
      <c r="D26">
        <v>242.91000399999999</v>
      </c>
      <c r="E26">
        <v>243.770004</v>
      </c>
      <c r="F26">
        <v>239.75610399999999</v>
      </c>
      <c r="G26">
        <v>3007500</v>
      </c>
      <c r="H26">
        <f t="shared" si="0"/>
        <v>-1.749224564996087E-2</v>
      </c>
      <c r="I26">
        <f>CORREL($H$3:H26,MXX!$H$3:H26)</f>
        <v>0.4156305780325702</v>
      </c>
    </row>
    <row r="27" spans="1:9" x14ac:dyDescent="0.25">
      <c r="A27" s="1">
        <v>44468</v>
      </c>
      <c r="B27">
        <v>244.38000500000001</v>
      </c>
      <c r="C27">
        <v>245.71000699999999</v>
      </c>
      <c r="D27">
        <v>243.14999399999999</v>
      </c>
      <c r="E27">
        <v>244.279999</v>
      </c>
      <c r="F27">
        <v>240.25769</v>
      </c>
      <c r="G27">
        <v>1719000</v>
      </c>
      <c r="H27">
        <f t="shared" si="0"/>
        <v>2.0920676955945329E-3</v>
      </c>
      <c r="I27">
        <f>CORREL($H$3:H27,MXX!$H$3:H27)</f>
        <v>0.415997755452372</v>
      </c>
    </row>
    <row r="28" spans="1:9" x14ac:dyDescent="0.25">
      <c r="A28" s="1">
        <v>44469</v>
      </c>
      <c r="B28">
        <v>244.770004</v>
      </c>
      <c r="C28">
        <v>245.41999799999999</v>
      </c>
      <c r="D28">
        <v>240.820007</v>
      </c>
      <c r="E28">
        <v>241.11000100000001</v>
      </c>
      <c r="F28">
        <v>237.139893</v>
      </c>
      <c r="G28">
        <v>3136800</v>
      </c>
      <c r="H28">
        <f t="shared" si="0"/>
        <v>-1.2976887441147028E-2</v>
      </c>
      <c r="I28">
        <f>CORREL($H$3:H28,MXX!$H$3:H28)</f>
        <v>0.33582007739058423</v>
      </c>
    </row>
    <row r="29" spans="1:9" x14ac:dyDescent="0.25">
      <c r="A29" s="1">
        <v>44470</v>
      </c>
      <c r="B29">
        <v>243.070007</v>
      </c>
      <c r="C29">
        <v>244.69000199999999</v>
      </c>
      <c r="D29">
        <v>240.25</v>
      </c>
      <c r="E29">
        <v>242.929993</v>
      </c>
      <c r="F29">
        <v>238.92991599999999</v>
      </c>
      <c r="G29">
        <v>2076000</v>
      </c>
      <c r="H29">
        <f t="shared" si="0"/>
        <v>7.5483841092902522E-3</v>
      </c>
      <c r="I29">
        <f>CORREL($H$3:H29,MXX!$H$3:H29)</f>
        <v>0.30682911284671349</v>
      </c>
    </row>
    <row r="30" spans="1:9" x14ac:dyDescent="0.25">
      <c r="A30" s="1">
        <v>44473</v>
      </c>
      <c r="B30">
        <v>242.05999800000001</v>
      </c>
      <c r="C30">
        <v>244.80999800000001</v>
      </c>
      <c r="D30">
        <v>241.86000100000001</v>
      </c>
      <c r="E30">
        <v>243.08000200000001</v>
      </c>
      <c r="F30">
        <v>239.07745399999999</v>
      </c>
      <c r="G30">
        <v>2236500</v>
      </c>
      <c r="H30">
        <f t="shared" si="0"/>
        <v>6.1749488080009736E-4</v>
      </c>
      <c r="I30">
        <f>CORREL($H$3:H30,MXX!$H$3:H30)</f>
        <v>0.30658240679248444</v>
      </c>
    </row>
    <row r="31" spans="1:9" x14ac:dyDescent="0.25">
      <c r="A31" s="1">
        <v>44474</v>
      </c>
      <c r="B31">
        <v>243.970001</v>
      </c>
      <c r="C31">
        <v>246.88000500000001</v>
      </c>
      <c r="D31">
        <v>243.009995</v>
      </c>
      <c r="E31">
        <v>245.220001</v>
      </c>
      <c r="F31">
        <v>241.18222</v>
      </c>
      <c r="G31">
        <v>2463100</v>
      </c>
      <c r="H31">
        <f t="shared" si="0"/>
        <v>8.8036992396615214E-3</v>
      </c>
      <c r="I31">
        <f>CORREL($H$3:H31,MXX!$H$3:H31)</f>
        <v>0.3182291796654933</v>
      </c>
    </row>
    <row r="32" spans="1:9" x14ac:dyDescent="0.25">
      <c r="A32" s="1">
        <v>44475</v>
      </c>
      <c r="B32">
        <v>244.55999800000001</v>
      </c>
      <c r="C32">
        <v>247.16000399999999</v>
      </c>
      <c r="D32">
        <v>243.020004</v>
      </c>
      <c r="E32">
        <v>247.10000600000001</v>
      </c>
      <c r="F32">
        <v>243.03128100000001</v>
      </c>
      <c r="G32">
        <v>2107900</v>
      </c>
      <c r="H32">
        <f t="shared" si="0"/>
        <v>7.6666555270948501E-3</v>
      </c>
      <c r="I32">
        <f>CORREL($H$3:H32,MXX!$H$3:H32)</f>
        <v>0.31103115425766387</v>
      </c>
    </row>
    <row r="33" spans="1:9" x14ac:dyDescent="0.25">
      <c r="A33" s="1">
        <v>44476</v>
      </c>
      <c r="B33">
        <v>248</v>
      </c>
      <c r="C33">
        <v>249.949997</v>
      </c>
      <c r="D33">
        <v>247.679993</v>
      </c>
      <c r="E33">
        <v>248.320007</v>
      </c>
      <c r="F33">
        <v>244.23117099999999</v>
      </c>
      <c r="G33">
        <v>2423900</v>
      </c>
      <c r="H33">
        <f t="shared" si="0"/>
        <v>4.9371833743491736E-3</v>
      </c>
      <c r="I33">
        <f>CORREL($H$3:H33,MXX!$H$3:H33)</f>
        <v>0.3075119631058798</v>
      </c>
    </row>
    <row r="34" spans="1:9" x14ac:dyDescent="0.25">
      <c r="A34" s="1">
        <v>44477</v>
      </c>
      <c r="B34">
        <v>249.25</v>
      </c>
      <c r="C34">
        <v>249.63000500000001</v>
      </c>
      <c r="D34">
        <v>247.11000100000001</v>
      </c>
      <c r="E34">
        <v>247.699997</v>
      </c>
      <c r="F34">
        <v>243.62138400000001</v>
      </c>
      <c r="G34">
        <v>1687500</v>
      </c>
      <c r="H34">
        <f t="shared" si="0"/>
        <v>-2.4967615620202018E-3</v>
      </c>
      <c r="I34">
        <f>CORREL($H$3:H34,MXX!$H$3:H34)</f>
        <v>0.29212292377877086</v>
      </c>
    </row>
    <row r="35" spans="1:9" x14ac:dyDescent="0.25">
      <c r="A35" s="1">
        <v>44480</v>
      </c>
      <c r="B35">
        <v>248.10000600000001</v>
      </c>
      <c r="C35">
        <v>249.13999899999999</v>
      </c>
      <c r="D35">
        <v>246.449997</v>
      </c>
      <c r="E35">
        <v>246.58000200000001</v>
      </c>
      <c r="F35">
        <v>242.519836</v>
      </c>
      <c r="G35">
        <v>1504000</v>
      </c>
      <c r="H35">
        <f t="shared" si="0"/>
        <v>-4.5215571060051455E-3</v>
      </c>
      <c r="I35">
        <f>CORREL($H$3:H35,MXX!$H$3:H35)</f>
        <v>0.25213920280284957</v>
      </c>
    </row>
    <row r="36" spans="1:9" x14ac:dyDescent="0.25">
      <c r="A36" s="1">
        <v>44481</v>
      </c>
      <c r="B36">
        <v>247.729996</v>
      </c>
      <c r="C36">
        <v>248.60000600000001</v>
      </c>
      <c r="D36">
        <v>244.179993</v>
      </c>
      <c r="E36">
        <v>244.520004</v>
      </c>
      <c r="F36">
        <v>240.49375900000001</v>
      </c>
      <c r="G36">
        <v>2346700</v>
      </c>
      <c r="H36">
        <f t="shared" si="0"/>
        <v>-8.3542733386970727E-3</v>
      </c>
      <c r="I36">
        <f>CORREL($H$3:H36,MXX!$H$3:H36)</f>
        <v>0.22800358276547641</v>
      </c>
    </row>
    <row r="37" spans="1:9" x14ac:dyDescent="0.25">
      <c r="A37" s="1">
        <v>44482</v>
      </c>
      <c r="B37">
        <v>243.270004</v>
      </c>
      <c r="C37">
        <v>243.86999499999999</v>
      </c>
      <c r="D37">
        <v>239.89999399999999</v>
      </c>
      <c r="E37">
        <v>242.64999399999999</v>
      </c>
      <c r="F37">
        <v>238.654526</v>
      </c>
      <c r="G37">
        <v>3214300</v>
      </c>
      <c r="H37">
        <f t="shared" si="0"/>
        <v>-7.6477369211065769E-3</v>
      </c>
      <c r="I37">
        <f>CORREL($H$3:H37,MXX!$H$3:H37)</f>
        <v>0.22539221857308403</v>
      </c>
    </row>
    <row r="38" spans="1:9" x14ac:dyDescent="0.25">
      <c r="A38" s="1">
        <v>44483</v>
      </c>
      <c r="B38">
        <v>242.88000500000001</v>
      </c>
      <c r="C38">
        <v>245.41999799999999</v>
      </c>
      <c r="D38">
        <v>242.03999300000001</v>
      </c>
      <c r="E38">
        <v>244.550003</v>
      </c>
      <c r="F38">
        <v>240.52325400000001</v>
      </c>
      <c r="G38">
        <v>2512000</v>
      </c>
      <c r="H38">
        <f t="shared" si="0"/>
        <v>7.830264237268245E-3</v>
      </c>
      <c r="I38">
        <f>CORREL($H$3:H38,MXX!$H$3:H38)</f>
        <v>0.24146238232232461</v>
      </c>
    </row>
    <row r="39" spans="1:9" x14ac:dyDescent="0.25">
      <c r="A39" s="1">
        <v>44484</v>
      </c>
      <c r="B39">
        <v>245.240005</v>
      </c>
      <c r="C39">
        <v>246.38000500000001</v>
      </c>
      <c r="D39">
        <v>241.990005</v>
      </c>
      <c r="E39">
        <v>242.25</v>
      </c>
      <c r="F39">
        <v>238.26113900000001</v>
      </c>
      <c r="G39">
        <v>2564700</v>
      </c>
      <c r="H39">
        <f t="shared" si="0"/>
        <v>-9.4049742067766721E-3</v>
      </c>
      <c r="I39">
        <f>CORREL($H$3:H39,MXX!$H$3:H39)</f>
        <v>0.17237107809352292</v>
      </c>
    </row>
    <row r="40" spans="1:9" x14ac:dyDescent="0.25">
      <c r="A40" s="1">
        <v>44487</v>
      </c>
      <c r="B40">
        <v>242.41999799999999</v>
      </c>
      <c r="C40">
        <v>243.449997</v>
      </c>
      <c r="D40">
        <v>241.13000500000001</v>
      </c>
      <c r="E40">
        <v>242.259995</v>
      </c>
      <c r="F40">
        <v>238.27095</v>
      </c>
      <c r="G40">
        <v>2484900</v>
      </c>
      <c r="H40">
        <f t="shared" si="0"/>
        <v>4.117750817931293E-5</v>
      </c>
      <c r="I40">
        <f>CORREL($H$3:H40,MXX!$H$3:H40)</f>
        <v>0.17275428284743855</v>
      </c>
    </row>
    <row r="41" spans="1:9" x14ac:dyDescent="0.25">
      <c r="A41" s="1">
        <v>44488</v>
      </c>
      <c r="B41">
        <v>243.220001</v>
      </c>
      <c r="C41">
        <v>243.929993</v>
      </c>
      <c r="D41">
        <v>241.529999</v>
      </c>
      <c r="E41">
        <v>242.770004</v>
      </c>
      <c r="F41">
        <v>238.77256800000001</v>
      </c>
      <c r="G41">
        <v>2071600</v>
      </c>
      <c r="H41">
        <f t="shared" si="0"/>
        <v>2.1052419524915131E-3</v>
      </c>
      <c r="I41">
        <f>CORREL($H$3:H41,MXX!$H$3:H41)</f>
        <v>0.16777411521860749</v>
      </c>
    </row>
    <row r="42" spans="1:9" x14ac:dyDescent="0.25">
      <c r="A42" s="1">
        <v>44489</v>
      </c>
      <c r="B42">
        <v>240.39999399999999</v>
      </c>
      <c r="C42">
        <v>242.64999399999999</v>
      </c>
      <c r="D42">
        <v>239.28999300000001</v>
      </c>
      <c r="E42">
        <v>239.720001</v>
      </c>
      <c r="F42">
        <v>235.772797</v>
      </c>
      <c r="G42">
        <v>3040200</v>
      </c>
      <c r="H42">
        <f t="shared" si="0"/>
        <v>-1.2563298309879591E-2</v>
      </c>
      <c r="I42">
        <f>CORREL($H$3:H42,MXX!$H$3:H42)</f>
        <v>0.17343009539533294</v>
      </c>
    </row>
    <row r="43" spans="1:9" x14ac:dyDescent="0.25">
      <c r="A43" s="1">
        <v>44490</v>
      </c>
      <c r="B43">
        <v>240.16999799999999</v>
      </c>
      <c r="C43">
        <v>241.91000399999999</v>
      </c>
      <c r="D43">
        <v>239.30999800000001</v>
      </c>
      <c r="E43">
        <v>241.39999399999999</v>
      </c>
      <c r="F43">
        <v>237.42512500000001</v>
      </c>
      <c r="G43">
        <v>2702400</v>
      </c>
      <c r="H43">
        <f t="shared" si="0"/>
        <v>7.0081367359781177E-3</v>
      </c>
      <c r="I43">
        <f>CORREL($H$3:H43,MXX!$H$3:H43)</f>
        <v>0.15578411697980543</v>
      </c>
    </row>
    <row r="44" spans="1:9" x14ac:dyDescent="0.25">
      <c r="A44" s="1">
        <v>44491</v>
      </c>
      <c r="B44">
        <v>240.71000699999999</v>
      </c>
      <c r="C44">
        <v>242.240005</v>
      </c>
      <c r="D44">
        <v>238</v>
      </c>
      <c r="E44">
        <v>238.44000199999999</v>
      </c>
      <c r="F44">
        <v>234.51387</v>
      </c>
      <c r="G44">
        <v>3283700</v>
      </c>
      <c r="H44">
        <f t="shared" si="0"/>
        <v>-1.226178147742372E-2</v>
      </c>
      <c r="I44">
        <f>CORREL($H$3:H44,MXX!$H$3:H44)</f>
        <v>0.16334358586041564</v>
      </c>
    </row>
    <row r="45" spans="1:9" x14ac:dyDescent="0.25">
      <c r="A45" s="1">
        <v>44494</v>
      </c>
      <c r="B45">
        <v>239.229996</v>
      </c>
      <c r="C45">
        <v>239.25</v>
      </c>
      <c r="D45">
        <v>236.5</v>
      </c>
      <c r="E45">
        <v>237.33999600000001</v>
      </c>
      <c r="F45">
        <v>233.431961</v>
      </c>
      <c r="G45">
        <v>3178400</v>
      </c>
      <c r="H45">
        <f t="shared" si="0"/>
        <v>-4.6134115649534759E-3</v>
      </c>
      <c r="I45">
        <f>CORREL($H$3:H45,MXX!$H$3:H45)</f>
        <v>0.16456853178638814</v>
      </c>
    </row>
    <row r="46" spans="1:9" x14ac:dyDescent="0.25">
      <c r="A46" s="1">
        <v>44495</v>
      </c>
      <c r="B46">
        <v>237.470001</v>
      </c>
      <c r="C46">
        <v>238.39999399999999</v>
      </c>
      <c r="D46">
        <v>236.13999899999999</v>
      </c>
      <c r="E46">
        <v>236.41999799999999</v>
      </c>
      <c r="F46">
        <v>232.52713</v>
      </c>
      <c r="G46">
        <v>3066400</v>
      </c>
      <c r="H46">
        <f t="shared" si="0"/>
        <v>-3.8762087081982807E-3</v>
      </c>
      <c r="I46">
        <f>CORREL($H$3:H46,MXX!$H$3:H46)</f>
        <v>0.15144349088256756</v>
      </c>
    </row>
    <row r="47" spans="1:9" x14ac:dyDescent="0.25">
      <c r="A47" s="1">
        <v>44496</v>
      </c>
      <c r="B47">
        <v>241.050003</v>
      </c>
      <c r="C47">
        <v>244.61999499999999</v>
      </c>
      <c r="D47">
        <v>238.85000600000001</v>
      </c>
      <c r="E47">
        <v>242.729996</v>
      </c>
      <c r="F47">
        <v>238.733215</v>
      </c>
      <c r="G47">
        <v>5249400</v>
      </c>
      <c r="H47">
        <f t="shared" si="0"/>
        <v>2.6689724334532497E-2</v>
      </c>
      <c r="I47">
        <f>CORREL($H$3:H47,MXX!$H$3:H47)</f>
        <v>4.594717552656833E-2</v>
      </c>
    </row>
    <row r="48" spans="1:9" x14ac:dyDescent="0.25">
      <c r="A48" s="1">
        <v>44497</v>
      </c>
      <c r="B48">
        <v>243.39999399999999</v>
      </c>
      <c r="C48">
        <v>246.08000200000001</v>
      </c>
      <c r="D48">
        <v>242.529999</v>
      </c>
      <c r="E48">
        <v>245.5</v>
      </c>
      <c r="F48">
        <v>241.45761100000001</v>
      </c>
      <c r="G48">
        <v>3448500</v>
      </c>
      <c r="H48">
        <f t="shared" si="0"/>
        <v>1.14118850198537E-2</v>
      </c>
      <c r="I48">
        <f>CORREL($H$3:H48,MXX!$H$3:H48)</f>
        <v>1.293855292023619E-2</v>
      </c>
    </row>
    <row r="49" spans="1:9" x14ac:dyDescent="0.25">
      <c r="A49" s="1">
        <v>44498</v>
      </c>
      <c r="B49">
        <v>243</v>
      </c>
      <c r="C49">
        <v>246.08999600000001</v>
      </c>
      <c r="D49">
        <v>242.470001</v>
      </c>
      <c r="E49">
        <v>245.550003</v>
      </c>
      <c r="F49">
        <v>241.50679</v>
      </c>
      <c r="G49">
        <v>4329400</v>
      </c>
      <c r="H49">
        <f t="shared" si="0"/>
        <v>2.0367550145263794E-4</v>
      </c>
      <c r="I49">
        <f>CORREL($H$3:H49,MXX!$H$3:H49)</f>
        <v>1.2651441925046794E-2</v>
      </c>
    </row>
    <row r="50" spans="1:9" x14ac:dyDescent="0.25">
      <c r="A50" s="1">
        <v>44501</v>
      </c>
      <c r="B50">
        <v>245.800003</v>
      </c>
      <c r="C50">
        <v>251.69000199999999</v>
      </c>
      <c r="D50">
        <v>245.33999600000001</v>
      </c>
      <c r="E50">
        <v>250.58000200000001</v>
      </c>
      <c r="F50">
        <v>246.45396400000001</v>
      </c>
      <c r="G50">
        <v>4456200</v>
      </c>
      <c r="H50">
        <f t="shared" si="0"/>
        <v>2.0484616602291051E-2</v>
      </c>
      <c r="I50">
        <f>CORREL($H$3:H50,MXX!$H$3:H50)</f>
        <v>5.3783590811595082E-2</v>
      </c>
    </row>
    <row r="51" spans="1:9" x14ac:dyDescent="0.25">
      <c r="A51" s="1">
        <v>44502</v>
      </c>
      <c r="B51">
        <v>251.759995</v>
      </c>
      <c r="C51">
        <v>252.220001</v>
      </c>
      <c r="D51">
        <v>248.16000399999999</v>
      </c>
      <c r="E51">
        <v>249.240005</v>
      </c>
      <c r="F51">
        <v>245.136032</v>
      </c>
      <c r="G51">
        <v>2624300</v>
      </c>
      <c r="H51">
        <f t="shared" si="0"/>
        <v>-5.3475788281498815E-3</v>
      </c>
      <c r="I51">
        <f>CORREL($H$3:H51,MXX!$H$3:H51)</f>
        <v>4.4501022414710184E-2</v>
      </c>
    </row>
    <row r="52" spans="1:9" x14ac:dyDescent="0.25">
      <c r="A52" s="1">
        <v>44503</v>
      </c>
      <c r="B52">
        <v>247.990005</v>
      </c>
      <c r="C52">
        <v>251.13000500000001</v>
      </c>
      <c r="D52">
        <v>247.91000399999999</v>
      </c>
      <c r="E52">
        <v>250.39999399999999</v>
      </c>
      <c r="F52">
        <v>246.276917</v>
      </c>
      <c r="G52">
        <v>2399000</v>
      </c>
      <c r="H52">
        <f t="shared" si="0"/>
        <v>4.6540893670009202E-3</v>
      </c>
      <c r="I52">
        <f>CORREL($H$3:H52,MXX!$H$3:H52)</f>
        <v>4.4371493332447776E-2</v>
      </c>
    </row>
    <row r="53" spans="1:9" x14ac:dyDescent="0.25">
      <c r="A53" s="1">
        <v>44504</v>
      </c>
      <c r="B53">
        <v>251.11999499999999</v>
      </c>
      <c r="C53">
        <v>254.179993</v>
      </c>
      <c r="D53">
        <v>250.199997</v>
      </c>
      <c r="E53">
        <v>253.46000699999999</v>
      </c>
      <c r="F53">
        <v>249.28654499999999</v>
      </c>
      <c r="G53">
        <v>2711000</v>
      </c>
      <c r="H53">
        <f t="shared" si="0"/>
        <v>1.222050379979376E-2</v>
      </c>
      <c r="I53">
        <f>CORREL($H$3:H53,MXX!$H$3:H53)</f>
        <v>5.0368105703905014E-2</v>
      </c>
    </row>
    <row r="54" spans="1:9" x14ac:dyDescent="0.25">
      <c r="A54" s="1">
        <v>44505</v>
      </c>
      <c r="B54">
        <v>254.69000199999999</v>
      </c>
      <c r="C54">
        <v>257.52999899999998</v>
      </c>
      <c r="D54">
        <v>254.61999499999999</v>
      </c>
      <c r="E54">
        <v>254.71000699999999</v>
      </c>
      <c r="F54">
        <v>250.515961</v>
      </c>
      <c r="G54">
        <v>3224300</v>
      </c>
      <c r="H54">
        <f t="shared" si="0"/>
        <v>4.9317382933764626E-3</v>
      </c>
      <c r="I54">
        <f>CORREL($H$3:H54,MXX!$H$3:H54)</f>
        <v>5.5616284281451038E-2</v>
      </c>
    </row>
    <row r="55" spans="1:9" x14ac:dyDescent="0.25">
      <c r="A55" s="1">
        <v>44508</v>
      </c>
      <c r="B55">
        <v>254.779999</v>
      </c>
      <c r="C55">
        <v>255.64999399999999</v>
      </c>
      <c r="D55">
        <v>251.929993</v>
      </c>
      <c r="E55">
        <v>253.10000600000001</v>
      </c>
      <c r="F55">
        <v>248.93248</v>
      </c>
      <c r="G55">
        <v>2471300</v>
      </c>
      <c r="H55">
        <f t="shared" si="0"/>
        <v>-6.3208786924359127E-3</v>
      </c>
      <c r="I55">
        <f>CORREL($H$3:H55,MXX!$H$3:H55)</f>
        <v>6.139659880274858E-2</v>
      </c>
    </row>
    <row r="56" spans="1:9" x14ac:dyDescent="0.25">
      <c r="A56" s="1">
        <v>44509</v>
      </c>
      <c r="B56">
        <v>252.91000399999999</v>
      </c>
      <c r="C56">
        <v>253.69000199999999</v>
      </c>
      <c r="D56">
        <v>250.449997</v>
      </c>
      <c r="E56">
        <v>252.64999399999999</v>
      </c>
      <c r="F56">
        <v>248.48988299999999</v>
      </c>
      <c r="G56">
        <v>2258900</v>
      </c>
      <c r="H56">
        <f t="shared" si="0"/>
        <v>-1.7779801173394743E-3</v>
      </c>
      <c r="I56">
        <f>CORREL($H$3:H56,MXX!$H$3:H56)</f>
        <v>6.7686403766664752E-2</v>
      </c>
    </row>
    <row r="57" spans="1:9" x14ac:dyDescent="0.25">
      <c r="A57" s="1">
        <v>44510</v>
      </c>
      <c r="B57">
        <v>250.80999800000001</v>
      </c>
      <c r="C57">
        <v>253.720001</v>
      </c>
      <c r="D57">
        <v>250.80999800000001</v>
      </c>
      <c r="E57">
        <v>253.13000500000001</v>
      </c>
      <c r="F57">
        <v>248.96198999999999</v>
      </c>
      <c r="G57">
        <v>1794300</v>
      </c>
      <c r="H57">
        <f t="shared" si="0"/>
        <v>1.8999043111948106E-3</v>
      </c>
      <c r="I57">
        <f>CORREL($H$3:H57,MXX!$H$3:H57)</f>
        <v>6.7707137745996571E-2</v>
      </c>
    </row>
    <row r="58" spans="1:9" x14ac:dyDescent="0.25">
      <c r="A58" s="1">
        <v>44511</v>
      </c>
      <c r="B58">
        <v>253.33000200000001</v>
      </c>
      <c r="C58">
        <v>253.33000200000001</v>
      </c>
      <c r="D58">
        <v>249.259995</v>
      </c>
      <c r="E58">
        <v>250.16000399999999</v>
      </c>
      <c r="F58">
        <v>246.040863</v>
      </c>
      <c r="G58">
        <v>1640500</v>
      </c>
      <c r="H58">
        <f t="shared" si="0"/>
        <v>-1.173322481877649E-2</v>
      </c>
      <c r="I58">
        <f>CORREL($H$3:H58,MXX!$H$3:H58)</f>
        <v>8.5289611318055902E-2</v>
      </c>
    </row>
    <row r="59" spans="1:9" x14ac:dyDescent="0.25">
      <c r="A59" s="1">
        <v>44512</v>
      </c>
      <c r="B59">
        <v>250.14999399999999</v>
      </c>
      <c r="C59">
        <v>251.009995</v>
      </c>
      <c r="D59">
        <v>248.88999899999999</v>
      </c>
      <c r="E59">
        <v>250.66999799999999</v>
      </c>
      <c r="F59">
        <v>246.54248000000001</v>
      </c>
      <c r="G59">
        <v>1625200</v>
      </c>
      <c r="H59">
        <f t="shared" si="0"/>
        <v>2.0387548388659739E-3</v>
      </c>
      <c r="I59">
        <f>CORREL($H$3:H59,MXX!$H$3:H59)</f>
        <v>8.3394240281952817E-2</v>
      </c>
    </row>
    <row r="60" spans="1:9" x14ac:dyDescent="0.25">
      <c r="A60" s="1">
        <v>44515</v>
      </c>
      <c r="B60">
        <v>250.66999799999999</v>
      </c>
      <c r="C60">
        <v>253.759995</v>
      </c>
      <c r="D60">
        <v>250.66999799999999</v>
      </c>
      <c r="E60">
        <v>252.94000199999999</v>
      </c>
      <c r="F60">
        <v>248.77510100000001</v>
      </c>
      <c r="G60">
        <v>1709200</v>
      </c>
      <c r="H60">
        <f t="shared" si="0"/>
        <v>9.0557254068345319E-3</v>
      </c>
      <c r="I60">
        <f>CORREL($H$3:H60,MXX!$H$3:H60)</f>
        <v>7.8150044221482681E-2</v>
      </c>
    </row>
    <row r="61" spans="1:9" x14ac:dyDescent="0.25">
      <c r="A61" s="1">
        <v>44516</v>
      </c>
      <c r="B61">
        <v>253.5</v>
      </c>
      <c r="C61">
        <v>254.19000199999999</v>
      </c>
      <c r="D61">
        <v>252.38000500000001</v>
      </c>
      <c r="E61">
        <v>252.46000699999999</v>
      </c>
      <c r="F61">
        <v>248.30302399999999</v>
      </c>
      <c r="G61">
        <v>2195500</v>
      </c>
      <c r="H61">
        <f t="shared" si="0"/>
        <v>-1.8976055003189927E-3</v>
      </c>
      <c r="I61">
        <f>CORREL($H$3:H61,MXX!$H$3:H61)</f>
        <v>8.1175851001977911E-2</v>
      </c>
    </row>
    <row r="62" spans="1:9" x14ac:dyDescent="0.25">
      <c r="A62" s="1">
        <v>44517</v>
      </c>
      <c r="B62">
        <v>252.41000399999999</v>
      </c>
      <c r="C62">
        <v>253.33999600000001</v>
      </c>
      <c r="D62">
        <v>250.520004</v>
      </c>
      <c r="E62">
        <v>252.69000199999999</v>
      </c>
      <c r="F62">
        <v>248.52922100000001</v>
      </c>
      <c r="G62">
        <v>1412000</v>
      </c>
      <c r="H62">
        <f t="shared" si="0"/>
        <v>9.1097158768397972E-4</v>
      </c>
      <c r="I62">
        <f>CORREL($H$3:H62,MXX!$H$3:H62)</f>
        <v>8.1178151894215095E-2</v>
      </c>
    </row>
    <row r="63" spans="1:9" x14ac:dyDescent="0.25">
      <c r="A63" s="1">
        <v>44518</v>
      </c>
      <c r="B63">
        <v>253.16000399999999</v>
      </c>
      <c r="C63">
        <v>253.490005</v>
      </c>
      <c r="D63">
        <v>251.08000200000001</v>
      </c>
      <c r="E63">
        <v>253.479996</v>
      </c>
      <c r="F63">
        <v>249.30619799999999</v>
      </c>
      <c r="G63">
        <v>1751200</v>
      </c>
      <c r="H63">
        <f t="shared" si="0"/>
        <v>3.1263003878324153E-3</v>
      </c>
      <c r="I63">
        <f>CORREL($H$3:H63,MXX!$H$3:H63)</f>
        <v>7.7392103477975246E-2</v>
      </c>
    </row>
    <row r="64" spans="1:9" x14ac:dyDescent="0.25">
      <c r="A64" s="1">
        <v>44519</v>
      </c>
      <c r="B64">
        <v>253.28999300000001</v>
      </c>
      <c r="C64">
        <v>253.320007</v>
      </c>
      <c r="D64">
        <v>250.229996</v>
      </c>
      <c r="E64">
        <v>251.949997</v>
      </c>
      <c r="F64">
        <v>247.80140700000001</v>
      </c>
      <c r="G64">
        <v>2743100</v>
      </c>
      <c r="H64">
        <f t="shared" si="0"/>
        <v>-6.035914919371492E-3</v>
      </c>
      <c r="I64">
        <f>CORREL($H$3:H64,MXX!$H$3:H64)</f>
        <v>5.043904203193398E-2</v>
      </c>
    </row>
    <row r="65" spans="1:9" x14ac:dyDescent="0.25">
      <c r="A65" s="1">
        <v>44522</v>
      </c>
      <c r="B65">
        <v>252.66999799999999</v>
      </c>
      <c r="C65">
        <v>255.449997</v>
      </c>
      <c r="D65">
        <v>252.21000699999999</v>
      </c>
      <c r="E65">
        <v>253.479996</v>
      </c>
      <c r="F65">
        <v>249.30619799999999</v>
      </c>
      <c r="G65">
        <v>2438700</v>
      </c>
      <c r="H65">
        <f t="shared" si="0"/>
        <v>6.0725684257312675E-3</v>
      </c>
      <c r="I65">
        <f>CORREL($H$3:H65,MXX!$H$3:H65)</f>
        <v>4.332841712357096E-2</v>
      </c>
    </row>
    <row r="66" spans="1:9" x14ac:dyDescent="0.25">
      <c r="A66" s="1">
        <v>44523</v>
      </c>
      <c r="B66">
        <v>254.80999800000001</v>
      </c>
      <c r="C66">
        <v>255.78999300000001</v>
      </c>
      <c r="D66">
        <v>253.050003</v>
      </c>
      <c r="E66">
        <v>255.64999399999999</v>
      </c>
      <c r="F66">
        <v>251.44047499999999</v>
      </c>
      <c r="G66">
        <v>2770000</v>
      </c>
      <c r="H66">
        <f t="shared" si="0"/>
        <v>8.5608661843216485E-3</v>
      </c>
      <c r="I66">
        <f>CORREL($H$3:H66,MXX!$H$3:H66)</f>
        <v>3.4908544981216726E-2</v>
      </c>
    </row>
    <row r="67" spans="1:9" x14ac:dyDescent="0.25">
      <c r="A67" s="1">
        <v>44524</v>
      </c>
      <c r="B67">
        <v>254.5</v>
      </c>
      <c r="C67">
        <v>257.790009</v>
      </c>
      <c r="D67">
        <v>254.050003</v>
      </c>
      <c r="E67">
        <v>257.10998499999999</v>
      </c>
      <c r="F67">
        <v>252.876419</v>
      </c>
      <c r="G67">
        <v>2642800</v>
      </c>
      <c r="H67">
        <f t="shared" ref="H67:H130" si="1">(F67-F66)/F66</f>
        <v>5.7108705350640398E-3</v>
      </c>
      <c r="I67">
        <f>CORREL($H$3:H67,MXX!$H$3:H67)</f>
        <v>8.0765282303904198E-3</v>
      </c>
    </row>
    <row r="68" spans="1:9" x14ac:dyDescent="0.25">
      <c r="A68" s="1">
        <v>44526</v>
      </c>
      <c r="B68">
        <v>252.509995</v>
      </c>
      <c r="C68">
        <v>253.16000399999999</v>
      </c>
      <c r="D68">
        <v>248.270004</v>
      </c>
      <c r="E68">
        <v>250.009995</v>
      </c>
      <c r="F68">
        <v>245.89334099999999</v>
      </c>
      <c r="G68">
        <v>2573300</v>
      </c>
      <c r="H68">
        <f t="shared" si="1"/>
        <v>-2.7614587503313255E-2</v>
      </c>
      <c r="I68">
        <f>CORREL($H$3:H68,MXX!$H$3:H68)</f>
        <v>-3.7246228412583265E-2</v>
      </c>
    </row>
    <row r="69" spans="1:9" x14ac:dyDescent="0.25">
      <c r="A69" s="1">
        <v>44529</v>
      </c>
      <c r="B69">
        <v>251.85000600000001</v>
      </c>
      <c r="C69">
        <v>252.320007</v>
      </c>
      <c r="D69">
        <v>249.83000200000001</v>
      </c>
      <c r="E69">
        <v>250.300003</v>
      </c>
      <c r="F69">
        <v>246.178574</v>
      </c>
      <c r="G69">
        <v>2084600</v>
      </c>
      <c r="H69">
        <f t="shared" si="1"/>
        <v>1.1599866789398139E-3</v>
      </c>
      <c r="I69">
        <f>CORREL($H$3:H69,MXX!$H$3:H69)</f>
        <v>-3.7332784923558474E-2</v>
      </c>
    </row>
    <row r="70" spans="1:9" x14ac:dyDescent="0.25">
      <c r="A70" s="1">
        <v>44530</v>
      </c>
      <c r="B70">
        <v>247.38000500000001</v>
      </c>
      <c r="C70">
        <v>247.89999399999999</v>
      </c>
      <c r="D70">
        <v>243.949997</v>
      </c>
      <c r="E70">
        <v>244.60000600000001</v>
      </c>
      <c r="F70">
        <v>241.906158</v>
      </c>
      <c r="G70">
        <v>3836100</v>
      </c>
      <c r="H70">
        <f t="shared" si="1"/>
        <v>-1.7354946576301124E-2</v>
      </c>
      <c r="I70">
        <f>CORREL($H$3:H70,MXX!$H$3:H70)</f>
        <v>-6.3022340535426408E-2</v>
      </c>
    </row>
    <row r="71" spans="1:9" x14ac:dyDescent="0.25">
      <c r="A71" s="1">
        <v>44531</v>
      </c>
      <c r="B71">
        <v>245.759995</v>
      </c>
      <c r="C71">
        <v>250.89999399999999</v>
      </c>
      <c r="D71">
        <v>244.11000100000001</v>
      </c>
      <c r="E71">
        <v>244.179993</v>
      </c>
      <c r="F71">
        <v>241.490768</v>
      </c>
      <c r="G71">
        <v>3275300</v>
      </c>
      <c r="H71">
        <f t="shared" si="1"/>
        <v>-1.7171534756878829E-3</v>
      </c>
      <c r="I71">
        <f>CORREL($H$3:H71,MXX!$H$3:H71)</f>
        <v>-6.9216227883420592E-2</v>
      </c>
    </row>
    <row r="72" spans="1:9" x14ac:dyDescent="0.25">
      <c r="A72" s="1">
        <v>44532</v>
      </c>
      <c r="B72">
        <v>245.66000399999999</v>
      </c>
      <c r="C72">
        <v>250.33999600000001</v>
      </c>
      <c r="D72">
        <v>245</v>
      </c>
      <c r="E72">
        <v>248.800003</v>
      </c>
      <c r="F72">
        <v>246.05990600000001</v>
      </c>
      <c r="G72">
        <v>3290500</v>
      </c>
      <c r="H72">
        <f t="shared" si="1"/>
        <v>1.892054937686069E-2</v>
      </c>
      <c r="I72">
        <f>CORREL($H$3:H72,MXX!$H$3:H72)</f>
        <v>-8.978754890438792E-2</v>
      </c>
    </row>
    <row r="73" spans="1:9" x14ac:dyDescent="0.25">
      <c r="A73" s="1">
        <v>44533</v>
      </c>
      <c r="B73">
        <v>250.320007</v>
      </c>
      <c r="C73">
        <v>250.679993</v>
      </c>
      <c r="D73">
        <v>247.570007</v>
      </c>
      <c r="E73">
        <v>249.33000200000001</v>
      </c>
      <c r="F73">
        <v>246.584045</v>
      </c>
      <c r="G73">
        <v>3229900</v>
      </c>
      <c r="H73">
        <f t="shared" si="1"/>
        <v>2.1301276120945564E-3</v>
      </c>
      <c r="I73">
        <f>CORREL($H$3:H73,MXX!$H$3:H73)</f>
        <v>-8.9633565397311821E-2</v>
      </c>
    </row>
    <row r="74" spans="1:9" x14ac:dyDescent="0.25">
      <c r="A74" s="1">
        <v>44536</v>
      </c>
      <c r="B74">
        <v>252.39999399999999</v>
      </c>
      <c r="C74">
        <v>256.92999300000002</v>
      </c>
      <c r="D74">
        <v>252.36999499999999</v>
      </c>
      <c r="E74">
        <v>255.78999300000001</v>
      </c>
      <c r="F74">
        <v>252.97290000000001</v>
      </c>
      <c r="G74">
        <v>3616800</v>
      </c>
      <c r="H74">
        <f t="shared" si="1"/>
        <v>2.5909441951120587E-2</v>
      </c>
      <c r="I74">
        <f>CORREL($H$3:H74,MXX!$H$3:H74)</f>
        <v>-5.3757774664868488E-2</v>
      </c>
    </row>
    <row r="75" spans="1:9" x14ac:dyDescent="0.25">
      <c r="A75" s="1">
        <v>44537</v>
      </c>
      <c r="B75">
        <v>256.95001200000002</v>
      </c>
      <c r="C75">
        <v>260.38000499999998</v>
      </c>
      <c r="D75">
        <v>256.45001200000002</v>
      </c>
      <c r="E75">
        <v>259.91000400000001</v>
      </c>
      <c r="F75">
        <v>257.04754600000001</v>
      </c>
      <c r="G75">
        <v>2596200</v>
      </c>
      <c r="H75">
        <f t="shared" si="1"/>
        <v>1.6107045458228931E-2</v>
      </c>
      <c r="I75">
        <f>CORREL($H$3:H75,MXX!$H$3:H75)</f>
        <v>-4.4554475968960179E-2</v>
      </c>
    </row>
    <row r="76" spans="1:9" x14ac:dyDescent="0.25">
      <c r="A76" s="1">
        <v>44538</v>
      </c>
      <c r="B76">
        <v>260</v>
      </c>
      <c r="C76">
        <v>262.80999800000001</v>
      </c>
      <c r="D76">
        <v>259.08999599999999</v>
      </c>
      <c r="E76">
        <v>259.57998700000002</v>
      </c>
      <c r="F76">
        <v>256.72113000000002</v>
      </c>
      <c r="G76">
        <v>3453100</v>
      </c>
      <c r="H76">
        <f t="shared" si="1"/>
        <v>-1.2698662371201735E-3</v>
      </c>
      <c r="I76">
        <f>CORREL($H$3:H76,MXX!$H$3:H76)</f>
        <v>-4.6317463491114305E-2</v>
      </c>
    </row>
    <row r="77" spans="1:9" x14ac:dyDescent="0.25">
      <c r="A77" s="1">
        <v>44539</v>
      </c>
      <c r="B77">
        <v>259.5</v>
      </c>
      <c r="C77">
        <v>263.10000600000001</v>
      </c>
      <c r="D77">
        <v>258.35998499999999</v>
      </c>
      <c r="E77">
        <v>262.33999599999999</v>
      </c>
      <c r="F77">
        <v>259.45077500000002</v>
      </c>
      <c r="G77">
        <v>2955100</v>
      </c>
      <c r="H77">
        <f t="shared" si="1"/>
        <v>1.0632724310616758E-2</v>
      </c>
      <c r="I77">
        <f>CORREL($H$3:H77,MXX!$H$3:H77)</f>
        <v>-4.6561257718165647E-2</v>
      </c>
    </row>
    <row r="78" spans="1:9" x14ac:dyDescent="0.25">
      <c r="A78" s="1">
        <v>44540</v>
      </c>
      <c r="B78">
        <v>263.88000499999998</v>
      </c>
      <c r="C78">
        <v>265.26998900000001</v>
      </c>
      <c r="D78">
        <v>262.42999300000002</v>
      </c>
      <c r="E78">
        <v>264.97000100000002</v>
      </c>
      <c r="F78">
        <v>262.05181900000002</v>
      </c>
      <c r="G78">
        <v>2529600</v>
      </c>
      <c r="H78">
        <f t="shared" si="1"/>
        <v>1.0025192640106786E-2</v>
      </c>
      <c r="I78">
        <f>CORREL($H$3:H78,MXX!$H$3:H78)</f>
        <v>-6.8576846823971457E-2</v>
      </c>
    </row>
    <row r="79" spans="1:9" x14ac:dyDescent="0.25">
      <c r="A79" s="1">
        <v>44543</v>
      </c>
      <c r="B79">
        <v>264.22000100000002</v>
      </c>
      <c r="C79">
        <v>265.85998499999999</v>
      </c>
      <c r="D79">
        <v>262.39999399999999</v>
      </c>
      <c r="E79">
        <v>263.08999599999999</v>
      </c>
      <c r="F79">
        <v>260.19253500000002</v>
      </c>
      <c r="G79">
        <v>2878800</v>
      </c>
      <c r="H79">
        <f t="shared" si="1"/>
        <v>-7.0951005304794399E-3</v>
      </c>
      <c r="I79">
        <f>CORREL($H$3:H79,MXX!$H$3:H79)</f>
        <v>-9.11864233461403E-2</v>
      </c>
    </row>
    <row r="80" spans="1:9" x14ac:dyDescent="0.25">
      <c r="A80" s="1">
        <v>44544</v>
      </c>
      <c r="B80">
        <v>263</v>
      </c>
      <c r="C80">
        <v>263.58999599999999</v>
      </c>
      <c r="D80">
        <v>261.75</v>
      </c>
      <c r="E80">
        <v>262.51998900000001</v>
      </c>
      <c r="F80">
        <v>259.62875400000001</v>
      </c>
      <c r="G80">
        <v>3695500</v>
      </c>
      <c r="H80">
        <f t="shared" si="1"/>
        <v>-2.1667839163794834E-3</v>
      </c>
      <c r="I80">
        <f>CORREL($H$3:H80,MXX!$H$3:H80)</f>
        <v>-9.0229052450262706E-2</v>
      </c>
    </row>
    <row r="81" spans="1:9" x14ac:dyDescent="0.25">
      <c r="A81" s="1">
        <v>44545</v>
      </c>
      <c r="B81">
        <v>262.16000400000001</v>
      </c>
      <c r="C81">
        <v>265.67001299999998</v>
      </c>
      <c r="D81">
        <v>261.41000400000001</v>
      </c>
      <c r="E81">
        <v>264.51998900000001</v>
      </c>
      <c r="F81">
        <v>261.60674999999998</v>
      </c>
      <c r="G81">
        <v>2641800</v>
      </c>
      <c r="H81">
        <f t="shared" si="1"/>
        <v>7.6185552236635616E-3</v>
      </c>
      <c r="I81">
        <f>CORREL($H$3:H81,MXX!$H$3:H81)</f>
        <v>-8.502304074223839E-2</v>
      </c>
    </row>
    <row r="82" spans="1:9" x14ac:dyDescent="0.25">
      <c r="A82" s="1">
        <v>44546</v>
      </c>
      <c r="B82">
        <v>265.55999800000001</v>
      </c>
      <c r="C82">
        <v>266.89001500000001</v>
      </c>
      <c r="D82">
        <v>264.08999599999999</v>
      </c>
      <c r="E82">
        <v>265.54998799999998</v>
      </c>
      <c r="F82">
        <v>262.62539700000002</v>
      </c>
      <c r="G82">
        <v>2347700</v>
      </c>
      <c r="H82">
        <f t="shared" si="1"/>
        <v>3.8938100794419263E-3</v>
      </c>
      <c r="I82">
        <f>CORREL($H$3:H82,MXX!$H$3:H82)</f>
        <v>-7.4086450026383116E-2</v>
      </c>
    </row>
    <row r="83" spans="1:9" x14ac:dyDescent="0.25">
      <c r="A83" s="1">
        <v>44547</v>
      </c>
      <c r="B83">
        <v>264</v>
      </c>
      <c r="C83">
        <v>264.85000600000001</v>
      </c>
      <c r="D83">
        <v>260.88000499999998</v>
      </c>
      <c r="E83">
        <v>261.70001200000002</v>
      </c>
      <c r="F83">
        <v>258.81784099999999</v>
      </c>
      <c r="G83">
        <v>5943200</v>
      </c>
      <c r="H83">
        <f t="shared" si="1"/>
        <v>-1.4498049478436517E-2</v>
      </c>
      <c r="I83">
        <f>CORREL($H$3:H83,MXX!$H$3:H83)</f>
        <v>-3.4210253948548527E-2</v>
      </c>
    </row>
    <row r="84" spans="1:9" x14ac:dyDescent="0.25">
      <c r="A84" s="1">
        <v>44550</v>
      </c>
      <c r="B84">
        <v>259.63000499999998</v>
      </c>
      <c r="C84">
        <v>261.959991</v>
      </c>
      <c r="D84">
        <v>258.42999300000002</v>
      </c>
      <c r="E84">
        <v>261.73001099999999</v>
      </c>
      <c r="F84">
        <v>258.84750400000001</v>
      </c>
      <c r="G84">
        <v>2824500</v>
      </c>
      <c r="H84">
        <f t="shared" si="1"/>
        <v>1.1460956433844818E-4</v>
      </c>
      <c r="I84">
        <f>CORREL($H$3:H84,MXX!$H$3:H84)</f>
        <v>-3.5680339390775577E-2</v>
      </c>
    </row>
    <row r="85" spans="1:9" x14ac:dyDescent="0.25">
      <c r="A85" s="1">
        <v>44551</v>
      </c>
      <c r="B85">
        <v>264.290009</v>
      </c>
      <c r="C85">
        <v>266.48001099999999</v>
      </c>
      <c r="D85">
        <v>263.42001299999998</v>
      </c>
      <c r="E85">
        <v>264.39001500000001</v>
      </c>
      <c r="F85">
        <v>261.47820999999999</v>
      </c>
      <c r="G85">
        <v>2851800</v>
      </c>
      <c r="H85">
        <f t="shared" si="1"/>
        <v>1.0163149960294672E-2</v>
      </c>
      <c r="I85">
        <f>CORREL($H$3:H85,MXX!$H$3:H85)</f>
        <v>-2.699526935376307E-2</v>
      </c>
    </row>
    <row r="86" spans="1:9" x14ac:dyDescent="0.25">
      <c r="A86" s="1">
        <v>44552</v>
      </c>
      <c r="B86">
        <v>264.32000699999998</v>
      </c>
      <c r="C86">
        <v>265.44000199999999</v>
      </c>
      <c r="D86">
        <v>264.07000699999998</v>
      </c>
      <c r="E86">
        <v>264.94000199999999</v>
      </c>
      <c r="F86">
        <v>262.02212500000002</v>
      </c>
      <c r="G86">
        <v>1795100</v>
      </c>
      <c r="H86">
        <f t="shared" si="1"/>
        <v>2.0801542124677494E-3</v>
      </c>
      <c r="I86">
        <f>CORREL($H$3:H86,MXX!$H$3:H86)</f>
        <v>-2.6469579714341333E-2</v>
      </c>
    </row>
    <row r="87" spans="1:9" x14ac:dyDescent="0.25">
      <c r="A87" s="1">
        <v>44553</v>
      </c>
      <c r="B87">
        <v>265.92001299999998</v>
      </c>
      <c r="C87">
        <v>267.36999500000002</v>
      </c>
      <c r="D87">
        <v>265.45001200000002</v>
      </c>
      <c r="E87">
        <v>265.95001200000002</v>
      </c>
      <c r="F87">
        <v>263.021027</v>
      </c>
      <c r="G87">
        <v>1509800</v>
      </c>
      <c r="H87">
        <f t="shared" si="1"/>
        <v>3.8122811193901538E-3</v>
      </c>
      <c r="I87">
        <f>CORREL($H$3:H87,MXX!$H$3:H87)</f>
        <v>-2.5065512569206739E-2</v>
      </c>
    </row>
    <row r="88" spans="1:9" x14ac:dyDescent="0.25">
      <c r="A88" s="1">
        <v>44557</v>
      </c>
      <c r="B88">
        <v>266.47000100000002</v>
      </c>
      <c r="C88">
        <v>268.26001000000002</v>
      </c>
      <c r="D88">
        <v>266</v>
      </c>
      <c r="E88">
        <v>268.23998999999998</v>
      </c>
      <c r="F88">
        <v>265.28576700000002</v>
      </c>
      <c r="G88">
        <v>1485500</v>
      </c>
      <c r="H88">
        <f t="shared" si="1"/>
        <v>8.6104902936145009E-3</v>
      </c>
      <c r="I88">
        <f>CORREL($H$3:H88,MXX!$H$3:H88)</f>
        <v>-1.6594273524336508E-2</v>
      </c>
    </row>
    <row r="89" spans="1:9" x14ac:dyDescent="0.25">
      <c r="A89" s="1">
        <v>44558</v>
      </c>
      <c r="B89">
        <v>267.57998700000002</v>
      </c>
      <c r="C89">
        <v>269.22000100000002</v>
      </c>
      <c r="D89">
        <v>267.25</v>
      </c>
      <c r="E89">
        <v>267.88000499999998</v>
      </c>
      <c r="F89">
        <v>264.92974900000002</v>
      </c>
      <c r="G89">
        <v>1304000</v>
      </c>
      <c r="H89">
        <f t="shared" si="1"/>
        <v>-1.3420169654258379E-3</v>
      </c>
      <c r="I89">
        <f>CORREL($H$3:H89,MXX!$H$3:H89)</f>
        <v>-1.6267568860132055E-2</v>
      </c>
    </row>
    <row r="90" spans="1:9" x14ac:dyDescent="0.25">
      <c r="A90" s="1">
        <v>44559</v>
      </c>
      <c r="B90">
        <v>268.45001200000002</v>
      </c>
      <c r="C90">
        <v>269.72000100000002</v>
      </c>
      <c r="D90">
        <v>267.95001200000002</v>
      </c>
      <c r="E90">
        <v>268.48998999999998</v>
      </c>
      <c r="F90">
        <v>265.53302000000002</v>
      </c>
      <c r="G90">
        <v>1318500</v>
      </c>
      <c r="H90">
        <f t="shared" si="1"/>
        <v>2.2770979940044652E-3</v>
      </c>
      <c r="I90">
        <f>CORREL($H$3:H90,MXX!$H$3:H90)</f>
        <v>-1.7258020190252573E-2</v>
      </c>
    </row>
    <row r="91" spans="1:9" x14ac:dyDescent="0.25">
      <c r="A91" s="1">
        <v>44560</v>
      </c>
      <c r="B91">
        <v>269</v>
      </c>
      <c r="C91">
        <v>269.26001000000002</v>
      </c>
      <c r="D91">
        <v>266.70001200000002</v>
      </c>
      <c r="E91">
        <v>267.209991</v>
      </c>
      <c r="F91">
        <v>264.26711999999998</v>
      </c>
      <c r="G91">
        <v>1714600</v>
      </c>
      <c r="H91">
        <f t="shared" si="1"/>
        <v>-4.767392017761273E-3</v>
      </c>
      <c r="I91">
        <f>CORREL($H$3:H91,MXX!$H$3:H91)</f>
        <v>-2.4668372504892878E-2</v>
      </c>
    </row>
    <row r="92" spans="1:9" x14ac:dyDescent="0.25">
      <c r="A92" s="1">
        <v>44561</v>
      </c>
      <c r="B92">
        <v>268</v>
      </c>
      <c r="C92">
        <v>269.11999500000002</v>
      </c>
      <c r="D92">
        <v>267.209991</v>
      </c>
      <c r="E92">
        <v>268.07000699999998</v>
      </c>
      <c r="F92">
        <v>265.11767600000002</v>
      </c>
      <c r="G92">
        <v>1519200</v>
      </c>
      <c r="H92">
        <f t="shared" si="1"/>
        <v>3.218546446489598E-3</v>
      </c>
      <c r="I92">
        <f>CORREL($H$3:H92,MXX!$H$3:H92)</f>
        <v>-2.4242113713322209E-2</v>
      </c>
    </row>
    <row r="93" spans="1:9" x14ac:dyDescent="0.25">
      <c r="A93" s="1">
        <v>44564</v>
      </c>
      <c r="B93">
        <v>269.48998999999998</v>
      </c>
      <c r="C93">
        <v>270.73001099999999</v>
      </c>
      <c r="D93">
        <v>265.55999800000001</v>
      </c>
      <c r="E93">
        <v>268.57998700000002</v>
      </c>
      <c r="F93">
        <v>265.62204000000003</v>
      </c>
      <c r="G93">
        <v>2750600</v>
      </c>
      <c r="H93">
        <f t="shared" si="1"/>
        <v>1.9024155899737502E-3</v>
      </c>
      <c r="I93">
        <f>CORREL($H$3:H93,MXX!$H$3:H93)</f>
        <v>-2.458389589295152E-2</v>
      </c>
    </row>
    <row r="94" spans="1:9" x14ac:dyDescent="0.25">
      <c r="A94" s="1">
        <v>44565</v>
      </c>
      <c r="B94">
        <v>269.5</v>
      </c>
      <c r="C94">
        <v>271.14999399999999</v>
      </c>
      <c r="D94">
        <v>268.26998900000001</v>
      </c>
      <c r="E94">
        <v>268.51001000000002</v>
      </c>
      <c r="F94">
        <v>265.55282599999998</v>
      </c>
      <c r="G94">
        <v>2506000</v>
      </c>
      <c r="H94">
        <f t="shared" si="1"/>
        <v>-2.6057325664709507E-4</v>
      </c>
      <c r="I94">
        <f>CORREL($H$3:H94,MXX!$H$3:H94)</f>
        <v>-2.4891139711819204E-2</v>
      </c>
    </row>
    <row r="95" spans="1:9" x14ac:dyDescent="0.25">
      <c r="A95" s="1">
        <v>44566</v>
      </c>
      <c r="B95">
        <v>269.29998799999998</v>
      </c>
      <c r="C95">
        <v>270.27999899999998</v>
      </c>
      <c r="D95">
        <v>266.89999399999999</v>
      </c>
      <c r="E95">
        <v>267.19000199999999</v>
      </c>
      <c r="F95">
        <v>264.247345</v>
      </c>
      <c r="G95">
        <v>2473000</v>
      </c>
      <c r="H95">
        <f t="shared" si="1"/>
        <v>-4.9160877692937307E-3</v>
      </c>
      <c r="I95">
        <f>CORREL($H$3:H95,MXX!$H$3:H95)</f>
        <v>-2.4722415229461493E-2</v>
      </c>
    </row>
    <row r="96" spans="1:9" x14ac:dyDescent="0.25">
      <c r="A96" s="1">
        <v>44567</v>
      </c>
      <c r="B96">
        <v>268.11999500000002</v>
      </c>
      <c r="C96">
        <v>270.76001000000002</v>
      </c>
      <c r="D96">
        <v>267.79998799999998</v>
      </c>
      <c r="E96">
        <v>269.69000199999999</v>
      </c>
      <c r="F96">
        <v>266.71984900000001</v>
      </c>
      <c r="G96">
        <v>2908400</v>
      </c>
      <c r="H96">
        <f t="shared" si="1"/>
        <v>9.3567789678265824E-3</v>
      </c>
      <c r="I96">
        <f>CORREL($H$3:H96,MXX!$H$3:H96)</f>
        <v>-2.4205475511760759E-2</v>
      </c>
    </row>
    <row r="97" spans="1:9" x14ac:dyDescent="0.25">
      <c r="A97" s="1">
        <v>44568</v>
      </c>
      <c r="B97">
        <v>268.55999800000001</v>
      </c>
      <c r="C97">
        <v>270.17001299999998</v>
      </c>
      <c r="D97">
        <v>267</v>
      </c>
      <c r="E97">
        <v>267.05999800000001</v>
      </c>
      <c r="F97">
        <v>264.11880500000001</v>
      </c>
      <c r="G97">
        <v>2209100</v>
      </c>
      <c r="H97">
        <f t="shared" si="1"/>
        <v>-9.7519701280274849E-3</v>
      </c>
      <c r="I97">
        <f>CORREL($H$3:H97,MXX!$H$3:H97)</f>
        <v>-2.8219961973858655E-2</v>
      </c>
    </row>
    <row r="98" spans="1:9" x14ac:dyDescent="0.25">
      <c r="A98" s="1">
        <v>44571</v>
      </c>
      <c r="B98">
        <v>266.709991</v>
      </c>
      <c r="C98">
        <v>266.72000100000002</v>
      </c>
      <c r="D98">
        <v>262.01001000000002</v>
      </c>
      <c r="E98">
        <v>264.41000400000001</v>
      </c>
      <c r="F98">
        <v>261.49798600000003</v>
      </c>
      <c r="G98">
        <v>3122400</v>
      </c>
      <c r="H98">
        <f t="shared" si="1"/>
        <v>-9.9228792133902888E-3</v>
      </c>
      <c r="I98">
        <f>CORREL($H$3:H98,MXX!$H$3:H98)</f>
        <v>-1.5955559638165494E-2</v>
      </c>
    </row>
    <row r="99" spans="1:9" x14ac:dyDescent="0.25">
      <c r="A99" s="1">
        <v>44572</v>
      </c>
      <c r="B99">
        <v>263.48998999999998</v>
      </c>
      <c r="C99">
        <v>263.95001200000002</v>
      </c>
      <c r="D99">
        <v>260.32000699999998</v>
      </c>
      <c r="E99">
        <v>262.11999500000002</v>
      </c>
      <c r="F99">
        <v>259.23318499999999</v>
      </c>
      <c r="G99">
        <v>3206200</v>
      </c>
      <c r="H99">
        <f t="shared" si="1"/>
        <v>-8.6608735869959392E-3</v>
      </c>
      <c r="I99">
        <f>CORREL($H$3:H99,MXX!$H$3:H99)</f>
        <v>-2.1749908332683612E-2</v>
      </c>
    </row>
    <row r="100" spans="1:9" x14ac:dyDescent="0.25">
      <c r="A100" s="1">
        <v>44573</v>
      </c>
      <c r="B100">
        <v>263.36999500000002</v>
      </c>
      <c r="C100">
        <v>263.95001200000002</v>
      </c>
      <c r="D100">
        <v>260.27999899999998</v>
      </c>
      <c r="E100">
        <v>260.92001299999998</v>
      </c>
      <c r="F100">
        <v>258.04641700000002</v>
      </c>
      <c r="G100">
        <v>3044000</v>
      </c>
      <c r="H100">
        <f t="shared" si="1"/>
        <v>-4.5779941329655476E-3</v>
      </c>
      <c r="I100">
        <f>CORREL($H$3:H100,MXX!$H$3:H100)</f>
        <v>-3.4691203327293675E-2</v>
      </c>
    </row>
    <row r="101" spans="1:9" x14ac:dyDescent="0.25">
      <c r="A101" s="1">
        <v>44574</v>
      </c>
      <c r="B101">
        <v>261.41000400000001</v>
      </c>
      <c r="C101">
        <v>263.85000600000001</v>
      </c>
      <c r="D101">
        <v>260.58999599999999</v>
      </c>
      <c r="E101">
        <v>261.41000400000001</v>
      </c>
      <c r="F101">
        <v>258.53100599999999</v>
      </c>
      <c r="G101">
        <v>2371300</v>
      </c>
      <c r="H101">
        <f t="shared" si="1"/>
        <v>1.8779140808607749E-3</v>
      </c>
      <c r="I101">
        <f>CORREL($H$3:H101,MXX!$H$3:H101)</f>
        <v>-3.4779271558699254E-2</v>
      </c>
    </row>
    <row r="102" spans="1:9" x14ac:dyDescent="0.25">
      <c r="A102" s="1">
        <v>44575</v>
      </c>
      <c r="B102">
        <v>261.14001500000001</v>
      </c>
      <c r="C102">
        <v>261.23998999999998</v>
      </c>
      <c r="D102">
        <v>257.16000400000001</v>
      </c>
      <c r="E102">
        <v>257.709991</v>
      </c>
      <c r="F102">
        <v>254.87174999999999</v>
      </c>
      <c r="G102">
        <v>3460100</v>
      </c>
      <c r="H102">
        <f t="shared" si="1"/>
        <v>-1.4154031489747112E-2</v>
      </c>
      <c r="I102">
        <f>CORREL($H$3:H102,MXX!$H$3:H102)</f>
        <v>-2.6008009385036439E-2</v>
      </c>
    </row>
    <row r="103" spans="1:9" x14ac:dyDescent="0.25">
      <c r="A103" s="1">
        <v>44579</v>
      </c>
      <c r="B103">
        <v>256.959991</v>
      </c>
      <c r="C103">
        <v>257.10000600000001</v>
      </c>
      <c r="D103">
        <v>254.30999800000001</v>
      </c>
      <c r="E103">
        <v>256.48001099999999</v>
      </c>
      <c r="F103">
        <v>253.65531899999999</v>
      </c>
      <c r="G103">
        <v>3076500</v>
      </c>
      <c r="H103">
        <f t="shared" si="1"/>
        <v>-4.7727180434865776E-3</v>
      </c>
      <c r="I103">
        <f>CORREL($H$3:H103,MXX!$H$3:H103)</f>
        <v>-2.903263221855161E-2</v>
      </c>
    </row>
    <row r="104" spans="1:9" x14ac:dyDescent="0.25">
      <c r="A104" s="1">
        <v>44580</v>
      </c>
      <c r="B104">
        <v>257.54998799999998</v>
      </c>
      <c r="C104">
        <v>257.95001200000002</v>
      </c>
      <c r="D104">
        <v>255.08000200000001</v>
      </c>
      <c r="E104">
        <v>255.220001</v>
      </c>
      <c r="F104">
        <v>252.40919500000001</v>
      </c>
      <c r="G104">
        <v>2304700</v>
      </c>
      <c r="H104">
        <f t="shared" si="1"/>
        <v>-4.9126665465271816E-3</v>
      </c>
      <c r="I104">
        <f>CORREL($H$3:H104,MXX!$H$3:H104)</f>
        <v>-1.7248814614762898E-2</v>
      </c>
    </row>
    <row r="105" spans="1:9" x14ac:dyDescent="0.25">
      <c r="A105" s="1">
        <v>44581</v>
      </c>
      <c r="B105">
        <v>256.61999500000002</v>
      </c>
      <c r="C105">
        <v>258.10998499999999</v>
      </c>
      <c r="D105">
        <v>252.89999399999999</v>
      </c>
      <c r="E105">
        <v>253.13000500000001</v>
      </c>
      <c r="F105">
        <v>250.342209</v>
      </c>
      <c r="G105">
        <v>2602200</v>
      </c>
      <c r="H105">
        <f t="shared" si="1"/>
        <v>-8.1890281374258737E-3</v>
      </c>
      <c r="I105">
        <f>CORREL($H$3:H105,MXX!$H$3:H105)</f>
        <v>-7.3163936247835201E-3</v>
      </c>
    </row>
    <row r="106" spans="1:9" x14ac:dyDescent="0.25">
      <c r="A106" s="1">
        <v>44582</v>
      </c>
      <c r="B106">
        <v>254.03999300000001</v>
      </c>
      <c r="C106">
        <v>258.459991</v>
      </c>
      <c r="D106">
        <v>253.69000199999999</v>
      </c>
      <c r="E106">
        <v>254.58999600000001</v>
      </c>
      <c r="F106">
        <v>251.78611799999999</v>
      </c>
      <c r="G106">
        <v>3738100</v>
      </c>
      <c r="H106">
        <f t="shared" si="1"/>
        <v>5.7677409086055913E-3</v>
      </c>
      <c r="I106">
        <f>CORREL($H$3:H106,MXX!$H$3:H106)</f>
        <v>-1.1492976682639714E-2</v>
      </c>
    </row>
    <row r="107" spans="1:9" x14ac:dyDescent="0.25">
      <c r="A107" s="1">
        <v>44585</v>
      </c>
      <c r="B107">
        <v>252.38000500000001</v>
      </c>
      <c r="C107">
        <v>253.91999799999999</v>
      </c>
      <c r="D107">
        <v>247.779999</v>
      </c>
      <c r="E107">
        <v>253.61000100000001</v>
      </c>
      <c r="F107">
        <v>250.81691000000001</v>
      </c>
      <c r="G107">
        <v>5153100</v>
      </c>
      <c r="H107">
        <f t="shared" si="1"/>
        <v>-3.8493305655555666E-3</v>
      </c>
      <c r="I107">
        <f>CORREL($H$3:H107,MXX!$H$3:H107)</f>
        <v>-5.1900340202109727E-4</v>
      </c>
    </row>
    <row r="108" spans="1:9" x14ac:dyDescent="0.25">
      <c r="A108" s="1">
        <v>44586</v>
      </c>
      <c r="B108">
        <v>250.83000200000001</v>
      </c>
      <c r="C108">
        <v>252.529999</v>
      </c>
      <c r="D108">
        <v>247.070007</v>
      </c>
      <c r="E108">
        <v>250.679993</v>
      </c>
      <c r="F108">
        <v>247.91918899999999</v>
      </c>
      <c r="G108">
        <v>3908600</v>
      </c>
      <c r="H108">
        <f t="shared" si="1"/>
        <v>-1.1553132522045735E-2</v>
      </c>
      <c r="I108">
        <f>CORREL($H$3:H108,MXX!$H$3:H108)</f>
        <v>2.1312432095110037E-2</v>
      </c>
    </row>
    <row r="109" spans="1:9" x14ac:dyDescent="0.25">
      <c r="A109" s="1">
        <v>44587</v>
      </c>
      <c r="B109">
        <v>253</v>
      </c>
      <c r="C109">
        <v>254.21000699999999</v>
      </c>
      <c r="D109">
        <v>247.86000100000001</v>
      </c>
      <c r="E109">
        <v>249.85000600000001</v>
      </c>
      <c r="F109">
        <v>247.09832800000001</v>
      </c>
      <c r="G109">
        <v>3839000</v>
      </c>
      <c r="H109">
        <f t="shared" si="1"/>
        <v>-3.3110022798597469E-3</v>
      </c>
      <c r="I109">
        <f>CORREL($H$3:H109,MXX!$H$3:H109)</f>
        <v>1.9043649023207741E-2</v>
      </c>
    </row>
    <row r="110" spans="1:9" x14ac:dyDescent="0.25">
      <c r="A110" s="1">
        <v>44588</v>
      </c>
      <c r="B110">
        <v>249.60000600000001</v>
      </c>
      <c r="C110">
        <v>252.46000699999999</v>
      </c>
      <c r="D110">
        <v>245.25</v>
      </c>
      <c r="E110">
        <v>248.740005</v>
      </c>
      <c r="F110">
        <v>246.00054900000001</v>
      </c>
      <c r="G110">
        <v>5199000</v>
      </c>
      <c r="H110">
        <f t="shared" si="1"/>
        <v>-4.4426808100457996E-3</v>
      </c>
      <c r="I110">
        <f>CORREL($H$3:H110,MXX!$H$3:H110)</f>
        <v>1.9786142272304803E-2</v>
      </c>
    </row>
    <row r="111" spans="1:9" x14ac:dyDescent="0.25">
      <c r="A111" s="1">
        <v>44589</v>
      </c>
      <c r="B111">
        <v>250</v>
      </c>
      <c r="C111">
        <v>256.35000600000001</v>
      </c>
      <c r="D111">
        <v>247.16000399999999</v>
      </c>
      <c r="E111">
        <v>256.08999599999999</v>
      </c>
      <c r="F111">
        <v>253.26959199999999</v>
      </c>
      <c r="G111">
        <v>3833200</v>
      </c>
      <c r="H111">
        <f t="shared" si="1"/>
        <v>2.9548889340080219E-2</v>
      </c>
      <c r="I111">
        <f>CORREL($H$3:H111,MXX!$H$3:H111)</f>
        <v>-2.0474370012848655E-2</v>
      </c>
    </row>
    <row r="112" spans="1:9" x14ac:dyDescent="0.25">
      <c r="A112" s="1">
        <v>44592</v>
      </c>
      <c r="B112">
        <v>255.020004</v>
      </c>
      <c r="C112">
        <v>259.5</v>
      </c>
      <c r="D112">
        <v>254.44000199999999</v>
      </c>
      <c r="E112">
        <v>259.45001200000002</v>
      </c>
      <c r="F112">
        <v>256.59262100000001</v>
      </c>
      <c r="G112">
        <v>3174200</v>
      </c>
      <c r="H112">
        <f t="shared" si="1"/>
        <v>1.3120520998036036E-2</v>
      </c>
      <c r="I112">
        <f>CORREL($H$3:H112,MXX!$H$3:H112)</f>
        <v>-1.4137449749730135E-2</v>
      </c>
    </row>
    <row r="113" spans="1:9" x14ac:dyDescent="0.25">
      <c r="A113" s="1">
        <v>44593</v>
      </c>
      <c r="B113">
        <v>259.75</v>
      </c>
      <c r="C113">
        <v>259.89999399999999</v>
      </c>
      <c r="D113">
        <v>255.58000200000001</v>
      </c>
      <c r="E113">
        <v>258.98998999999998</v>
      </c>
      <c r="F113">
        <v>256.13766500000003</v>
      </c>
      <c r="G113">
        <v>2496500</v>
      </c>
      <c r="H113">
        <f t="shared" si="1"/>
        <v>-1.7730673556664027E-3</v>
      </c>
      <c r="I113">
        <f>CORREL($H$3:H113,MXX!$H$3:H113)</f>
        <v>-1.8261334847887875E-2</v>
      </c>
    </row>
    <row r="114" spans="1:9" x14ac:dyDescent="0.25">
      <c r="A114" s="1">
        <v>44594</v>
      </c>
      <c r="B114">
        <v>258.82998700000002</v>
      </c>
      <c r="C114">
        <v>262.60998499999999</v>
      </c>
      <c r="D114">
        <v>258.48998999999998</v>
      </c>
      <c r="E114">
        <v>262.27999899999998</v>
      </c>
      <c r="F114">
        <v>259.39144900000002</v>
      </c>
      <c r="G114">
        <v>2371500</v>
      </c>
      <c r="H114">
        <f t="shared" si="1"/>
        <v>1.270326252095722E-2</v>
      </c>
      <c r="I114">
        <f>CORREL($H$3:H114,MXX!$H$3:H114)</f>
        <v>-5.6343613136386949E-3</v>
      </c>
    </row>
    <row r="115" spans="1:9" x14ac:dyDescent="0.25">
      <c r="A115" s="1">
        <v>44595</v>
      </c>
      <c r="B115">
        <v>262</v>
      </c>
      <c r="C115">
        <v>262.79998799999998</v>
      </c>
      <c r="D115">
        <v>260.07000699999998</v>
      </c>
      <c r="E115">
        <v>260.64001500000001</v>
      </c>
      <c r="F115">
        <v>257.76950099999999</v>
      </c>
      <c r="G115">
        <v>2242200</v>
      </c>
      <c r="H115">
        <f t="shared" si="1"/>
        <v>-6.2528969488120307E-3</v>
      </c>
      <c r="I115">
        <f>CORREL($H$3:H115,MXX!$H$3:H115)</f>
        <v>-9.5732511149344071E-3</v>
      </c>
    </row>
    <row r="116" spans="1:9" x14ac:dyDescent="0.25">
      <c r="A116" s="1">
        <v>44596</v>
      </c>
      <c r="B116">
        <v>259.86999500000002</v>
      </c>
      <c r="C116">
        <v>261.73001099999999</v>
      </c>
      <c r="D116">
        <v>257.790009</v>
      </c>
      <c r="E116">
        <v>260.05999800000001</v>
      </c>
      <c r="F116">
        <v>257.19589200000001</v>
      </c>
      <c r="G116">
        <v>1989700</v>
      </c>
      <c r="H116">
        <f t="shared" si="1"/>
        <v>-2.225278777259131E-3</v>
      </c>
      <c r="I116">
        <f>CORREL($H$3:H116,MXX!$H$3:H116)</f>
        <v>-3.2314633633035448E-3</v>
      </c>
    </row>
    <row r="117" spans="1:9" x14ac:dyDescent="0.25">
      <c r="A117" s="1">
        <v>44599</v>
      </c>
      <c r="B117">
        <v>261</v>
      </c>
      <c r="C117">
        <v>261.57998700000002</v>
      </c>
      <c r="D117">
        <v>259.17001299999998</v>
      </c>
      <c r="E117">
        <v>259.85000600000001</v>
      </c>
      <c r="F117">
        <v>256.98822000000001</v>
      </c>
      <c r="G117">
        <v>1959300</v>
      </c>
      <c r="H117">
        <f t="shared" si="1"/>
        <v>-8.0744680012230638E-4</v>
      </c>
      <c r="I117">
        <f>CORREL($H$3:H117,MXX!$H$3:H117)</f>
        <v>-3.6760112592098882E-3</v>
      </c>
    </row>
    <row r="118" spans="1:9" x14ac:dyDescent="0.25">
      <c r="A118" s="1">
        <v>44600</v>
      </c>
      <c r="B118">
        <v>260.5</v>
      </c>
      <c r="C118">
        <v>262.38000499999998</v>
      </c>
      <c r="D118">
        <v>259.10000600000001</v>
      </c>
      <c r="E118">
        <v>260.07998700000002</v>
      </c>
      <c r="F118">
        <v>257.21563700000002</v>
      </c>
      <c r="G118">
        <v>2920000</v>
      </c>
      <c r="H118">
        <f t="shared" si="1"/>
        <v>8.8493161281868343E-4</v>
      </c>
      <c r="I118">
        <f>CORREL($H$3:H118,MXX!$H$3:H118)</f>
        <v>-3.5834137430826338E-3</v>
      </c>
    </row>
    <row r="119" spans="1:9" x14ac:dyDescent="0.25">
      <c r="A119" s="1">
        <v>44601</v>
      </c>
      <c r="B119">
        <v>261.98998999999998</v>
      </c>
      <c r="C119">
        <v>262.88000499999998</v>
      </c>
      <c r="D119">
        <v>259.41000400000001</v>
      </c>
      <c r="E119">
        <v>259.85998499999999</v>
      </c>
      <c r="F119">
        <v>256.99807700000002</v>
      </c>
      <c r="G119">
        <v>2379300</v>
      </c>
      <c r="H119">
        <f t="shared" si="1"/>
        <v>-8.4582726982493578E-4</v>
      </c>
      <c r="I119">
        <f>CORREL($H$3:H119,MXX!$H$3:H119)</f>
        <v>-5.2791336464677197E-3</v>
      </c>
    </row>
    <row r="120" spans="1:9" x14ac:dyDescent="0.25">
      <c r="A120" s="1">
        <v>44602</v>
      </c>
      <c r="B120">
        <v>258.60000600000001</v>
      </c>
      <c r="C120">
        <v>260.44000199999999</v>
      </c>
      <c r="D120">
        <v>255.970001</v>
      </c>
      <c r="E120">
        <v>256.86999500000002</v>
      </c>
      <c r="F120">
        <v>254.04101600000001</v>
      </c>
      <c r="G120">
        <v>3246600</v>
      </c>
      <c r="H120">
        <f t="shared" si="1"/>
        <v>-1.1506160024691585E-2</v>
      </c>
      <c r="I120">
        <f>CORREL($H$3:H120,MXX!$H$3:H120)</f>
        <v>-7.9237805745799761E-4</v>
      </c>
    </row>
    <row r="121" spans="1:9" x14ac:dyDescent="0.25">
      <c r="A121" s="1">
        <v>44603</v>
      </c>
      <c r="B121">
        <v>256.86999500000002</v>
      </c>
      <c r="C121">
        <v>258.76001000000002</v>
      </c>
      <c r="D121">
        <v>254.729996</v>
      </c>
      <c r="E121">
        <v>255.16000399999999</v>
      </c>
      <c r="F121">
        <v>252.34983800000001</v>
      </c>
      <c r="G121">
        <v>3592700</v>
      </c>
      <c r="H121">
        <f t="shared" si="1"/>
        <v>-6.6571061107707418E-3</v>
      </c>
      <c r="I121">
        <f>CORREL($H$3:H121,MXX!$H$3:H121)</f>
        <v>-1.0415934129813582E-2</v>
      </c>
    </row>
    <row r="122" spans="1:9" x14ac:dyDescent="0.25">
      <c r="A122" s="1">
        <v>44606</v>
      </c>
      <c r="B122">
        <v>255.91000399999999</v>
      </c>
      <c r="C122">
        <v>256.25</v>
      </c>
      <c r="D122">
        <v>251.679993</v>
      </c>
      <c r="E122">
        <v>253.38999899999999</v>
      </c>
      <c r="F122">
        <v>250.59934999999999</v>
      </c>
      <c r="G122">
        <v>2825800</v>
      </c>
      <c r="H122">
        <f t="shared" si="1"/>
        <v>-6.9367510352830834E-3</v>
      </c>
      <c r="I122">
        <f>CORREL($H$3:H122,MXX!$H$3:H122)</f>
        <v>3.7790215716570043E-3</v>
      </c>
    </row>
    <row r="123" spans="1:9" x14ac:dyDescent="0.25">
      <c r="A123" s="1">
        <v>44607</v>
      </c>
      <c r="B123">
        <v>254.820007</v>
      </c>
      <c r="C123">
        <v>256.92001299999998</v>
      </c>
      <c r="D123">
        <v>253.55999800000001</v>
      </c>
      <c r="E123">
        <v>253.80999800000001</v>
      </c>
      <c r="F123">
        <v>251.01470900000001</v>
      </c>
      <c r="G123">
        <v>2171500</v>
      </c>
      <c r="H123">
        <f t="shared" si="1"/>
        <v>1.6574623996431898E-3</v>
      </c>
      <c r="I123">
        <f>CORREL($H$3:H123,MXX!$H$3:H123)</f>
        <v>5.5098968324938007E-3</v>
      </c>
    </row>
    <row r="124" spans="1:9" x14ac:dyDescent="0.25">
      <c r="A124" s="1">
        <v>44608</v>
      </c>
      <c r="B124">
        <v>253.770004</v>
      </c>
      <c r="C124">
        <v>254.60000600000001</v>
      </c>
      <c r="D124">
        <v>251.199997</v>
      </c>
      <c r="E124">
        <v>253.08999600000001</v>
      </c>
      <c r="F124">
        <v>250.30264299999999</v>
      </c>
      <c r="G124">
        <v>2941800</v>
      </c>
      <c r="H124">
        <f t="shared" si="1"/>
        <v>-2.8367500965850627E-3</v>
      </c>
      <c r="I124">
        <f>CORREL($H$3:H124,MXX!$H$3:H124)</f>
        <v>2.3277765059320625E-3</v>
      </c>
    </row>
    <row r="125" spans="1:9" x14ac:dyDescent="0.25">
      <c r="A125" s="1">
        <v>44609</v>
      </c>
      <c r="B125">
        <v>251.479996</v>
      </c>
      <c r="C125">
        <v>252.88000500000001</v>
      </c>
      <c r="D125">
        <v>250</v>
      </c>
      <c r="E125">
        <v>250.929993</v>
      </c>
      <c r="F125">
        <v>248.166428</v>
      </c>
      <c r="G125">
        <v>2831900</v>
      </c>
      <c r="H125">
        <f t="shared" si="1"/>
        <v>-8.5345283389596203E-3</v>
      </c>
      <c r="I125">
        <f>CORREL($H$3:H125,MXX!$H$3:H125)</f>
        <v>1.9560204725731792E-2</v>
      </c>
    </row>
    <row r="126" spans="1:9" x14ac:dyDescent="0.25">
      <c r="A126" s="1">
        <v>44610</v>
      </c>
      <c r="B126">
        <v>250.33999600000001</v>
      </c>
      <c r="C126">
        <v>252.28999300000001</v>
      </c>
      <c r="D126">
        <v>250.009995</v>
      </c>
      <c r="E126">
        <v>250.60000600000001</v>
      </c>
      <c r="F126">
        <v>247.84008800000001</v>
      </c>
      <c r="G126">
        <v>2813500</v>
      </c>
      <c r="H126">
        <f t="shared" si="1"/>
        <v>-1.3150046226236033E-3</v>
      </c>
      <c r="I126">
        <f>CORREL($H$3:H126,MXX!$H$3:H126)</f>
        <v>2.107113218374098E-2</v>
      </c>
    </row>
    <row r="127" spans="1:9" x14ac:dyDescent="0.25">
      <c r="A127" s="1">
        <v>44614</v>
      </c>
      <c r="B127">
        <v>250.009995</v>
      </c>
      <c r="C127">
        <v>254.699997</v>
      </c>
      <c r="D127">
        <v>249.60000600000001</v>
      </c>
      <c r="E127">
        <v>252.699997</v>
      </c>
      <c r="F127">
        <v>249.91693100000001</v>
      </c>
      <c r="G127">
        <v>3980500</v>
      </c>
      <c r="H127">
        <f t="shared" si="1"/>
        <v>8.379770265414031E-3</v>
      </c>
      <c r="I127">
        <f>CORREL($H$3:H127,MXX!$H$3:H127)</f>
        <v>1.6984665185463512E-2</v>
      </c>
    </row>
    <row r="128" spans="1:9" x14ac:dyDescent="0.25">
      <c r="A128" s="1">
        <v>44615</v>
      </c>
      <c r="B128">
        <v>253.529999</v>
      </c>
      <c r="C128">
        <v>253.85000600000001</v>
      </c>
      <c r="D128">
        <v>247.08000200000001</v>
      </c>
      <c r="E128">
        <v>247.78999300000001</v>
      </c>
      <c r="F128">
        <v>245.06102000000001</v>
      </c>
      <c r="G128">
        <v>3497200</v>
      </c>
      <c r="H128">
        <f t="shared" si="1"/>
        <v>-1.943010015595939E-2</v>
      </c>
      <c r="I128">
        <f>CORREL($H$3:H128,MXX!$H$3:H128)</f>
        <v>-5.3891487244724151E-3</v>
      </c>
    </row>
    <row r="129" spans="1:9" x14ac:dyDescent="0.25">
      <c r="A129" s="1">
        <v>44616</v>
      </c>
      <c r="B129">
        <v>242.929993</v>
      </c>
      <c r="C129">
        <v>245.58000200000001</v>
      </c>
      <c r="D129">
        <v>239.61000100000001</v>
      </c>
      <c r="E129">
        <v>245.029999</v>
      </c>
      <c r="F129">
        <v>242.33140599999999</v>
      </c>
      <c r="G129">
        <v>4856000</v>
      </c>
      <c r="H129">
        <f t="shared" si="1"/>
        <v>-1.1138507462345609E-2</v>
      </c>
      <c r="I129">
        <f>CORREL($H$3:H129,MXX!$H$3:H129)</f>
        <v>2.1104859943269143E-2</v>
      </c>
    </row>
    <row r="130" spans="1:9" x14ac:dyDescent="0.25">
      <c r="A130" s="1">
        <v>44617</v>
      </c>
      <c r="B130">
        <v>246</v>
      </c>
      <c r="C130">
        <v>249.529999</v>
      </c>
      <c r="D130">
        <v>243.63000500000001</v>
      </c>
      <c r="E130">
        <v>249.449997</v>
      </c>
      <c r="F130">
        <v>246.70272800000001</v>
      </c>
      <c r="G130">
        <v>4549700</v>
      </c>
      <c r="H130">
        <f t="shared" si="1"/>
        <v>1.803861114064605E-2</v>
      </c>
      <c r="I130">
        <f>CORREL($H$3:H130,MXX!$H$3:H130)</f>
        <v>2.3867059561962951E-2</v>
      </c>
    </row>
    <row r="131" spans="1:9" x14ac:dyDescent="0.25">
      <c r="A131" s="1">
        <v>44620</v>
      </c>
      <c r="B131">
        <v>244.44000199999999</v>
      </c>
      <c r="C131">
        <v>245.720001</v>
      </c>
      <c r="D131">
        <v>242.36000100000001</v>
      </c>
      <c r="E131">
        <v>244.770004</v>
      </c>
      <c r="F131">
        <v>243.42091400000001</v>
      </c>
      <c r="G131">
        <v>4410400</v>
      </c>
      <c r="H131">
        <f t="shared" ref="H131:H194" si="2">(F131-F130)/F130</f>
        <v>-1.3302706567557684E-2</v>
      </c>
      <c r="I131">
        <f>CORREL($H$3:H131,MXX!$H$3:H131)</f>
        <v>-4.0138430544814589E-3</v>
      </c>
    </row>
    <row r="132" spans="1:9" x14ac:dyDescent="0.25">
      <c r="A132" s="1">
        <v>44621</v>
      </c>
      <c r="B132">
        <v>242.300003</v>
      </c>
      <c r="C132">
        <v>243.60000600000001</v>
      </c>
      <c r="D132">
        <v>238.300003</v>
      </c>
      <c r="E132">
        <v>239.63000500000001</v>
      </c>
      <c r="F132">
        <v>238.30924999999999</v>
      </c>
      <c r="G132">
        <v>3910700</v>
      </c>
      <c r="H132">
        <f t="shared" si="2"/>
        <v>-2.0999280283698296E-2</v>
      </c>
      <c r="I132">
        <f>CORREL($H$3:H132,MXX!$H$3:H132)</f>
        <v>-3.4226346109975381E-2</v>
      </c>
    </row>
    <row r="133" spans="1:9" x14ac:dyDescent="0.25">
      <c r="A133" s="1">
        <v>44622</v>
      </c>
      <c r="B133">
        <v>240.85000600000001</v>
      </c>
      <c r="C133">
        <v>242.740005</v>
      </c>
      <c r="D133">
        <v>239.61000100000001</v>
      </c>
      <c r="E133">
        <v>240.94000199999999</v>
      </c>
      <c r="F133">
        <v>239.61203</v>
      </c>
      <c r="G133">
        <v>4482000</v>
      </c>
      <c r="H133">
        <f t="shared" si="2"/>
        <v>5.4667622007958678E-3</v>
      </c>
      <c r="I133">
        <f>CORREL($H$3:H133,MXX!$H$3:H133)</f>
        <v>-3.6293980942022304E-2</v>
      </c>
    </row>
    <row r="134" spans="1:9" x14ac:dyDescent="0.25">
      <c r="A134" s="1">
        <v>44623</v>
      </c>
      <c r="B134">
        <v>241.009995</v>
      </c>
      <c r="C134">
        <v>242.33999600000001</v>
      </c>
      <c r="D134">
        <v>235.679993</v>
      </c>
      <c r="E134">
        <v>236.64999399999999</v>
      </c>
      <c r="F134">
        <v>235.34565699999999</v>
      </c>
      <c r="G134">
        <v>4707400</v>
      </c>
      <c r="H134">
        <f t="shared" si="2"/>
        <v>-1.7805337236198097E-2</v>
      </c>
      <c r="I134">
        <f>CORREL($H$3:H134,MXX!$H$3:H134)</f>
        <v>-3.9376824148374706E-2</v>
      </c>
    </row>
    <row r="135" spans="1:9" x14ac:dyDescent="0.25">
      <c r="A135" s="1">
        <v>44624</v>
      </c>
      <c r="B135">
        <v>234.61999499999999</v>
      </c>
      <c r="C135">
        <v>236.38999899999999</v>
      </c>
      <c r="D135">
        <v>231.63999899999999</v>
      </c>
      <c r="E135">
        <v>235.80999800000001</v>
      </c>
      <c r="F135">
        <v>234.5103</v>
      </c>
      <c r="G135">
        <v>4184100</v>
      </c>
      <c r="H135">
        <f t="shared" si="2"/>
        <v>-3.5494897617761763E-3</v>
      </c>
      <c r="I135">
        <f>CORREL($H$3:H135,MXX!$H$3:H135)</f>
        <v>-4.0618222423429995E-2</v>
      </c>
    </row>
    <row r="136" spans="1:9" x14ac:dyDescent="0.25">
      <c r="A136" s="1">
        <v>44627</v>
      </c>
      <c r="B136">
        <v>234.30999800000001</v>
      </c>
      <c r="C136">
        <v>234.30999800000001</v>
      </c>
      <c r="D136">
        <v>224.19000199999999</v>
      </c>
      <c r="E136">
        <v>224.33000200000001</v>
      </c>
      <c r="F136">
        <v>223.093582</v>
      </c>
      <c r="G136">
        <v>5425000</v>
      </c>
      <c r="H136">
        <f t="shared" si="2"/>
        <v>-4.868322628046616E-2</v>
      </c>
      <c r="I136">
        <f>CORREL($H$3:H136,MXX!$H$3:H136)</f>
        <v>-2.1097844612027562E-2</v>
      </c>
    </row>
    <row r="137" spans="1:9" x14ac:dyDescent="0.25">
      <c r="A137" s="1">
        <v>44628</v>
      </c>
      <c r="B137">
        <v>224.33000200000001</v>
      </c>
      <c r="C137">
        <v>229.740005</v>
      </c>
      <c r="D137">
        <v>222.199997</v>
      </c>
      <c r="E137">
        <v>222.78999300000001</v>
      </c>
      <c r="F137">
        <v>221.56205700000001</v>
      </c>
      <c r="G137">
        <v>5258800</v>
      </c>
      <c r="H137">
        <f t="shared" si="2"/>
        <v>-6.8649442367194041E-3</v>
      </c>
      <c r="I137">
        <f>CORREL($H$3:H137,MXX!$H$3:H137)</f>
        <v>-1.0814876265253095E-2</v>
      </c>
    </row>
    <row r="138" spans="1:9" x14ac:dyDescent="0.25">
      <c r="A138" s="1">
        <v>44629</v>
      </c>
      <c r="B138">
        <v>226.78999300000001</v>
      </c>
      <c r="C138">
        <v>227.25</v>
      </c>
      <c r="D138">
        <v>222.009995</v>
      </c>
      <c r="E138">
        <v>222.470001</v>
      </c>
      <c r="F138">
        <v>221.24382</v>
      </c>
      <c r="G138">
        <v>5630500</v>
      </c>
      <c r="H138">
        <f t="shared" si="2"/>
        <v>-1.4363334783446722E-3</v>
      </c>
      <c r="I138">
        <f>CORREL($H$3:H138,MXX!$H$3:H138)</f>
        <v>-1.2243816380583823E-2</v>
      </c>
    </row>
    <row r="139" spans="1:9" x14ac:dyDescent="0.25">
      <c r="A139" s="1">
        <v>44630</v>
      </c>
      <c r="B139">
        <v>220.199997</v>
      </c>
      <c r="C139">
        <v>222.050003</v>
      </c>
      <c r="D139">
        <v>217.679993</v>
      </c>
      <c r="E139">
        <v>222</v>
      </c>
      <c r="F139">
        <v>220.77641299999999</v>
      </c>
      <c r="G139">
        <v>5444900</v>
      </c>
      <c r="H139">
        <f t="shared" si="2"/>
        <v>-2.1126330217947267E-3</v>
      </c>
      <c r="I139">
        <f>CORREL($H$3:H139,MXX!$H$3:H139)</f>
        <v>-1.3741158463184397E-2</v>
      </c>
    </row>
    <row r="140" spans="1:9" x14ac:dyDescent="0.25">
      <c r="A140" s="1">
        <v>44631</v>
      </c>
      <c r="B140">
        <v>224.740005</v>
      </c>
      <c r="C140">
        <v>229.11000100000001</v>
      </c>
      <c r="D140">
        <v>224.199997</v>
      </c>
      <c r="E140">
        <v>226.86999499999999</v>
      </c>
      <c r="F140">
        <v>225.61956799999999</v>
      </c>
      <c r="G140">
        <v>6126300</v>
      </c>
      <c r="H140">
        <f t="shared" si="2"/>
        <v>2.1936922220038044E-2</v>
      </c>
      <c r="I140">
        <f>CORREL($H$3:H140,MXX!$H$3:H140)</f>
        <v>-3.0270368415913924E-2</v>
      </c>
    </row>
    <row r="141" spans="1:9" x14ac:dyDescent="0.25">
      <c r="A141" s="1">
        <v>44634</v>
      </c>
      <c r="B141">
        <v>226.779999</v>
      </c>
      <c r="C141">
        <v>228.44000199999999</v>
      </c>
      <c r="D141">
        <v>223.16000399999999</v>
      </c>
      <c r="E141">
        <v>226.179993</v>
      </c>
      <c r="F141">
        <v>224.93336500000001</v>
      </c>
      <c r="G141">
        <v>4436100</v>
      </c>
      <c r="H141">
        <f t="shared" si="2"/>
        <v>-3.0414161594351503E-3</v>
      </c>
      <c r="I141">
        <f>CORREL($H$3:H141,MXX!$H$3:H141)</f>
        <v>-2.9857524501710215E-2</v>
      </c>
    </row>
    <row r="142" spans="1:9" x14ac:dyDescent="0.25">
      <c r="A142" s="1">
        <v>44635</v>
      </c>
      <c r="B142">
        <v>227.979996</v>
      </c>
      <c r="C142">
        <v>234.570007</v>
      </c>
      <c r="D142">
        <v>227.979996</v>
      </c>
      <c r="E142">
        <v>232.570007</v>
      </c>
      <c r="F142">
        <v>231.288162</v>
      </c>
      <c r="G142">
        <v>5087400</v>
      </c>
      <c r="H142">
        <f t="shared" si="2"/>
        <v>2.8251909182081505E-2</v>
      </c>
      <c r="I142">
        <f>CORREL($H$3:H142,MXX!$H$3:H142)</f>
        <v>-4.8649155146214776E-2</v>
      </c>
    </row>
    <row r="143" spans="1:9" x14ac:dyDescent="0.25">
      <c r="A143" s="1">
        <v>44636</v>
      </c>
      <c r="B143">
        <v>234.86999499999999</v>
      </c>
      <c r="C143">
        <v>238.21000699999999</v>
      </c>
      <c r="D143">
        <v>234.36000100000001</v>
      </c>
      <c r="E143">
        <v>238.13999899999999</v>
      </c>
      <c r="F143">
        <v>236.82745399999999</v>
      </c>
      <c r="G143">
        <v>4173200</v>
      </c>
      <c r="H143">
        <f t="shared" si="2"/>
        <v>2.3949742832060677E-2</v>
      </c>
      <c r="I143">
        <f>CORREL($H$3:H143,MXX!$H$3:H143)</f>
        <v>-4.145006190474692E-2</v>
      </c>
    </row>
    <row r="144" spans="1:9" x14ac:dyDescent="0.25">
      <c r="A144" s="1">
        <v>44637</v>
      </c>
      <c r="B144">
        <v>236.44000199999999</v>
      </c>
      <c r="C144">
        <v>237.470001</v>
      </c>
      <c r="D144">
        <v>234.53999300000001</v>
      </c>
      <c r="E144">
        <v>237.470001</v>
      </c>
      <c r="F144">
        <v>236.161148</v>
      </c>
      <c r="G144">
        <v>3752800</v>
      </c>
      <c r="H144">
        <f t="shared" si="2"/>
        <v>-2.813466043510275E-3</v>
      </c>
      <c r="I144">
        <f>CORREL($H$3:H144,MXX!$H$3:H144)</f>
        <v>-4.2920002980314766E-2</v>
      </c>
    </row>
    <row r="145" spans="1:9" x14ac:dyDescent="0.25">
      <c r="A145" s="1">
        <v>44638</v>
      </c>
      <c r="B145">
        <v>237.229996</v>
      </c>
      <c r="C145">
        <v>239.19000199999999</v>
      </c>
      <c r="D145">
        <v>235.990005</v>
      </c>
      <c r="E145">
        <v>238.91999799999999</v>
      </c>
      <c r="F145">
        <v>237.603149</v>
      </c>
      <c r="G145">
        <v>5336500</v>
      </c>
      <c r="H145">
        <f t="shared" si="2"/>
        <v>6.1060043627498154E-3</v>
      </c>
      <c r="I145">
        <f>CORREL($H$3:H145,MXX!$H$3:H145)</f>
        <v>-3.4930427535025753E-2</v>
      </c>
    </row>
    <row r="146" spans="1:9" x14ac:dyDescent="0.25">
      <c r="A146" s="1">
        <v>44641</v>
      </c>
      <c r="B146">
        <v>239.58000200000001</v>
      </c>
      <c r="C146">
        <v>240.08999600000001</v>
      </c>
      <c r="D146">
        <v>234.070007</v>
      </c>
      <c r="E146">
        <v>235.320007</v>
      </c>
      <c r="F146">
        <v>234.02301</v>
      </c>
      <c r="G146">
        <v>3704000</v>
      </c>
      <c r="H146">
        <f t="shared" si="2"/>
        <v>-1.5067725386080647E-2</v>
      </c>
      <c r="I146">
        <f>CORREL($H$3:H146,MXX!$H$3:H146)</f>
        <v>-5.5077968180557581E-2</v>
      </c>
    </row>
    <row r="147" spans="1:9" x14ac:dyDescent="0.25">
      <c r="A147" s="1">
        <v>44642</v>
      </c>
      <c r="B147">
        <v>237.03999300000001</v>
      </c>
      <c r="C147">
        <v>238.44000199999999</v>
      </c>
      <c r="D147">
        <v>236.470001</v>
      </c>
      <c r="E147">
        <v>238.11999499999999</v>
      </c>
      <c r="F147">
        <v>236.80755600000001</v>
      </c>
      <c r="G147">
        <v>2938100</v>
      </c>
      <c r="H147">
        <f t="shared" si="2"/>
        <v>1.1898599201847741E-2</v>
      </c>
      <c r="I147">
        <f>CORREL($H$3:H147,MXX!$H$3:H147)</f>
        <v>-5.1481169184038118E-2</v>
      </c>
    </row>
    <row r="148" spans="1:9" x14ac:dyDescent="0.25">
      <c r="A148" s="1">
        <v>44643</v>
      </c>
      <c r="B148">
        <v>237.13000500000001</v>
      </c>
      <c r="C148">
        <v>238.009995</v>
      </c>
      <c r="D148">
        <v>235.949997</v>
      </c>
      <c r="E148">
        <v>236.11999499999999</v>
      </c>
      <c r="F148">
        <v>234.81858800000001</v>
      </c>
      <c r="G148">
        <v>2200500</v>
      </c>
      <c r="H148">
        <f t="shared" si="2"/>
        <v>-8.399090103358018E-3</v>
      </c>
      <c r="I148">
        <f>CORREL($H$3:H148,MXX!$H$3:H148)</f>
        <v>-4.4890702632972748E-2</v>
      </c>
    </row>
    <row r="149" spans="1:9" x14ac:dyDescent="0.25">
      <c r="A149" s="1">
        <v>44644</v>
      </c>
      <c r="B149">
        <v>237.55999800000001</v>
      </c>
      <c r="C149">
        <v>241.03999300000001</v>
      </c>
      <c r="D149">
        <v>236.470001</v>
      </c>
      <c r="E149">
        <v>240.259995</v>
      </c>
      <c r="F149">
        <v>238.93575999999999</v>
      </c>
      <c r="G149">
        <v>2337500</v>
      </c>
      <c r="H149">
        <f t="shared" si="2"/>
        <v>1.7533416051373166E-2</v>
      </c>
      <c r="I149">
        <f>CORREL($H$3:H149,MXX!$H$3:H149)</f>
        <v>-3.0450687252494717E-2</v>
      </c>
    </row>
    <row r="150" spans="1:9" x14ac:dyDescent="0.25">
      <c r="A150" s="1">
        <v>44645</v>
      </c>
      <c r="B150">
        <v>240.53999300000001</v>
      </c>
      <c r="C150">
        <v>241.85000600000001</v>
      </c>
      <c r="D150">
        <v>239.429993</v>
      </c>
      <c r="E150">
        <v>241.58000200000001</v>
      </c>
      <c r="F150">
        <v>240.24850499999999</v>
      </c>
      <c r="G150">
        <v>2134800</v>
      </c>
      <c r="H150">
        <f t="shared" si="2"/>
        <v>5.4941336533301114E-3</v>
      </c>
      <c r="I150">
        <f>CORREL($H$3:H150,MXX!$H$3:H150)</f>
        <v>-3.3034489817334145E-2</v>
      </c>
    </row>
    <row r="151" spans="1:9" x14ac:dyDescent="0.25">
      <c r="A151" s="1">
        <v>44648</v>
      </c>
      <c r="B151">
        <v>241.91000399999999</v>
      </c>
      <c r="C151">
        <v>242.949997</v>
      </c>
      <c r="D151">
        <v>239.86000100000001</v>
      </c>
      <c r="E151">
        <v>242.94000199999999</v>
      </c>
      <c r="F151">
        <v>241.600998</v>
      </c>
      <c r="G151">
        <v>2041800</v>
      </c>
      <c r="H151">
        <f t="shared" si="2"/>
        <v>5.6295584440786001E-3</v>
      </c>
      <c r="I151">
        <f>CORREL($H$3:H151,MXX!$H$3:H151)</f>
        <v>-3.1544498154847535E-2</v>
      </c>
    </row>
    <row r="152" spans="1:9" x14ac:dyDescent="0.25">
      <c r="A152" s="1">
        <v>44649</v>
      </c>
      <c r="B152">
        <v>246.35000600000001</v>
      </c>
      <c r="C152">
        <v>248.64999399999999</v>
      </c>
      <c r="D152">
        <v>244.770004</v>
      </c>
      <c r="E152">
        <v>248.16999799999999</v>
      </c>
      <c r="F152">
        <v>246.80216999999999</v>
      </c>
      <c r="G152">
        <v>2657400</v>
      </c>
      <c r="H152">
        <f t="shared" si="2"/>
        <v>2.1527940873820338E-2</v>
      </c>
      <c r="I152">
        <f>CORREL($H$3:H152,MXX!$H$3:H152)</f>
        <v>-2.1083634787636512E-2</v>
      </c>
    </row>
    <row r="153" spans="1:9" x14ac:dyDescent="0.25">
      <c r="A153" s="1">
        <v>44650</v>
      </c>
      <c r="B153">
        <v>247.509995</v>
      </c>
      <c r="C153">
        <v>250.5</v>
      </c>
      <c r="D153">
        <v>247.509995</v>
      </c>
      <c r="E153">
        <v>249.029999</v>
      </c>
      <c r="F153">
        <v>247.65744000000001</v>
      </c>
      <c r="G153">
        <v>2227300</v>
      </c>
      <c r="H153">
        <f t="shared" si="2"/>
        <v>3.4654071315500128E-3</v>
      </c>
      <c r="I153">
        <f>CORREL($H$3:H153,MXX!$H$3:H153)</f>
        <v>-2.2212596352252225E-2</v>
      </c>
    </row>
    <row r="154" spans="1:9" x14ac:dyDescent="0.25">
      <c r="A154" s="1">
        <v>44651</v>
      </c>
      <c r="B154">
        <v>249.720001</v>
      </c>
      <c r="C154">
        <v>251.35000600000001</v>
      </c>
      <c r="D154">
        <v>247.279999</v>
      </c>
      <c r="E154">
        <v>247.279999</v>
      </c>
      <c r="F154">
        <v>245.91708399999999</v>
      </c>
      <c r="G154">
        <v>3803400</v>
      </c>
      <c r="H154">
        <f t="shared" si="2"/>
        <v>-7.0272712178564862E-3</v>
      </c>
      <c r="I154">
        <f>CORREL($H$3:H154,MXX!$H$3:H154)</f>
        <v>-2.8113592504982698E-2</v>
      </c>
    </row>
    <row r="155" spans="1:9" x14ac:dyDescent="0.25">
      <c r="A155" s="1">
        <v>44652</v>
      </c>
      <c r="B155">
        <v>248.11999499999999</v>
      </c>
      <c r="C155">
        <v>249.429993</v>
      </c>
      <c r="D155">
        <v>246.179993</v>
      </c>
      <c r="E155">
        <v>249.25</v>
      </c>
      <c r="F155">
        <v>247.87622099999999</v>
      </c>
      <c r="G155">
        <v>2023000</v>
      </c>
      <c r="H155">
        <f t="shared" si="2"/>
        <v>7.9666567614310128E-3</v>
      </c>
      <c r="I155">
        <f>CORREL($H$3:H155,MXX!$H$3:H155)</f>
        <v>-2.7726406149005317E-2</v>
      </c>
    </row>
    <row r="156" spans="1:9" x14ac:dyDescent="0.25">
      <c r="A156" s="1">
        <v>44655</v>
      </c>
      <c r="B156">
        <v>246.78999300000001</v>
      </c>
      <c r="C156">
        <v>247.270004</v>
      </c>
      <c r="D156">
        <v>242.38000500000001</v>
      </c>
      <c r="E156">
        <v>246.83000200000001</v>
      </c>
      <c r="F156">
        <v>245.469559</v>
      </c>
      <c r="G156">
        <v>2500700</v>
      </c>
      <c r="H156">
        <f t="shared" si="2"/>
        <v>-9.7091281700634902E-3</v>
      </c>
      <c r="I156">
        <f>CORREL($H$3:H156,MXX!$H$3:H156)</f>
        <v>-2.3760789368415535E-2</v>
      </c>
    </row>
    <row r="157" spans="1:9" x14ac:dyDescent="0.25">
      <c r="A157" s="1">
        <v>44656</v>
      </c>
      <c r="B157">
        <v>246.10000600000001</v>
      </c>
      <c r="C157">
        <v>249.740005</v>
      </c>
      <c r="D157">
        <v>245.429993</v>
      </c>
      <c r="E157">
        <v>248.509995</v>
      </c>
      <c r="F157">
        <v>247.140289</v>
      </c>
      <c r="G157">
        <v>2532500</v>
      </c>
      <c r="H157">
        <f t="shared" si="2"/>
        <v>6.8062614639723693E-3</v>
      </c>
      <c r="I157">
        <f>CORREL($H$3:H157,MXX!$H$3:H157)</f>
        <v>-2.9403745142664792E-2</v>
      </c>
    </row>
    <row r="158" spans="1:9" x14ac:dyDescent="0.25">
      <c r="A158" s="1">
        <v>44657</v>
      </c>
      <c r="B158">
        <v>247.63999899999999</v>
      </c>
      <c r="C158">
        <v>252.38000500000001</v>
      </c>
      <c r="D158">
        <v>245.979996</v>
      </c>
      <c r="E158">
        <v>251.46000699999999</v>
      </c>
      <c r="F158">
        <v>250.074051</v>
      </c>
      <c r="G158">
        <v>2886000</v>
      </c>
      <c r="H158">
        <f t="shared" si="2"/>
        <v>1.1870836648572511E-2</v>
      </c>
      <c r="I158">
        <f>CORREL($H$3:H158,MXX!$H$3:H158)</f>
        <v>-3.1069364132602542E-2</v>
      </c>
    </row>
    <row r="159" spans="1:9" x14ac:dyDescent="0.25">
      <c r="A159" s="1">
        <v>44658</v>
      </c>
      <c r="B159">
        <v>250.78999300000001</v>
      </c>
      <c r="C159">
        <v>255.479996</v>
      </c>
      <c r="D159">
        <v>249.53999300000001</v>
      </c>
      <c r="E159">
        <v>254.36000100000001</v>
      </c>
      <c r="F159">
        <v>252.958054</v>
      </c>
      <c r="G159">
        <v>4041800</v>
      </c>
      <c r="H159">
        <f t="shared" si="2"/>
        <v>1.1532595998934759E-2</v>
      </c>
      <c r="I159">
        <f>CORREL($H$3:H159,MXX!$H$3:H159)</f>
        <v>-3.3282776353645703E-2</v>
      </c>
    </row>
    <row r="160" spans="1:9" x14ac:dyDescent="0.25">
      <c r="A160" s="1">
        <v>44659</v>
      </c>
      <c r="B160">
        <v>253.03999300000001</v>
      </c>
      <c r="C160">
        <v>255.070007</v>
      </c>
      <c r="D160">
        <v>250.91999799999999</v>
      </c>
      <c r="E160">
        <v>251.46000699999999</v>
      </c>
      <c r="F160">
        <v>250.074051</v>
      </c>
      <c r="G160">
        <v>2551000</v>
      </c>
      <c r="H160">
        <f t="shared" si="2"/>
        <v>-1.1401111585085198E-2</v>
      </c>
      <c r="I160">
        <f>CORREL($H$3:H160,MXX!$H$3:H160)</f>
        <v>-2.4529588733476416E-2</v>
      </c>
    </row>
    <row r="161" spans="1:9" x14ac:dyDescent="0.25">
      <c r="A161" s="1">
        <v>44662</v>
      </c>
      <c r="B161">
        <v>251.25</v>
      </c>
      <c r="C161">
        <v>252.94000199999999</v>
      </c>
      <c r="D161">
        <v>249.929993</v>
      </c>
      <c r="E161">
        <v>250.449997</v>
      </c>
      <c r="F161">
        <v>249.06961100000001</v>
      </c>
      <c r="G161">
        <v>2326700</v>
      </c>
      <c r="H161">
        <f t="shared" si="2"/>
        <v>-4.0165702758179749E-3</v>
      </c>
      <c r="I161">
        <f>CORREL($H$3:H161,MXX!$H$3:H161)</f>
        <v>-2.3227279160943928E-2</v>
      </c>
    </row>
    <row r="162" spans="1:9" x14ac:dyDescent="0.25">
      <c r="A162" s="1">
        <v>44663</v>
      </c>
      <c r="B162">
        <v>250.729996</v>
      </c>
      <c r="C162">
        <v>252.28999300000001</v>
      </c>
      <c r="D162">
        <v>248.800003</v>
      </c>
      <c r="E162">
        <v>249.16999799999999</v>
      </c>
      <c r="F162">
        <v>247.796661</v>
      </c>
      <c r="G162">
        <v>2724900</v>
      </c>
      <c r="H162">
        <f t="shared" si="2"/>
        <v>-5.1108202035936396E-3</v>
      </c>
      <c r="I162">
        <f>CORREL($H$3:H162,MXX!$H$3:H162)</f>
        <v>-1.9404724569317619E-2</v>
      </c>
    </row>
    <row r="163" spans="1:9" x14ac:dyDescent="0.25">
      <c r="A163" s="1">
        <v>44664</v>
      </c>
      <c r="B163">
        <v>249.36000100000001</v>
      </c>
      <c r="C163">
        <v>251.66000399999999</v>
      </c>
      <c r="D163">
        <v>249.020004</v>
      </c>
      <c r="E163">
        <v>251.33000200000001</v>
      </c>
      <c r="F163">
        <v>249.94476299999999</v>
      </c>
      <c r="G163">
        <v>2133800</v>
      </c>
      <c r="H163">
        <f t="shared" si="2"/>
        <v>8.6688093024788349E-3</v>
      </c>
      <c r="I163">
        <f>CORREL($H$3:H163,MXX!$H$3:H163)</f>
        <v>-1.6948741432638324E-2</v>
      </c>
    </row>
    <row r="164" spans="1:9" x14ac:dyDescent="0.25">
      <c r="A164" s="1">
        <v>44665</v>
      </c>
      <c r="B164">
        <v>251.33000200000001</v>
      </c>
      <c r="C164">
        <v>253.729996</v>
      </c>
      <c r="D164">
        <v>250.429993</v>
      </c>
      <c r="E164">
        <v>250.509995</v>
      </c>
      <c r="F164">
        <v>249.12927199999999</v>
      </c>
      <c r="G164">
        <v>2105900</v>
      </c>
      <c r="H164">
        <f t="shared" si="2"/>
        <v>-3.2626848836997181E-3</v>
      </c>
      <c r="I164">
        <f>CORREL($H$3:H164,MXX!$H$3:H164)</f>
        <v>-1.6728494783686317E-2</v>
      </c>
    </row>
    <row r="165" spans="1:9" x14ac:dyDescent="0.25">
      <c r="A165" s="1">
        <v>44669</v>
      </c>
      <c r="B165">
        <v>249.63000500000001</v>
      </c>
      <c r="C165">
        <v>252.490005</v>
      </c>
      <c r="D165">
        <v>249.13000500000001</v>
      </c>
      <c r="E165">
        <v>251.05999800000001</v>
      </c>
      <c r="F165">
        <v>249.67623900000001</v>
      </c>
      <c r="G165">
        <v>1426600</v>
      </c>
      <c r="H165">
        <f t="shared" si="2"/>
        <v>2.1955147847902176E-3</v>
      </c>
      <c r="I165">
        <f>CORREL($H$3:H165,MXX!$H$3:H165)</f>
        <v>-1.5722760503648684E-2</v>
      </c>
    </row>
    <row r="166" spans="1:9" x14ac:dyDescent="0.25">
      <c r="A166" s="1">
        <v>44670</v>
      </c>
      <c r="B166">
        <v>250.03999300000001</v>
      </c>
      <c r="C166">
        <v>255.96000699999999</v>
      </c>
      <c r="D166">
        <v>250.03999300000001</v>
      </c>
      <c r="E166">
        <v>255.39999399999999</v>
      </c>
      <c r="F166">
        <v>253.99232499999999</v>
      </c>
      <c r="G166">
        <v>2324500</v>
      </c>
      <c r="H166">
        <f t="shared" si="2"/>
        <v>1.7286731077361287E-2</v>
      </c>
      <c r="I166">
        <f>CORREL($H$3:H166,MXX!$H$3:H166)</f>
        <v>-3.1054712707964827E-2</v>
      </c>
    </row>
    <row r="167" spans="1:9" x14ac:dyDescent="0.25">
      <c r="A167" s="1">
        <v>44671</v>
      </c>
      <c r="B167">
        <v>256</v>
      </c>
      <c r="C167">
        <v>257.790009</v>
      </c>
      <c r="D167">
        <v>254.820007</v>
      </c>
      <c r="E167">
        <v>255.85000600000001</v>
      </c>
      <c r="F167">
        <v>254.43985000000001</v>
      </c>
      <c r="G167">
        <v>2278700</v>
      </c>
      <c r="H167">
        <f t="shared" si="2"/>
        <v>1.7619626892269799E-3</v>
      </c>
      <c r="I167">
        <f>CORREL($H$3:H167,MXX!$H$3:H167)</f>
        <v>-3.1706750881272436E-2</v>
      </c>
    </row>
    <row r="168" spans="1:9" x14ac:dyDescent="0.25">
      <c r="A168" s="1">
        <v>44672</v>
      </c>
      <c r="B168">
        <v>257.64999399999999</v>
      </c>
      <c r="C168">
        <v>259.60998499999999</v>
      </c>
      <c r="D168">
        <v>254.88000500000001</v>
      </c>
      <c r="E168">
        <v>255.25</v>
      </c>
      <c r="F168">
        <v>253.843155</v>
      </c>
      <c r="G168">
        <v>2476900</v>
      </c>
      <c r="H168">
        <f t="shared" si="2"/>
        <v>-2.3451318651540277E-3</v>
      </c>
      <c r="I168">
        <f>CORREL($H$3:H168,MXX!$H$3:H168)</f>
        <v>-3.1407628003967784E-2</v>
      </c>
    </row>
    <row r="169" spans="1:9" x14ac:dyDescent="0.25">
      <c r="A169" s="1">
        <v>44673</v>
      </c>
      <c r="B169">
        <v>255</v>
      </c>
      <c r="C169">
        <v>255</v>
      </c>
      <c r="D169">
        <v>249.94000199999999</v>
      </c>
      <c r="E169">
        <v>250.16999799999999</v>
      </c>
      <c r="F169">
        <v>248.79115300000001</v>
      </c>
      <c r="G169">
        <v>2643600</v>
      </c>
      <c r="H169">
        <f t="shared" si="2"/>
        <v>-1.9902061176319635E-2</v>
      </c>
      <c r="I169">
        <f>CORREL($H$3:H169,MXX!$H$3:H169)</f>
        <v>-1.7906516537179423E-2</v>
      </c>
    </row>
    <row r="170" spans="1:9" x14ac:dyDescent="0.25">
      <c r="A170" s="1">
        <v>44676</v>
      </c>
      <c r="B170">
        <v>249.449997</v>
      </c>
      <c r="C170">
        <v>253.13000500000001</v>
      </c>
      <c r="D170">
        <v>247.929993</v>
      </c>
      <c r="E170">
        <v>252.88000500000001</v>
      </c>
      <c r="F170">
        <v>251.486221</v>
      </c>
      <c r="G170">
        <v>2523000</v>
      </c>
      <c r="H170">
        <f t="shared" si="2"/>
        <v>1.0832652075855735E-2</v>
      </c>
      <c r="I170">
        <f>CORREL($H$3:H170,MXX!$H$3:H170)</f>
        <v>-1.9449206194219811E-2</v>
      </c>
    </row>
    <row r="171" spans="1:9" x14ac:dyDescent="0.25">
      <c r="A171" s="1">
        <v>44677</v>
      </c>
      <c r="B171">
        <v>250.13000500000001</v>
      </c>
      <c r="C171">
        <v>252.41000399999999</v>
      </c>
      <c r="D171">
        <v>248.33000200000001</v>
      </c>
      <c r="E171">
        <v>248.58000200000001</v>
      </c>
      <c r="F171">
        <v>247.209915</v>
      </c>
      <c r="G171">
        <v>2948500</v>
      </c>
      <c r="H171">
        <f t="shared" si="2"/>
        <v>-1.7004136381690689E-2</v>
      </c>
      <c r="I171">
        <f>CORREL($H$3:H171,MXX!$H$3:H171)</f>
        <v>-1.596465857174954E-2</v>
      </c>
    </row>
    <row r="172" spans="1:9" x14ac:dyDescent="0.25">
      <c r="A172" s="1">
        <v>44678</v>
      </c>
      <c r="B172">
        <v>247.979996</v>
      </c>
      <c r="C172">
        <v>250.970001</v>
      </c>
      <c r="D172">
        <v>247.050003</v>
      </c>
      <c r="E172">
        <v>247.13999899999999</v>
      </c>
      <c r="F172">
        <v>245.77784700000001</v>
      </c>
      <c r="G172">
        <v>2706500</v>
      </c>
      <c r="H172">
        <f t="shared" si="2"/>
        <v>-5.792922990163994E-3</v>
      </c>
      <c r="I172">
        <f>CORREL($H$3:H172,MXX!$H$3:H172)</f>
        <v>-1.7760861700000984E-2</v>
      </c>
    </row>
    <row r="173" spans="1:9" x14ac:dyDescent="0.25">
      <c r="A173" s="1">
        <v>44679</v>
      </c>
      <c r="B173">
        <v>249.94000199999999</v>
      </c>
      <c r="C173">
        <v>256.38000499999998</v>
      </c>
      <c r="D173">
        <v>248.08000200000001</v>
      </c>
      <c r="E173">
        <v>254.19000199999999</v>
      </c>
      <c r="F173">
        <v>252.78900100000001</v>
      </c>
      <c r="G173">
        <v>3547400</v>
      </c>
      <c r="H173">
        <f t="shared" si="2"/>
        <v>2.8526387083210165E-2</v>
      </c>
      <c r="I173">
        <f>CORREL($H$3:H173,MXX!$H$3:H173)</f>
        <v>-5.4064211483853007E-2</v>
      </c>
    </row>
    <row r="174" spans="1:9" x14ac:dyDescent="0.25">
      <c r="A174" s="1">
        <v>44680</v>
      </c>
      <c r="B174">
        <v>254.279999</v>
      </c>
      <c r="C174">
        <v>254.85000600000001</v>
      </c>
      <c r="D174">
        <v>248.800003</v>
      </c>
      <c r="E174">
        <v>249.16000399999999</v>
      </c>
      <c r="F174">
        <v>247.78672800000001</v>
      </c>
      <c r="G174">
        <v>3388000</v>
      </c>
      <c r="H174">
        <f t="shared" si="2"/>
        <v>-1.9788333274832641E-2</v>
      </c>
      <c r="I174">
        <f>CORREL($H$3:H174,MXX!$H$3:H174)</f>
        <v>-6.3922766678367354E-2</v>
      </c>
    </row>
    <row r="175" spans="1:9" x14ac:dyDescent="0.25">
      <c r="A175" s="1">
        <v>44683</v>
      </c>
      <c r="B175">
        <v>250.86000100000001</v>
      </c>
      <c r="C175">
        <v>251.550003</v>
      </c>
      <c r="D175">
        <v>242.259995</v>
      </c>
      <c r="E175">
        <v>246.63999899999999</v>
      </c>
      <c r="F175">
        <v>245.280609</v>
      </c>
      <c r="G175">
        <v>3418700</v>
      </c>
      <c r="H175">
        <f t="shared" si="2"/>
        <v>-1.0114016276126025E-2</v>
      </c>
      <c r="I175">
        <f>CORREL($H$3:H175,MXX!$H$3:H175)</f>
        <v>-5.3861462588155426E-2</v>
      </c>
    </row>
    <row r="176" spans="1:9" x14ac:dyDescent="0.25">
      <c r="A176" s="1">
        <v>44684</v>
      </c>
      <c r="B176">
        <v>247.38999899999999</v>
      </c>
      <c r="C176">
        <v>247.83999600000001</v>
      </c>
      <c r="D176">
        <v>242.279999</v>
      </c>
      <c r="E176">
        <v>245.86999499999999</v>
      </c>
      <c r="F176">
        <v>244.514847</v>
      </c>
      <c r="G176">
        <v>2562000</v>
      </c>
      <c r="H176">
        <f t="shared" si="2"/>
        <v>-3.1219834422377643E-3</v>
      </c>
      <c r="I176">
        <f>CORREL($H$3:H176,MXX!$H$3:H176)</f>
        <v>-5.5159057430158663E-2</v>
      </c>
    </row>
    <row r="177" spans="1:9" x14ac:dyDescent="0.25">
      <c r="A177" s="1">
        <v>44685</v>
      </c>
      <c r="B177">
        <v>246.16000399999999</v>
      </c>
      <c r="C177">
        <v>254.779999</v>
      </c>
      <c r="D177">
        <v>246.16000399999999</v>
      </c>
      <c r="E177">
        <v>254.320007</v>
      </c>
      <c r="F177">
        <v>252.91828899999999</v>
      </c>
      <c r="G177">
        <v>3289300</v>
      </c>
      <c r="H177">
        <f t="shared" si="2"/>
        <v>3.4367818981560591E-2</v>
      </c>
      <c r="I177">
        <f>CORREL($H$3:H177,MXX!$H$3:H177)</f>
        <v>-8.5362618183798505E-2</v>
      </c>
    </row>
    <row r="178" spans="1:9" x14ac:dyDescent="0.25">
      <c r="A178" s="1">
        <v>44686</v>
      </c>
      <c r="B178">
        <v>252.88999899999999</v>
      </c>
      <c r="C178">
        <v>254.490005</v>
      </c>
      <c r="D178">
        <v>246.779999</v>
      </c>
      <c r="E178">
        <v>248.91999799999999</v>
      </c>
      <c r="F178">
        <v>247.548035</v>
      </c>
      <c r="G178">
        <v>2925900</v>
      </c>
      <c r="H178">
        <f t="shared" si="2"/>
        <v>-2.1233158033897616E-2</v>
      </c>
      <c r="I178">
        <f>CORREL($H$3:H178,MXX!$H$3:H178)</f>
        <v>-6.1141184443474043E-2</v>
      </c>
    </row>
    <row r="179" spans="1:9" x14ac:dyDescent="0.25">
      <c r="A179" s="1">
        <v>44687</v>
      </c>
      <c r="B179">
        <v>248.19000199999999</v>
      </c>
      <c r="C179">
        <v>252.449997</v>
      </c>
      <c r="D179">
        <v>247.699997</v>
      </c>
      <c r="E179">
        <v>250.779999</v>
      </c>
      <c r="F179">
        <v>249.397797</v>
      </c>
      <c r="G179">
        <v>2964500</v>
      </c>
      <c r="H179">
        <f t="shared" si="2"/>
        <v>7.4723356216501507E-3</v>
      </c>
      <c r="I179">
        <f>CORREL($H$3:H179,MXX!$H$3:H179)</f>
        <v>-6.4446406300784409E-2</v>
      </c>
    </row>
    <row r="180" spans="1:9" x14ac:dyDescent="0.25">
      <c r="A180" s="1">
        <v>44690</v>
      </c>
      <c r="B180">
        <v>247</v>
      </c>
      <c r="C180">
        <v>249.89999399999999</v>
      </c>
      <c r="D180">
        <v>246.78999300000001</v>
      </c>
      <c r="E180">
        <v>247.490005</v>
      </c>
      <c r="F180">
        <v>246.12593100000001</v>
      </c>
      <c r="G180">
        <v>2918900</v>
      </c>
      <c r="H180">
        <f t="shared" si="2"/>
        <v>-1.31190653620729E-2</v>
      </c>
      <c r="I180">
        <f>CORREL($H$3:H180,MXX!$H$3:H180)</f>
        <v>-6.5227467534521133E-2</v>
      </c>
    </row>
    <row r="181" spans="1:9" x14ac:dyDescent="0.25">
      <c r="A181" s="1">
        <v>44691</v>
      </c>
      <c r="B181">
        <v>248.990005</v>
      </c>
      <c r="C181">
        <v>250.88000500000001</v>
      </c>
      <c r="D181">
        <v>244.929993</v>
      </c>
      <c r="E181">
        <v>245.679993</v>
      </c>
      <c r="F181">
        <v>244.325897</v>
      </c>
      <c r="G181">
        <v>3070800</v>
      </c>
      <c r="H181">
        <f t="shared" si="2"/>
        <v>-7.3134675110685951E-3</v>
      </c>
      <c r="I181">
        <f>CORREL($H$3:H181,MXX!$H$3:H181)</f>
        <v>-6.6538107535199828E-2</v>
      </c>
    </row>
    <row r="182" spans="1:9" x14ac:dyDescent="0.25">
      <c r="A182" s="1">
        <v>44692</v>
      </c>
      <c r="B182">
        <v>245.270004</v>
      </c>
      <c r="C182">
        <v>246.78999300000001</v>
      </c>
      <c r="D182">
        <v>243.21000699999999</v>
      </c>
      <c r="E182">
        <v>244.429993</v>
      </c>
      <c r="F182">
        <v>243.08277899999999</v>
      </c>
      <c r="G182">
        <v>2833200</v>
      </c>
      <c r="H182">
        <f t="shared" si="2"/>
        <v>-5.0879502142992632E-3</v>
      </c>
      <c r="I182">
        <f>CORREL($H$3:H182,MXX!$H$3:H182)</f>
        <v>-6.6755459931842981E-2</v>
      </c>
    </row>
    <row r="183" spans="1:9" x14ac:dyDescent="0.25">
      <c r="A183" s="1">
        <v>44693</v>
      </c>
      <c r="B183">
        <v>245.320007</v>
      </c>
      <c r="C183">
        <v>246.38000500000001</v>
      </c>
      <c r="D183">
        <v>241.11999499999999</v>
      </c>
      <c r="E183">
        <v>244.19000199999999</v>
      </c>
      <c r="F183">
        <v>242.84411600000001</v>
      </c>
      <c r="G183">
        <v>2861000</v>
      </c>
      <c r="H183">
        <f t="shared" si="2"/>
        <v>-9.8181780289739945E-4</v>
      </c>
      <c r="I183">
        <f>CORREL($H$3:H183,MXX!$H$3:H183)</f>
        <v>-6.7066103564057997E-2</v>
      </c>
    </row>
    <row r="184" spans="1:9" x14ac:dyDescent="0.25">
      <c r="A184" s="1">
        <v>44694</v>
      </c>
      <c r="B184">
        <v>247.14999399999999</v>
      </c>
      <c r="C184">
        <v>247.179993</v>
      </c>
      <c r="D184">
        <v>242.279999</v>
      </c>
      <c r="E184">
        <v>245.03999300000001</v>
      </c>
      <c r="F184">
        <v>243.68942300000001</v>
      </c>
      <c r="G184">
        <v>3255200</v>
      </c>
      <c r="H184">
        <f t="shared" si="2"/>
        <v>3.4808625958225444E-3</v>
      </c>
      <c r="I184">
        <f>CORREL($H$3:H184,MXX!$H$3:H184)</f>
        <v>-6.2922695949822346E-2</v>
      </c>
    </row>
    <row r="185" spans="1:9" x14ac:dyDescent="0.25">
      <c r="A185" s="1">
        <v>44697</v>
      </c>
      <c r="B185">
        <v>244.46000699999999</v>
      </c>
      <c r="C185">
        <v>245.479996</v>
      </c>
      <c r="D185">
        <v>240.729996</v>
      </c>
      <c r="E185">
        <v>244.03999300000001</v>
      </c>
      <c r="F185">
        <v>242.694931</v>
      </c>
      <c r="G185">
        <v>2147100</v>
      </c>
      <c r="H185">
        <f t="shared" si="2"/>
        <v>-4.0809813891676703E-3</v>
      </c>
      <c r="I185">
        <f>CORREL($H$3:H185,MXX!$H$3:H185)</f>
        <v>-6.6295442042069497E-2</v>
      </c>
    </row>
    <row r="186" spans="1:9" x14ac:dyDescent="0.25">
      <c r="A186" s="1">
        <v>44698</v>
      </c>
      <c r="B186">
        <v>246</v>
      </c>
      <c r="C186">
        <v>247</v>
      </c>
      <c r="D186">
        <v>239.46000699999999</v>
      </c>
      <c r="E186">
        <v>241.63000500000001</v>
      </c>
      <c r="F186">
        <v>240.29823300000001</v>
      </c>
      <c r="G186">
        <v>3204900</v>
      </c>
      <c r="H186">
        <f t="shared" si="2"/>
        <v>-9.8753525264192125E-3</v>
      </c>
      <c r="I186">
        <f>CORREL($H$3:H186,MXX!$H$3:H186)</f>
        <v>-5.4708166344847618E-2</v>
      </c>
    </row>
    <row r="187" spans="1:9" x14ac:dyDescent="0.25">
      <c r="A187" s="1">
        <v>44699</v>
      </c>
      <c r="B187">
        <v>239.46000699999999</v>
      </c>
      <c r="C187">
        <v>240.08000200000001</v>
      </c>
      <c r="D187">
        <v>230.36999499999999</v>
      </c>
      <c r="E187">
        <v>231.050003</v>
      </c>
      <c r="F187">
        <v>229.776535</v>
      </c>
      <c r="G187">
        <v>3946100</v>
      </c>
      <c r="H187">
        <f t="shared" si="2"/>
        <v>-4.3785998209982739E-2</v>
      </c>
      <c r="I187">
        <f>CORREL($H$3:H187,MXX!$H$3:H187)</f>
        <v>-8.9726252137090665E-2</v>
      </c>
    </row>
    <row r="188" spans="1:9" x14ac:dyDescent="0.25">
      <c r="A188" s="1">
        <v>44700</v>
      </c>
      <c r="B188">
        <v>229.5</v>
      </c>
      <c r="C188">
        <v>232.14999399999999</v>
      </c>
      <c r="D188">
        <v>228.33999600000001</v>
      </c>
      <c r="E188">
        <v>229</v>
      </c>
      <c r="F188">
        <v>227.73783900000001</v>
      </c>
      <c r="G188">
        <v>3518300</v>
      </c>
      <c r="H188">
        <f t="shared" si="2"/>
        <v>-8.8725160730619753E-3</v>
      </c>
      <c r="I188">
        <f>CORREL($H$3:H188,MXX!$H$3:H188)</f>
        <v>-9.1427377355250125E-2</v>
      </c>
    </row>
    <row r="189" spans="1:9" x14ac:dyDescent="0.25">
      <c r="A189" s="1">
        <v>44701</v>
      </c>
      <c r="B189">
        <v>231.38000500000001</v>
      </c>
      <c r="C189">
        <v>234.05999800000001</v>
      </c>
      <c r="D189">
        <v>228.58999600000001</v>
      </c>
      <c r="E189">
        <v>233.91000399999999</v>
      </c>
      <c r="F189">
        <v>232.62077300000001</v>
      </c>
      <c r="G189">
        <v>3208200</v>
      </c>
      <c r="H189">
        <f t="shared" si="2"/>
        <v>2.1441030710755121E-2</v>
      </c>
      <c r="I189">
        <f>CORREL($H$3:H189,MXX!$H$3:H189)</f>
        <v>-9.3364538152073212E-2</v>
      </c>
    </row>
    <row r="190" spans="1:9" x14ac:dyDescent="0.25">
      <c r="A190" s="1">
        <v>44704</v>
      </c>
      <c r="B190">
        <v>235.759995</v>
      </c>
      <c r="C190">
        <v>238.88999899999999</v>
      </c>
      <c r="D190">
        <v>233.5</v>
      </c>
      <c r="E190">
        <v>238</v>
      </c>
      <c r="F190">
        <v>236.688232</v>
      </c>
      <c r="G190">
        <v>3053500</v>
      </c>
      <c r="H190">
        <f t="shared" si="2"/>
        <v>1.7485364473447024E-2</v>
      </c>
      <c r="I190">
        <f>CORREL($H$3:H190,MXX!$H$3:H190)</f>
        <v>-9.3956842441351066E-2</v>
      </c>
    </row>
    <row r="191" spans="1:9" x14ac:dyDescent="0.25">
      <c r="A191" s="1">
        <v>44705</v>
      </c>
      <c r="B191">
        <v>237.5</v>
      </c>
      <c r="C191">
        <v>245.800003</v>
      </c>
      <c r="D191">
        <v>237.449997</v>
      </c>
      <c r="E191">
        <v>244.520004</v>
      </c>
      <c r="F191">
        <v>243.172302</v>
      </c>
      <c r="G191">
        <v>5258200</v>
      </c>
      <c r="H191">
        <f t="shared" si="2"/>
        <v>2.7394982611556297E-2</v>
      </c>
      <c r="I191">
        <f>CORREL($H$3:H191,MXX!$H$3:H191)</f>
        <v>-8.2290244809875124E-2</v>
      </c>
    </row>
    <row r="192" spans="1:9" x14ac:dyDescent="0.25">
      <c r="A192" s="1">
        <v>44706</v>
      </c>
      <c r="B192">
        <v>242.58000200000001</v>
      </c>
      <c r="C192">
        <v>245.699997</v>
      </c>
      <c r="D192">
        <v>241.58999600000001</v>
      </c>
      <c r="E192">
        <v>244.009995</v>
      </c>
      <c r="F192">
        <v>242.6651</v>
      </c>
      <c r="G192">
        <v>2641700</v>
      </c>
      <c r="H192">
        <f t="shared" si="2"/>
        <v>-2.0857720876451078E-3</v>
      </c>
      <c r="I192">
        <f>CORREL($H$3:H192,MXX!$H$3:H192)</f>
        <v>-8.3025349041025959E-2</v>
      </c>
    </row>
    <row r="193" spans="1:9" x14ac:dyDescent="0.25">
      <c r="A193" s="1">
        <v>44707</v>
      </c>
      <c r="B193">
        <v>246</v>
      </c>
      <c r="C193">
        <v>249.33000200000001</v>
      </c>
      <c r="D193">
        <v>245.60000600000001</v>
      </c>
      <c r="E193">
        <v>248.08999600000001</v>
      </c>
      <c r="F193">
        <v>246.72261</v>
      </c>
      <c r="G193">
        <v>1972300</v>
      </c>
      <c r="H193">
        <f t="shared" si="2"/>
        <v>1.6720616190791373E-2</v>
      </c>
      <c r="I193">
        <f>CORREL($H$3:H193,MXX!$H$3:H193)</f>
        <v>-7.7930595445654505E-2</v>
      </c>
    </row>
    <row r="194" spans="1:9" x14ac:dyDescent="0.25">
      <c r="A194" s="1">
        <v>44708</v>
      </c>
      <c r="B194">
        <v>249.5</v>
      </c>
      <c r="C194">
        <v>251.86999499999999</v>
      </c>
      <c r="D194">
        <v>248.779999</v>
      </c>
      <c r="E194">
        <v>251.86999499999999</v>
      </c>
      <c r="F194">
        <v>250.48178100000001</v>
      </c>
      <c r="G194">
        <v>2063800</v>
      </c>
      <c r="H194">
        <f t="shared" si="2"/>
        <v>1.5236426852001968E-2</v>
      </c>
      <c r="I194">
        <f>CORREL($H$3:H194,MXX!$H$3:H194)</f>
        <v>-8.1501013130500483E-2</v>
      </c>
    </row>
    <row r="195" spans="1:9" x14ac:dyDescent="0.25">
      <c r="A195" s="1">
        <v>44712</v>
      </c>
      <c r="B195">
        <v>250</v>
      </c>
      <c r="C195">
        <v>254.279999</v>
      </c>
      <c r="D195">
        <v>248.63000500000001</v>
      </c>
      <c r="E195">
        <v>252.21000699999999</v>
      </c>
      <c r="F195">
        <v>250.81991600000001</v>
      </c>
      <c r="G195">
        <v>3924700</v>
      </c>
      <c r="H195">
        <f t="shared" ref="H195:H253" si="3">(F195-F194)/F194</f>
        <v>1.3499385011159516E-3</v>
      </c>
      <c r="I195">
        <f>CORREL($H$3:H195,MXX!$H$3:H195)</f>
        <v>-8.1683531537668511E-2</v>
      </c>
    </row>
    <row r="196" spans="1:9" x14ac:dyDescent="0.25">
      <c r="A196" s="1">
        <v>44713</v>
      </c>
      <c r="B196">
        <v>253.19000199999999</v>
      </c>
      <c r="C196">
        <v>253.41999799999999</v>
      </c>
      <c r="D196">
        <v>248.19000199999999</v>
      </c>
      <c r="E196">
        <v>249.279999</v>
      </c>
      <c r="F196">
        <v>247.90605199999999</v>
      </c>
      <c r="G196">
        <v>2264100</v>
      </c>
      <c r="H196">
        <f t="shared" si="3"/>
        <v>-1.1617354979099897E-2</v>
      </c>
      <c r="I196">
        <f>CORREL($H$3:H196,MXX!$H$3:H196)</f>
        <v>-7.879209563670915E-2</v>
      </c>
    </row>
    <row r="197" spans="1:9" x14ac:dyDescent="0.25">
      <c r="A197" s="1">
        <v>44714</v>
      </c>
      <c r="B197">
        <v>249.60000600000001</v>
      </c>
      <c r="C197">
        <v>250.44000199999999</v>
      </c>
      <c r="D197">
        <v>246.220001</v>
      </c>
      <c r="E197">
        <v>250.38000500000001</v>
      </c>
      <c r="F197">
        <v>249</v>
      </c>
      <c r="G197">
        <v>2089700</v>
      </c>
      <c r="H197">
        <f t="shared" si="3"/>
        <v>4.4127522953736186E-3</v>
      </c>
      <c r="I197">
        <f>CORREL($H$3:H197,MXX!$H$3:H197)</f>
        <v>-8.0423981196227678E-2</v>
      </c>
    </row>
    <row r="198" spans="1:9" x14ac:dyDescent="0.25">
      <c r="A198" s="1">
        <v>44715</v>
      </c>
      <c r="B198">
        <v>248.429993</v>
      </c>
      <c r="C198">
        <v>250.270004</v>
      </c>
      <c r="D198">
        <v>248.16999799999999</v>
      </c>
      <c r="E198">
        <v>248.36000100000001</v>
      </c>
      <c r="F198">
        <v>248.36000100000001</v>
      </c>
      <c r="G198">
        <v>1838900</v>
      </c>
      <c r="H198">
        <f t="shared" si="3"/>
        <v>-2.5702771084336901E-3</v>
      </c>
      <c r="I198">
        <f>CORREL($H$3:H198,MXX!$H$3:H198)</f>
        <v>-7.9605750881420856E-2</v>
      </c>
    </row>
    <row r="199" spans="1:9" x14ac:dyDescent="0.25">
      <c r="A199" s="1">
        <v>44718</v>
      </c>
      <c r="B199">
        <v>249.08000200000001</v>
      </c>
      <c r="C199">
        <v>249.529999</v>
      </c>
      <c r="D199">
        <v>247.33000200000001</v>
      </c>
      <c r="E199">
        <v>248.070007</v>
      </c>
      <c r="F199">
        <v>248.070007</v>
      </c>
      <c r="G199">
        <v>1569300</v>
      </c>
      <c r="H199">
        <f t="shared" si="3"/>
        <v>-1.1676356854258797E-3</v>
      </c>
      <c r="I199">
        <f>CORREL($H$3:H199,MXX!$H$3:H199)</f>
        <v>-7.840418466301359E-2</v>
      </c>
    </row>
    <row r="200" spans="1:9" x14ac:dyDescent="0.25">
      <c r="A200" s="1">
        <v>44719</v>
      </c>
      <c r="B200">
        <v>246</v>
      </c>
      <c r="C200">
        <v>249.78999300000001</v>
      </c>
      <c r="D200">
        <v>245.529999</v>
      </c>
      <c r="E200">
        <v>248.94000199999999</v>
      </c>
      <c r="F200">
        <v>248.94000199999999</v>
      </c>
      <c r="G200">
        <v>2782000</v>
      </c>
      <c r="H200">
        <f t="shared" si="3"/>
        <v>3.5070543614730042E-3</v>
      </c>
      <c r="I200">
        <f>CORREL($H$3:H200,MXX!$H$3:H200)</f>
        <v>-7.8142214168330101E-2</v>
      </c>
    </row>
    <row r="201" spans="1:9" x14ac:dyDescent="0.25">
      <c r="A201" s="1">
        <v>44720</v>
      </c>
      <c r="B201">
        <v>247.89999399999999</v>
      </c>
      <c r="C201">
        <v>248.479996</v>
      </c>
      <c r="D201">
        <v>244.88999899999999</v>
      </c>
      <c r="E201">
        <v>245.61000100000001</v>
      </c>
      <c r="F201">
        <v>245.61000100000001</v>
      </c>
      <c r="G201">
        <v>2101300</v>
      </c>
      <c r="H201">
        <f t="shared" si="3"/>
        <v>-1.3376721190835298E-2</v>
      </c>
      <c r="I201">
        <f>CORREL($H$3:H201,MXX!$H$3:H201)</f>
        <v>-7.3934291446575914E-2</v>
      </c>
    </row>
    <row r="202" spans="1:9" x14ac:dyDescent="0.25">
      <c r="A202" s="1">
        <v>44721</v>
      </c>
      <c r="B202">
        <v>243.61999499999999</v>
      </c>
      <c r="C202">
        <v>246</v>
      </c>
      <c r="D202">
        <v>242.029999</v>
      </c>
      <c r="E202">
        <v>242.16000399999999</v>
      </c>
      <c r="F202">
        <v>242.16000399999999</v>
      </c>
      <c r="G202">
        <v>2682600</v>
      </c>
      <c r="H202">
        <f t="shared" si="3"/>
        <v>-1.4046647066297697E-2</v>
      </c>
      <c r="I202">
        <f>CORREL($H$3:H202,MXX!$H$3:H202)</f>
        <v>-6.6749208356082265E-2</v>
      </c>
    </row>
    <row r="203" spans="1:9" x14ac:dyDescent="0.25">
      <c r="A203" s="1">
        <v>44722</v>
      </c>
      <c r="B203">
        <v>239.179993</v>
      </c>
      <c r="C203">
        <v>239.509995</v>
      </c>
      <c r="D203">
        <v>237.16000399999999</v>
      </c>
      <c r="E203">
        <v>237.38000500000001</v>
      </c>
      <c r="F203">
        <v>237.38000500000001</v>
      </c>
      <c r="G203">
        <v>1992300</v>
      </c>
      <c r="H203">
        <f t="shared" si="3"/>
        <v>-1.9739011071374015E-2</v>
      </c>
      <c r="I203">
        <f>CORREL($H$3:H203,MXX!$H$3:H203)</f>
        <v>-5.1412030122492139E-2</v>
      </c>
    </row>
    <row r="204" spans="1:9" x14ac:dyDescent="0.25">
      <c r="A204" s="1">
        <v>44725</v>
      </c>
      <c r="B204">
        <v>232.78999300000001</v>
      </c>
      <c r="C204">
        <v>240.10000600000001</v>
      </c>
      <c r="D204">
        <v>232.679993</v>
      </c>
      <c r="E204">
        <v>238.470001</v>
      </c>
      <c r="F204">
        <v>238.470001</v>
      </c>
      <c r="G204">
        <v>4697000</v>
      </c>
      <c r="H204">
        <f t="shared" si="3"/>
        <v>4.591776801083078E-3</v>
      </c>
      <c r="I204">
        <f>CORREL($H$3:H204,MXX!$H$3:H204)</f>
        <v>-5.1440363795070811E-2</v>
      </c>
    </row>
    <row r="205" spans="1:9" x14ac:dyDescent="0.25">
      <c r="A205" s="1">
        <v>44726</v>
      </c>
      <c r="B205">
        <v>239.96000699999999</v>
      </c>
      <c r="C205">
        <v>242.89999399999999</v>
      </c>
      <c r="D205">
        <v>238.61999499999999</v>
      </c>
      <c r="E205">
        <v>238.759995</v>
      </c>
      <c r="F205">
        <v>238.759995</v>
      </c>
      <c r="G205">
        <v>3564800</v>
      </c>
      <c r="H205">
        <f t="shared" si="3"/>
        <v>1.2160607153266511E-3</v>
      </c>
      <c r="I205">
        <f>CORREL($H$3:H205,MXX!$H$3:H205)</f>
        <v>-5.1647096344386682E-2</v>
      </c>
    </row>
    <row r="206" spans="1:9" x14ac:dyDescent="0.25">
      <c r="A206" s="1">
        <v>44727</v>
      </c>
      <c r="B206">
        <v>239.86000100000001</v>
      </c>
      <c r="C206">
        <v>241.58000200000001</v>
      </c>
      <c r="D206">
        <v>236.11999499999999</v>
      </c>
      <c r="E206">
        <v>238.89999399999999</v>
      </c>
      <c r="F206">
        <v>238.89999399999999</v>
      </c>
      <c r="G206">
        <v>3152100</v>
      </c>
      <c r="H206">
        <f t="shared" si="3"/>
        <v>5.8635869882636281E-4</v>
      </c>
      <c r="I206">
        <f>CORREL($H$3:H206,MXX!$H$3:H206)</f>
        <v>-5.1552019843162239E-2</v>
      </c>
    </row>
    <row r="207" spans="1:9" x14ac:dyDescent="0.25">
      <c r="A207" s="1">
        <v>44728</v>
      </c>
      <c r="B207">
        <v>236.08000200000001</v>
      </c>
      <c r="C207">
        <v>237.320007</v>
      </c>
      <c r="D207">
        <v>233.820007</v>
      </c>
      <c r="E207">
        <v>235.19000199999999</v>
      </c>
      <c r="F207">
        <v>235.19000199999999</v>
      </c>
      <c r="G207">
        <v>3272000</v>
      </c>
      <c r="H207">
        <f t="shared" si="3"/>
        <v>-1.5529477158546936E-2</v>
      </c>
      <c r="I207">
        <f>CORREL($H$3:H207,MXX!$H$3:H207)</f>
        <v>-4.0115248149431307E-2</v>
      </c>
    </row>
    <row r="208" spans="1:9" x14ac:dyDescent="0.25">
      <c r="A208" s="1">
        <v>44729</v>
      </c>
      <c r="B208">
        <v>234.220001</v>
      </c>
      <c r="C208">
        <v>235.490005</v>
      </c>
      <c r="D208">
        <v>232.16999799999999</v>
      </c>
      <c r="E208">
        <v>234.38000500000001</v>
      </c>
      <c r="F208">
        <v>234.38000500000001</v>
      </c>
      <c r="G208">
        <v>7236300</v>
      </c>
      <c r="H208">
        <f t="shared" si="3"/>
        <v>-3.4440111956799144E-3</v>
      </c>
      <c r="I208">
        <f>CORREL($H$3:H208,MXX!$H$3:H208)</f>
        <v>-4.1536847149981709E-2</v>
      </c>
    </row>
    <row r="209" spans="1:9" x14ac:dyDescent="0.25">
      <c r="A209" s="1">
        <v>44733</v>
      </c>
      <c r="B209">
        <v>236.220001</v>
      </c>
      <c r="C209">
        <v>240.10000600000001</v>
      </c>
      <c r="D209">
        <v>234.13999899999999</v>
      </c>
      <c r="E209">
        <v>239.58999600000001</v>
      </c>
      <c r="F209">
        <v>239.58999600000001</v>
      </c>
      <c r="G209">
        <v>3263500</v>
      </c>
      <c r="H209">
        <f t="shared" si="3"/>
        <v>2.2228820244286632E-2</v>
      </c>
      <c r="I209">
        <f>CORREL($H$3:H209,MXX!$H$3:H209)</f>
        <v>-4.548490487201181E-2</v>
      </c>
    </row>
    <row r="210" spans="1:9" x14ac:dyDescent="0.25">
      <c r="A210" s="1">
        <v>44734</v>
      </c>
      <c r="B210">
        <v>238.78999300000001</v>
      </c>
      <c r="C210">
        <v>244.550003</v>
      </c>
      <c r="D210">
        <v>238.36000100000001</v>
      </c>
      <c r="E210">
        <v>243.05999800000001</v>
      </c>
      <c r="F210">
        <v>243.05999800000001</v>
      </c>
      <c r="G210">
        <v>3054300</v>
      </c>
      <c r="H210">
        <f t="shared" si="3"/>
        <v>1.4483083842949744E-2</v>
      </c>
      <c r="I210">
        <f>CORREL($H$3:H210,MXX!$H$3:H210)</f>
        <v>-4.0922538210243345E-2</v>
      </c>
    </row>
    <row r="211" spans="1:9" x14ac:dyDescent="0.25">
      <c r="A211" s="1">
        <v>44735</v>
      </c>
      <c r="B211">
        <v>243.699997</v>
      </c>
      <c r="C211">
        <v>245.08999600000001</v>
      </c>
      <c r="D211">
        <v>240.46000699999999</v>
      </c>
      <c r="E211">
        <v>243.58000200000001</v>
      </c>
      <c r="F211">
        <v>243.58000200000001</v>
      </c>
      <c r="G211">
        <v>1937000</v>
      </c>
      <c r="H211">
        <f t="shared" si="3"/>
        <v>2.1394059256101866E-3</v>
      </c>
      <c r="I211">
        <f>CORREL($H$3:H211,MXX!$H$3:H211)</f>
        <v>-4.2060100930705224E-2</v>
      </c>
    </row>
    <row r="212" spans="1:9" x14ac:dyDescent="0.25">
      <c r="A212" s="1">
        <v>44736</v>
      </c>
      <c r="B212">
        <v>245.259995</v>
      </c>
      <c r="C212">
        <v>248</v>
      </c>
      <c r="D212">
        <v>244.490005</v>
      </c>
      <c r="E212">
        <v>247.89999399999999</v>
      </c>
      <c r="F212">
        <v>247.89999399999999</v>
      </c>
      <c r="G212">
        <v>3104800</v>
      </c>
      <c r="H212">
        <f t="shared" si="3"/>
        <v>1.7735413270913696E-2</v>
      </c>
      <c r="I212">
        <f>CORREL($H$3:H212,MXX!$H$3:H212)</f>
        <v>-4.8965982014097902E-2</v>
      </c>
    </row>
    <row r="213" spans="1:9" x14ac:dyDescent="0.25">
      <c r="A213" s="1">
        <v>44739</v>
      </c>
      <c r="B213">
        <v>247.89999399999999</v>
      </c>
      <c r="C213">
        <v>248.770004</v>
      </c>
      <c r="D213">
        <v>246.570007</v>
      </c>
      <c r="E213">
        <v>247.029999</v>
      </c>
      <c r="F213">
        <v>247.029999</v>
      </c>
      <c r="G213">
        <v>2059200</v>
      </c>
      <c r="H213">
        <f t="shared" si="3"/>
        <v>-3.5094595443999439E-3</v>
      </c>
      <c r="I213">
        <f>CORREL($H$3:H213,MXX!$H$3:H213)</f>
        <v>-5.204422048961297E-2</v>
      </c>
    </row>
    <row r="214" spans="1:9" x14ac:dyDescent="0.25">
      <c r="A214" s="1">
        <v>44740</v>
      </c>
      <c r="B214">
        <v>247.05999800000001</v>
      </c>
      <c r="C214">
        <v>249.96000699999999</v>
      </c>
      <c r="D214">
        <v>242.520004</v>
      </c>
      <c r="E214">
        <v>242.83000200000001</v>
      </c>
      <c r="F214">
        <v>242.83000200000001</v>
      </c>
      <c r="G214">
        <v>2381700</v>
      </c>
      <c r="H214">
        <f t="shared" si="3"/>
        <v>-1.7001971489300764E-2</v>
      </c>
      <c r="I214">
        <f>CORREL($H$3:H214,MXX!$H$3:H214)</f>
        <v>-6.0068081275358357E-2</v>
      </c>
    </row>
    <row r="215" spans="1:9" x14ac:dyDescent="0.25">
      <c r="A215" s="1">
        <v>44741</v>
      </c>
      <c r="B215">
        <v>246.13999899999999</v>
      </c>
      <c r="C215">
        <v>248.86999499999999</v>
      </c>
      <c r="D215">
        <v>245.11000100000001</v>
      </c>
      <c r="E215">
        <v>247.740005</v>
      </c>
      <c r="F215">
        <v>247.740005</v>
      </c>
      <c r="G215">
        <v>2997200</v>
      </c>
      <c r="H215">
        <f t="shared" si="3"/>
        <v>2.0219919118560931E-2</v>
      </c>
      <c r="I215">
        <f>CORREL($H$3:H215,MXX!$H$3:H215)</f>
        <v>-5.7050125270528565E-2</v>
      </c>
    </row>
    <row r="216" spans="1:9" x14ac:dyDescent="0.25">
      <c r="A216" s="1">
        <v>44742</v>
      </c>
      <c r="B216">
        <v>248.25</v>
      </c>
      <c r="C216">
        <v>248.58999600000001</v>
      </c>
      <c r="D216">
        <v>245.449997</v>
      </c>
      <c r="E216">
        <v>246.88000500000001</v>
      </c>
      <c r="F216">
        <v>246.88000500000001</v>
      </c>
      <c r="G216">
        <v>2786200</v>
      </c>
      <c r="H216">
        <f t="shared" si="3"/>
        <v>-3.471381216771935E-3</v>
      </c>
      <c r="I216">
        <f>CORREL($H$3:H216,MXX!$H$3:H216)</f>
        <v>-5.580550890456399E-2</v>
      </c>
    </row>
    <row r="217" spans="1:9" x14ac:dyDescent="0.25">
      <c r="A217" s="1">
        <v>44743</v>
      </c>
      <c r="B217">
        <v>246.35000600000001</v>
      </c>
      <c r="C217">
        <v>253.13999899999999</v>
      </c>
      <c r="D217">
        <v>246</v>
      </c>
      <c r="E217">
        <v>252.96000699999999</v>
      </c>
      <c r="F217">
        <v>252.96000699999999</v>
      </c>
      <c r="G217">
        <v>2531400</v>
      </c>
      <c r="H217">
        <f t="shared" si="3"/>
        <v>2.4627356921837307E-2</v>
      </c>
      <c r="I217">
        <f>CORREL($H$3:H217,MXX!$H$3:H217)</f>
        <v>-6.5664047392669414E-2</v>
      </c>
    </row>
    <row r="218" spans="1:9" x14ac:dyDescent="0.25">
      <c r="A218" s="1">
        <v>44747</v>
      </c>
      <c r="B218">
        <v>251.14999399999999</v>
      </c>
      <c r="C218">
        <v>253</v>
      </c>
      <c r="D218">
        <v>249.66000399999999</v>
      </c>
      <c r="E218">
        <v>252.28999300000001</v>
      </c>
      <c r="F218">
        <v>252.28999300000001</v>
      </c>
      <c r="G218">
        <v>2390700</v>
      </c>
      <c r="H218">
        <f t="shared" si="3"/>
        <v>-2.648695372624577E-3</v>
      </c>
      <c r="I218">
        <f>CORREL($H$3:H218,MXX!$H$3:H218)</f>
        <v>-6.6230064039355788E-2</v>
      </c>
    </row>
    <row r="219" spans="1:9" x14ac:dyDescent="0.25">
      <c r="A219" s="1">
        <v>44748</v>
      </c>
      <c r="B219">
        <v>252.470001</v>
      </c>
      <c r="C219">
        <v>252.86000100000001</v>
      </c>
      <c r="D219">
        <v>249.36999499999999</v>
      </c>
      <c r="E219">
        <v>251.46000699999999</v>
      </c>
      <c r="F219">
        <v>251.46000699999999</v>
      </c>
      <c r="G219">
        <v>1948600</v>
      </c>
      <c r="H219">
        <f t="shared" si="3"/>
        <v>-3.2898094376657239E-3</v>
      </c>
      <c r="I219">
        <f>CORREL($H$3:H219,MXX!$H$3:H219)</f>
        <v>-6.7112413825821671E-2</v>
      </c>
    </row>
    <row r="220" spans="1:9" x14ac:dyDescent="0.25">
      <c r="A220" s="1">
        <v>44749</v>
      </c>
      <c r="B220">
        <v>253.259995</v>
      </c>
      <c r="C220">
        <v>254.91999799999999</v>
      </c>
      <c r="D220">
        <v>251.179993</v>
      </c>
      <c r="E220">
        <v>252.94000199999999</v>
      </c>
      <c r="F220">
        <v>252.94000199999999</v>
      </c>
      <c r="G220">
        <v>2396700</v>
      </c>
      <c r="H220">
        <f t="shared" si="3"/>
        <v>5.8856078851536918E-3</v>
      </c>
      <c r="I220">
        <f>CORREL($H$3:H220,MXX!$H$3:H220)</f>
        <v>-6.9237637706199506E-2</v>
      </c>
    </row>
    <row r="221" spans="1:9" x14ac:dyDescent="0.25">
      <c r="A221" s="1">
        <v>44750</v>
      </c>
      <c r="B221">
        <v>252.60000600000001</v>
      </c>
      <c r="C221">
        <v>254.61999499999999</v>
      </c>
      <c r="D221">
        <v>252.320007</v>
      </c>
      <c r="E221">
        <v>253.240005</v>
      </c>
      <c r="F221">
        <v>253.240005</v>
      </c>
      <c r="G221">
        <v>1450300</v>
      </c>
      <c r="H221">
        <f t="shared" si="3"/>
        <v>1.1860638792910415E-3</v>
      </c>
      <c r="I221">
        <f>CORREL($H$3:H221,MXX!$H$3:H221)</f>
        <v>-6.9047945595585719E-2</v>
      </c>
    </row>
    <row r="222" spans="1:9" x14ac:dyDescent="0.25">
      <c r="A222" s="1">
        <v>44753</v>
      </c>
      <c r="B222">
        <v>252.08000200000001</v>
      </c>
      <c r="C222">
        <v>255.39999399999999</v>
      </c>
      <c r="D222">
        <v>252.08000200000001</v>
      </c>
      <c r="E222">
        <v>253.279999</v>
      </c>
      <c r="F222">
        <v>253.279999</v>
      </c>
      <c r="G222">
        <v>1478100</v>
      </c>
      <c r="H222">
        <f t="shared" si="3"/>
        <v>1.5792923396920321E-4</v>
      </c>
      <c r="I222">
        <f>CORREL($H$3:H222,MXX!$H$3:H222)</f>
        <v>-6.8887476514401691E-2</v>
      </c>
    </row>
    <row r="223" spans="1:9" x14ac:dyDescent="0.25">
      <c r="A223" s="1">
        <v>44754</v>
      </c>
      <c r="B223">
        <v>252.970001</v>
      </c>
      <c r="C223">
        <v>255.61999499999999</v>
      </c>
      <c r="D223">
        <v>250.759995</v>
      </c>
      <c r="E223">
        <v>251.479996</v>
      </c>
      <c r="F223">
        <v>251.479996</v>
      </c>
      <c r="G223">
        <v>2112800</v>
      </c>
      <c r="H223">
        <f t="shared" si="3"/>
        <v>-7.1067711904089347E-3</v>
      </c>
      <c r="I223">
        <f>CORREL($H$3:H223,MXX!$H$3:H223)</f>
        <v>-7.0212751552847633E-2</v>
      </c>
    </row>
    <row r="224" spans="1:9" x14ac:dyDescent="0.25">
      <c r="A224" s="1">
        <v>44755</v>
      </c>
      <c r="B224">
        <v>248.96000699999999</v>
      </c>
      <c r="C224">
        <v>254.800003</v>
      </c>
      <c r="D224">
        <v>248.259995</v>
      </c>
      <c r="E224">
        <v>252.66999799999999</v>
      </c>
      <c r="F224">
        <v>252.66999799999999</v>
      </c>
      <c r="G224">
        <v>2205300</v>
      </c>
      <c r="H224">
        <f t="shared" si="3"/>
        <v>4.7319946672815787E-3</v>
      </c>
      <c r="I224">
        <f>CORREL($H$3:H224,MXX!$H$3:H224)</f>
        <v>-7.0866742547835287E-2</v>
      </c>
    </row>
    <row r="225" spans="1:9" x14ac:dyDescent="0.25">
      <c r="A225" s="1">
        <v>44756</v>
      </c>
      <c r="B225">
        <v>249.88999899999999</v>
      </c>
      <c r="C225">
        <v>253.10000600000001</v>
      </c>
      <c r="D225">
        <v>249.61999499999999</v>
      </c>
      <c r="E225">
        <v>252.60000600000001</v>
      </c>
      <c r="F225">
        <v>252.60000600000001</v>
      </c>
      <c r="G225">
        <v>2371000</v>
      </c>
      <c r="H225">
        <f t="shared" si="3"/>
        <v>-2.7700954032534148E-4</v>
      </c>
      <c r="I225">
        <f>CORREL($H$3:H225,MXX!$H$3:H225)</f>
        <v>-7.0974769158151901E-2</v>
      </c>
    </row>
    <row r="226" spans="1:9" x14ac:dyDescent="0.25">
      <c r="A226" s="1">
        <v>44757</v>
      </c>
      <c r="B226">
        <v>254.020004</v>
      </c>
      <c r="C226">
        <v>256.39001500000001</v>
      </c>
      <c r="D226">
        <v>253.449997</v>
      </c>
      <c r="E226">
        <v>255.009995</v>
      </c>
      <c r="F226">
        <v>255.009995</v>
      </c>
      <c r="G226">
        <v>2627200</v>
      </c>
      <c r="H226">
        <f t="shared" si="3"/>
        <v>9.5407321565938365E-3</v>
      </c>
      <c r="I226">
        <f>CORREL($H$3:H226,MXX!$H$3:H226)</f>
        <v>-7.2171475380846645E-2</v>
      </c>
    </row>
    <row r="227" spans="1:9" x14ac:dyDescent="0.25">
      <c r="A227" s="1">
        <v>44760</v>
      </c>
      <c r="B227">
        <v>255.240005</v>
      </c>
      <c r="C227">
        <v>255.58999600000001</v>
      </c>
      <c r="D227">
        <v>252.070007</v>
      </c>
      <c r="E227">
        <v>252.41999799999999</v>
      </c>
      <c r="F227">
        <v>252.41999799999999</v>
      </c>
      <c r="G227">
        <v>2164400</v>
      </c>
      <c r="H227">
        <f t="shared" si="3"/>
        <v>-1.0156452887268247E-2</v>
      </c>
      <c r="I227">
        <f>CORREL($H$3:H227,MXX!$H$3:H227)</f>
        <v>-6.5479329344601239E-2</v>
      </c>
    </row>
    <row r="228" spans="1:9" x14ac:dyDescent="0.25">
      <c r="A228" s="1">
        <v>44761</v>
      </c>
      <c r="B228">
        <v>253.88000500000001</v>
      </c>
      <c r="C228">
        <v>256.61999500000002</v>
      </c>
      <c r="D228">
        <v>252.970001</v>
      </c>
      <c r="E228">
        <v>256.5</v>
      </c>
      <c r="F228">
        <v>256.5</v>
      </c>
      <c r="G228">
        <v>2181300</v>
      </c>
      <c r="H228">
        <f t="shared" si="3"/>
        <v>1.6163545013576964E-2</v>
      </c>
      <c r="I228">
        <f>CORREL($H$3:H228,MXX!$H$3:H228)</f>
        <v>-6.0463516257028609E-2</v>
      </c>
    </row>
    <row r="229" spans="1:9" x14ac:dyDescent="0.25">
      <c r="A229" s="1">
        <v>44762</v>
      </c>
      <c r="B229">
        <v>256.77999899999998</v>
      </c>
      <c r="C229">
        <v>256.91000400000001</v>
      </c>
      <c r="D229">
        <v>253.470001</v>
      </c>
      <c r="E229">
        <v>254.58000200000001</v>
      </c>
      <c r="F229">
        <v>254.58000200000001</v>
      </c>
      <c r="G229">
        <v>2183700</v>
      </c>
      <c r="H229">
        <f t="shared" si="3"/>
        <v>-7.4853723196880804E-3</v>
      </c>
      <c r="I229">
        <f>CORREL($H$3:H229,MXX!$H$3:H229)</f>
        <v>-5.9502968339716113E-2</v>
      </c>
    </row>
    <row r="230" spans="1:9" x14ac:dyDescent="0.25">
      <c r="A230" s="1">
        <v>44763</v>
      </c>
      <c r="B230">
        <v>253.990005</v>
      </c>
      <c r="C230">
        <v>254.800003</v>
      </c>
      <c r="D230">
        <v>252.320007</v>
      </c>
      <c r="E230">
        <v>253.470001</v>
      </c>
      <c r="F230">
        <v>253.470001</v>
      </c>
      <c r="G230">
        <v>2056500</v>
      </c>
      <c r="H230">
        <f t="shared" si="3"/>
        <v>-4.360126448581028E-3</v>
      </c>
      <c r="I230">
        <f>CORREL($H$3:H230,MXX!$H$3:H230)</f>
        <v>-6.0819504923940393E-2</v>
      </c>
    </row>
    <row r="231" spans="1:9" x14ac:dyDescent="0.25">
      <c r="A231" s="1">
        <v>44764</v>
      </c>
      <c r="B231">
        <v>253.75</v>
      </c>
      <c r="C231">
        <v>254.529999</v>
      </c>
      <c r="D231">
        <v>252.449997</v>
      </c>
      <c r="E231">
        <v>253.990005</v>
      </c>
      <c r="F231">
        <v>253.990005</v>
      </c>
      <c r="G231">
        <v>2226600</v>
      </c>
      <c r="H231">
        <f t="shared" si="3"/>
        <v>2.051540608152679E-3</v>
      </c>
      <c r="I231">
        <f>CORREL($H$3:H231,MXX!$H$3:H231)</f>
        <v>-6.0954860907604193E-2</v>
      </c>
    </row>
    <row r="232" spans="1:9" x14ac:dyDescent="0.25">
      <c r="A232" s="1">
        <v>44767</v>
      </c>
      <c r="B232">
        <v>254.570007</v>
      </c>
      <c r="C232">
        <v>254.800003</v>
      </c>
      <c r="D232">
        <v>248.66000399999999</v>
      </c>
      <c r="E232">
        <v>250.38000500000001</v>
      </c>
      <c r="F232">
        <v>250.38000500000001</v>
      </c>
      <c r="G232">
        <v>2860400</v>
      </c>
      <c r="H232">
        <f t="shared" si="3"/>
        <v>-1.4213157718548749E-2</v>
      </c>
      <c r="I232">
        <f>CORREL($H$3:H232,MXX!$H$3:H232)</f>
        <v>-6.4328459469887828E-2</v>
      </c>
    </row>
    <row r="233" spans="1:9" x14ac:dyDescent="0.25">
      <c r="A233" s="1">
        <v>44768</v>
      </c>
      <c r="B233">
        <v>249.55999800000001</v>
      </c>
      <c r="C233">
        <v>259.22000100000002</v>
      </c>
      <c r="D233">
        <v>248.699997</v>
      </c>
      <c r="E233">
        <v>257.08999599999999</v>
      </c>
      <c r="F233">
        <v>257.08999599999999</v>
      </c>
      <c r="G233">
        <v>5272300</v>
      </c>
      <c r="H233">
        <f t="shared" si="3"/>
        <v>2.679922863648786E-2</v>
      </c>
      <c r="I233">
        <f>CORREL($H$3:H233,MXX!$H$3:H233)</f>
        <v>-6.6495029048940932E-2</v>
      </c>
    </row>
    <row r="234" spans="1:9" x14ac:dyDescent="0.25">
      <c r="A234" s="1">
        <v>44769</v>
      </c>
      <c r="B234">
        <v>255.800003</v>
      </c>
      <c r="C234">
        <v>259.91000400000001</v>
      </c>
      <c r="D234">
        <v>254.69000199999999</v>
      </c>
      <c r="E234">
        <v>258.89001500000001</v>
      </c>
      <c r="F234">
        <v>258.89001500000001</v>
      </c>
      <c r="G234">
        <v>2718300</v>
      </c>
      <c r="H234">
        <f t="shared" si="3"/>
        <v>7.001513197736486E-3</v>
      </c>
      <c r="I234">
        <f>CORREL($H$3:H234,MXX!$H$3:H234)</f>
        <v>-6.6686969606345431E-2</v>
      </c>
    </row>
    <row r="235" spans="1:9" x14ac:dyDescent="0.25">
      <c r="A235" s="1">
        <v>44770</v>
      </c>
      <c r="B235">
        <v>258.79998799999998</v>
      </c>
      <c r="C235">
        <v>264</v>
      </c>
      <c r="D235">
        <v>257.55999800000001</v>
      </c>
      <c r="E235">
        <v>263.459991</v>
      </c>
      <c r="F235">
        <v>263.459991</v>
      </c>
      <c r="G235">
        <v>2849100</v>
      </c>
      <c r="H235">
        <f t="shared" si="3"/>
        <v>1.7652191027915837E-2</v>
      </c>
      <c r="I235">
        <f>CORREL($H$3:H235,MXX!$H$3:H235)</f>
        <v>-7.3258522163324485E-2</v>
      </c>
    </row>
    <row r="236" spans="1:9" x14ac:dyDescent="0.25">
      <c r="A236" s="1">
        <v>44771</v>
      </c>
      <c r="B236">
        <v>263.64999399999999</v>
      </c>
      <c r="C236">
        <v>264.35000600000001</v>
      </c>
      <c r="D236">
        <v>262.10000600000001</v>
      </c>
      <c r="E236">
        <v>263.36999500000002</v>
      </c>
      <c r="F236">
        <v>263.36999500000002</v>
      </c>
      <c r="G236">
        <v>2653800</v>
      </c>
      <c r="H236">
        <f t="shared" si="3"/>
        <v>-3.4159266330493836E-4</v>
      </c>
      <c r="I236">
        <f>CORREL($H$3:H236,MXX!$H$3:H236)</f>
        <v>-7.3372774525827134E-2</v>
      </c>
    </row>
    <row r="237" spans="1:9" x14ac:dyDescent="0.25">
      <c r="A237" s="1">
        <v>44774</v>
      </c>
      <c r="B237">
        <v>262.540009</v>
      </c>
      <c r="C237">
        <v>265.459991</v>
      </c>
      <c r="D237">
        <v>262.41000400000001</v>
      </c>
      <c r="E237">
        <v>264.23001099999999</v>
      </c>
      <c r="F237">
        <v>264.23001099999999</v>
      </c>
      <c r="G237">
        <v>2384000</v>
      </c>
      <c r="H237">
        <f t="shared" si="3"/>
        <v>3.2654289263284271E-3</v>
      </c>
      <c r="I237">
        <f>CORREL($H$3:H237,MXX!$H$3:H237)</f>
        <v>-6.9341112603484897E-2</v>
      </c>
    </row>
    <row r="238" spans="1:9" x14ac:dyDescent="0.25">
      <c r="A238" s="1">
        <v>44775</v>
      </c>
      <c r="B238">
        <v>264.61999500000002</v>
      </c>
      <c r="C238">
        <v>265.45001200000002</v>
      </c>
      <c r="D238">
        <v>260.89001500000001</v>
      </c>
      <c r="E238">
        <v>261.04998799999998</v>
      </c>
      <c r="F238">
        <v>261.04998799999998</v>
      </c>
      <c r="G238">
        <v>2375200</v>
      </c>
      <c r="H238">
        <f t="shared" si="3"/>
        <v>-1.2035056078470987E-2</v>
      </c>
      <c r="I238">
        <f>CORREL($H$3:H238,MXX!$H$3:H238)</f>
        <v>-6.9617439416201451E-2</v>
      </c>
    </row>
    <row r="239" spans="1:9" x14ac:dyDescent="0.25">
      <c r="A239" s="1">
        <v>44776</v>
      </c>
      <c r="B239">
        <v>261.04998799999998</v>
      </c>
      <c r="C239">
        <v>262.92001299999998</v>
      </c>
      <c r="D239">
        <v>259.76001000000002</v>
      </c>
      <c r="E239">
        <v>262.08999599999999</v>
      </c>
      <c r="F239">
        <v>262.08999599999999</v>
      </c>
      <c r="G239">
        <v>2305300</v>
      </c>
      <c r="H239">
        <f t="shared" si="3"/>
        <v>3.9839419567412517E-3</v>
      </c>
      <c r="I239">
        <f>CORREL($H$3:H239,MXX!$H$3:H239)</f>
        <v>-7.1203346141656715E-2</v>
      </c>
    </row>
    <row r="240" spans="1:9" x14ac:dyDescent="0.25">
      <c r="A240" s="1">
        <v>44777</v>
      </c>
      <c r="B240">
        <v>261.70001200000002</v>
      </c>
      <c r="C240">
        <v>262.17999300000002</v>
      </c>
      <c r="D240">
        <v>258.69000199999999</v>
      </c>
      <c r="E240">
        <v>260.64001500000001</v>
      </c>
      <c r="F240">
        <v>260.64001500000001</v>
      </c>
      <c r="G240">
        <v>2089600</v>
      </c>
      <c r="H240">
        <f t="shared" si="3"/>
        <v>-5.532378275132561E-3</v>
      </c>
      <c r="I240">
        <f>CORREL($H$3:H240,MXX!$H$3:H240)</f>
        <v>-6.8794995961390853E-2</v>
      </c>
    </row>
    <row r="241" spans="1:9" x14ac:dyDescent="0.25">
      <c r="A241" s="1">
        <v>44778</v>
      </c>
      <c r="B241">
        <v>259.64001500000001</v>
      </c>
      <c r="C241">
        <v>260.02999899999998</v>
      </c>
      <c r="D241">
        <v>257.07000699999998</v>
      </c>
      <c r="E241">
        <v>259.23001099999999</v>
      </c>
      <c r="F241">
        <v>259.23001099999999</v>
      </c>
      <c r="G241">
        <v>1818500</v>
      </c>
      <c r="H241">
        <f t="shared" si="3"/>
        <v>-5.4097756248211344E-3</v>
      </c>
      <c r="I241">
        <f>CORREL($H$3:H241,MXX!$H$3:H241)</f>
        <v>-6.9242052106403149E-2</v>
      </c>
    </row>
    <row r="242" spans="1:9" x14ac:dyDescent="0.25">
      <c r="A242" s="1">
        <v>44781</v>
      </c>
      <c r="B242">
        <v>260</v>
      </c>
      <c r="C242">
        <v>260.91000400000001</v>
      </c>
      <c r="D242">
        <v>255.33999600000001</v>
      </c>
      <c r="E242">
        <v>256.79998799999998</v>
      </c>
      <c r="F242">
        <v>256.79998799999998</v>
      </c>
      <c r="G242">
        <v>2253500</v>
      </c>
      <c r="H242">
        <f t="shared" si="3"/>
        <v>-9.3740033826562076E-3</v>
      </c>
      <c r="I242">
        <f>CORREL($H$3:H242,MXX!$H$3:H242)</f>
        <v>-6.8704075772794998E-2</v>
      </c>
    </row>
    <row r="243" spans="1:9" x14ac:dyDescent="0.25">
      <c r="A243" s="1">
        <v>44782</v>
      </c>
      <c r="B243">
        <v>256.89999399999999</v>
      </c>
      <c r="C243">
        <v>260.209991</v>
      </c>
      <c r="D243">
        <v>256.35998499999999</v>
      </c>
      <c r="E243">
        <v>260.05999800000001</v>
      </c>
      <c r="F243">
        <v>260.05999800000001</v>
      </c>
      <c r="G243">
        <v>2315800</v>
      </c>
      <c r="H243">
        <f t="shared" si="3"/>
        <v>1.2694743583866611E-2</v>
      </c>
      <c r="I243">
        <f>CORREL($H$3:H243,MXX!$H$3:H243)</f>
        <v>-7.0204268395738567E-2</v>
      </c>
    </row>
    <row r="244" spans="1:9" x14ac:dyDescent="0.25">
      <c r="A244" s="1">
        <v>44783</v>
      </c>
      <c r="B244">
        <v>262</v>
      </c>
      <c r="C244">
        <v>263.709991</v>
      </c>
      <c r="D244">
        <v>260.5</v>
      </c>
      <c r="E244">
        <v>261.35998499999999</v>
      </c>
      <c r="F244">
        <v>261.35998499999999</v>
      </c>
      <c r="G244">
        <v>2967900</v>
      </c>
      <c r="H244">
        <f t="shared" si="3"/>
        <v>4.9987964700360698E-3</v>
      </c>
      <c r="I244">
        <f>CORREL($H$3:H244,MXX!$H$3:H244)</f>
        <v>-6.7598555342021069E-2</v>
      </c>
    </row>
    <row r="245" spans="1:9" x14ac:dyDescent="0.25">
      <c r="A245" s="1">
        <v>44784</v>
      </c>
      <c r="B245">
        <v>263.20001200000002</v>
      </c>
      <c r="C245">
        <v>263.26998900000001</v>
      </c>
      <c r="D245">
        <v>258.63000499999998</v>
      </c>
      <c r="E245">
        <v>259.27999899999998</v>
      </c>
      <c r="F245">
        <v>259.27999899999998</v>
      </c>
      <c r="G245">
        <v>2007000</v>
      </c>
      <c r="H245">
        <f t="shared" si="3"/>
        <v>-7.9583184855172816E-3</v>
      </c>
      <c r="I245">
        <f>CORREL($H$3:H245,MXX!$H$3:H245)</f>
        <v>-6.6881662540142453E-2</v>
      </c>
    </row>
    <row r="246" spans="1:9" x14ac:dyDescent="0.25">
      <c r="A246" s="1">
        <v>44785</v>
      </c>
      <c r="B246">
        <v>259.54998799999998</v>
      </c>
      <c r="C246">
        <v>262.51001000000002</v>
      </c>
      <c r="D246">
        <v>259.54998799999998</v>
      </c>
      <c r="E246">
        <v>262.17999300000002</v>
      </c>
      <c r="F246">
        <v>262.17999300000002</v>
      </c>
      <c r="G246">
        <v>1530200</v>
      </c>
      <c r="H246">
        <f t="shared" si="3"/>
        <v>1.1184796402286508E-2</v>
      </c>
      <c r="I246">
        <f>CORREL($H$3:H246,MXX!$H$3:H246)</f>
        <v>-6.1744874305279897E-2</v>
      </c>
    </row>
    <row r="247" spans="1:9" x14ac:dyDescent="0.25">
      <c r="A247" s="1">
        <v>44788</v>
      </c>
      <c r="B247">
        <v>262.209991</v>
      </c>
      <c r="C247">
        <v>265.61999500000002</v>
      </c>
      <c r="D247">
        <v>261.25</v>
      </c>
      <c r="E247">
        <v>265.44000199999999</v>
      </c>
      <c r="F247">
        <v>265.44000199999999</v>
      </c>
      <c r="G247">
        <v>2342700</v>
      </c>
      <c r="H247">
        <f t="shared" si="3"/>
        <v>1.2434240167212026E-2</v>
      </c>
      <c r="I247">
        <f>CORREL($H$3:H247,MXX!$H$3:H247)</f>
        <v>-5.5356373897216982E-2</v>
      </c>
    </row>
    <row r="248" spans="1:9" x14ac:dyDescent="0.25">
      <c r="A248" s="1">
        <v>44789</v>
      </c>
      <c r="B248">
        <v>265.040009</v>
      </c>
      <c r="C248">
        <v>267.13000499999998</v>
      </c>
      <c r="D248">
        <v>264.26001000000002</v>
      </c>
      <c r="E248">
        <v>266.290009</v>
      </c>
      <c r="F248">
        <v>266.290009</v>
      </c>
      <c r="G248">
        <v>1828000</v>
      </c>
      <c r="H248">
        <f t="shared" si="3"/>
        <v>3.2022566063724077E-3</v>
      </c>
      <c r="I248">
        <f>CORREL($H$3:H248,MXX!$H$3:H248)</f>
        <v>-5.4481064441824302E-2</v>
      </c>
    </row>
    <row r="249" spans="1:9" x14ac:dyDescent="0.25">
      <c r="A249" s="1">
        <v>44790</v>
      </c>
      <c r="B249">
        <v>265.959991</v>
      </c>
      <c r="C249">
        <v>267.97000100000002</v>
      </c>
      <c r="D249">
        <v>265.57998700000002</v>
      </c>
      <c r="E249">
        <v>266.82000699999998</v>
      </c>
      <c r="F249">
        <v>266.82000699999998</v>
      </c>
      <c r="G249">
        <v>1699100</v>
      </c>
      <c r="H249">
        <f t="shared" si="3"/>
        <v>1.9903037368554739E-3</v>
      </c>
      <c r="I249">
        <f>CORREL($H$3:H249,MXX!$H$3:H249)</f>
        <v>-5.4668198793724053E-2</v>
      </c>
    </row>
    <row r="250" spans="1:9" x14ac:dyDescent="0.25">
      <c r="A250" s="1">
        <v>44791</v>
      </c>
      <c r="B250">
        <v>266</v>
      </c>
      <c r="C250">
        <v>267.35998499999999</v>
      </c>
      <c r="D250">
        <v>265.42001299999998</v>
      </c>
      <c r="E250">
        <v>266.57998700000002</v>
      </c>
      <c r="F250">
        <v>266.57998700000002</v>
      </c>
      <c r="G250">
        <v>1591900</v>
      </c>
      <c r="H250">
        <f t="shared" si="3"/>
        <v>-8.9955773069130688E-4</v>
      </c>
      <c r="I250">
        <f>CORREL($H$3:H250,MXX!$H$3:H250)</f>
        <v>-5.4846492024162884E-2</v>
      </c>
    </row>
    <row r="251" spans="1:9" x14ac:dyDescent="0.25">
      <c r="A251" s="1">
        <v>44792</v>
      </c>
      <c r="B251">
        <v>265.94000199999999</v>
      </c>
      <c r="C251">
        <v>267.75</v>
      </c>
      <c r="D251">
        <v>265.540009</v>
      </c>
      <c r="E251">
        <v>266.540009</v>
      </c>
      <c r="F251">
        <v>266.540009</v>
      </c>
      <c r="G251">
        <v>1833200</v>
      </c>
      <c r="H251">
        <f t="shared" si="3"/>
        <v>-1.4996624634098718E-4</v>
      </c>
      <c r="I251">
        <f>CORREL($H$3:H251,MXX!$H$3:H251)</f>
        <v>-5.4812231172532477E-2</v>
      </c>
    </row>
    <row r="252" spans="1:9" x14ac:dyDescent="0.25">
      <c r="A252" s="1">
        <v>44795</v>
      </c>
      <c r="B252">
        <v>264.5</v>
      </c>
      <c r="C252">
        <v>265.790009</v>
      </c>
      <c r="D252">
        <v>262.36999500000002</v>
      </c>
      <c r="E252">
        <v>262.95001200000002</v>
      </c>
      <c r="F252">
        <v>262.95001200000002</v>
      </c>
      <c r="G252">
        <v>1986700</v>
      </c>
      <c r="H252">
        <f t="shared" si="3"/>
        <v>-1.3468886016282766E-2</v>
      </c>
      <c r="I252">
        <f>CORREL($H$3:H252,MXX!$H$3:H252)</f>
        <v>-5.4714404619948372E-2</v>
      </c>
    </row>
    <row r="253" spans="1:9" x14ac:dyDescent="0.25">
      <c r="A253" s="1">
        <v>44796</v>
      </c>
      <c r="B253">
        <v>262.61999500000002</v>
      </c>
      <c r="C253">
        <v>263.35000600000001</v>
      </c>
      <c r="D253">
        <v>260.52999899999998</v>
      </c>
      <c r="E253">
        <v>260.540009</v>
      </c>
      <c r="F253">
        <v>260.540009</v>
      </c>
      <c r="G253">
        <v>2211100</v>
      </c>
      <c r="H253">
        <f t="shared" si="3"/>
        <v>-9.1652515307739067E-3</v>
      </c>
      <c r="I253">
        <f>CORREL($H$3:H253,MXX!$H$3:H253)</f>
        <v>-5.2771154228028576E-2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55"/>
  <sheetViews>
    <sheetView workbookViewId="0">
      <selection activeCell="J6" sqref="J6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44433</v>
      </c>
      <c r="B2">
        <v>148.41000399999999</v>
      </c>
      <c r="C2">
        <v>149.279999</v>
      </c>
      <c r="D2">
        <v>148.029999</v>
      </c>
      <c r="E2">
        <v>148.96000699999999</v>
      </c>
      <c r="F2">
        <v>146.617233</v>
      </c>
      <c r="G2">
        <v>7307100</v>
      </c>
    </row>
    <row r="3" spans="1:9" x14ac:dyDescent="0.25">
      <c r="A3" s="1">
        <v>44434</v>
      </c>
      <c r="B3">
        <v>147.470001</v>
      </c>
      <c r="C3">
        <v>148.270004</v>
      </c>
      <c r="D3">
        <v>146.66999799999999</v>
      </c>
      <c r="E3">
        <v>147.35000600000001</v>
      </c>
      <c r="F3">
        <v>145.03254699999999</v>
      </c>
      <c r="G3">
        <v>7822300</v>
      </c>
      <c r="H3">
        <f t="shared" ref="H3:H66" si="0">(F3-F2)/F2</f>
        <v>-1.0808320192483819E-2</v>
      </c>
      <c r="I3" t="e">
        <f>CORREL($H$3:H3,MXX!$H$3:H3)</f>
        <v>#DIV/0!</v>
      </c>
    </row>
    <row r="4" spans="1:9" x14ac:dyDescent="0.25">
      <c r="A4" s="1">
        <v>44435</v>
      </c>
      <c r="B4">
        <v>147.509995</v>
      </c>
      <c r="C4">
        <v>147.69000199999999</v>
      </c>
      <c r="D4">
        <v>146.179993</v>
      </c>
      <c r="E4">
        <v>146.520004</v>
      </c>
      <c r="F4">
        <v>144.21559099999999</v>
      </c>
      <c r="G4">
        <v>7696200</v>
      </c>
      <c r="H4">
        <f t="shared" si="0"/>
        <v>-5.6329149346043324E-3</v>
      </c>
      <c r="I4">
        <f>CORREL($H$3:H4,MXX!$H$3:H4)</f>
        <v>-1</v>
      </c>
    </row>
    <row r="5" spans="1:9" x14ac:dyDescent="0.25">
      <c r="A5" s="1">
        <v>44438</v>
      </c>
      <c r="B5">
        <v>146.41999799999999</v>
      </c>
      <c r="C5">
        <v>148</v>
      </c>
      <c r="D5">
        <v>146.020004</v>
      </c>
      <c r="E5">
        <v>147.699997</v>
      </c>
      <c r="F5">
        <v>145.37702899999999</v>
      </c>
      <c r="G5">
        <v>5480200</v>
      </c>
      <c r="H5">
        <f t="shared" si="0"/>
        <v>8.0534843143277354E-3</v>
      </c>
      <c r="I5">
        <f>CORREL($H$3:H5,MXX!$H$3:H5)</f>
        <v>-0.31575163623724389</v>
      </c>
    </row>
    <row r="6" spans="1:9" x14ac:dyDescent="0.25">
      <c r="A6" s="1">
        <v>44439</v>
      </c>
      <c r="B6">
        <v>147.990005</v>
      </c>
      <c r="C6">
        <v>148.44000199999999</v>
      </c>
      <c r="D6">
        <v>147.240005</v>
      </c>
      <c r="E6">
        <v>148.10000600000001</v>
      </c>
      <c r="F6">
        <v>145.770737</v>
      </c>
      <c r="G6">
        <v>8359500</v>
      </c>
      <c r="H6">
        <f t="shared" si="0"/>
        <v>2.7081857615896369E-3</v>
      </c>
      <c r="I6">
        <f>CORREL($H$3:H6,MXX!$H$3:H6)</f>
        <v>-0.2702880865902218</v>
      </c>
    </row>
    <row r="7" spans="1:9" x14ac:dyDescent="0.25">
      <c r="A7" s="1">
        <v>44440</v>
      </c>
      <c r="B7">
        <v>147.55999800000001</v>
      </c>
      <c r="C7">
        <v>147.929993</v>
      </c>
      <c r="D7">
        <v>146.570007</v>
      </c>
      <c r="E7">
        <v>147.779999</v>
      </c>
      <c r="F7">
        <v>145.45576500000001</v>
      </c>
      <c r="G7">
        <v>6352200</v>
      </c>
      <c r="H7">
        <f t="shared" si="0"/>
        <v>-2.1607354568014782E-3</v>
      </c>
      <c r="I7">
        <f>CORREL($H$3:H7,MXX!$H$3:H7)</f>
        <v>-0.17926510417848091</v>
      </c>
    </row>
    <row r="8" spans="1:9" x14ac:dyDescent="0.25">
      <c r="A8" s="1">
        <v>44441</v>
      </c>
      <c r="B8">
        <v>148.11999499999999</v>
      </c>
      <c r="C8">
        <v>148.78999300000001</v>
      </c>
      <c r="D8">
        <v>147.69000199999999</v>
      </c>
      <c r="E8">
        <v>148.55999800000001</v>
      </c>
      <c r="F8">
        <v>146.22349500000001</v>
      </c>
      <c r="G8">
        <v>6672700</v>
      </c>
      <c r="H8">
        <f t="shared" si="0"/>
        <v>5.2780994964345355E-3</v>
      </c>
      <c r="I8">
        <f>CORREL($H$3:H8,MXX!$H$3:H8)</f>
        <v>-0.42629796913761459</v>
      </c>
    </row>
    <row r="9" spans="1:9" x14ac:dyDescent="0.25">
      <c r="A9" s="1">
        <v>44442</v>
      </c>
      <c r="B9">
        <v>148.199997</v>
      </c>
      <c r="C9">
        <v>149.64999399999999</v>
      </c>
      <c r="D9">
        <v>147.89999399999999</v>
      </c>
      <c r="E9">
        <v>149.25</v>
      </c>
      <c r="F9">
        <v>146.902649</v>
      </c>
      <c r="G9">
        <v>5737300</v>
      </c>
      <c r="H9">
        <f t="shared" si="0"/>
        <v>4.6446297840164654E-3</v>
      </c>
      <c r="I9">
        <f>CORREL($H$3:H9,MXX!$H$3:H9)</f>
        <v>-0.43898945874236328</v>
      </c>
    </row>
    <row r="10" spans="1:9" x14ac:dyDescent="0.25">
      <c r="A10" s="1">
        <v>44446</v>
      </c>
      <c r="B10">
        <v>148.970001</v>
      </c>
      <c r="C10">
        <v>149.16999799999999</v>
      </c>
      <c r="D10">
        <v>147.05999800000001</v>
      </c>
      <c r="E10">
        <v>147.270004</v>
      </c>
      <c r="F10">
        <v>144.953812</v>
      </c>
      <c r="G10">
        <v>8448400</v>
      </c>
      <c r="H10">
        <f t="shared" si="0"/>
        <v>-1.3266180108161272E-2</v>
      </c>
      <c r="I10">
        <f>CORREL($H$3:H10,MXX!$H$3:H10)</f>
        <v>-0.23058757364192398</v>
      </c>
    </row>
    <row r="11" spans="1:9" x14ac:dyDescent="0.25">
      <c r="A11" s="1">
        <v>44447</v>
      </c>
      <c r="B11">
        <v>146.949997</v>
      </c>
      <c r="C11">
        <v>148.320007</v>
      </c>
      <c r="D11">
        <v>146.729996</v>
      </c>
      <c r="E11">
        <v>147.46000699999999</v>
      </c>
      <c r="F11">
        <v>145.14082300000001</v>
      </c>
      <c r="G11">
        <v>6502800</v>
      </c>
      <c r="H11">
        <f t="shared" si="0"/>
        <v>1.2901419936442407E-3</v>
      </c>
      <c r="I11">
        <f>CORREL($H$3:H11,MXX!$H$3:H11)</f>
        <v>-0.18105761671579335</v>
      </c>
    </row>
    <row r="12" spans="1:9" x14ac:dyDescent="0.25">
      <c r="A12" s="1">
        <v>44448</v>
      </c>
      <c r="B12">
        <v>147.46000699999999</v>
      </c>
      <c r="C12">
        <v>147.61000100000001</v>
      </c>
      <c r="D12">
        <v>145.83999600000001</v>
      </c>
      <c r="E12">
        <v>146.41999799999999</v>
      </c>
      <c r="F12">
        <v>144.117142</v>
      </c>
      <c r="G12">
        <v>7442900</v>
      </c>
      <c r="H12">
        <f t="shared" si="0"/>
        <v>-7.0530191219875501E-3</v>
      </c>
      <c r="I12">
        <f>CORREL($H$3:H12,MXX!$H$3:H12)</f>
        <v>-0.10895347854372758</v>
      </c>
    </row>
    <row r="13" spans="1:9" x14ac:dyDescent="0.25">
      <c r="A13" s="1">
        <v>44449</v>
      </c>
      <c r="B13">
        <v>147.199997</v>
      </c>
      <c r="C13">
        <v>147.240005</v>
      </c>
      <c r="D13">
        <v>145.429993</v>
      </c>
      <c r="E13">
        <v>145.88999899999999</v>
      </c>
      <c r="F13">
        <v>143.59549000000001</v>
      </c>
      <c r="G13">
        <v>5258400</v>
      </c>
      <c r="H13">
        <f t="shared" si="0"/>
        <v>-3.6196388074361679E-3</v>
      </c>
      <c r="I13">
        <f>CORREL($H$3:H13,MXX!$H$3:H13)</f>
        <v>-7.8858100221208469E-2</v>
      </c>
    </row>
    <row r="14" spans="1:9" x14ac:dyDescent="0.25">
      <c r="A14" s="1">
        <v>44452</v>
      </c>
      <c r="B14">
        <v>146.520004</v>
      </c>
      <c r="C14">
        <v>147.14999399999999</v>
      </c>
      <c r="D14">
        <v>144.63999899999999</v>
      </c>
      <c r="E14">
        <v>145.05999800000001</v>
      </c>
      <c r="F14">
        <v>142.77853400000001</v>
      </c>
      <c r="G14">
        <v>6509800</v>
      </c>
      <c r="H14">
        <f t="shared" si="0"/>
        <v>-5.689287316753504E-3</v>
      </c>
      <c r="I14">
        <f>CORREL($H$3:H14,MXX!$H$3:H14)</f>
        <v>-7.4648487075979791E-2</v>
      </c>
    </row>
    <row r="15" spans="1:9" x14ac:dyDescent="0.25">
      <c r="A15" s="1">
        <v>44453</v>
      </c>
      <c r="B15">
        <v>145.479996</v>
      </c>
      <c r="C15">
        <v>145.88000500000001</v>
      </c>
      <c r="D15">
        <v>143.91999799999999</v>
      </c>
      <c r="E15">
        <v>144.300003</v>
      </c>
      <c r="F15">
        <v>142.030518</v>
      </c>
      <c r="G15">
        <v>5511300</v>
      </c>
      <c r="H15">
        <f t="shared" si="0"/>
        <v>-5.2389948197675631E-3</v>
      </c>
      <c r="I15">
        <f>CORREL($H$3:H15,MXX!$H$3:H15)</f>
        <v>-8.7802557906999368E-2</v>
      </c>
    </row>
    <row r="16" spans="1:9" x14ac:dyDescent="0.25">
      <c r="A16" s="1">
        <v>44454</v>
      </c>
      <c r="B16">
        <v>144.070007</v>
      </c>
      <c r="C16">
        <v>144.75</v>
      </c>
      <c r="D16">
        <v>143.78999300000001</v>
      </c>
      <c r="E16">
        <v>144.550003</v>
      </c>
      <c r="F16">
        <v>142.27658099999999</v>
      </c>
      <c r="G16">
        <v>4950000</v>
      </c>
      <c r="H16">
        <f t="shared" si="0"/>
        <v>1.7324656944502051E-3</v>
      </c>
      <c r="I16">
        <f>CORREL($H$3:H16,MXX!$H$3:H16)</f>
        <v>-8.547691637836799E-2</v>
      </c>
    </row>
    <row r="17" spans="1:9" x14ac:dyDescent="0.25">
      <c r="A17" s="1">
        <v>44455</v>
      </c>
      <c r="B17">
        <v>144.44000199999999</v>
      </c>
      <c r="C17">
        <v>145.30999800000001</v>
      </c>
      <c r="D17">
        <v>143.69000199999999</v>
      </c>
      <c r="E17">
        <v>145.029999</v>
      </c>
      <c r="F17">
        <v>142.749008</v>
      </c>
      <c r="G17">
        <v>6142800</v>
      </c>
      <c r="H17">
        <f t="shared" si="0"/>
        <v>3.3204832213392195E-3</v>
      </c>
      <c r="I17">
        <f>CORREL($H$3:H17,MXX!$H$3:H17)</f>
        <v>-3.272131840361537E-2</v>
      </c>
    </row>
    <row r="18" spans="1:9" x14ac:dyDescent="0.25">
      <c r="A18" s="1">
        <v>44456</v>
      </c>
      <c r="B18">
        <v>144.13999899999999</v>
      </c>
      <c r="C18">
        <v>146.16000399999999</v>
      </c>
      <c r="D18">
        <v>144.020004</v>
      </c>
      <c r="E18">
        <v>144.729996</v>
      </c>
      <c r="F18">
        <v>142.45375100000001</v>
      </c>
      <c r="G18">
        <v>24344200</v>
      </c>
      <c r="H18">
        <f t="shared" si="0"/>
        <v>-2.0683646362011309E-3</v>
      </c>
      <c r="I18">
        <f>CORREL($H$3:H18,MXX!$H$3:H18)</f>
        <v>-3.4760541696329361E-2</v>
      </c>
    </row>
    <row r="19" spans="1:9" x14ac:dyDescent="0.25">
      <c r="A19" s="1">
        <v>44459</v>
      </c>
      <c r="B19">
        <v>143.5</v>
      </c>
      <c r="C19">
        <v>145.19000199999999</v>
      </c>
      <c r="D19">
        <v>141.61999499999999</v>
      </c>
      <c r="E19">
        <v>142.740005</v>
      </c>
      <c r="F19">
        <v>140.49504099999999</v>
      </c>
      <c r="G19">
        <v>8351500</v>
      </c>
      <c r="H19">
        <f t="shared" si="0"/>
        <v>-1.3749795889895694E-2</v>
      </c>
      <c r="I19">
        <f>CORREL($H$3:H19,MXX!$H$3:H19)</f>
        <v>0.1816432787051655</v>
      </c>
    </row>
    <row r="20" spans="1:9" x14ac:dyDescent="0.25">
      <c r="A20" s="1">
        <v>44460</v>
      </c>
      <c r="B20">
        <v>142.699997</v>
      </c>
      <c r="C20">
        <v>144.58000200000001</v>
      </c>
      <c r="D20">
        <v>142.66999799999999</v>
      </c>
      <c r="E20">
        <v>143.020004</v>
      </c>
      <c r="F20">
        <v>140.770645</v>
      </c>
      <c r="G20">
        <v>5812500</v>
      </c>
      <c r="H20">
        <f t="shared" si="0"/>
        <v>1.9616635436977134E-3</v>
      </c>
      <c r="I20">
        <f>CORREL($H$3:H20,MXX!$H$3:H20)</f>
        <v>0.10960163170360301</v>
      </c>
    </row>
    <row r="21" spans="1:9" x14ac:dyDescent="0.25">
      <c r="A21" s="1">
        <v>44461</v>
      </c>
      <c r="B21">
        <v>143.470001</v>
      </c>
      <c r="C21">
        <v>143.60000600000001</v>
      </c>
      <c r="D21">
        <v>142.28999300000001</v>
      </c>
      <c r="E21">
        <v>142.69000199999999</v>
      </c>
      <c r="F21">
        <v>140.445831</v>
      </c>
      <c r="G21">
        <v>5014800</v>
      </c>
      <c r="H21">
        <f t="shared" si="0"/>
        <v>-2.3073986767624989E-3</v>
      </c>
      <c r="I21">
        <f>CORREL($H$3:H21,MXX!$H$3:H21)</f>
        <v>0.10752386986879536</v>
      </c>
    </row>
    <row r="22" spans="1:9" x14ac:dyDescent="0.25">
      <c r="A22" s="1">
        <v>44462</v>
      </c>
      <c r="B22">
        <v>143.220001</v>
      </c>
      <c r="C22">
        <v>143.63000500000001</v>
      </c>
      <c r="D22">
        <v>142.449997</v>
      </c>
      <c r="E22">
        <v>142.770004</v>
      </c>
      <c r="F22">
        <v>140.52458200000001</v>
      </c>
      <c r="G22">
        <v>5195100</v>
      </c>
      <c r="H22">
        <f t="shared" si="0"/>
        <v>5.6072152116790931E-4</v>
      </c>
      <c r="I22">
        <f>CORREL($H$3:H22,MXX!$H$3:H22)</f>
        <v>0.13086792027256919</v>
      </c>
    </row>
    <row r="23" spans="1:9" x14ac:dyDescent="0.25">
      <c r="A23" s="1">
        <v>44463</v>
      </c>
      <c r="B23">
        <v>142.5</v>
      </c>
      <c r="C23">
        <v>143.69000199999999</v>
      </c>
      <c r="D23">
        <v>142.490005</v>
      </c>
      <c r="E23">
        <v>143.16999799999999</v>
      </c>
      <c r="F23">
        <v>140.918274</v>
      </c>
      <c r="G23">
        <v>4453500</v>
      </c>
      <c r="H23">
        <f t="shared" si="0"/>
        <v>2.8015881235639415E-3</v>
      </c>
      <c r="I23">
        <f>CORREL($H$3:H23,MXX!$H$3:H23)</f>
        <v>0.14149667790874904</v>
      </c>
    </row>
    <row r="24" spans="1:9" x14ac:dyDescent="0.25">
      <c r="A24" s="1">
        <v>44466</v>
      </c>
      <c r="B24">
        <v>142.86999499999999</v>
      </c>
      <c r="C24">
        <v>143.550003</v>
      </c>
      <c r="D24">
        <v>141.83999600000001</v>
      </c>
      <c r="E24">
        <v>142.25</v>
      </c>
      <c r="F24">
        <v>140.01274100000001</v>
      </c>
      <c r="G24">
        <v>7083600</v>
      </c>
      <c r="H24">
        <f t="shared" si="0"/>
        <v>-6.4259444449340283E-3</v>
      </c>
      <c r="I24">
        <f>CORREL($H$3:H24,MXX!$H$3:H24)</f>
        <v>0.16335192981249214</v>
      </c>
    </row>
    <row r="25" spans="1:9" x14ac:dyDescent="0.25">
      <c r="A25" s="1">
        <v>44467</v>
      </c>
      <c r="B25">
        <v>141.88000500000001</v>
      </c>
      <c r="C25">
        <v>142.070007</v>
      </c>
      <c r="D25">
        <v>139.990005</v>
      </c>
      <c r="E25">
        <v>140.5</v>
      </c>
      <c r="F25">
        <v>138.29028299999999</v>
      </c>
      <c r="G25">
        <v>6860300</v>
      </c>
      <c r="H25">
        <f t="shared" si="0"/>
        <v>-1.2302151844881155E-2</v>
      </c>
      <c r="I25">
        <f>CORREL($H$3:H25,MXX!$H$3:H25)</f>
        <v>6.588261772765823E-2</v>
      </c>
    </row>
    <row r="26" spans="1:9" x14ac:dyDescent="0.25">
      <c r="A26" s="1">
        <v>44468</v>
      </c>
      <c r="B26">
        <v>140.64999399999999</v>
      </c>
      <c r="C26">
        <v>141.83000200000001</v>
      </c>
      <c r="D26">
        <v>140.320007</v>
      </c>
      <c r="E26">
        <v>140.44000199999999</v>
      </c>
      <c r="F26">
        <v>138.23121599999999</v>
      </c>
      <c r="G26">
        <v>7125200</v>
      </c>
      <c r="H26">
        <f t="shared" si="0"/>
        <v>-4.271232852997985E-4</v>
      </c>
      <c r="I26">
        <f>CORREL($H$3:H26,MXX!$H$3:H26)</f>
        <v>4.3000453823849615E-2</v>
      </c>
    </row>
    <row r="27" spans="1:9" x14ac:dyDescent="0.25">
      <c r="A27" s="1">
        <v>44469</v>
      </c>
      <c r="B27">
        <v>140.63999899999999</v>
      </c>
      <c r="C27">
        <v>141.729996</v>
      </c>
      <c r="D27">
        <v>139.25</v>
      </c>
      <c r="E27">
        <v>139.38000500000001</v>
      </c>
      <c r="F27">
        <v>137.187881</v>
      </c>
      <c r="G27">
        <v>7485900</v>
      </c>
      <c r="H27">
        <f t="shared" si="0"/>
        <v>-7.5477524555668009E-3</v>
      </c>
      <c r="I27">
        <f>CORREL($H$3:H27,MXX!$H$3:H27)</f>
        <v>2.7369265278993839E-2</v>
      </c>
    </row>
    <row r="28" spans="1:9" x14ac:dyDescent="0.25">
      <c r="A28" s="1">
        <v>44470</v>
      </c>
      <c r="B28">
        <v>139.259995</v>
      </c>
      <c r="C28">
        <v>139.63000500000001</v>
      </c>
      <c r="D28">
        <v>135.91999799999999</v>
      </c>
      <c r="E28">
        <v>137.050003</v>
      </c>
      <c r="F28">
        <v>134.894531</v>
      </c>
      <c r="G28">
        <v>10004800</v>
      </c>
      <c r="H28">
        <f t="shared" si="0"/>
        <v>-1.6716855623712154E-2</v>
      </c>
      <c r="I28">
        <f>CORREL($H$3:H28,MXX!$H$3:H28)</f>
        <v>-3.6469605471758156E-2</v>
      </c>
    </row>
    <row r="29" spans="1:9" x14ac:dyDescent="0.25">
      <c r="A29" s="1">
        <v>44473</v>
      </c>
      <c r="B29">
        <v>137.08999600000001</v>
      </c>
      <c r="C29">
        <v>138.229996</v>
      </c>
      <c r="D29">
        <v>134.71000699999999</v>
      </c>
      <c r="E29">
        <v>135.729996</v>
      </c>
      <c r="F29">
        <v>133.59530599999999</v>
      </c>
      <c r="G29">
        <v>9990100</v>
      </c>
      <c r="H29">
        <f t="shared" si="0"/>
        <v>-9.6314134484815177E-3</v>
      </c>
      <c r="I29">
        <f>CORREL($H$3:H29,MXX!$H$3:H29)</f>
        <v>-1.0838993728989676E-2</v>
      </c>
    </row>
    <row r="30" spans="1:9" x14ac:dyDescent="0.25">
      <c r="A30" s="1">
        <v>44474</v>
      </c>
      <c r="B30">
        <v>135.949997</v>
      </c>
      <c r="C30">
        <v>137.71000699999999</v>
      </c>
      <c r="D30">
        <v>135.89999399999999</v>
      </c>
      <c r="E30">
        <v>136.61999499999999</v>
      </c>
      <c r="F30">
        <v>134.47129799999999</v>
      </c>
      <c r="G30">
        <v>6865800</v>
      </c>
      <c r="H30">
        <f t="shared" si="0"/>
        <v>6.5570567277266206E-3</v>
      </c>
      <c r="I30">
        <f>CORREL($H$3:H30,MXX!$H$3:H30)</f>
        <v>-3.0301989310261311E-2</v>
      </c>
    </row>
    <row r="31" spans="1:9" x14ac:dyDescent="0.25">
      <c r="A31" s="1">
        <v>44475</v>
      </c>
      <c r="B31">
        <v>136.240005</v>
      </c>
      <c r="C31">
        <v>137.78999300000001</v>
      </c>
      <c r="D31">
        <v>136.13000500000001</v>
      </c>
      <c r="E31">
        <v>137.61999499999999</v>
      </c>
      <c r="F31">
        <v>135.455566</v>
      </c>
      <c r="G31">
        <v>6458900</v>
      </c>
      <c r="H31">
        <f t="shared" si="0"/>
        <v>7.3195396686065632E-3</v>
      </c>
      <c r="I31">
        <f>CORREL($H$3:H31,MXX!$H$3:H31)</f>
        <v>-9.8338903457867877E-4</v>
      </c>
    </row>
    <row r="32" spans="1:9" x14ac:dyDescent="0.25">
      <c r="A32" s="1">
        <v>44476</v>
      </c>
      <c r="B32">
        <v>138.779999</v>
      </c>
      <c r="C32">
        <v>140.699997</v>
      </c>
      <c r="D32">
        <v>138.759995</v>
      </c>
      <c r="E32">
        <v>139.240005</v>
      </c>
      <c r="F32">
        <v>137.050095</v>
      </c>
      <c r="G32">
        <v>7022700</v>
      </c>
      <c r="H32">
        <f t="shared" si="0"/>
        <v>1.1771601914091845E-2</v>
      </c>
      <c r="I32">
        <f>CORREL($H$3:H32,MXX!$H$3:H32)</f>
        <v>-9.1120595530795271E-3</v>
      </c>
    </row>
    <row r="33" spans="1:9" x14ac:dyDescent="0.25">
      <c r="A33" s="1">
        <v>44477</v>
      </c>
      <c r="B33">
        <v>139.66000399999999</v>
      </c>
      <c r="C33">
        <v>140.08999600000001</v>
      </c>
      <c r="D33">
        <v>139.009995</v>
      </c>
      <c r="E33">
        <v>139.66000399999999</v>
      </c>
      <c r="F33">
        <v>137.46348599999999</v>
      </c>
      <c r="G33">
        <v>4615800</v>
      </c>
      <c r="H33">
        <f t="shared" si="0"/>
        <v>3.0163496055948744E-3</v>
      </c>
      <c r="I33">
        <f>CORREL($H$3:H33,MXX!$H$3:H33)</f>
        <v>-1.2725450841975641E-2</v>
      </c>
    </row>
    <row r="34" spans="1:9" x14ac:dyDescent="0.25">
      <c r="A34" s="1">
        <v>44480</v>
      </c>
      <c r="B34">
        <v>139.520004</v>
      </c>
      <c r="C34">
        <v>140.779999</v>
      </c>
      <c r="D34">
        <v>139.44000199999999</v>
      </c>
      <c r="E34">
        <v>139.529999</v>
      </c>
      <c r="F34">
        <v>137.33554100000001</v>
      </c>
      <c r="G34">
        <v>4349400</v>
      </c>
      <c r="H34">
        <f t="shared" si="0"/>
        <v>-9.3075625915657828E-4</v>
      </c>
      <c r="I34">
        <f>CORREL($H$3:H34,MXX!$H$3:H34)</f>
        <v>-9.1173376725156886E-3</v>
      </c>
    </row>
    <row r="35" spans="1:9" x14ac:dyDescent="0.25">
      <c r="A35" s="1">
        <v>44481</v>
      </c>
      <c r="B35">
        <v>139.33999600000001</v>
      </c>
      <c r="C35">
        <v>140.41000399999999</v>
      </c>
      <c r="D35">
        <v>139.070007</v>
      </c>
      <c r="E35">
        <v>139.38000500000001</v>
      </c>
      <c r="F35">
        <v>137.187881</v>
      </c>
      <c r="G35">
        <v>5263100</v>
      </c>
      <c r="H35">
        <f t="shared" si="0"/>
        <v>-1.0751768910278068E-3</v>
      </c>
      <c r="I35">
        <f>CORREL($H$3:H35,MXX!$H$3:H35)</f>
        <v>-3.6788978850969189E-3</v>
      </c>
    </row>
    <row r="36" spans="1:9" x14ac:dyDescent="0.25">
      <c r="A36" s="1">
        <v>44482</v>
      </c>
      <c r="B36">
        <v>139.5</v>
      </c>
      <c r="C36">
        <v>140.009995</v>
      </c>
      <c r="D36">
        <v>138.13000500000001</v>
      </c>
      <c r="E36">
        <v>138.36999499999999</v>
      </c>
      <c r="F36">
        <v>136.19375600000001</v>
      </c>
      <c r="G36">
        <v>5979300</v>
      </c>
      <c r="H36">
        <f t="shared" si="0"/>
        <v>-7.2464491233011812E-3</v>
      </c>
      <c r="I36">
        <f>CORREL($H$3:H36,MXX!$H$3:H36)</f>
        <v>-1.4159931936930525E-2</v>
      </c>
    </row>
    <row r="37" spans="1:9" x14ac:dyDescent="0.25">
      <c r="A37" s="1">
        <v>44483</v>
      </c>
      <c r="B37">
        <v>138.5</v>
      </c>
      <c r="C37">
        <v>140.070007</v>
      </c>
      <c r="D37">
        <v>138.5</v>
      </c>
      <c r="E37">
        <v>139.86999499999999</v>
      </c>
      <c r="F37">
        <v>137.67016599999999</v>
      </c>
      <c r="G37">
        <v>6594500</v>
      </c>
      <c r="H37">
        <f t="shared" si="0"/>
        <v>1.0840511660461049E-2</v>
      </c>
      <c r="I37">
        <f>CORREL($H$3:H37,MXX!$H$3:H37)</f>
        <v>-1.6006408282537431E-2</v>
      </c>
    </row>
    <row r="38" spans="1:9" x14ac:dyDescent="0.25">
      <c r="A38" s="1">
        <v>44484</v>
      </c>
      <c r="B38">
        <v>140.61999499999999</v>
      </c>
      <c r="C38">
        <v>141.10000600000001</v>
      </c>
      <c r="D38">
        <v>139.96000699999999</v>
      </c>
      <c r="E38">
        <v>140.550003</v>
      </c>
      <c r="F38">
        <v>138.33947800000001</v>
      </c>
      <c r="G38">
        <v>6912400</v>
      </c>
      <c r="H38">
        <f t="shared" si="0"/>
        <v>4.8617069292995491E-3</v>
      </c>
      <c r="I38">
        <f>CORREL($H$3:H38,MXX!$H$3:H38)</f>
        <v>4.994205730004574E-3</v>
      </c>
    </row>
    <row r="39" spans="1:9" x14ac:dyDescent="0.25">
      <c r="A39" s="1">
        <v>44487</v>
      </c>
      <c r="B39">
        <v>140</v>
      </c>
      <c r="C39">
        <v>142.009995</v>
      </c>
      <c r="D39">
        <v>139.83000200000001</v>
      </c>
      <c r="E39">
        <v>141.679993</v>
      </c>
      <c r="F39">
        <v>139.451706</v>
      </c>
      <c r="G39">
        <v>6629000</v>
      </c>
      <c r="H39">
        <f t="shared" si="0"/>
        <v>8.0398452855228175E-3</v>
      </c>
      <c r="I39">
        <f>CORREL($H$3:H39,MXX!$H$3:H39)</f>
        <v>6.024716422686488E-2</v>
      </c>
    </row>
    <row r="40" spans="1:9" x14ac:dyDescent="0.25">
      <c r="A40" s="1">
        <v>44488</v>
      </c>
      <c r="B40">
        <v>144.63000500000001</v>
      </c>
      <c r="C40">
        <v>145.61000100000001</v>
      </c>
      <c r="D40">
        <v>143.66000399999999</v>
      </c>
      <c r="E40">
        <v>144.69000199999999</v>
      </c>
      <c r="F40">
        <v>142.414368</v>
      </c>
      <c r="G40">
        <v>11148100</v>
      </c>
      <c r="H40">
        <f t="shared" si="0"/>
        <v>2.1245075338124544E-2</v>
      </c>
      <c r="I40">
        <f>CORREL($H$3:H40,MXX!$H$3:H40)</f>
        <v>2.961379071447183E-2</v>
      </c>
    </row>
    <row r="41" spans="1:9" x14ac:dyDescent="0.25">
      <c r="A41" s="1">
        <v>44489</v>
      </c>
      <c r="B41">
        <v>144.88999899999999</v>
      </c>
      <c r="C41">
        <v>146.490005</v>
      </c>
      <c r="D41">
        <v>144.88999899999999</v>
      </c>
      <c r="E41">
        <v>146</v>
      </c>
      <c r="F41">
        <v>143.70375100000001</v>
      </c>
      <c r="G41">
        <v>5817900</v>
      </c>
      <c r="H41">
        <f t="shared" si="0"/>
        <v>9.0537423864424631E-3</v>
      </c>
      <c r="I41">
        <f>CORREL($H$3:H41,MXX!$H$3:H41)</f>
        <v>6.3396464800181606E-3</v>
      </c>
    </row>
    <row r="42" spans="1:9" x14ac:dyDescent="0.25">
      <c r="A42" s="1">
        <v>44490</v>
      </c>
      <c r="B42">
        <v>146.58000200000001</v>
      </c>
      <c r="C42">
        <v>146.91999799999999</v>
      </c>
      <c r="D42">
        <v>145.80999800000001</v>
      </c>
      <c r="E42">
        <v>146.80999800000001</v>
      </c>
      <c r="F42">
        <v>144.50102200000001</v>
      </c>
      <c r="G42">
        <v>4651500</v>
      </c>
      <c r="H42">
        <f t="shared" si="0"/>
        <v>5.5480180193765083E-3</v>
      </c>
      <c r="I42">
        <f>CORREL($H$3:H42,MXX!$H$3:H42)</f>
        <v>9.563274250136588E-4</v>
      </c>
    </row>
    <row r="43" spans="1:9" x14ac:dyDescent="0.25">
      <c r="A43" s="1">
        <v>44491</v>
      </c>
      <c r="B43">
        <v>147.10000600000001</v>
      </c>
      <c r="C43">
        <v>149.69000199999999</v>
      </c>
      <c r="D43">
        <v>147.10000600000001</v>
      </c>
      <c r="E43">
        <v>148.33999600000001</v>
      </c>
      <c r="F43">
        <v>146.00697299999999</v>
      </c>
      <c r="G43">
        <v>7065200</v>
      </c>
      <c r="H43">
        <f t="shared" si="0"/>
        <v>1.0421732518957422E-2</v>
      </c>
      <c r="I43">
        <f>CORREL($H$3:H43,MXX!$H$3:H43)</f>
        <v>-2.1863464473100492E-2</v>
      </c>
    </row>
    <row r="44" spans="1:9" x14ac:dyDescent="0.25">
      <c r="A44" s="1">
        <v>44494</v>
      </c>
      <c r="B44">
        <v>148.779999</v>
      </c>
      <c r="C44">
        <v>150.520004</v>
      </c>
      <c r="D44">
        <v>148.009995</v>
      </c>
      <c r="E44">
        <v>150.05999800000001</v>
      </c>
      <c r="F44">
        <v>147.699905</v>
      </c>
      <c r="G44">
        <v>6429300</v>
      </c>
      <c r="H44">
        <f t="shared" si="0"/>
        <v>1.1594870883324273E-2</v>
      </c>
      <c r="I44">
        <f>CORREL($H$3:H44,MXX!$H$3:H44)</f>
        <v>-3.2486063440964483E-2</v>
      </c>
    </row>
    <row r="45" spans="1:9" x14ac:dyDescent="0.25">
      <c r="A45" s="1">
        <v>44495</v>
      </c>
      <c r="B45">
        <v>150</v>
      </c>
      <c r="C45">
        <v>150.550003</v>
      </c>
      <c r="D45">
        <v>148.46000699999999</v>
      </c>
      <c r="E45">
        <v>148.75</v>
      </c>
      <c r="F45">
        <v>146.410507</v>
      </c>
      <c r="G45">
        <v>5806200</v>
      </c>
      <c r="H45">
        <f t="shared" si="0"/>
        <v>-8.7298498939454676E-3</v>
      </c>
      <c r="I45">
        <f>CORREL($H$3:H45,MXX!$H$3:H45)</f>
        <v>-2.8506597684777642E-2</v>
      </c>
    </row>
    <row r="46" spans="1:9" x14ac:dyDescent="0.25">
      <c r="A46" s="1">
        <v>44496</v>
      </c>
      <c r="B46">
        <v>148.96000699999999</v>
      </c>
      <c r="C46">
        <v>149.020004</v>
      </c>
      <c r="D46">
        <v>147.38999899999999</v>
      </c>
      <c r="E46">
        <v>147.529999</v>
      </c>
      <c r="F46">
        <v>145.20970199999999</v>
      </c>
      <c r="G46">
        <v>4855200</v>
      </c>
      <c r="H46">
        <f t="shared" si="0"/>
        <v>-8.2016313214460946E-3</v>
      </c>
      <c r="I46">
        <f>CORREL($H$3:H46,MXX!$H$3:H46)</f>
        <v>-4.9404930087714863E-2</v>
      </c>
    </row>
    <row r="47" spans="1:9" x14ac:dyDescent="0.25">
      <c r="A47" s="1">
        <v>44497</v>
      </c>
      <c r="B47">
        <v>148.33999600000001</v>
      </c>
      <c r="C47">
        <v>148.979996</v>
      </c>
      <c r="D47">
        <v>147.71000699999999</v>
      </c>
      <c r="E47">
        <v>148.449997</v>
      </c>
      <c r="F47">
        <v>146.11523399999999</v>
      </c>
      <c r="G47">
        <v>4199500</v>
      </c>
      <c r="H47">
        <f t="shared" si="0"/>
        <v>6.236029600832001E-3</v>
      </c>
      <c r="I47">
        <f>CORREL($H$3:H47,MXX!$H$3:H47)</f>
        <v>-6.9942502847260876E-2</v>
      </c>
    </row>
    <row r="48" spans="1:9" x14ac:dyDescent="0.25">
      <c r="A48" s="1">
        <v>44498</v>
      </c>
      <c r="B48">
        <v>147.91000399999999</v>
      </c>
      <c r="C48">
        <v>150.10000600000001</v>
      </c>
      <c r="D48">
        <v>147.55999800000001</v>
      </c>
      <c r="E48">
        <v>149.41999799999999</v>
      </c>
      <c r="F48">
        <v>147.06997699999999</v>
      </c>
      <c r="G48">
        <v>7340900</v>
      </c>
      <c r="H48">
        <f t="shared" si="0"/>
        <v>6.5341783595268908E-3</v>
      </c>
      <c r="I48">
        <f>CORREL($H$3:H48,MXX!$H$3:H48)</f>
        <v>-8.8772205994471526E-2</v>
      </c>
    </row>
    <row r="49" spans="1:9" x14ac:dyDescent="0.25">
      <c r="A49" s="1">
        <v>44501</v>
      </c>
      <c r="B49">
        <v>149.979996</v>
      </c>
      <c r="C49">
        <v>150.75</v>
      </c>
      <c r="D49">
        <v>149.35000600000001</v>
      </c>
      <c r="E49">
        <v>149.78999300000001</v>
      </c>
      <c r="F49">
        <v>147.43417400000001</v>
      </c>
      <c r="G49">
        <v>4183200</v>
      </c>
      <c r="H49">
        <f t="shared" si="0"/>
        <v>2.4763517845659182E-3</v>
      </c>
      <c r="I49">
        <f>CORREL($H$3:H49,MXX!$H$3:H49)</f>
        <v>-8.7443111056817568E-2</v>
      </c>
    </row>
    <row r="50" spans="1:9" x14ac:dyDescent="0.25">
      <c r="A50" s="1">
        <v>44502</v>
      </c>
      <c r="B50">
        <v>149.970001</v>
      </c>
      <c r="C50">
        <v>150.179993</v>
      </c>
      <c r="D50">
        <v>149.279999</v>
      </c>
      <c r="E50">
        <v>149.720001</v>
      </c>
      <c r="F50">
        <v>147.36525</v>
      </c>
      <c r="G50">
        <v>4546300</v>
      </c>
      <c r="H50">
        <f t="shared" si="0"/>
        <v>-4.6748998641257859E-4</v>
      </c>
      <c r="I50">
        <f>CORREL($H$3:H50,MXX!$H$3:H50)</f>
        <v>-8.815365453337809E-2</v>
      </c>
    </row>
    <row r="51" spans="1:9" x14ac:dyDescent="0.25">
      <c r="A51" s="1">
        <v>44503</v>
      </c>
      <c r="B51">
        <v>149.60000600000001</v>
      </c>
      <c r="C51">
        <v>150.28999300000001</v>
      </c>
      <c r="D51">
        <v>149.029999</v>
      </c>
      <c r="E51">
        <v>150.179993</v>
      </c>
      <c r="F51">
        <v>147.81802400000001</v>
      </c>
      <c r="G51">
        <v>4736500</v>
      </c>
      <c r="H51">
        <f t="shared" si="0"/>
        <v>3.0724611127793365E-3</v>
      </c>
      <c r="I51">
        <f>CORREL($H$3:H51,MXX!$H$3:H51)</f>
        <v>-8.3270367307072629E-2</v>
      </c>
    </row>
    <row r="52" spans="1:9" x14ac:dyDescent="0.25">
      <c r="A52" s="1">
        <v>44504</v>
      </c>
      <c r="B52">
        <v>150.179993</v>
      </c>
      <c r="C52">
        <v>151.85000600000001</v>
      </c>
      <c r="D52">
        <v>149.83000200000001</v>
      </c>
      <c r="E52">
        <v>151.279999</v>
      </c>
      <c r="F52">
        <v>148.90072599999999</v>
      </c>
      <c r="G52">
        <v>5049700</v>
      </c>
      <c r="H52">
        <f t="shared" si="0"/>
        <v>7.3245600955941835E-3</v>
      </c>
      <c r="I52">
        <f>CORREL($H$3:H52,MXX!$H$3:H52)</f>
        <v>-8.270315131330494E-2</v>
      </c>
    </row>
    <row r="53" spans="1:9" x14ac:dyDescent="0.25">
      <c r="A53" s="1">
        <v>44505</v>
      </c>
      <c r="B53">
        <v>152</v>
      </c>
      <c r="C53">
        <v>152</v>
      </c>
      <c r="D53">
        <v>149.61999499999999</v>
      </c>
      <c r="E53">
        <v>150.229996</v>
      </c>
      <c r="F53">
        <v>147.867233</v>
      </c>
      <c r="G53">
        <v>5027300</v>
      </c>
      <c r="H53">
        <f t="shared" si="0"/>
        <v>-6.9408190796866427E-3</v>
      </c>
      <c r="I53">
        <f>CORREL($H$3:H53,MXX!$H$3:H53)</f>
        <v>-8.6911619576756458E-2</v>
      </c>
    </row>
    <row r="54" spans="1:9" x14ac:dyDescent="0.25">
      <c r="A54" s="1">
        <v>44508</v>
      </c>
      <c r="B54">
        <v>150.220001</v>
      </c>
      <c r="C54">
        <v>150.509995</v>
      </c>
      <c r="D54">
        <v>148.729996</v>
      </c>
      <c r="E54">
        <v>149.270004</v>
      </c>
      <c r="F54">
        <v>146.922348</v>
      </c>
      <c r="G54">
        <v>5124400</v>
      </c>
      <c r="H54">
        <f t="shared" si="0"/>
        <v>-6.3900904942205778E-3</v>
      </c>
      <c r="I54">
        <f>CORREL($H$3:H54,MXX!$H$3:H54)</f>
        <v>-9.7372486655334906E-2</v>
      </c>
    </row>
    <row r="55" spans="1:9" x14ac:dyDescent="0.25">
      <c r="A55" s="1">
        <v>44509</v>
      </c>
      <c r="B55">
        <v>149.520004</v>
      </c>
      <c r="C55">
        <v>149.86999499999999</v>
      </c>
      <c r="D55">
        <v>148.86999499999999</v>
      </c>
      <c r="E55">
        <v>149.78999300000001</v>
      </c>
      <c r="F55">
        <v>147.43417400000001</v>
      </c>
      <c r="G55">
        <v>5000600</v>
      </c>
      <c r="H55">
        <f t="shared" si="0"/>
        <v>3.4836497440131672E-3</v>
      </c>
      <c r="I55">
        <f>CORREL($H$3:H55,MXX!$H$3:H55)</f>
        <v>-0.10018304197395705</v>
      </c>
    </row>
    <row r="56" spans="1:9" x14ac:dyDescent="0.25">
      <c r="A56" s="1">
        <v>44510</v>
      </c>
      <c r="B56">
        <v>148.729996</v>
      </c>
      <c r="C56">
        <v>149.61999499999999</v>
      </c>
      <c r="D56">
        <v>147.979996</v>
      </c>
      <c r="E56">
        <v>148.44000199999999</v>
      </c>
      <c r="F56">
        <v>146.10539199999999</v>
      </c>
      <c r="G56">
        <v>5601200</v>
      </c>
      <c r="H56">
        <f t="shared" si="0"/>
        <v>-9.0127137009633745E-3</v>
      </c>
      <c r="I56">
        <f>CORREL($H$3:H56,MXX!$H$3:H56)</f>
        <v>-7.4307289138740851E-2</v>
      </c>
    </row>
    <row r="57" spans="1:9" x14ac:dyDescent="0.25">
      <c r="A57" s="1">
        <v>44511</v>
      </c>
      <c r="B57">
        <v>148.770004</v>
      </c>
      <c r="C57">
        <v>148.990005</v>
      </c>
      <c r="D57">
        <v>148.19000199999999</v>
      </c>
      <c r="E57">
        <v>148.5</v>
      </c>
      <c r="F57">
        <v>146.16445899999999</v>
      </c>
      <c r="G57">
        <v>4534400</v>
      </c>
      <c r="H57">
        <f t="shared" si="0"/>
        <v>4.0427666078195711E-4</v>
      </c>
      <c r="I57">
        <f>CORREL($H$3:H57,MXX!$H$3:H57)</f>
        <v>-7.4287218197656102E-2</v>
      </c>
    </row>
    <row r="58" spans="1:9" x14ac:dyDescent="0.25">
      <c r="A58" s="1">
        <v>44512</v>
      </c>
      <c r="B58">
        <v>149</v>
      </c>
      <c r="C58">
        <v>149.240005</v>
      </c>
      <c r="D58">
        <v>147.53999300000001</v>
      </c>
      <c r="E58">
        <v>147.759995</v>
      </c>
      <c r="F58">
        <v>145.43606600000001</v>
      </c>
      <c r="G58">
        <v>6104600</v>
      </c>
      <c r="H58">
        <f t="shared" si="0"/>
        <v>-4.9833797147635101E-3</v>
      </c>
      <c r="I58">
        <f>CORREL($H$3:H58,MXX!$H$3:H58)</f>
        <v>-6.5321320827403814E-2</v>
      </c>
    </row>
    <row r="59" spans="1:9" x14ac:dyDescent="0.25">
      <c r="A59" s="1">
        <v>44515</v>
      </c>
      <c r="B59">
        <v>148.14999399999999</v>
      </c>
      <c r="C59">
        <v>148.449997</v>
      </c>
      <c r="D59">
        <v>146.39999399999999</v>
      </c>
      <c r="E59">
        <v>146.91000399999999</v>
      </c>
      <c r="F59">
        <v>144.599457</v>
      </c>
      <c r="G59">
        <v>9632000</v>
      </c>
      <c r="H59">
        <f t="shared" si="0"/>
        <v>-5.7524176980970447E-3</v>
      </c>
      <c r="I59">
        <f>CORREL($H$3:H59,MXX!$H$3:H59)</f>
        <v>-5.5555299681028916E-2</v>
      </c>
    </row>
    <row r="60" spans="1:9" x14ac:dyDescent="0.25">
      <c r="A60" s="1">
        <v>44516</v>
      </c>
      <c r="B60">
        <v>145.10000600000001</v>
      </c>
      <c r="C60">
        <v>146.679993</v>
      </c>
      <c r="D60">
        <v>142.300003</v>
      </c>
      <c r="E60">
        <v>143.16999799999999</v>
      </c>
      <c r="F60">
        <v>140.918274</v>
      </c>
      <c r="G60">
        <v>24662200</v>
      </c>
      <c r="H60">
        <f t="shared" si="0"/>
        <v>-2.5457792694200811E-2</v>
      </c>
      <c r="I60">
        <f>CORREL($H$3:H60,MXX!$H$3:H60)</f>
        <v>-3.5976239442692688E-2</v>
      </c>
    </row>
    <row r="61" spans="1:9" x14ac:dyDescent="0.25">
      <c r="A61" s="1">
        <v>44517</v>
      </c>
      <c r="B61">
        <v>143.16000399999999</v>
      </c>
      <c r="C61">
        <v>144.720001</v>
      </c>
      <c r="D61">
        <v>141.820007</v>
      </c>
      <c r="E61">
        <v>141.94000199999999</v>
      </c>
      <c r="F61">
        <v>139.707626</v>
      </c>
      <c r="G61">
        <v>11038700</v>
      </c>
      <c r="H61">
        <f t="shared" si="0"/>
        <v>-8.591135596792733E-3</v>
      </c>
      <c r="I61">
        <f>CORREL($H$3:H61,MXX!$H$3:H61)</f>
        <v>-2.6690456619394818E-2</v>
      </c>
    </row>
    <row r="62" spans="1:9" x14ac:dyDescent="0.25">
      <c r="A62" s="1">
        <v>44518</v>
      </c>
      <c r="B62">
        <v>142.13999899999999</v>
      </c>
      <c r="C62">
        <v>143.28999300000001</v>
      </c>
      <c r="D62">
        <v>140.86000100000001</v>
      </c>
      <c r="E62">
        <v>143.16000399999999</v>
      </c>
      <c r="F62">
        <v>140.908432</v>
      </c>
      <c r="G62">
        <v>8131400</v>
      </c>
      <c r="H62">
        <f t="shared" si="0"/>
        <v>8.595135672837215E-3</v>
      </c>
      <c r="I62">
        <f>CORREL($H$3:H62,MXX!$H$3:H62)</f>
        <v>-2.6539907491161797E-2</v>
      </c>
    </row>
    <row r="63" spans="1:9" x14ac:dyDescent="0.25">
      <c r="A63" s="1">
        <v>44519</v>
      </c>
      <c r="B63">
        <v>143.61999499999999</v>
      </c>
      <c r="C63">
        <v>144</v>
      </c>
      <c r="D63">
        <v>141.94000199999999</v>
      </c>
      <c r="E63">
        <v>142.38999899999999</v>
      </c>
      <c r="F63">
        <v>140.15055799999999</v>
      </c>
      <c r="G63">
        <v>9373100</v>
      </c>
      <c r="H63">
        <f t="shared" si="0"/>
        <v>-5.3784857956549774E-3</v>
      </c>
      <c r="I63">
        <f>CORREL($H$3:H63,MXX!$H$3:H63)</f>
        <v>-1.8470999828518058E-2</v>
      </c>
    </row>
    <row r="64" spans="1:9" x14ac:dyDescent="0.25">
      <c r="A64" s="1">
        <v>44522</v>
      </c>
      <c r="B64">
        <v>142.66000399999999</v>
      </c>
      <c r="C64">
        <v>145.36000100000001</v>
      </c>
      <c r="D64">
        <v>142</v>
      </c>
      <c r="E64">
        <v>144.779999</v>
      </c>
      <c r="F64">
        <v>142.50296</v>
      </c>
      <c r="G64">
        <v>9708800</v>
      </c>
      <c r="H64">
        <f t="shared" si="0"/>
        <v>1.67848207925081E-2</v>
      </c>
      <c r="I64">
        <f>CORREL($H$3:H64,MXX!$H$3:H64)</f>
        <v>4.1899423438552234E-2</v>
      </c>
    </row>
    <row r="65" spans="1:9" x14ac:dyDescent="0.25">
      <c r="A65" s="1">
        <v>44523</v>
      </c>
      <c r="B65">
        <v>144.25</v>
      </c>
      <c r="C65">
        <v>145.979996</v>
      </c>
      <c r="D65">
        <v>143.25</v>
      </c>
      <c r="E65">
        <v>145.80999800000001</v>
      </c>
      <c r="F65">
        <v>143.51675399999999</v>
      </c>
      <c r="G65">
        <v>9969300</v>
      </c>
      <c r="H65">
        <f t="shared" si="0"/>
        <v>7.1141960840672364E-3</v>
      </c>
      <c r="I65">
        <f>CORREL($H$3:H65,MXX!$H$3:H65)</f>
        <v>3.1522780837057625E-2</v>
      </c>
    </row>
    <row r="66" spans="1:9" x14ac:dyDescent="0.25">
      <c r="A66" s="1">
        <v>44524</v>
      </c>
      <c r="B66">
        <v>145.729996</v>
      </c>
      <c r="C66">
        <v>147.05999800000001</v>
      </c>
      <c r="D66">
        <v>145.63999899999999</v>
      </c>
      <c r="E66">
        <v>146.53999300000001</v>
      </c>
      <c r="F66">
        <v>144.235275</v>
      </c>
      <c r="G66">
        <v>6029800</v>
      </c>
      <c r="H66">
        <f t="shared" si="0"/>
        <v>5.0065304570643355E-3</v>
      </c>
      <c r="I66">
        <f>CORREL($H$3:H66,MXX!$H$3:H66)</f>
        <v>2.5685681935892365E-2</v>
      </c>
    </row>
    <row r="67" spans="1:9" x14ac:dyDescent="0.25">
      <c r="A67" s="1">
        <v>44526</v>
      </c>
      <c r="B67">
        <v>146.44000199999999</v>
      </c>
      <c r="C67">
        <v>147.88000500000001</v>
      </c>
      <c r="D67">
        <v>144.41999799999999</v>
      </c>
      <c r="E67">
        <v>144.89999399999999</v>
      </c>
      <c r="F67">
        <v>142.621048</v>
      </c>
      <c r="G67">
        <v>7013200</v>
      </c>
      <c r="H67">
        <f t="shared" ref="H67:H130" si="1">(F67-F66)/F66</f>
        <v>-1.1191624240325396E-2</v>
      </c>
      <c r="I67">
        <f>CORREL($H$3:H67,MXX!$H$3:H67)</f>
        <v>8.1873160055321997E-2</v>
      </c>
    </row>
    <row r="68" spans="1:9" x14ac:dyDescent="0.25">
      <c r="A68" s="1">
        <v>44529</v>
      </c>
      <c r="B68">
        <v>145</v>
      </c>
      <c r="C68">
        <v>145.25</v>
      </c>
      <c r="D68">
        <v>142.229996</v>
      </c>
      <c r="E68">
        <v>142.63000500000001</v>
      </c>
      <c r="F68">
        <v>140.38677999999999</v>
      </c>
      <c r="G68">
        <v>11013200</v>
      </c>
      <c r="H68">
        <f t="shared" si="1"/>
        <v>-1.5665766247910436E-2</v>
      </c>
      <c r="I68">
        <f>CORREL($H$3:H68,MXX!$H$3:H68)</f>
        <v>5.481896221972906E-2</v>
      </c>
    </row>
    <row r="69" spans="1:9" x14ac:dyDescent="0.25">
      <c r="A69" s="1">
        <v>44530</v>
      </c>
      <c r="B69">
        <v>141.479996</v>
      </c>
      <c r="C69">
        <v>142.5</v>
      </c>
      <c r="D69">
        <v>140.009995</v>
      </c>
      <c r="E69">
        <v>140.63000500000001</v>
      </c>
      <c r="F69">
        <v>138.41824299999999</v>
      </c>
      <c r="G69">
        <v>21606300</v>
      </c>
      <c r="H69">
        <f t="shared" si="1"/>
        <v>-1.4022239131063466E-2</v>
      </c>
      <c r="I69">
        <f>CORREL($H$3:H69,MXX!$H$3:H69)</f>
        <v>5.7940674287558606E-2</v>
      </c>
    </row>
    <row r="70" spans="1:9" x14ac:dyDescent="0.25">
      <c r="A70" s="1">
        <v>44531</v>
      </c>
      <c r="B70">
        <v>140.509995</v>
      </c>
      <c r="C70">
        <v>140.720001</v>
      </c>
      <c r="D70">
        <v>137.03999300000001</v>
      </c>
      <c r="E70">
        <v>137.13999899999999</v>
      </c>
      <c r="F70">
        <v>134.983093</v>
      </c>
      <c r="G70">
        <v>12207100</v>
      </c>
      <c r="H70">
        <f t="shared" si="1"/>
        <v>-2.4817176735872838E-2</v>
      </c>
      <c r="I70">
        <f>CORREL($H$3:H70,MXX!$H$3:H70)</f>
        <v>1.8949772314401054E-2</v>
      </c>
    </row>
    <row r="71" spans="1:9" x14ac:dyDescent="0.25">
      <c r="A71" s="1">
        <v>44532</v>
      </c>
      <c r="B71">
        <v>137.63000500000001</v>
      </c>
      <c r="C71">
        <v>138.44000199999999</v>
      </c>
      <c r="D71">
        <v>135.240005</v>
      </c>
      <c r="E71">
        <v>135.470001</v>
      </c>
      <c r="F71">
        <v>133.33938599999999</v>
      </c>
      <c r="G71">
        <v>13268600</v>
      </c>
      <c r="H71">
        <f t="shared" si="1"/>
        <v>-1.217713243539327E-2</v>
      </c>
      <c r="I71">
        <f>CORREL($H$3:H71,MXX!$H$3:H71)</f>
        <v>-2.4786785667076278E-2</v>
      </c>
    </row>
    <row r="72" spans="1:9" x14ac:dyDescent="0.25">
      <c r="A72" s="1">
        <v>44533</v>
      </c>
      <c r="B72">
        <v>135.86000100000001</v>
      </c>
      <c r="C72">
        <v>137.88000500000001</v>
      </c>
      <c r="D72">
        <v>135.28999300000001</v>
      </c>
      <c r="E72">
        <v>137.509995</v>
      </c>
      <c r="F72">
        <v>135.34728999999999</v>
      </c>
      <c r="G72">
        <v>14714200</v>
      </c>
      <c r="H72">
        <f t="shared" si="1"/>
        <v>1.5058596415015715E-2</v>
      </c>
      <c r="I72">
        <f>CORREL($H$3:H72,MXX!$H$3:H72)</f>
        <v>-4.4420232122861232E-2</v>
      </c>
    </row>
    <row r="73" spans="1:9" x14ac:dyDescent="0.25">
      <c r="A73" s="1">
        <v>44536</v>
      </c>
      <c r="B73">
        <v>137.55999800000001</v>
      </c>
      <c r="C73">
        <v>139.36000100000001</v>
      </c>
      <c r="D73">
        <v>137.10000600000001</v>
      </c>
      <c r="E73">
        <v>139</v>
      </c>
      <c r="F73">
        <v>136.81385800000001</v>
      </c>
      <c r="G73">
        <v>10863100</v>
      </c>
      <c r="H73">
        <f t="shared" si="1"/>
        <v>1.0835591905829986E-2</v>
      </c>
      <c r="I73">
        <f>CORREL($H$3:H73,MXX!$H$3:H73)</f>
        <v>-4.2677536013815812E-2</v>
      </c>
    </row>
    <row r="74" spans="1:9" x14ac:dyDescent="0.25">
      <c r="A74" s="1">
        <v>44537</v>
      </c>
      <c r="B74">
        <v>139.60000600000001</v>
      </c>
      <c r="C74">
        <v>139.83000200000001</v>
      </c>
      <c r="D74">
        <v>138.08999600000001</v>
      </c>
      <c r="E74">
        <v>138.550003</v>
      </c>
      <c r="F74">
        <v>136.370926</v>
      </c>
      <c r="G74">
        <v>12579700</v>
      </c>
      <c r="H74">
        <f t="shared" si="1"/>
        <v>-3.2374790571289436E-3</v>
      </c>
      <c r="I74">
        <f>CORREL($H$3:H74,MXX!$H$3:H74)</f>
        <v>-4.5395121364718974E-2</v>
      </c>
    </row>
    <row r="75" spans="1:9" x14ac:dyDescent="0.25">
      <c r="A75" s="1">
        <v>44538</v>
      </c>
      <c r="B75">
        <v>138.05999800000001</v>
      </c>
      <c r="C75">
        <v>138.5</v>
      </c>
      <c r="D75">
        <v>136.009995</v>
      </c>
      <c r="E75">
        <v>137.14999399999999</v>
      </c>
      <c r="F75">
        <v>134.992966</v>
      </c>
      <c r="G75">
        <v>11498800</v>
      </c>
      <c r="H75">
        <f t="shared" si="1"/>
        <v>-1.0104499840383878E-2</v>
      </c>
      <c r="I75">
        <f>CORREL($H$3:H75,MXX!$H$3:H75)</f>
        <v>-5.0323055957595335E-2</v>
      </c>
    </row>
    <row r="76" spans="1:9" x14ac:dyDescent="0.25">
      <c r="A76" s="1">
        <v>44539</v>
      </c>
      <c r="B76">
        <v>136.63000500000001</v>
      </c>
      <c r="C76">
        <v>138.570007</v>
      </c>
      <c r="D76">
        <v>135.71000699999999</v>
      </c>
      <c r="E76">
        <v>138.5</v>
      </c>
      <c r="F76">
        <v>136.87060500000001</v>
      </c>
      <c r="G76">
        <v>10783900</v>
      </c>
      <c r="H76">
        <f t="shared" si="1"/>
        <v>1.3909161755880053E-2</v>
      </c>
      <c r="I76">
        <f>CORREL($H$3:H76,MXX!$H$3:H76)</f>
        <v>-3.8542229702365871E-2</v>
      </c>
    </row>
    <row r="77" spans="1:9" x14ac:dyDescent="0.25">
      <c r="A77" s="1">
        <v>44540</v>
      </c>
      <c r="B77">
        <v>138.33999600000001</v>
      </c>
      <c r="C77">
        <v>141.300003</v>
      </c>
      <c r="D77">
        <v>137.570007</v>
      </c>
      <c r="E77">
        <v>141.029999</v>
      </c>
      <c r="F77">
        <v>139.370834</v>
      </c>
      <c r="G77">
        <v>12858500</v>
      </c>
      <c r="H77">
        <f t="shared" si="1"/>
        <v>1.8267099791076324E-2</v>
      </c>
      <c r="I77">
        <f>CORREL($H$3:H77,MXX!$H$3:H77)</f>
        <v>-3.8600731469893242E-2</v>
      </c>
    </row>
    <row r="78" spans="1:9" x14ac:dyDescent="0.25">
      <c r="A78" s="1">
        <v>44543</v>
      </c>
      <c r="B78">
        <v>140.240005</v>
      </c>
      <c r="C78">
        <v>143.75</v>
      </c>
      <c r="D78">
        <v>140.009995</v>
      </c>
      <c r="E78">
        <v>143.570007</v>
      </c>
      <c r="F78">
        <v>141.880966</v>
      </c>
      <c r="G78">
        <v>18013100</v>
      </c>
      <c r="H78">
        <f t="shared" si="1"/>
        <v>1.8010454038037818E-2</v>
      </c>
      <c r="I78">
        <f>CORREL($H$3:H78,MXX!$H$3:H78)</f>
        <v>-8.7074342305822616E-2</v>
      </c>
    </row>
    <row r="79" spans="1:9" x14ac:dyDescent="0.25">
      <c r="A79" s="1">
        <v>44544</v>
      </c>
      <c r="B79">
        <v>143.300003</v>
      </c>
      <c r="C79">
        <v>145.279999</v>
      </c>
      <c r="D79">
        <v>142.14999399999999</v>
      </c>
      <c r="E79">
        <v>144.94000199999999</v>
      </c>
      <c r="F79">
        <v>143.234848</v>
      </c>
      <c r="G79">
        <v>15573800</v>
      </c>
      <c r="H79">
        <f t="shared" si="1"/>
        <v>9.5423793491792169E-3</v>
      </c>
      <c r="I79">
        <f>CORREL($H$3:H79,MXX!$H$3:H79)</f>
        <v>-5.5764522453163448E-2</v>
      </c>
    </row>
    <row r="80" spans="1:9" x14ac:dyDescent="0.25">
      <c r="A80" s="1">
        <v>44545</v>
      </c>
      <c r="B80">
        <v>145.21000699999999</v>
      </c>
      <c r="C80">
        <v>146.470001</v>
      </c>
      <c r="D80">
        <v>143.39999399999999</v>
      </c>
      <c r="E80">
        <v>145.770004</v>
      </c>
      <c r="F80">
        <v>144.05508399999999</v>
      </c>
      <c r="G80">
        <v>11163300</v>
      </c>
      <c r="H80">
        <f t="shared" si="1"/>
        <v>5.7265114701695648E-3</v>
      </c>
      <c r="I80">
        <f>CORREL($H$3:H80,MXX!$H$3:H80)</f>
        <v>-5.699854384210036E-2</v>
      </c>
    </row>
    <row r="81" spans="1:9" x14ac:dyDescent="0.25">
      <c r="A81" s="1">
        <v>44546</v>
      </c>
      <c r="B81">
        <v>145.770004</v>
      </c>
      <c r="C81">
        <v>146.529999</v>
      </c>
      <c r="D81">
        <v>142.88999899999999</v>
      </c>
      <c r="E81">
        <v>143.33999600000001</v>
      </c>
      <c r="F81">
        <v>141.65364099999999</v>
      </c>
      <c r="G81">
        <v>13023200</v>
      </c>
      <c r="H81">
        <f t="shared" si="1"/>
        <v>-1.6670310643114829E-2</v>
      </c>
      <c r="I81">
        <f>CORREL($H$3:H81,MXX!$H$3:H81)</f>
        <v>-6.8128976321246662E-2</v>
      </c>
    </row>
    <row r="82" spans="1:9" x14ac:dyDescent="0.25">
      <c r="A82" s="1">
        <v>44547</v>
      </c>
      <c r="B82">
        <v>142.75</v>
      </c>
      <c r="C82">
        <v>143.949997</v>
      </c>
      <c r="D82">
        <v>138.38999899999999</v>
      </c>
      <c r="E82">
        <v>138.75</v>
      </c>
      <c r="F82">
        <v>137.117661</v>
      </c>
      <c r="G82">
        <v>26193700</v>
      </c>
      <c r="H82">
        <f t="shared" si="1"/>
        <v>-3.2021626609654144E-2</v>
      </c>
      <c r="I82">
        <f>CORREL($H$3:H82,MXX!$H$3:H82)</f>
        <v>-0.15430312637707394</v>
      </c>
    </row>
    <row r="83" spans="1:9" x14ac:dyDescent="0.25">
      <c r="A83" s="1">
        <v>44550</v>
      </c>
      <c r="B83">
        <v>138.11999499999999</v>
      </c>
      <c r="C83">
        <v>139.75</v>
      </c>
      <c r="D83">
        <v>137.60000600000001</v>
      </c>
      <c r="E83">
        <v>139.199997</v>
      </c>
      <c r="F83">
        <v>137.562363</v>
      </c>
      <c r="G83">
        <v>10339300</v>
      </c>
      <c r="H83">
        <f t="shared" si="1"/>
        <v>3.2432145994672895E-3</v>
      </c>
      <c r="I83">
        <f>CORREL($H$3:H83,MXX!$H$3:H83)</f>
        <v>-0.1597150363592737</v>
      </c>
    </row>
    <row r="84" spans="1:9" x14ac:dyDescent="0.25">
      <c r="A84" s="1">
        <v>44551</v>
      </c>
      <c r="B84">
        <v>138.89999399999999</v>
      </c>
      <c r="C84">
        <v>139.86000100000001</v>
      </c>
      <c r="D84">
        <v>138.009995</v>
      </c>
      <c r="E84">
        <v>139.61999499999999</v>
      </c>
      <c r="F84">
        <v>137.977417</v>
      </c>
      <c r="G84">
        <v>8206800</v>
      </c>
      <c r="H84">
        <f t="shared" si="1"/>
        <v>3.0172060943733409E-3</v>
      </c>
      <c r="I84">
        <f>CORREL($H$3:H84,MXX!$H$3:H84)</f>
        <v>-0.15347070317046618</v>
      </c>
    </row>
    <row r="85" spans="1:9" x14ac:dyDescent="0.25">
      <c r="A85" s="1">
        <v>44552</v>
      </c>
      <c r="B85">
        <v>139.89999399999999</v>
      </c>
      <c r="C85">
        <v>139.990005</v>
      </c>
      <c r="D85">
        <v>138.529999</v>
      </c>
      <c r="E85">
        <v>139.800003</v>
      </c>
      <c r="F85">
        <v>138.15531899999999</v>
      </c>
      <c r="G85">
        <v>5676000</v>
      </c>
      <c r="H85">
        <f t="shared" si="1"/>
        <v>1.2893559240929181E-3</v>
      </c>
      <c r="I85">
        <f>CORREL($H$3:H85,MXX!$H$3:H85)</f>
        <v>-0.15118423212484022</v>
      </c>
    </row>
    <row r="86" spans="1:9" x14ac:dyDescent="0.25">
      <c r="A86" s="1">
        <v>44553</v>
      </c>
      <c r="B86">
        <v>139.800003</v>
      </c>
      <c r="C86">
        <v>140.16000399999999</v>
      </c>
      <c r="D86">
        <v>138.85000600000001</v>
      </c>
      <c r="E86">
        <v>139.490005</v>
      </c>
      <c r="F86">
        <v>137.84895299999999</v>
      </c>
      <c r="G86">
        <v>5864200</v>
      </c>
      <c r="H86">
        <f t="shared" si="1"/>
        <v>-2.2175476284050782E-3</v>
      </c>
      <c r="I86">
        <f>CORREL($H$3:H86,MXX!$H$3:H86)</f>
        <v>-0.15191006637962939</v>
      </c>
    </row>
    <row r="87" spans="1:9" x14ac:dyDescent="0.25">
      <c r="A87" s="1">
        <v>44557</v>
      </c>
      <c r="B87">
        <v>139.60000600000001</v>
      </c>
      <c r="C87">
        <v>140.86999499999999</v>
      </c>
      <c r="D87">
        <v>139.570007</v>
      </c>
      <c r="E87">
        <v>140.759995</v>
      </c>
      <c r="F87">
        <v>139.104004</v>
      </c>
      <c r="G87">
        <v>5346900</v>
      </c>
      <c r="H87">
        <f t="shared" si="1"/>
        <v>9.1045377762137142E-3</v>
      </c>
      <c r="I87">
        <f>CORREL($H$3:H87,MXX!$H$3:H87)</f>
        <v>-0.14571666295593247</v>
      </c>
    </row>
    <row r="88" spans="1:9" x14ac:dyDescent="0.25">
      <c r="A88" s="1">
        <v>44558</v>
      </c>
      <c r="B88">
        <v>140.60000600000001</v>
      </c>
      <c r="C88">
        <v>142.970001</v>
      </c>
      <c r="D88">
        <v>140.60000600000001</v>
      </c>
      <c r="E88">
        <v>142.779999</v>
      </c>
      <c r="F88">
        <v>141.100235</v>
      </c>
      <c r="G88">
        <v>5261000</v>
      </c>
      <c r="H88">
        <f t="shared" si="1"/>
        <v>1.4350636520858124E-2</v>
      </c>
      <c r="I88">
        <f>CORREL($H$3:H88,MXX!$H$3:H88)</f>
        <v>-0.12739183155178688</v>
      </c>
    </row>
    <row r="89" spans="1:9" x14ac:dyDescent="0.25">
      <c r="A89" s="1">
        <v>44559</v>
      </c>
      <c r="B89">
        <v>142.66000399999999</v>
      </c>
      <c r="C89">
        <v>143.529999</v>
      </c>
      <c r="D89">
        <v>142.320007</v>
      </c>
      <c r="E89">
        <v>142.71000699999999</v>
      </c>
      <c r="F89">
        <v>141.031082</v>
      </c>
      <c r="G89">
        <v>4348400</v>
      </c>
      <c r="H89">
        <f t="shared" si="1"/>
        <v>-4.900984041592845E-4</v>
      </c>
      <c r="I89">
        <f>CORREL($H$3:H89,MXX!$H$3:H89)</f>
        <v>-0.12737638713659535</v>
      </c>
    </row>
    <row r="90" spans="1:9" x14ac:dyDescent="0.25">
      <c r="A90" s="1">
        <v>44560</v>
      </c>
      <c r="B90">
        <v>143.259995</v>
      </c>
      <c r="C90">
        <v>143.699997</v>
      </c>
      <c r="D90">
        <v>142.479996</v>
      </c>
      <c r="E90">
        <v>143.16999799999999</v>
      </c>
      <c r="F90">
        <v>141.485657</v>
      </c>
      <c r="G90">
        <v>4983000</v>
      </c>
      <c r="H90">
        <f t="shared" si="1"/>
        <v>3.2232256432663938E-3</v>
      </c>
      <c r="I90">
        <f>CORREL($H$3:H90,MXX!$H$3:H90)</f>
        <v>-0.13109821226289456</v>
      </c>
    </row>
    <row r="91" spans="1:9" x14ac:dyDescent="0.25">
      <c r="A91" s="1">
        <v>44561</v>
      </c>
      <c r="B91">
        <v>143.199997</v>
      </c>
      <c r="C91">
        <v>145.03999300000001</v>
      </c>
      <c r="D91">
        <v>142.91999799999999</v>
      </c>
      <c r="E91">
        <v>144.69000199999999</v>
      </c>
      <c r="F91">
        <v>142.98779300000001</v>
      </c>
      <c r="G91">
        <v>5982600</v>
      </c>
      <c r="H91">
        <f t="shared" si="1"/>
        <v>1.0616878288942089E-2</v>
      </c>
      <c r="I91">
        <f>CORREL($H$3:H91,MXX!$H$3:H91)</f>
        <v>-0.1174989362147837</v>
      </c>
    </row>
    <row r="92" spans="1:9" x14ac:dyDescent="0.25">
      <c r="A92" s="1">
        <v>44564</v>
      </c>
      <c r="B92">
        <v>144</v>
      </c>
      <c r="C92">
        <v>144.78999300000001</v>
      </c>
      <c r="D92">
        <v>143.009995</v>
      </c>
      <c r="E92">
        <v>144.64999399999999</v>
      </c>
      <c r="F92">
        <v>142.94825700000001</v>
      </c>
      <c r="G92">
        <v>6902200</v>
      </c>
      <c r="H92">
        <f t="shared" si="1"/>
        <v>-2.7649912744648233E-4</v>
      </c>
      <c r="I92">
        <f>CORREL($H$3:H92,MXX!$H$3:H92)</f>
        <v>-0.11748425420774139</v>
      </c>
    </row>
    <row r="93" spans="1:9" x14ac:dyDescent="0.25">
      <c r="A93" s="1">
        <v>44565</v>
      </c>
      <c r="B93">
        <v>144.03999300000001</v>
      </c>
      <c r="C93">
        <v>145.13999899999999</v>
      </c>
      <c r="D93">
        <v>141.759995</v>
      </c>
      <c r="E93">
        <v>142</v>
      </c>
      <c r="F93">
        <v>140.32942199999999</v>
      </c>
      <c r="G93">
        <v>11310000</v>
      </c>
      <c r="H93">
        <f t="shared" si="1"/>
        <v>-1.8320160420004408E-2</v>
      </c>
      <c r="I93">
        <f>CORREL($H$3:H93,MXX!$H$3:H93)</f>
        <v>-9.894283413648379E-2</v>
      </c>
    </row>
    <row r="94" spans="1:9" x14ac:dyDescent="0.25">
      <c r="A94" s="1">
        <v>44566</v>
      </c>
      <c r="B94">
        <v>142.85000600000001</v>
      </c>
      <c r="C94">
        <v>145.949997</v>
      </c>
      <c r="D94">
        <v>142.740005</v>
      </c>
      <c r="E94">
        <v>143.91999799999999</v>
      </c>
      <c r="F94">
        <v>142.22683699999999</v>
      </c>
      <c r="G94">
        <v>11806000</v>
      </c>
      <c r="H94">
        <f t="shared" si="1"/>
        <v>1.35211488293595E-2</v>
      </c>
      <c r="I94">
        <f>CORREL($H$3:H94,MXX!$H$3:H94)</f>
        <v>-9.5667220853521182E-2</v>
      </c>
    </row>
    <row r="95" spans="1:9" x14ac:dyDescent="0.25">
      <c r="A95" s="1">
        <v>44567</v>
      </c>
      <c r="B95">
        <v>143.61999499999999</v>
      </c>
      <c r="C95">
        <v>144.63999899999999</v>
      </c>
      <c r="D95">
        <v>142.39999399999999</v>
      </c>
      <c r="E95">
        <v>143.520004</v>
      </c>
      <c r="F95">
        <v>141.831558</v>
      </c>
      <c r="G95">
        <v>7276300</v>
      </c>
      <c r="H95">
        <f t="shared" si="1"/>
        <v>-2.7792152897275495E-3</v>
      </c>
      <c r="I95">
        <f>CORREL($H$3:H95,MXX!$H$3:H95)</f>
        <v>-9.5600318674295512E-2</v>
      </c>
    </row>
    <row r="96" spans="1:9" x14ac:dyDescent="0.25">
      <c r="A96" s="1">
        <v>44568</v>
      </c>
      <c r="B96">
        <v>143.5</v>
      </c>
      <c r="C96">
        <v>145.36000100000001</v>
      </c>
      <c r="D96">
        <v>142.96000699999999</v>
      </c>
      <c r="E96">
        <v>144.88999899999999</v>
      </c>
      <c r="F96">
        <v>143.18542500000001</v>
      </c>
      <c r="G96">
        <v>6574500</v>
      </c>
      <c r="H96">
        <f t="shared" si="1"/>
        <v>9.5455977434867369E-3</v>
      </c>
      <c r="I96">
        <f>CORREL($H$3:H96,MXX!$H$3:H96)</f>
        <v>-9.4664703634481873E-2</v>
      </c>
    </row>
    <row r="97" spans="1:9" x14ac:dyDescent="0.25">
      <c r="A97" s="1">
        <v>44571</v>
      </c>
      <c r="B97">
        <v>145.44000199999999</v>
      </c>
      <c r="C97">
        <v>145.58999600000001</v>
      </c>
      <c r="D97">
        <v>143.11999499999999</v>
      </c>
      <c r="E97">
        <v>144.61000100000001</v>
      </c>
      <c r="F97">
        <v>142.90872200000001</v>
      </c>
      <c r="G97">
        <v>7577200</v>
      </c>
      <c r="H97">
        <f t="shared" si="1"/>
        <v>-1.9324802087921846E-3</v>
      </c>
      <c r="I97">
        <f>CORREL($H$3:H97,MXX!$H$3:H97)</f>
        <v>-9.5181790739344449E-2</v>
      </c>
    </row>
    <row r="98" spans="1:9" x14ac:dyDescent="0.25">
      <c r="A98" s="1">
        <v>44572</v>
      </c>
      <c r="B98">
        <v>144.21000699999999</v>
      </c>
      <c r="C98">
        <v>144.61999499999999</v>
      </c>
      <c r="D98">
        <v>143.179993</v>
      </c>
      <c r="E98">
        <v>144.199997</v>
      </c>
      <c r="F98">
        <v>142.50353999999999</v>
      </c>
      <c r="G98">
        <v>7222900</v>
      </c>
      <c r="H98">
        <f t="shared" si="1"/>
        <v>-2.8352503215305835E-3</v>
      </c>
      <c r="I98">
        <f>CORREL($H$3:H98,MXX!$H$3:H98)</f>
        <v>-9.2233853880306277E-2</v>
      </c>
    </row>
    <row r="99" spans="1:9" x14ac:dyDescent="0.25">
      <c r="A99" s="1">
        <v>44573</v>
      </c>
      <c r="B99">
        <v>143.679993</v>
      </c>
      <c r="C99">
        <v>143.96000699999999</v>
      </c>
      <c r="D99">
        <v>143</v>
      </c>
      <c r="E99">
        <v>143.44000199999999</v>
      </c>
      <c r="F99">
        <v>141.752487</v>
      </c>
      <c r="G99">
        <v>6315600</v>
      </c>
      <c r="H99">
        <f t="shared" si="1"/>
        <v>-5.2704164401809576E-3</v>
      </c>
      <c r="I99">
        <f>CORREL($H$3:H99,MXX!$H$3:H99)</f>
        <v>-9.47060620796773E-2</v>
      </c>
    </row>
    <row r="100" spans="1:9" x14ac:dyDescent="0.25">
      <c r="A100" s="1">
        <v>44574</v>
      </c>
      <c r="B100">
        <v>143.429993</v>
      </c>
      <c r="C100">
        <v>145.679993</v>
      </c>
      <c r="D100">
        <v>143.11000100000001</v>
      </c>
      <c r="E100">
        <v>145.470001</v>
      </c>
      <c r="F100">
        <v>143.75860599999999</v>
      </c>
      <c r="G100">
        <v>8084200</v>
      </c>
      <c r="H100">
        <f t="shared" si="1"/>
        <v>1.4152266690036866E-2</v>
      </c>
      <c r="I100">
        <f>CORREL($H$3:H100,MXX!$H$3:H100)</f>
        <v>-6.0924704098539971E-2</v>
      </c>
    </row>
    <row r="101" spans="1:9" x14ac:dyDescent="0.25">
      <c r="A101" s="1">
        <v>44575</v>
      </c>
      <c r="B101">
        <v>144.220001</v>
      </c>
      <c r="C101">
        <v>146.63000500000001</v>
      </c>
      <c r="D101">
        <v>144.220001</v>
      </c>
      <c r="E101">
        <v>145.05999800000001</v>
      </c>
      <c r="F101">
        <v>143.35342399999999</v>
      </c>
      <c r="G101">
        <v>8955800</v>
      </c>
      <c r="H101">
        <f t="shared" si="1"/>
        <v>-2.8184886545157264E-3</v>
      </c>
      <c r="I101">
        <f>CORREL($H$3:H101,MXX!$H$3:H101)</f>
        <v>-6.0627887560935706E-2</v>
      </c>
    </row>
    <row r="102" spans="1:9" x14ac:dyDescent="0.25">
      <c r="A102" s="1">
        <v>44579</v>
      </c>
      <c r="B102">
        <v>144.41000399999999</v>
      </c>
      <c r="C102">
        <v>144.699997</v>
      </c>
      <c r="D102">
        <v>142.13000500000001</v>
      </c>
      <c r="E102">
        <v>142.520004</v>
      </c>
      <c r="F102">
        <v>140.843323</v>
      </c>
      <c r="G102">
        <v>7041300</v>
      </c>
      <c r="H102">
        <f t="shared" si="1"/>
        <v>-1.7509878243298825E-2</v>
      </c>
      <c r="I102">
        <f>CORREL($H$3:H102,MXX!$H$3:H102)</f>
        <v>-5.1241663927495892E-2</v>
      </c>
    </row>
    <row r="103" spans="1:9" x14ac:dyDescent="0.25">
      <c r="A103" s="1">
        <v>44580</v>
      </c>
      <c r="B103">
        <v>142.53999300000001</v>
      </c>
      <c r="C103">
        <v>144.990005</v>
      </c>
      <c r="D103">
        <v>141.91999799999999</v>
      </c>
      <c r="E103">
        <v>143.94000199999999</v>
      </c>
      <c r="F103">
        <v>142.24659700000001</v>
      </c>
      <c r="G103">
        <v>7558000</v>
      </c>
      <c r="H103">
        <f t="shared" si="1"/>
        <v>9.9633690125304018E-3</v>
      </c>
      <c r="I103">
        <f>CORREL($H$3:H103,MXX!$H$3:H103)</f>
        <v>-4.5880922784647615E-2</v>
      </c>
    </row>
    <row r="104" spans="1:9" x14ac:dyDescent="0.25">
      <c r="A104" s="1">
        <v>44581</v>
      </c>
      <c r="B104">
        <v>142.35000600000001</v>
      </c>
      <c r="C104">
        <v>144.46000699999999</v>
      </c>
      <c r="D104">
        <v>141.070007</v>
      </c>
      <c r="E104">
        <v>141.220001</v>
      </c>
      <c r="F104">
        <v>139.55860899999999</v>
      </c>
      <c r="G104">
        <v>7462400</v>
      </c>
      <c r="H104">
        <f t="shared" si="1"/>
        <v>-1.8896677015057296E-2</v>
      </c>
      <c r="I104">
        <f>CORREL($H$3:H104,MXX!$H$3:H104)</f>
        <v>-1.236894432794514E-2</v>
      </c>
    </row>
    <row r="105" spans="1:9" x14ac:dyDescent="0.25">
      <c r="A105" s="1">
        <v>44582</v>
      </c>
      <c r="B105">
        <v>141.220001</v>
      </c>
      <c r="C105">
        <v>142.259995</v>
      </c>
      <c r="D105">
        <v>140.05999800000001</v>
      </c>
      <c r="E105">
        <v>140.19000199999999</v>
      </c>
      <c r="F105">
        <v>138.54072600000001</v>
      </c>
      <c r="G105">
        <v>9169400</v>
      </c>
      <c r="H105">
        <f t="shared" si="1"/>
        <v>-7.2935880293847266E-3</v>
      </c>
      <c r="I105">
        <f>CORREL($H$3:H105,MXX!$H$3:H105)</f>
        <v>-5.6979830063938579E-3</v>
      </c>
    </row>
    <row r="106" spans="1:9" x14ac:dyDescent="0.25">
      <c r="A106" s="1">
        <v>44585</v>
      </c>
      <c r="B106">
        <v>139.070007</v>
      </c>
      <c r="C106">
        <v>140.529999</v>
      </c>
      <c r="D106">
        <v>137.30999800000001</v>
      </c>
      <c r="E106">
        <v>140.199997</v>
      </c>
      <c r="F106">
        <v>138.55059800000001</v>
      </c>
      <c r="G106">
        <v>9566400</v>
      </c>
      <c r="H106">
        <f t="shared" si="1"/>
        <v>7.1257025172521727E-5</v>
      </c>
      <c r="I106">
        <f>CORREL($H$3:H106,MXX!$H$3:H106)</f>
        <v>-6.1026091896763173E-3</v>
      </c>
    </row>
    <row r="107" spans="1:9" x14ac:dyDescent="0.25">
      <c r="A107" s="1">
        <v>44586</v>
      </c>
      <c r="B107">
        <v>139.990005</v>
      </c>
      <c r="C107">
        <v>140.36999499999999</v>
      </c>
      <c r="D107">
        <v>136.80999800000001</v>
      </c>
      <c r="E107">
        <v>137.14999399999999</v>
      </c>
      <c r="F107">
        <v>135.536484</v>
      </c>
      <c r="G107">
        <v>9826500</v>
      </c>
      <c r="H107">
        <f t="shared" si="1"/>
        <v>-2.1754608377800046E-2</v>
      </c>
      <c r="I107">
        <f>CORREL($H$3:H107,MXX!$H$3:H107)</f>
        <v>3.6886476178393794E-2</v>
      </c>
    </row>
    <row r="108" spans="1:9" x14ac:dyDescent="0.25">
      <c r="A108" s="1">
        <v>44587</v>
      </c>
      <c r="B108">
        <v>137.33999600000001</v>
      </c>
      <c r="C108">
        <v>138.78999300000001</v>
      </c>
      <c r="D108">
        <v>135.16000399999999</v>
      </c>
      <c r="E108">
        <v>135.75</v>
      </c>
      <c r="F108">
        <v>134.15295399999999</v>
      </c>
      <c r="G108">
        <v>8728500</v>
      </c>
      <c r="H108">
        <f t="shared" si="1"/>
        <v>-1.0207805006953017E-2</v>
      </c>
      <c r="I108">
        <f>CORREL($H$3:H108,MXX!$H$3:H108)</f>
        <v>5.0989945992309167E-2</v>
      </c>
    </row>
    <row r="109" spans="1:9" x14ac:dyDescent="0.25">
      <c r="A109" s="1">
        <v>44588</v>
      </c>
      <c r="B109">
        <v>136.91999799999999</v>
      </c>
      <c r="C109">
        <v>139.08000200000001</v>
      </c>
      <c r="D109">
        <v>135.36999499999999</v>
      </c>
      <c r="E109">
        <v>135.83999600000001</v>
      </c>
      <c r="F109">
        <v>134.24189799999999</v>
      </c>
      <c r="G109">
        <v>9253000</v>
      </c>
      <c r="H109">
        <f t="shared" si="1"/>
        <v>6.6300440913137041E-4</v>
      </c>
      <c r="I109">
        <f>CORREL($H$3:H109,MXX!$H$3:H109)</f>
        <v>5.163050220949051E-2</v>
      </c>
    </row>
    <row r="110" spans="1:9" x14ac:dyDescent="0.25">
      <c r="A110" s="1">
        <v>44589</v>
      </c>
      <c r="B110">
        <v>136</v>
      </c>
      <c r="C110">
        <v>137.570007</v>
      </c>
      <c r="D110">
        <v>133.949997</v>
      </c>
      <c r="E110">
        <v>137.520004</v>
      </c>
      <c r="F110">
        <v>135.90213</v>
      </c>
      <c r="G110">
        <v>8377300</v>
      </c>
      <c r="H110">
        <f t="shared" si="1"/>
        <v>1.2367465185869227E-2</v>
      </c>
      <c r="I110">
        <f>CORREL($H$3:H110,MXX!$H$3:H110)</f>
        <v>4.9479031744523241E-2</v>
      </c>
    </row>
    <row r="111" spans="1:9" x14ac:dyDescent="0.25">
      <c r="A111" s="1">
        <v>44592</v>
      </c>
      <c r="B111">
        <v>137.08999600000001</v>
      </c>
      <c r="C111">
        <v>140.03999300000001</v>
      </c>
      <c r="D111">
        <v>136.699997</v>
      </c>
      <c r="E111">
        <v>139.80999800000001</v>
      </c>
      <c r="F111">
        <v>138.165176</v>
      </c>
      <c r="G111">
        <v>6731200</v>
      </c>
      <c r="H111">
        <f t="shared" si="1"/>
        <v>1.6652027455346011E-2</v>
      </c>
      <c r="I111">
        <f>CORREL($H$3:H111,MXX!$H$3:H111)</f>
        <v>2.7424227719058149E-2</v>
      </c>
    </row>
    <row r="112" spans="1:9" x14ac:dyDescent="0.25">
      <c r="A112" s="1">
        <v>44593</v>
      </c>
      <c r="B112">
        <v>139.21000699999999</v>
      </c>
      <c r="C112">
        <v>141.14999399999999</v>
      </c>
      <c r="D112">
        <v>138.990005</v>
      </c>
      <c r="E112">
        <v>140.91000399999999</v>
      </c>
      <c r="F112">
        <v>139.25225800000001</v>
      </c>
      <c r="G112">
        <v>6774400</v>
      </c>
      <c r="H112">
        <f t="shared" si="1"/>
        <v>7.8679883851485808E-3</v>
      </c>
      <c r="I112">
        <f>CORREL($H$3:H112,MXX!$H$3:H112)</f>
        <v>3.1077154516000471E-2</v>
      </c>
    </row>
    <row r="113" spans="1:9" x14ac:dyDescent="0.25">
      <c r="A113" s="1">
        <v>44594</v>
      </c>
      <c r="B113">
        <v>141</v>
      </c>
      <c r="C113">
        <v>141.63999899999999</v>
      </c>
      <c r="D113">
        <v>140.14999399999999</v>
      </c>
      <c r="E113">
        <v>140.85000600000001</v>
      </c>
      <c r="F113">
        <v>139.19296299999999</v>
      </c>
      <c r="G113">
        <v>6049900</v>
      </c>
      <c r="H113">
        <f t="shared" si="1"/>
        <v>-4.2580997142624487E-4</v>
      </c>
      <c r="I113">
        <f>CORREL($H$3:H113,MXX!$H$3:H113)</f>
        <v>3.067486250192716E-2</v>
      </c>
    </row>
    <row r="114" spans="1:9" x14ac:dyDescent="0.25">
      <c r="A114" s="1">
        <v>44595</v>
      </c>
      <c r="B114">
        <v>140.259995</v>
      </c>
      <c r="C114">
        <v>141.990005</v>
      </c>
      <c r="D114">
        <v>139.770004</v>
      </c>
      <c r="E114">
        <v>140.990005</v>
      </c>
      <c r="F114">
        <v>139.33131399999999</v>
      </c>
      <c r="G114">
        <v>6913700</v>
      </c>
      <c r="H114">
        <f t="shared" si="1"/>
        <v>9.9395110943934807E-4</v>
      </c>
      <c r="I114">
        <f>CORREL($H$3:H114,MXX!$H$3:H114)</f>
        <v>3.1851977808854848E-2</v>
      </c>
    </row>
    <row r="115" spans="1:9" x14ac:dyDescent="0.25">
      <c r="A115" s="1">
        <v>44596</v>
      </c>
      <c r="B115">
        <v>140.88999899999999</v>
      </c>
      <c r="C115">
        <v>141</v>
      </c>
      <c r="D115">
        <v>138.35000600000001</v>
      </c>
      <c r="E115">
        <v>139.33000200000001</v>
      </c>
      <c r="F115">
        <v>137.690842</v>
      </c>
      <c r="G115">
        <v>7345500</v>
      </c>
      <c r="H115">
        <f t="shared" si="1"/>
        <v>-1.1773893124986883E-2</v>
      </c>
      <c r="I115">
        <f>CORREL($H$3:H115,MXX!$H$3:H115)</f>
        <v>2.5992000099021022E-2</v>
      </c>
    </row>
    <row r="116" spans="1:9" x14ac:dyDescent="0.25">
      <c r="A116" s="1">
        <v>44599</v>
      </c>
      <c r="B116">
        <v>140.05999800000001</v>
      </c>
      <c r="C116">
        <v>140.070007</v>
      </c>
      <c r="D116">
        <v>137.61000100000001</v>
      </c>
      <c r="E116">
        <v>137.96000699999999</v>
      </c>
      <c r="F116">
        <v>136.33696</v>
      </c>
      <c r="G116">
        <v>6670100</v>
      </c>
      <c r="H116">
        <f t="shared" si="1"/>
        <v>-9.8327672366183855E-3</v>
      </c>
      <c r="I116">
        <f>CORREL($H$3:H116,MXX!$H$3:H116)</f>
        <v>4.1874402335760778E-2</v>
      </c>
    </row>
    <row r="117" spans="1:9" x14ac:dyDescent="0.25">
      <c r="A117" s="1">
        <v>44600</v>
      </c>
      <c r="B117">
        <v>138.320007</v>
      </c>
      <c r="C117">
        <v>139.240005</v>
      </c>
      <c r="D117">
        <v>137.509995</v>
      </c>
      <c r="E117">
        <v>137.990005</v>
      </c>
      <c r="F117">
        <v>136.36660800000001</v>
      </c>
      <c r="G117">
        <v>6486300</v>
      </c>
      <c r="H117">
        <f t="shared" si="1"/>
        <v>2.1746120787795751E-4</v>
      </c>
      <c r="I117">
        <f>CORREL($H$3:H117,MXX!$H$3:H117)</f>
        <v>4.204875906866299E-2</v>
      </c>
    </row>
    <row r="118" spans="1:9" x14ac:dyDescent="0.25">
      <c r="A118" s="1">
        <v>44601</v>
      </c>
      <c r="B118">
        <v>138.5</v>
      </c>
      <c r="C118">
        <v>138.78999300000001</v>
      </c>
      <c r="D118">
        <v>137.470001</v>
      </c>
      <c r="E118">
        <v>137.69000199999999</v>
      </c>
      <c r="F118">
        <v>136.070145</v>
      </c>
      <c r="G118">
        <v>7157900</v>
      </c>
      <c r="H118">
        <f t="shared" si="1"/>
        <v>-2.1740146238734413E-3</v>
      </c>
      <c r="I118">
        <f>CORREL($H$3:H118,MXX!$H$3:H118)</f>
        <v>3.7648417894855457E-2</v>
      </c>
    </row>
    <row r="119" spans="1:9" x14ac:dyDescent="0.25">
      <c r="A119" s="1">
        <v>44602</v>
      </c>
      <c r="B119">
        <v>136.550003</v>
      </c>
      <c r="C119">
        <v>137.009995</v>
      </c>
      <c r="D119">
        <v>135.46000699999999</v>
      </c>
      <c r="E119">
        <v>136.08000200000001</v>
      </c>
      <c r="F119">
        <v>134.47908000000001</v>
      </c>
      <c r="G119">
        <v>9270200</v>
      </c>
      <c r="H119">
        <f t="shared" si="1"/>
        <v>-1.1692976442407599E-2</v>
      </c>
      <c r="I119">
        <f>CORREL($H$3:H119,MXX!$H$3:H119)</f>
        <v>2.7394769112062473E-2</v>
      </c>
    </row>
    <row r="120" spans="1:9" x14ac:dyDescent="0.25">
      <c r="A120" s="1">
        <v>44603</v>
      </c>
      <c r="B120">
        <v>136.820007</v>
      </c>
      <c r="C120">
        <v>137.179993</v>
      </c>
      <c r="D120">
        <v>134.16999799999999</v>
      </c>
      <c r="E120">
        <v>135.33000200000001</v>
      </c>
      <c r="F120">
        <v>133.7379</v>
      </c>
      <c r="G120">
        <v>7911100</v>
      </c>
      <c r="H120">
        <f t="shared" si="1"/>
        <v>-5.511489221966823E-3</v>
      </c>
      <c r="I120">
        <f>CORREL($H$3:H120,MXX!$H$3:H120)</f>
        <v>2.89197272707238E-2</v>
      </c>
    </row>
    <row r="121" spans="1:9" x14ac:dyDescent="0.25">
      <c r="A121" s="1">
        <v>44606</v>
      </c>
      <c r="B121">
        <v>135.33000200000001</v>
      </c>
      <c r="C121">
        <v>135.96000699999999</v>
      </c>
      <c r="D121">
        <v>132.71000699999999</v>
      </c>
      <c r="E121">
        <v>133.949997</v>
      </c>
      <c r="F121">
        <v>132.37413000000001</v>
      </c>
      <c r="G121">
        <v>9787800</v>
      </c>
      <c r="H121">
        <f t="shared" si="1"/>
        <v>-1.0197333740099016E-2</v>
      </c>
      <c r="I121">
        <f>CORREL($H$3:H121,MXX!$H$3:H121)</f>
        <v>1.7448512216331351E-2</v>
      </c>
    </row>
    <row r="122" spans="1:9" x14ac:dyDescent="0.25">
      <c r="A122" s="1">
        <v>44607</v>
      </c>
      <c r="B122">
        <v>134.740005</v>
      </c>
      <c r="C122">
        <v>135.66999799999999</v>
      </c>
      <c r="D122">
        <v>133.78999300000001</v>
      </c>
      <c r="E122">
        <v>134.36999499999999</v>
      </c>
      <c r="F122">
        <v>132.78919999999999</v>
      </c>
      <c r="G122">
        <v>7274800</v>
      </c>
      <c r="H122">
        <f t="shared" si="1"/>
        <v>3.1355824585965991E-3</v>
      </c>
      <c r="I122">
        <f>CORREL($H$3:H122,MXX!$H$3:H122)</f>
        <v>1.05927025643535E-2</v>
      </c>
    </row>
    <row r="123" spans="1:9" x14ac:dyDescent="0.25">
      <c r="A123" s="1">
        <v>44608</v>
      </c>
      <c r="B123">
        <v>134.33000200000001</v>
      </c>
      <c r="C123">
        <v>134.88000500000001</v>
      </c>
      <c r="D123">
        <v>132.699997</v>
      </c>
      <c r="E123">
        <v>133.529999</v>
      </c>
      <c r="F123">
        <v>131.95907600000001</v>
      </c>
      <c r="G123">
        <v>9496900</v>
      </c>
      <c r="H123">
        <f t="shared" si="1"/>
        <v>-6.2514421353542585E-3</v>
      </c>
      <c r="I123">
        <f>CORREL($H$3:H123,MXX!$H$3:H123)</f>
        <v>1.674793694221236E-3</v>
      </c>
    </row>
    <row r="124" spans="1:9" x14ac:dyDescent="0.25">
      <c r="A124" s="1">
        <v>44609</v>
      </c>
      <c r="B124">
        <v>134</v>
      </c>
      <c r="C124">
        <v>139.470001</v>
      </c>
      <c r="D124">
        <v>133.779999</v>
      </c>
      <c r="E124">
        <v>138.88000500000001</v>
      </c>
      <c r="F124">
        <v>137.24612400000001</v>
      </c>
      <c r="G124">
        <v>17943800</v>
      </c>
      <c r="H124">
        <f t="shared" si="1"/>
        <v>4.0065815556332013E-2</v>
      </c>
      <c r="I124">
        <f>CORREL($H$3:H124,MXX!$H$3:H124)</f>
        <v>3.3052306331708185E-2</v>
      </c>
    </row>
    <row r="125" spans="1:9" x14ac:dyDescent="0.25">
      <c r="A125" s="1">
        <v>44610</v>
      </c>
      <c r="B125">
        <v>138.10000600000001</v>
      </c>
      <c r="C125">
        <v>139.58999600000001</v>
      </c>
      <c r="D125">
        <v>137.16000399999999</v>
      </c>
      <c r="E125">
        <v>137.990005</v>
      </c>
      <c r="F125">
        <v>136.36660800000001</v>
      </c>
      <c r="G125">
        <v>10367800</v>
      </c>
      <c r="H125">
        <f t="shared" si="1"/>
        <v>-6.4083121210766958E-3</v>
      </c>
      <c r="I125">
        <f>CORREL($H$3:H125,MXX!$H$3:H125)</f>
        <v>4.1946859414560632E-2</v>
      </c>
    </row>
    <row r="126" spans="1:9" x14ac:dyDescent="0.25">
      <c r="A126" s="1">
        <v>44614</v>
      </c>
      <c r="B126">
        <v>137.770004</v>
      </c>
      <c r="C126">
        <v>138.240005</v>
      </c>
      <c r="D126">
        <v>135.94000199999999</v>
      </c>
      <c r="E126">
        <v>136.449997</v>
      </c>
      <c r="F126">
        <v>134.84472700000001</v>
      </c>
      <c r="G126">
        <v>8460300</v>
      </c>
      <c r="H126">
        <f t="shared" si="1"/>
        <v>-1.1160217463207762E-2</v>
      </c>
      <c r="I126">
        <f>CORREL($H$3:H126,MXX!$H$3:H126)</f>
        <v>4.9324288558485835E-2</v>
      </c>
    </row>
    <row r="127" spans="1:9" x14ac:dyDescent="0.25">
      <c r="A127" s="1">
        <v>44615</v>
      </c>
      <c r="B127">
        <v>136.86000100000001</v>
      </c>
      <c r="C127">
        <v>137.19000199999999</v>
      </c>
      <c r="D127">
        <v>134.83999600000001</v>
      </c>
      <c r="E127">
        <v>135.050003</v>
      </c>
      <c r="F127">
        <v>133.461197</v>
      </c>
      <c r="G127">
        <v>7010300</v>
      </c>
      <c r="H127">
        <f t="shared" si="1"/>
        <v>-1.0260171315412337E-2</v>
      </c>
      <c r="I127">
        <f>CORREL($H$3:H127,MXX!$H$3:H127)</f>
        <v>5.326658671133435E-2</v>
      </c>
    </row>
    <row r="128" spans="1:9" x14ac:dyDescent="0.25">
      <c r="A128" s="1">
        <v>44616</v>
      </c>
      <c r="B128">
        <v>133.91000399999999</v>
      </c>
      <c r="C128">
        <v>135.009995</v>
      </c>
      <c r="D128">
        <v>132.009995</v>
      </c>
      <c r="E128">
        <v>134.529999</v>
      </c>
      <c r="F128">
        <v>132.94731100000001</v>
      </c>
      <c r="G128">
        <v>10572500</v>
      </c>
      <c r="H128">
        <f t="shared" si="1"/>
        <v>-3.8504525026849955E-3</v>
      </c>
      <c r="I128">
        <f>CORREL($H$3:H128,MXX!$H$3:H128)</f>
        <v>4.9913209208514248E-2</v>
      </c>
    </row>
    <row r="129" spans="1:9" x14ac:dyDescent="0.25">
      <c r="A129" s="1">
        <v>44617</v>
      </c>
      <c r="B129">
        <v>134.80999800000001</v>
      </c>
      <c r="C129">
        <v>136.779999</v>
      </c>
      <c r="D129">
        <v>134.08999600000001</v>
      </c>
      <c r="E129">
        <v>136.38000500000001</v>
      </c>
      <c r="F129">
        <v>134.775543</v>
      </c>
      <c r="G129">
        <v>8332600</v>
      </c>
      <c r="H129">
        <f t="shared" si="1"/>
        <v>1.3751553049463223E-2</v>
      </c>
      <c r="I129">
        <f>CORREL($H$3:H129,MXX!$H$3:H129)</f>
        <v>1.9699084473057404E-2</v>
      </c>
    </row>
    <row r="130" spans="1:9" x14ac:dyDescent="0.25">
      <c r="A130" s="1">
        <v>44620</v>
      </c>
      <c r="B130">
        <v>135</v>
      </c>
      <c r="C130">
        <v>136.070007</v>
      </c>
      <c r="D130">
        <v>133.770004</v>
      </c>
      <c r="E130">
        <v>135.16000399999999</v>
      </c>
      <c r="F130">
        <v>133.56990099999999</v>
      </c>
      <c r="G130">
        <v>8762200</v>
      </c>
      <c r="H130">
        <f t="shared" si="1"/>
        <v>-8.9455547584031004E-3</v>
      </c>
      <c r="I130">
        <f>CORREL($H$3:H130,MXX!$H$3:H130)</f>
        <v>1.8384128879322146E-2</v>
      </c>
    </row>
    <row r="131" spans="1:9" x14ac:dyDescent="0.25">
      <c r="A131" s="1">
        <v>44621</v>
      </c>
      <c r="B131">
        <v>135.86999499999999</v>
      </c>
      <c r="C131">
        <v>137.88999899999999</v>
      </c>
      <c r="D131">
        <v>135.020004</v>
      </c>
      <c r="E131">
        <v>135.990005</v>
      </c>
      <c r="F131">
        <v>134.39013700000001</v>
      </c>
      <c r="G131">
        <v>8008300</v>
      </c>
      <c r="H131">
        <f t="shared" ref="H131:H194" si="2">(F131-F130)/F130</f>
        <v>6.1408745073489477E-3</v>
      </c>
      <c r="I131">
        <f>CORREL($H$3:H131,MXX!$H$3:H131)</f>
        <v>2.9774571094748112E-2</v>
      </c>
    </row>
    <row r="132" spans="1:9" x14ac:dyDescent="0.25">
      <c r="A132" s="1">
        <v>44622</v>
      </c>
      <c r="B132">
        <v>135.66000399999999</v>
      </c>
      <c r="C132">
        <v>136.83000200000001</v>
      </c>
      <c r="D132">
        <v>135.179993</v>
      </c>
      <c r="E132">
        <v>136.16000399999999</v>
      </c>
      <c r="F132">
        <v>134.55815100000001</v>
      </c>
      <c r="G132">
        <v>7954600</v>
      </c>
      <c r="H132">
        <f t="shared" si="2"/>
        <v>1.2501959128146394E-3</v>
      </c>
      <c r="I132">
        <f>CORREL($H$3:H132,MXX!$H$3:H132)</f>
        <v>3.1801236136137466E-2</v>
      </c>
    </row>
    <row r="133" spans="1:9" x14ac:dyDescent="0.25">
      <c r="A133" s="1">
        <v>44623</v>
      </c>
      <c r="B133">
        <v>137.28999300000001</v>
      </c>
      <c r="C133">
        <v>140.470001</v>
      </c>
      <c r="D133">
        <v>136.550003</v>
      </c>
      <c r="E133">
        <v>139.28999300000001</v>
      </c>
      <c r="F133">
        <v>137.65130600000001</v>
      </c>
      <c r="G133">
        <v>9961700</v>
      </c>
      <c r="H133">
        <f t="shared" si="2"/>
        <v>2.2987496313025255E-2</v>
      </c>
      <c r="I133">
        <f>CORREL($H$3:H133,MXX!$H$3:H133)</f>
        <v>2.2691733806395283E-2</v>
      </c>
    </row>
    <row r="134" spans="1:9" x14ac:dyDescent="0.25">
      <c r="A134" s="1">
        <v>44624</v>
      </c>
      <c r="B134">
        <v>137.80999800000001</v>
      </c>
      <c r="C134">
        <v>142.94000199999999</v>
      </c>
      <c r="D134">
        <v>137.58999600000001</v>
      </c>
      <c r="E134">
        <v>142.820007</v>
      </c>
      <c r="F134">
        <v>141.13978599999999</v>
      </c>
      <c r="G134">
        <v>11858800</v>
      </c>
      <c r="H134">
        <f t="shared" si="2"/>
        <v>2.5342876151134966E-2</v>
      </c>
      <c r="I134">
        <f>CORREL($H$3:H134,MXX!$H$3:H134)</f>
        <v>2.6684192691924291E-2</v>
      </c>
    </row>
    <row r="135" spans="1:9" x14ac:dyDescent="0.25">
      <c r="A135" s="1">
        <v>44627</v>
      </c>
      <c r="B135">
        <v>141.300003</v>
      </c>
      <c r="C135">
        <v>143.63000500000001</v>
      </c>
      <c r="D135">
        <v>140.449997</v>
      </c>
      <c r="E135">
        <v>141.66999799999999</v>
      </c>
      <c r="F135">
        <v>140.003311</v>
      </c>
      <c r="G135">
        <v>15290000</v>
      </c>
      <c r="H135">
        <f t="shared" si="2"/>
        <v>-8.0521235876040674E-3</v>
      </c>
      <c r="I135">
        <f>CORREL($H$3:H135,MXX!$H$3:H135)</f>
        <v>2.4196875108428481E-2</v>
      </c>
    </row>
    <row r="136" spans="1:9" x14ac:dyDescent="0.25">
      <c r="A136" s="1">
        <v>44628</v>
      </c>
      <c r="B136">
        <v>141.5</v>
      </c>
      <c r="C136">
        <v>142.46000699999999</v>
      </c>
      <c r="D136">
        <v>138.58000200000001</v>
      </c>
      <c r="E136">
        <v>138.740005</v>
      </c>
      <c r="F136">
        <v>137.107788</v>
      </c>
      <c r="G136">
        <v>9435200</v>
      </c>
      <c r="H136">
        <f t="shared" si="2"/>
        <v>-2.0681818017861002E-2</v>
      </c>
      <c r="I136">
        <f>CORREL($H$3:H136,MXX!$H$3:H136)</f>
        <v>3.018920305275416E-2</v>
      </c>
    </row>
    <row r="137" spans="1:9" x14ac:dyDescent="0.25">
      <c r="A137" s="1">
        <v>44629</v>
      </c>
      <c r="B137">
        <v>140</v>
      </c>
      <c r="C137">
        <v>140.240005</v>
      </c>
      <c r="D137">
        <v>138.13999899999999</v>
      </c>
      <c r="E137">
        <v>139.46000699999999</v>
      </c>
      <c r="F137">
        <v>137.81930500000001</v>
      </c>
      <c r="G137">
        <v>7374300</v>
      </c>
      <c r="H137">
        <f t="shared" si="2"/>
        <v>5.1894718044755766E-3</v>
      </c>
      <c r="I137">
        <f>CORREL($H$3:H137,MXX!$H$3:H137)</f>
        <v>2.1661401728883093E-2</v>
      </c>
    </row>
    <row r="138" spans="1:9" x14ac:dyDescent="0.25">
      <c r="A138" s="1">
        <v>44630</v>
      </c>
      <c r="B138">
        <v>139.490005</v>
      </c>
      <c r="C138">
        <v>143</v>
      </c>
      <c r="D138">
        <v>139.009995</v>
      </c>
      <c r="E138">
        <v>142.63000500000001</v>
      </c>
      <c r="F138">
        <v>140.95202599999999</v>
      </c>
      <c r="G138">
        <v>9170900</v>
      </c>
      <c r="H138">
        <f t="shared" si="2"/>
        <v>2.2730639949170944E-2</v>
      </c>
      <c r="I138">
        <f>CORREL($H$3:H138,MXX!$H$3:H138)</f>
        <v>5.1849033651504346E-2</v>
      </c>
    </row>
    <row r="139" spans="1:9" x14ac:dyDescent="0.25">
      <c r="A139" s="1">
        <v>44631</v>
      </c>
      <c r="B139">
        <v>142.300003</v>
      </c>
      <c r="C139">
        <v>144.050003</v>
      </c>
      <c r="D139">
        <v>141.88000500000001</v>
      </c>
      <c r="E139">
        <v>142.070007</v>
      </c>
      <c r="F139">
        <v>140.39862099999999</v>
      </c>
      <c r="G139">
        <v>6387400</v>
      </c>
      <c r="H139">
        <f t="shared" si="2"/>
        <v>-3.926194008733141E-3</v>
      </c>
      <c r="I139">
        <f>CORREL($H$3:H139,MXX!$H$3:H139)</f>
        <v>4.8502618907494216E-2</v>
      </c>
    </row>
    <row r="140" spans="1:9" x14ac:dyDescent="0.25">
      <c r="A140" s="1">
        <v>44634</v>
      </c>
      <c r="B140">
        <v>142.020004</v>
      </c>
      <c r="C140">
        <v>144.85000600000001</v>
      </c>
      <c r="D140">
        <v>141.990005</v>
      </c>
      <c r="E140">
        <v>144.050003</v>
      </c>
      <c r="F140">
        <v>142.35531599999999</v>
      </c>
      <c r="G140">
        <v>7548800</v>
      </c>
      <c r="H140">
        <f t="shared" si="2"/>
        <v>1.3936710959575568E-2</v>
      </c>
      <c r="I140">
        <f>CORREL($H$3:H140,MXX!$H$3:H140)</f>
        <v>3.7941666543010774E-2</v>
      </c>
    </row>
    <row r="141" spans="1:9" x14ac:dyDescent="0.25">
      <c r="A141" s="1">
        <v>44635</v>
      </c>
      <c r="B141">
        <v>144.529999</v>
      </c>
      <c r="C141">
        <v>146.14999399999999</v>
      </c>
      <c r="D141">
        <v>143.85000600000001</v>
      </c>
      <c r="E141">
        <v>145.779999</v>
      </c>
      <c r="F141">
        <v>144.064941</v>
      </c>
      <c r="G141">
        <v>7624200</v>
      </c>
      <c r="H141">
        <f t="shared" si="2"/>
        <v>1.2009562045438592E-2</v>
      </c>
      <c r="I141">
        <f>CORREL($H$3:H141,MXX!$H$3:H141)</f>
        <v>3.617659035259245E-2</v>
      </c>
    </row>
    <row r="142" spans="1:9" x14ac:dyDescent="0.25">
      <c r="A142" s="1">
        <v>44636</v>
      </c>
      <c r="B142">
        <v>145.38999899999999</v>
      </c>
      <c r="C142">
        <v>146.94000199999999</v>
      </c>
      <c r="D142">
        <v>143.699997</v>
      </c>
      <c r="E142">
        <v>145.35000600000001</v>
      </c>
      <c r="F142">
        <v>143.64003</v>
      </c>
      <c r="G142">
        <v>8205300</v>
      </c>
      <c r="H142">
        <f t="shared" si="2"/>
        <v>-2.9494406970257164E-3</v>
      </c>
      <c r="I142">
        <f>CORREL($H$3:H142,MXX!$H$3:H142)</f>
        <v>3.79465302454896E-2</v>
      </c>
    </row>
    <row r="143" spans="1:9" x14ac:dyDescent="0.25">
      <c r="A143" s="1">
        <v>44637</v>
      </c>
      <c r="B143">
        <v>144.449997</v>
      </c>
      <c r="C143">
        <v>145.300003</v>
      </c>
      <c r="D143">
        <v>142.64999399999999</v>
      </c>
      <c r="E143">
        <v>145.009995</v>
      </c>
      <c r="F143">
        <v>143.858261</v>
      </c>
      <c r="G143">
        <v>6341000</v>
      </c>
      <c r="H143">
        <f t="shared" si="2"/>
        <v>1.5192909664527565E-3</v>
      </c>
      <c r="I143">
        <f>CORREL($H$3:H143,MXX!$H$3:H143)</f>
        <v>3.8335787729844147E-2</v>
      </c>
    </row>
    <row r="144" spans="1:9" x14ac:dyDescent="0.25">
      <c r="A144" s="1">
        <v>44638</v>
      </c>
      <c r="B144">
        <v>145.179993</v>
      </c>
      <c r="C144">
        <v>145.570007</v>
      </c>
      <c r="D144">
        <v>144.11000100000001</v>
      </c>
      <c r="E144">
        <v>145.44000199999999</v>
      </c>
      <c r="F144">
        <v>144.284851</v>
      </c>
      <c r="G144">
        <v>10411100</v>
      </c>
      <c r="H144">
        <f t="shared" si="2"/>
        <v>2.9653493447971296E-3</v>
      </c>
      <c r="I144">
        <f>CORREL($H$3:H144,MXX!$H$3:H144)</f>
        <v>3.9809853107552966E-2</v>
      </c>
    </row>
    <row r="145" spans="1:9" x14ac:dyDescent="0.25">
      <c r="A145" s="1">
        <v>44641</v>
      </c>
      <c r="B145">
        <v>145.429993</v>
      </c>
      <c r="C145">
        <v>147.28999300000001</v>
      </c>
      <c r="D145">
        <v>143.61999499999999</v>
      </c>
      <c r="E145">
        <v>144.229996</v>
      </c>
      <c r="F145">
        <v>143.08445699999999</v>
      </c>
      <c r="G145">
        <v>7116900</v>
      </c>
      <c r="H145">
        <f t="shared" si="2"/>
        <v>-8.31961215387759E-3</v>
      </c>
      <c r="I145">
        <f>CORREL($H$3:H145,MXX!$H$3:H145)</f>
        <v>2.9201081623695842E-2</v>
      </c>
    </row>
    <row r="146" spans="1:9" x14ac:dyDescent="0.25">
      <c r="A146" s="1">
        <v>44642</v>
      </c>
      <c r="B146">
        <v>144.61000100000001</v>
      </c>
      <c r="C146">
        <v>144.970001</v>
      </c>
      <c r="D146">
        <v>142.979996</v>
      </c>
      <c r="E146">
        <v>143.800003</v>
      </c>
      <c r="F146">
        <v>142.657883</v>
      </c>
      <c r="G146">
        <v>6745000</v>
      </c>
      <c r="H146">
        <f t="shared" si="2"/>
        <v>-2.9812741994749859E-3</v>
      </c>
      <c r="I146">
        <f>CORREL($H$3:H146,MXX!$H$3:H146)</f>
        <v>2.4855065600046241E-2</v>
      </c>
    </row>
    <row r="147" spans="1:9" x14ac:dyDescent="0.25">
      <c r="A147" s="1">
        <v>44643</v>
      </c>
      <c r="B147">
        <v>143.13999899999999</v>
      </c>
      <c r="C147">
        <v>143.729996</v>
      </c>
      <c r="D147">
        <v>141.520004</v>
      </c>
      <c r="E147">
        <v>141.949997</v>
      </c>
      <c r="F147">
        <v>140.82257100000001</v>
      </c>
      <c r="G147">
        <v>6541800</v>
      </c>
      <c r="H147">
        <f t="shared" si="2"/>
        <v>-1.2865128525705009E-2</v>
      </c>
      <c r="I147">
        <f>CORREL($H$3:H147,MXX!$H$3:H147)</f>
        <v>2.1193135721731367E-2</v>
      </c>
    </row>
    <row r="148" spans="1:9" x14ac:dyDescent="0.25">
      <c r="A148" s="1">
        <v>44644</v>
      </c>
      <c r="B148">
        <v>142.38999899999999</v>
      </c>
      <c r="C148">
        <v>143.91000399999999</v>
      </c>
      <c r="D148">
        <v>141.88000500000001</v>
      </c>
      <c r="E148">
        <v>142.83000200000001</v>
      </c>
      <c r="F148">
        <v>141.69560200000001</v>
      </c>
      <c r="G148">
        <v>4480300</v>
      </c>
      <c r="H148">
        <f t="shared" si="2"/>
        <v>6.1995104463757975E-3</v>
      </c>
      <c r="I148">
        <f>CORREL($H$3:H148,MXX!$H$3:H148)</f>
        <v>1.6463956356068503E-2</v>
      </c>
    </row>
    <row r="149" spans="1:9" x14ac:dyDescent="0.25">
      <c r="A149" s="1">
        <v>44645</v>
      </c>
      <c r="B149">
        <v>143.449997</v>
      </c>
      <c r="C149">
        <v>143.929993</v>
      </c>
      <c r="D149">
        <v>142.259995</v>
      </c>
      <c r="E149">
        <v>143.449997</v>
      </c>
      <c r="F149">
        <v>142.310654</v>
      </c>
      <c r="G149">
        <v>4695100</v>
      </c>
      <c r="H149">
        <f t="shared" si="2"/>
        <v>4.3406569527824259E-3</v>
      </c>
      <c r="I149">
        <f>CORREL($H$3:H149,MXX!$H$3:H149)</f>
        <v>1.9913583710523791E-2</v>
      </c>
    </row>
    <row r="150" spans="1:9" x14ac:dyDescent="0.25">
      <c r="A150" s="1">
        <v>44648</v>
      </c>
      <c r="B150">
        <v>143.5</v>
      </c>
      <c r="C150">
        <v>146.05999800000001</v>
      </c>
      <c r="D150">
        <v>143.300003</v>
      </c>
      <c r="E150">
        <v>146</v>
      </c>
      <c r="F150">
        <v>144.840408</v>
      </c>
      <c r="G150">
        <v>6701900</v>
      </c>
      <c r="H150">
        <f t="shared" si="2"/>
        <v>1.777627977171686E-2</v>
      </c>
      <c r="I150">
        <f>CORREL($H$3:H150,MXX!$H$3:H150)</f>
        <v>1.0735745320396822E-2</v>
      </c>
    </row>
    <row r="151" spans="1:9" x14ac:dyDescent="0.25">
      <c r="A151" s="1">
        <v>44649</v>
      </c>
      <c r="B151">
        <v>146.60000600000001</v>
      </c>
      <c r="C151">
        <v>148.10000600000001</v>
      </c>
      <c r="D151">
        <v>146.25</v>
      </c>
      <c r="E151">
        <v>147.229996</v>
      </c>
      <c r="F151">
        <v>146.06063800000001</v>
      </c>
      <c r="G151">
        <v>6644800</v>
      </c>
      <c r="H151">
        <f t="shared" si="2"/>
        <v>8.4246517725910779E-3</v>
      </c>
      <c r="I151">
        <f>CORREL($H$3:H151,MXX!$H$3:H151)</f>
        <v>1.2936815214724003E-2</v>
      </c>
    </row>
    <row r="152" spans="1:9" x14ac:dyDescent="0.25">
      <c r="A152" s="1">
        <v>44650</v>
      </c>
      <c r="B152">
        <v>147.13000500000001</v>
      </c>
      <c r="C152">
        <v>150.179993</v>
      </c>
      <c r="D152">
        <v>147.03999300000001</v>
      </c>
      <c r="E152">
        <v>149.86999499999999</v>
      </c>
      <c r="F152">
        <v>148.67967200000001</v>
      </c>
      <c r="G152">
        <v>8330500</v>
      </c>
      <c r="H152">
        <f t="shared" si="2"/>
        <v>1.7931141722111327E-2</v>
      </c>
      <c r="I152">
        <f>CORREL($H$3:H152,MXX!$H$3:H152)</f>
        <v>2.1112584362688255E-2</v>
      </c>
    </row>
    <row r="153" spans="1:9" x14ac:dyDescent="0.25">
      <c r="A153" s="1">
        <v>44651</v>
      </c>
      <c r="B153">
        <v>148.78999300000001</v>
      </c>
      <c r="C153">
        <v>150.53999300000001</v>
      </c>
      <c r="D153">
        <v>148.179993</v>
      </c>
      <c r="E153">
        <v>148.91999799999999</v>
      </c>
      <c r="F153">
        <v>147.737213</v>
      </c>
      <c r="G153">
        <v>9054600</v>
      </c>
      <c r="H153">
        <f t="shared" si="2"/>
        <v>-6.3388557919337729E-3</v>
      </c>
      <c r="I153">
        <f>CORREL($H$3:H153,MXX!$H$3:H153)</f>
        <v>2.3516083686562338E-2</v>
      </c>
    </row>
    <row r="154" spans="1:9" x14ac:dyDescent="0.25">
      <c r="A154" s="1">
        <v>44652</v>
      </c>
      <c r="B154">
        <v>149.66000399999999</v>
      </c>
      <c r="C154">
        <v>151.270004</v>
      </c>
      <c r="D154">
        <v>148.83999600000001</v>
      </c>
      <c r="E154">
        <v>151.009995</v>
      </c>
      <c r="F154">
        <v>149.810608</v>
      </c>
      <c r="G154">
        <v>6979900</v>
      </c>
      <c r="H154">
        <f t="shared" si="2"/>
        <v>1.4034344887770457E-2</v>
      </c>
      <c r="I154">
        <f>CORREL($H$3:H154,MXX!$H$3:H154)</f>
        <v>3.4343572079407921E-2</v>
      </c>
    </row>
    <row r="155" spans="1:9" x14ac:dyDescent="0.25">
      <c r="A155" s="1">
        <v>44655</v>
      </c>
      <c r="B155">
        <v>150.91000399999999</v>
      </c>
      <c r="C155">
        <v>153.199997</v>
      </c>
      <c r="D155">
        <v>150.08000200000001</v>
      </c>
      <c r="E155">
        <v>151.03999300000001</v>
      </c>
      <c r="F155">
        <v>149.84037799999999</v>
      </c>
      <c r="G155">
        <v>8444200</v>
      </c>
      <c r="H155">
        <f t="shared" si="2"/>
        <v>1.9871757012016782E-4</v>
      </c>
      <c r="I155">
        <f>CORREL($H$3:H155,MXX!$H$3:H155)</f>
        <v>3.4342807486825742E-2</v>
      </c>
    </row>
    <row r="156" spans="1:9" x14ac:dyDescent="0.25">
      <c r="A156" s="1">
        <v>44656</v>
      </c>
      <c r="B156">
        <v>150.88000500000001</v>
      </c>
      <c r="C156">
        <v>153.33000200000001</v>
      </c>
      <c r="D156">
        <v>150.88000500000001</v>
      </c>
      <c r="E156">
        <v>151.470001</v>
      </c>
      <c r="F156">
        <v>150.26696799999999</v>
      </c>
      <c r="G156">
        <v>6219300</v>
      </c>
      <c r="H156">
        <f t="shared" si="2"/>
        <v>2.846962919434203E-3</v>
      </c>
      <c r="I156">
        <f>CORREL($H$3:H156,MXX!$H$3:H156)</f>
        <v>3.3303620972063845E-2</v>
      </c>
    </row>
    <row r="157" spans="1:9" x14ac:dyDescent="0.25">
      <c r="A157" s="1">
        <v>44657</v>
      </c>
      <c r="B157">
        <v>151.020004</v>
      </c>
      <c r="C157">
        <v>155.41999799999999</v>
      </c>
      <c r="D157">
        <v>150.5</v>
      </c>
      <c r="E157">
        <v>154.990005</v>
      </c>
      <c r="F157">
        <v>153.75900300000001</v>
      </c>
      <c r="G157">
        <v>9339500</v>
      </c>
      <c r="H157">
        <f t="shared" si="2"/>
        <v>2.3238873096847312E-2</v>
      </c>
      <c r="I157">
        <f>CORREL($H$3:H157,MXX!$H$3:H157)</f>
        <v>1.2153955984691527E-2</v>
      </c>
    </row>
    <row r="158" spans="1:9" x14ac:dyDescent="0.25">
      <c r="A158" s="1">
        <v>44658</v>
      </c>
      <c r="B158">
        <v>155.10000600000001</v>
      </c>
      <c r="C158">
        <v>157.53999300000001</v>
      </c>
      <c r="D158">
        <v>154.44000199999999</v>
      </c>
      <c r="E158">
        <v>156.53999300000001</v>
      </c>
      <c r="F158">
        <v>155.29667699999999</v>
      </c>
      <c r="G158">
        <v>9029400</v>
      </c>
      <c r="H158">
        <f t="shared" si="2"/>
        <v>1.0000546114363016E-2</v>
      </c>
      <c r="I158">
        <f>CORREL($H$3:H158,MXX!$H$3:H158)</f>
        <v>1.0661286484528312E-2</v>
      </c>
    </row>
    <row r="159" spans="1:9" x14ac:dyDescent="0.25">
      <c r="A159" s="1">
        <v>44659</v>
      </c>
      <c r="B159">
        <v>156.91000399999999</v>
      </c>
      <c r="C159">
        <v>158.41000399999999</v>
      </c>
      <c r="D159">
        <v>156.21000699999999</v>
      </c>
      <c r="E159">
        <v>157.41000399999999</v>
      </c>
      <c r="F159">
        <v>156.15978999999999</v>
      </c>
      <c r="G159">
        <v>7764800</v>
      </c>
      <c r="H159">
        <f t="shared" si="2"/>
        <v>5.5578330243344388E-3</v>
      </c>
      <c r="I159">
        <f>CORREL($H$3:H159,MXX!$H$3:H159)</f>
        <v>9.5902607467547463E-3</v>
      </c>
    </row>
    <row r="160" spans="1:9" x14ac:dyDescent="0.25">
      <c r="A160" s="1">
        <v>44662</v>
      </c>
      <c r="B160">
        <v>156.970001</v>
      </c>
      <c r="C160">
        <v>158.240005</v>
      </c>
      <c r="D160">
        <v>153.63000500000001</v>
      </c>
      <c r="E160">
        <v>154.28999300000001</v>
      </c>
      <c r="F160">
        <v>153.06456</v>
      </c>
      <c r="G160">
        <v>8237600</v>
      </c>
      <c r="H160">
        <f t="shared" si="2"/>
        <v>-1.982091548663063E-2</v>
      </c>
      <c r="I160">
        <f>CORREL($H$3:H160,MXX!$H$3:H160)</f>
        <v>2.3375075945569632E-2</v>
      </c>
    </row>
    <row r="161" spans="1:9" x14ac:dyDescent="0.25">
      <c r="A161" s="1">
        <v>44663</v>
      </c>
      <c r="B161">
        <v>154.240005</v>
      </c>
      <c r="C161">
        <v>155.39999399999999</v>
      </c>
      <c r="D161">
        <v>152.550003</v>
      </c>
      <c r="E161">
        <v>153.229996</v>
      </c>
      <c r="F161">
        <v>152.01298499999999</v>
      </c>
      <c r="G161">
        <v>8920400</v>
      </c>
      <c r="H161">
        <f t="shared" si="2"/>
        <v>-6.8701402859029804E-3</v>
      </c>
      <c r="I161">
        <f>CORREL($H$3:H161,MXX!$H$3:H161)</f>
        <v>2.5294045594238288E-2</v>
      </c>
    </row>
    <row r="162" spans="1:9" x14ac:dyDescent="0.25">
      <c r="A162" s="1">
        <v>44664</v>
      </c>
      <c r="B162">
        <v>153.449997</v>
      </c>
      <c r="C162">
        <v>157.78999300000001</v>
      </c>
      <c r="D162">
        <v>153.35000600000001</v>
      </c>
      <c r="E162">
        <v>157.220001</v>
      </c>
      <c r="F162">
        <v>155.97129799999999</v>
      </c>
      <c r="G162">
        <v>9761500</v>
      </c>
      <c r="H162">
        <f t="shared" si="2"/>
        <v>2.6039308418290743E-2</v>
      </c>
      <c r="I162">
        <f>CORREL($H$3:H162,MXX!$H$3:H162)</f>
        <v>8.4343866109107771E-3</v>
      </c>
    </row>
    <row r="163" spans="1:9" x14ac:dyDescent="0.25">
      <c r="A163" s="1">
        <v>44665</v>
      </c>
      <c r="B163">
        <v>157.11000100000001</v>
      </c>
      <c r="C163">
        <v>158.28999300000001</v>
      </c>
      <c r="D163">
        <v>156.429993</v>
      </c>
      <c r="E163">
        <v>157.08000200000001</v>
      </c>
      <c r="F163">
        <v>155.832413</v>
      </c>
      <c r="G163">
        <v>7453500</v>
      </c>
      <c r="H163">
        <f t="shared" si="2"/>
        <v>-8.9045229334430319E-4</v>
      </c>
      <c r="I163">
        <f>CORREL($H$3:H163,MXX!$H$3:H163)</f>
        <v>8.0529060500232896E-3</v>
      </c>
    </row>
    <row r="164" spans="1:9" x14ac:dyDescent="0.25">
      <c r="A164" s="1">
        <v>44669</v>
      </c>
      <c r="B164">
        <v>156.75</v>
      </c>
      <c r="C164">
        <v>157.979996</v>
      </c>
      <c r="D164">
        <v>155.21000699999999</v>
      </c>
      <c r="E164">
        <v>155.88000500000001</v>
      </c>
      <c r="F164">
        <v>154.64193700000001</v>
      </c>
      <c r="G164">
        <v>4890600</v>
      </c>
      <c r="H164">
        <f t="shared" si="2"/>
        <v>-7.6394632995896022E-3</v>
      </c>
      <c r="I164">
        <f>CORREL($H$3:H164,MXX!$H$3:H164)</f>
        <v>8.4788724822855502E-3</v>
      </c>
    </row>
    <row r="165" spans="1:9" x14ac:dyDescent="0.25">
      <c r="A165" s="1">
        <v>44670</v>
      </c>
      <c r="B165">
        <v>156.66999799999999</v>
      </c>
      <c r="C165">
        <v>157.949997</v>
      </c>
      <c r="D165">
        <v>156.03999300000001</v>
      </c>
      <c r="E165">
        <v>157.64999399999999</v>
      </c>
      <c r="F165">
        <v>156.397873</v>
      </c>
      <c r="G165">
        <v>5285000</v>
      </c>
      <c r="H165">
        <f t="shared" si="2"/>
        <v>1.1354850010705641E-2</v>
      </c>
      <c r="I165">
        <f>CORREL($H$3:H165,MXX!$H$3:H165)</f>
        <v>1.4204522056033293E-2</v>
      </c>
    </row>
    <row r="166" spans="1:9" x14ac:dyDescent="0.25">
      <c r="A166" s="1">
        <v>44671</v>
      </c>
      <c r="B166">
        <v>158.35000600000001</v>
      </c>
      <c r="C166">
        <v>160.35000600000001</v>
      </c>
      <c r="D166">
        <v>158.28999300000001</v>
      </c>
      <c r="E166">
        <v>159.63000500000001</v>
      </c>
      <c r="F166">
        <v>158.36215200000001</v>
      </c>
      <c r="G166">
        <v>6607200</v>
      </c>
      <c r="H166">
        <f t="shared" si="2"/>
        <v>1.2559499450481687E-2</v>
      </c>
      <c r="I166">
        <f>CORREL($H$3:H166,MXX!$H$3:H166)</f>
        <v>3.3127027626364508E-3</v>
      </c>
    </row>
    <row r="167" spans="1:9" x14ac:dyDescent="0.25">
      <c r="A167" s="1">
        <v>44672</v>
      </c>
      <c r="B167">
        <v>159.91999799999999</v>
      </c>
      <c r="C167">
        <v>160.770004</v>
      </c>
      <c r="D167">
        <v>159.070007</v>
      </c>
      <c r="E167">
        <v>159.86999499999999</v>
      </c>
      <c r="F167">
        <v>158.600235</v>
      </c>
      <c r="G167">
        <v>6056100</v>
      </c>
      <c r="H167">
        <f t="shared" si="2"/>
        <v>1.5034084659318657E-3</v>
      </c>
      <c r="I167">
        <f>CORREL($H$3:H167,MXX!$H$3:H167)</f>
        <v>2.6874897847313033E-3</v>
      </c>
    </row>
    <row r="168" spans="1:9" x14ac:dyDescent="0.25">
      <c r="A168" s="1">
        <v>44673</v>
      </c>
      <c r="B168">
        <v>160.25</v>
      </c>
      <c r="C168">
        <v>160.36000100000001</v>
      </c>
      <c r="D168">
        <v>156.66000399999999</v>
      </c>
      <c r="E168">
        <v>156.86000100000001</v>
      </c>
      <c r="F168">
        <v>155.61415099999999</v>
      </c>
      <c r="G168">
        <v>7015400</v>
      </c>
      <c r="H168">
        <f t="shared" si="2"/>
        <v>-1.8827740072390218E-2</v>
      </c>
      <c r="I168">
        <f>CORREL($H$3:H168,MXX!$H$3:H168)</f>
        <v>4.4745104183202301E-3</v>
      </c>
    </row>
    <row r="169" spans="1:9" x14ac:dyDescent="0.25">
      <c r="A169" s="1">
        <v>44676</v>
      </c>
      <c r="B169">
        <v>156.36999499999999</v>
      </c>
      <c r="C169">
        <v>157.470001</v>
      </c>
      <c r="D169">
        <v>154.35000600000001</v>
      </c>
      <c r="E169">
        <v>156.94000199999999</v>
      </c>
      <c r="F169">
        <v>155.693512</v>
      </c>
      <c r="G169">
        <v>6019200</v>
      </c>
      <c r="H169">
        <f t="shared" si="2"/>
        <v>5.0998575315946548E-4</v>
      </c>
      <c r="I169">
        <f>CORREL($H$3:H169,MXX!$H$3:H169)</f>
        <v>4.4028917030602428E-3</v>
      </c>
    </row>
    <row r="170" spans="1:9" x14ac:dyDescent="0.25">
      <c r="A170" s="1">
        <v>44677</v>
      </c>
      <c r="B170">
        <v>156.36999499999999</v>
      </c>
      <c r="C170">
        <v>158.13000500000001</v>
      </c>
      <c r="D170">
        <v>155.199997</v>
      </c>
      <c r="E170">
        <v>155.300003</v>
      </c>
      <c r="F170">
        <v>154.06655900000001</v>
      </c>
      <c r="G170">
        <v>6533700</v>
      </c>
      <c r="H170">
        <f t="shared" si="2"/>
        <v>-1.0449716106346076E-2</v>
      </c>
      <c r="I170">
        <f>CORREL($H$3:H170,MXX!$H$3:H170)</f>
        <v>5.991723603605126E-3</v>
      </c>
    </row>
    <row r="171" spans="1:9" x14ac:dyDescent="0.25">
      <c r="A171" s="1">
        <v>44678</v>
      </c>
      <c r="B171">
        <v>155.529999</v>
      </c>
      <c r="C171">
        <v>156.199997</v>
      </c>
      <c r="D171">
        <v>154.020004</v>
      </c>
      <c r="E171">
        <v>154.240005</v>
      </c>
      <c r="F171">
        <v>153.01496900000001</v>
      </c>
      <c r="G171">
        <v>5832300</v>
      </c>
      <c r="H171">
        <f t="shared" si="2"/>
        <v>-6.8255564791318817E-3</v>
      </c>
      <c r="I171">
        <f>CORREL($H$3:H171,MXX!$H$3:H171)</f>
        <v>7.2987269814111192E-3</v>
      </c>
    </row>
    <row r="172" spans="1:9" x14ac:dyDescent="0.25">
      <c r="A172" s="1">
        <v>44679</v>
      </c>
      <c r="B172">
        <v>155.229996</v>
      </c>
      <c r="C172">
        <v>156.979996</v>
      </c>
      <c r="D172">
        <v>154.10000600000001</v>
      </c>
      <c r="E172">
        <v>156.21000699999999</v>
      </c>
      <c r="F172">
        <v>154.96933000000001</v>
      </c>
      <c r="G172">
        <v>4985300</v>
      </c>
      <c r="H172">
        <f t="shared" si="2"/>
        <v>1.2772351703708188E-2</v>
      </c>
      <c r="I172">
        <f>CORREL($H$3:H172,MXX!$H$3:H172)</f>
        <v>1.079897790952385E-2</v>
      </c>
    </row>
    <row r="173" spans="1:9" x14ac:dyDescent="0.25">
      <c r="A173" s="1">
        <v>44680</v>
      </c>
      <c r="B173">
        <v>155.80999800000001</v>
      </c>
      <c r="C173">
        <v>156.220001</v>
      </c>
      <c r="D173">
        <v>152.71000699999999</v>
      </c>
      <c r="E173">
        <v>152.990005</v>
      </c>
      <c r="F173">
        <v>151.774902</v>
      </c>
      <c r="G173">
        <v>7029600</v>
      </c>
      <c r="H173">
        <f t="shared" si="2"/>
        <v>-2.0613291675198028E-2</v>
      </c>
      <c r="I173">
        <f>CORREL($H$3:H173,MXX!$H$3:H173)</f>
        <v>3.7283984648547722E-2</v>
      </c>
    </row>
    <row r="174" spans="1:9" x14ac:dyDescent="0.25">
      <c r="A174" s="1">
        <v>44683</v>
      </c>
      <c r="B174">
        <v>154.96000699999999</v>
      </c>
      <c r="C174">
        <v>154.990005</v>
      </c>
      <c r="D174">
        <v>150.320007</v>
      </c>
      <c r="E174">
        <v>151.979996</v>
      </c>
      <c r="F174">
        <v>150.772919</v>
      </c>
      <c r="G174">
        <v>6672000</v>
      </c>
      <c r="H174">
        <f t="shared" si="2"/>
        <v>-6.601770034415806E-3</v>
      </c>
      <c r="I174">
        <f>CORREL($H$3:H174,MXX!$H$3:H174)</f>
        <v>3.3644002761320714E-2</v>
      </c>
    </row>
    <row r="175" spans="1:9" x14ac:dyDescent="0.25">
      <c r="A175" s="1">
        <v>44684</v>
      </c>
      <c r="B175">
        <v>152.429993</v>
      </c>
      <c r="C175">
        <v>154.279999</v>
      </c>
      <c r="D175">
        <v>151.779999</v>
      </c>
      <c r="E175">
        <v>152.509995</v>
      </c>
      <c r="F175">
        <v>151.29870600000001</v>
      </c>
      <c r="G175">
        <v>5983500</v>
      </c>
      <c r="H175">
        <f t="shared" si="2"/>
        <v>3.487277446687944E-3</v>
      </c>
      <c r="I175">
        <f>CORREL($H$3:H175,MXX!$H$3:H175)</f>
        <v>3.050452708199149E-2</v>
      </c>
    </row>
    <row r="176" spans="1:9" x14ac:dyDescent="0.25">
      <c r="A176" s="1">
        <v>44685</v>
      </c>
      <c r="B176">
        <v>152.029999</v>
      </c>
      <c r="C176">
        <v>154.820007</v>
      </c>
      <c r="D176">
        <v>151.509995</v>
      </c>
      <c r="E176">
        <v>154.61999499999999</v>
      </c>
      <c r="F176">
        <v>153.39193700000001</v>
      </c>
      <c r="G176">
        <v>6674200</v>
      </c>
      <c r="H176">
        <f t="shared" si="2"/>
        <v>1.3835088582978381E-2</v>
      </c>
      <c r="I176">
        <f>CORREL($H$3:H176,MXX!$H$3:H176)</f>
        <v>3.570727779039877E-2</v>
      </c>
    </row>
    <row r="177" spans="1:9" x14ac:dyDescent="0.25">
      <c r="A177" s="1">
        <v>44686</v>
      </c>
      <c r="B177">
        <v>153.63999899999999</v>
      </c>
      <c r="C177">
        <v>153.83000200000001</v>
      </c>
      <c r="D177">
        <v>151.39999399999999</v>
      </c>
      <c r="E177">
        <v>152.740005</v>
      </c>
      <c r="F177">
        <v>152.07766699999999</v>
      </c>
      <c r="G177">
        <v>7744800</v>
      </c>
      <c r="H177">
        <f t="shared" si="2"/>
        <v>-8.5680513963391804E-3</v>
      </c>
      <c r="I177">
        <f>CORREL($H$3:H177,MXX!$H$3:H177)</f>
        <v>4.3730726808103387E-2</v>
      </c>
    </row>
    <row r="178" spans="1:9" x14ac:dyDescent="0.25">
      <c r="A178" s="1">
        <v>44687</v>
      </c>
      <c r="B178">
        <v>151.71000699999999</v>
      </c>
      <c r="C178">
        <v>153.949997</v>
      </c>
      <c r="D178">
        <v>148.270004</v>
      </c>
      <c r="E178">
        <v>149.55999800000001</v>
      </c>
      <c r="F178">
        <v>148.91145299999999</v>
      </c>
      <c r="G178">
        <v>11419400</v>
      </c>
      <c r="H178">
        <f t="shared" si="2"/>
        <v>-2.0819717072592892E-2</v>
      </c>
      <c r="I178">
        <f>CORREL($H$3:H178,MXX!$H$3:H178)</f>
        <v>6.4498376103656108E-2</v>
      </c>
    </row>
    <row r="179" spans="1:9" x14ac:dyDescent="0.25">
      <c r="A179" s="1">
        <v>44690</v>
      </c>
      <c r="B179">
        <v>148.470001</v>
      </c>
      <c r="C179">
        <v>153.10000600000001</v>
      </c>
      <c r="D179">
        <v>148.19000199999999</v>
      </c>
      <c r="E179">
        <v>151.30999800000001</v>
      </c>
      <c r="F179">
        <v>150.65387000000001</v>
      </c>
      <c r="G179">
        <v>9402400</v>
      </c>
      <c r="H179">
        <f t="shared" si="2"/>
        <v>1.1701027455557884E-2</v>
      </c>
      <c r="I179">
        <f>CORREL($H$3:H179,MXX!$H$3:H179)</f>
        <v>5.8314460302752356E-2</v>
      </c>
    </row>
    <row r="180" spans="1:9" x14ac:dyDescent="0.25">
      <c r="A180" s="1">
        <v>44691</v>
      </c>
      <c r="B180">
        <v>151.429993</v>
      </c>
      <c r="C180">
        <v>152.28999300000001</v>
      </c>
      <c r="D180">
        <v>148.55999800000001</v>
      </c>
      <c r="E180">
        <v>149.179993</v>
      </c>
      <c r="F180">
        <v>148.533096</v>
      </c>
      <c r="G180">
        <v>8287100</v>
      </c>
      <c r="H180">
        <f t="shared" si="2"/>
        <v>-1.4077129249982169E-2</v>
      </c>
      <c r="I180">
        <f>CORREL($H$3:H180,MXX!$H$3:H180)</f>
        <v>5.6944071388801989E-2</v>
      </c>
    </row>
    <row r="181" spans="1:9" x14ac:dyDescent="0.25">
      <c r="A181" s="1">
        <v>44692</v>
      </c>
      <c r="B181">
        <v>149.39999399999999</v>
      </c>
      <c r="C181">
        <v>150.75</v>
      </c>
      <c r="D181">
        <v>146.91000399999999</v>
      </c>
      <c r="E181">
        <v>147.61999499999999</v>
      </c>
      <c r="F181">
        <v>146.97985800000001</v>
      </c>
      <c r="G181">
        <v>9292900</v>
      </c>
      <c r="H181">
        <f t="shared" si="2"/>
        <v>-1.0457184572521084E-2</v>
      </c>
      <c r="I181">
        <f>CORREL($H$3:H181,MXX!$H$3:H181)</f>
        <v>5.4821221489014797E-2</v>
      </c>
    </row>
    <row r="182" spans="1:9" x14ac:dyDescent="0.25">
      <c r="A182" s="1">
        <v>44693</v>
      </c>
      <c r="B182">
        <v>147.86000100000001</v>
      </c>
      <c r="C182">
        <v>150.14999399999999</v>
      </c>
      <c r="D182">
        <v>146.520004</v>
      </c>
      <c r="E182">
        <v>147.479996</v>
      </c>
      <c r="F182">
        <v>146.84046900000001</v>
      </c>
      <c r="G182">
        <v>8414800</v>
      </c>
      <c r="H182">
        <f t="shared" si="2"/>
        <v>-9.4835443370746902E-4</v>
      </c>
      <c r="I182">
        <f>CORREL($H$3:H182,MXX!$H$3:H182)</f>
        <v>5.4768832646303479E-2</v>
      </c>
    </row>
    <row r="183" spans="1:9" x14ac:dyDescent="0.25">
      <c r="A183" s="1">
        <v>44694</v>
      </c>
      <c r="B183">
        <v>147.71000699999999</v>
      </c>
      <c r="C183">
        <v>148.38000500000001</v>
      </c>
      <c r="D183">
        <v>146.13999899999999</v>
      </c>
      <c r="E183">
        <v>148.050003</v>
      </c>
      <c r="F183">
        <v>147.408005</v>
      </c>
      <c r="G183">
        <v>6654100</v>
      </c>
      <c r="H183">
        <f t="shared" si="2"/>
        <v>3.8649835693455171E-3</v>
      </c>
      <c r="I183">
        <f>CORREL($H$3:H183,MXX!$H$3:H183)</f>
        <v>5.5831815562739293E-2</v>
      </c>
    </row>
    <row r="184" spans="1:9" x14ac:dyDescent="0.25">
      <c r="A184" s="1">
        <v>44697</v>
      </c>
      <c r="B184">
        <v>149.38000500000001</v>
      </c>
      <c r="C184">
        <v>149.729996</v>
      </c>
      <c r="D184">
        <v>146.46000699999999</v>
      </c>
      <c r="E184">
        <v>148.21000699999999</v>
      </c>
      <c r="F184">
        <v>147.56732199999999</v>
      </c>
      <c r="G184">
        <v>7149700</v>
      </c>
      <c r="H184">
        <f t="shared" si="2"/>
        <v>1.0807893370511816E-3</v>
      </c>
      <c r="I184">
        <f>CORREL($H$3:H184,MXX!$H$3:H184)</f>
        <v>5.6165112788504057E-2</v>
      </c>
    </row>
    <row r="185" spans="1:9" x14ac:dyDescent="0.25">
      <c r="A185" s="1">
        <v>44698</v>
      </c>
      <c r="B185">
        <v>136.429993</v>
      </c>
      <c r="C185">
        <v>137.44000199999999</v>
      </c>
      <c r="D185">
        <v>130.63999899999999</v>
      </c>
      <c r="E185">
        <v>131.35000600000001</v>
      </c>
      <c r="F185">
        <v>130.78042600000001</v>
      </c>
      <c r="G185">
        <v>44313400</v>
      </c>
      <c r="H185">
        <f t="shared" si="2"/>
        <v>-0.11375754315037299</v>
      </c>
      <c r="I185">
        <f>CORREL($H$3:H185,MXX!$H$3:H185)</f>
        <v>-3.8773221727612897E-2</v>
      </c>
    </row>
    <row r="186" spans="1:9" x14ac:dyDescent="0.25">
      <c r="A186" s="1">
        <v>44699</v>
      </c>
      <c r="B186">
        <v>128.029999</v>
      </c>
      <c r="C186">
        <v>128.270004</v>
      </c>
      <c r="D186">
        <v>121.529999</v>
      </c>
      <c r="E186">
        <v>122.43</v>
      </c>
      <c r="F186">
        <v>121.899101</v>
      </c>
      <c r="G186">
        <v>34751000</v>
      </c>
      <c r="H186">
        <f t="shared" si="2"/>
        <v>-6.7910200873638416E-2</v>
      </c>
      <c r="I186">
        <f>CORREL($H$3:H186,MXX!$H$3:H186)</f>
        <v>1.7100611178891355E-2</v>
      </c>
    </row>
    <row r="187" spans="1:9" x14ac:dyDescent="0.25">
      <c r="A187" s="1">
        <v>44700</v>
      </c>
      <c r="B187">
        <v>120.870003</v>
      </c>
      <c r="C187">
        <v>121.790001</v>
      </c>
      <c r="D187">
        <v>118.599998</v>
      </c>
      <c r="E187">
        <v>119.07</v>
      </c>
      <c r="F187">
        <v>118.553673</v>
      </c>
      <c r="G187">
        <v>23669500</v>
      </c>
      <c r="H187">
        <f t="shared" si="2"/>
        <v>-2.7444238493604625E-2</v>
      </c>
      <c r="I187">
        <f>CORREL($H$3:H187,MXX!$H$3:H187)</f>
        <v>-9.2853412794997707E-4</v>
      </c>
    </row>
    <row r="188" spans="1:9" x14ac:dyDescent="0.25">
      <c r="A188" s="1">
        <v>44701</v>
      </c>
      <c r="B188">
        <v>119.639999</v>
      </c>
      <c r="C188">
        <v>120.839996</v>
      </c>
      <c r="D188">
        <v>117.269997</v>
      </c>
      <c r="E188">
        <v>119.199997</v>
      </c>
      <c r="F188">
        <v>118.683105</v>
      </c>
      <c r="G188">
        <v>16452000</v>
      </c>
      <c r="H188">
        <f t="shared" si="2"/>
        <v>1.0917586669794213E-3</v>
      </c>
      <c r="I188">
        <f>CORREL($H$3:H188,MXX!$H$3:H188)</f>
        <v>-5.7311834632801581E-4</v>
      </c>
    </row>
    <row r="189" spans="1:9" x14ac:dyDescent="0.25">
      <c r="A189" s="1">
        <v>44704</v>
      </c>
      <c r="B189">
        <v>119.91999800000001</v>
      </c>
      <c r="C189">
        <v>123.769997</v>
      </c>
      <c r="D189">
        <v>119.860001</v>
      </c>
      <c r="E189">
        <v>122.599998</v>
      </c>
      <c r="F189">
        <v>122.068359</v>
      </c>
      <c r="G189">
        <v>14560300</v>
      </c>
      <c r="H189">
        <f t="shared" si="2"/>
        <v>2.8523470126603136E-2</v>
      </c>
      <c r="I189">
        <f>CORREL($H$3:H189,MXX!$H$3:H189)</f>
        <v>-3.5557567699473743E-3</v>
      </c>
    </row>
    <row r="190" spans="1:9" x14ac:dyDescent="0.25">
      <c r="A190" s="1">
        <v>44705</v>
      </c>
      <c r="B190">
        <v>121.209999</v>
      </c>
      <c r="C190">
        <v>124.550003</v>
      </c>
      <c r="D190">
        <v>121.08000199999999</v>
      </c>
      <c r="E190">
        <v>124.129997</v>
      </c>
      <c r="F190">
        <v>123.591728</v>
      </c>
      <c r="G190">
        <v>11528300</v>
      </c>
      <c r="H190">
        <f t="shared" si="2"/>
        <v>1.2479638560554437E-2</v>
      </c>
      <c r="I190">
        <f>CORREL($H$3:H190,MXX!$H$3:H190)</f>
        <v>-4.2362867135918598E-3</v>
      </c>
    </row>
    <row r="191" spans="1:9" x14ac:dyDescent="0.25">
      <c r="A191" s="1">
        <v>44706</v>
      </c>
      <c r="B191">
        <v>124</v>
      </c>
      <c r="C191">
        <v>124.66999800000001</v>
      </c>
      <c r="D191">
        <v>122.599998</v>
      </c>
      <c r="E191">
        <v>123.370003</v>
      </c>
      <c r="F191">
        <v>122.83503</v>
      </c>
      <c r="G191">
        <v>9040600</v>
      </c>
      <c r="H191">
        <f t="shared" si="2"/>
        <v>-6.1225618594797871E-3</v>
      </c>
      <c r="I191">
        <f>CORREL($H$3:H191,MXX!$H$3:H191)</f>
        <v>-5.8068195966095859E-3</v>
      </c>
    </row>
    <row r="192" spans="1:9" x14ac:dyDescent="0.25">
      <c r="A192" s="1">
        <v>44707</v>
      </c>
      <c r="B192">
        <v>125.300003</v>
      </c>
      <c r="C192">
        <v>126.400002</v>
      </c>
      <c r="D192">
        <v>124.400002</v>
      </c>
      <c r="E192">
        <v>126</v>
      </c>
      <c r="F192">
        <v>125.453621</v>
      </c>
      <c r="G192">
        <v>9399200</v>
      </c>
      <c r="H192">
        <f t="shared" si="2"/>
        <v>2.1317949773773777E-2</v>
      </c>
      <c r="I192">
        <f>CORREL($H$3:H192,MXX!$H$3:H192)</f>
        <v>8.6589204304802602E-4</v>
      </c>
    </row>
    <row r="193" spans="1:9" x14ac:dyDescent="0.25">
      <c r="A193" s="1">
        <v>44708</v>
      </c>
      <c r="B193">
        <v>125.489998</v>
      </c>
      <c r="C193">
        <v>128.61999499999999</v>
      </c>
      <c r="D193">
        <v>125.30999799999999</v>
      </c>
      <c r="E193">
        <v>128.479996</v>
      </c>
      <c r="F193">
        <v>127.922859</v>
      </c>
      <c r="G193">
        <v>8433300</v>
      </c>
      <c r="H193">
        <f t="shared" si="2"/>
        <v>1.9682476921092651E-2</v>
      </c>
      <c r="I193">
        <f>CORREL($H$3:H193,MXX!$H$3:H193)</f>
        <v>5.354703879300724E-3</v>
      </c>
    </row>
    <row r="194" spans="1:9" x14ac:dyDescent="0.25">
      <c r="A194" s="1">
        <v>44712</v>
      </c>
      <c r="B194">
        <v>127.459999</v>
      </c>
      <c r="C194">
        <v>129.89999399999999</v>
      </c>
      <c r="D194">
        <v>127.41999800000001</v>
      </c>
      <c r="E194">
        <v>128.63000500000001</v>
      </c>
      <c r="F194">
        <v>128.07221999999999</v>
      </c>
      <c r="G194">
        <v>12304100</v>
      </c>
      <c r="H194">
        <f t="shared" si="2"/>
        <v>1.1675864749081692E-3</v>
      </c>
      <c r="I194">
        <f>CORREL($H$3:H194,MXX!$H$3:H194)</f>
        <v>4.9760976243858335E-3</v>
      </c>
    </row>
    <row r="195" spans="1:9" x14ac:dyDescent="0.25">
      <c r="A195" s="1">
        <v>44713</v>
      </c>
      <c r="B195">
        <v>128.5</v>
      </c>
      <c r="C195">
        <v>128.91999799999999</v>
      </c>
      <c r="D195">
        <v>124.68</v>
      </c>
      <c r="E195">
        <v>125.449997</v>
      </c>
      <c r="F195">
        <v>124.905998</v>
      </c>
      <c r="G195">
        <v>9511600</v>
      </c>
      <c r="H195">
        <f t="shared" ref="H195:H253" si="3">(F195-F194)/F194</f>
        <v>-2.4722160668410299E-2</v>
      </c>
      <c r="I195">
        <f>CORREL($H$3:H195,MXX!$H$3:H195)</f>
        <v>1.1788131681411816E-2</v>
      </c>
    </row>
    <row r="196" spans="1:9" x14ac:dyDescent="0.25">
      <c r="A196" s="1">
        <v>44714</v>
      </c>
      <c r="B196">
        <v>125.57</v>
      </c>
      <c r="C196">
        <v>127.529999</v>
      </c>
      <c r="D196">
        <v>124.33000199999999</v>
      </c>
      <c r="E196">
        <v>127.510002</v>
      </c>
      <c r="F196">
        <v>126.957077</v>
      </c>
      <c r="G196">
        <v>7738100</v>
      </c>
      <c r="H196">
        <f t="shared" si="3"/>
        <v>1.6420980840327632E-2</v>
      </c>
      <c r="I196">
        <f>CORREL($H$3:H196,MXX!$H$3:H196)</f>
        <v>8.811637172267496E-3</v>
      </c>
    </row>
    <row r="197" spans="1:9" x14ac:dyDescent="0.25">
      <c r="A197" s="1">
        <v>44715</v>
      </c>
      <c r="B197">
        <v>126.66999800000001</v>
      </c>
      <c r="C197">
        <v>127.41999800000001</v>
      </c>
      <c r="D197">
        <v>125.089996</v>
      </c>
      <c r="E197">
        <v>125.32</v>
      </c>
      <c r="F197">
        <v>124.776566</v>
      </c>
      <c r="G197">
        <v>6100900</v>
      </c>
      <c r="H197">
        <f t="shared" si="3"/>
        <v>-1.7175182758815372E-2</v>
      </c>
      <c r="I197">
        <f>CORREL($H$3:H197,MXX!$H$3:H197)</f>
        <v>1.4860411231230067E-2</v>
      </c>
    </row>
    <row r="198" spans="1:9" x14ac:dyDescent="0.25">
      <c r="A198" s="1">
        <v>44718</v>
      </c>
      <c r="B198">
        <v>125.82</v>
      </c>
      <c r="C198">
        <v>126.300003</v>
      </c>
      <c r="D198">
        <v>124.589996</v>
      </c>
      <c r="E198">
        <v>124.870003</v>
      </c>
      <c r="F198">
        <v>124.32852200000001</v>
      </c>
      <c r="G198">
        <v>6618500</v>
      </c>
      <c r="H198">
        <f t="shared" si="3"/>
        <v>-3.5907704015511687E-3</v>
      </c>
      <c r="I198">
        <f>CORREL($H$3:H198,MXX!$H$3:H198)</f>
        <v>1.54070589765446E-2</v>
      </c>
    </row>
    <row r="199" spans="1:9" x14ac:dyDescent="0.25">
      <c r="A199" s="1">
        <v>44719</v>
      </c>
      <c r="B199">
        <v>121.239998</v>
      </c>
      <c r="C199">
        <v>123.489998</v>
      </c>
      <c r="D199">
        <v>120.879997</v>
      </c>
      <c r="E199">
        <v>123.370003</v>
      </c>
      <c r="F199">
        <v>122.83503</v>
      </c>
      <c r="G199">
        <v>15902600</v>
      </c>
      <c r="H199">
        <f t="shared" si="3"/>
        <v>-1.2012464846964105E-2</v>
      </c>
      <c r="I199">
        <f>CORREL($H$3:H199,MXX!$H$3:H199)</f>
        <v>2.0226372771684133E-2</v>
      </c>
    </row>
    <row r="200" spans="1:9" x14ac:dyDescent="0.25">
      <c r="A200" s="1">
        <v>44720</v>
      </c>
      <c r="B200">
        <v>122.349998</v>
      </c>
      <c r="C200">
        <v>123.910004</v>
      </c>
      <c r="D200">
        <v>121.949997</v>
      </c>
      <c r="E200">
        <v>122.300003</v>
      </c>
      <c r="F200">
        <v>121.76966899999999</v>
      </c>
      <c r="G200">
        <v>7507600</v>
      </c>
      <c r="H200">
        <f t="shared" si="3"/>
        <v>-8.6731040811404529E-3</v>
      </c>
      <c r="I200">
        <f>CORREL($H$3:H200,MXX!$H$3:H200)</f>
        <v>1.9732740424018569E-2</v>
      </c>
    </row>
    <row r="201" spans="1:9" x14ac:dyDescent="0.25">
      <c r="A201" s="1">
        <v>44721</v>
      </c>
      <c r="B201">
        <v>122</v>
      </c>
      <c r="C201">
        <v>124.349998</v>
      </c>
      <c r="D201">
        <v>120.989998</v>
      </c>
      <c r="E201">
        <v>121.019997</v>
      </c>
      <c r="F201">
        <v>120.495209</v>
      </c>
      <c r="G201">
        <v>6626700</v>
      </c>
      <c r="H201">
        <f t="shared" si="3"/>
        <v>-1.0466153110755279E-2</v>
      </c>
      <c r="I201">
        <f>CORREL($H$3:H201,MXX!$H$3:H201)</f>
        <v>2.180965266995431E-2</v>
      </c>
    </row>
    <row r="202" spans="1:9" x14ac:dyDescent="0.25">
      <c r="A202" s="1">
        <v>44722</v>
      </c>
      <c r="B202">
        <v>119.75</v>
      </c>
      <c r="C202">
        <v>122.739998</v>
      </c>
      <c r="D202">
        <v>119.339996</v>
      </c>
      <c r="E202">
        <v>121.699997</v>
      </c>
      <c r="F202">
        <v>121.172264</v>
      </c>
      <c r="G202">
        <v>8412700</v>
      </c>
      <c r="H202">
        <f t="shared" si="3"/>
        <v>5.6189370981546303E-3</v>
      </c>
      <c r="I202">
        <f>CORREL($H$3:H202,MXX!$H$3:H202)</f>
        <v>1.9355111486560432E-2</v>
      </c>
    </row>
    <row r="203" spans="1:9" x14ac:dyDescent="0.25">
      <c r="A203" s="1">
        <v>44725</v>
      </c>
      <c r="B203">
        <v>119.739998</v>
      </c>
      <c r="C203">
        <v>121.239998</v>
      </c>
      <c r="D203">
        <v>119.089996</v>
      </c>
      <c r="E203">
        <v>119.410004</v>
      </c>
      <c r="F203">
        <v>118.892197</v>
      </c>
      <c r="G203">
        <v>8299300</v>
      </c>
      <c r="H203">
        <f t="shared" si="3"/>
        <v>-1.8816740108115852E-2</v>
      </c>
      <c r="I203">
        <f>CORREL($H$3:H203,MXX!$H$3:H203)</f>
        <v>2.9366201901581748E-2</v>
      </c>
    </row>
    <row r="204" spans="1:9" x14ac:dyDescent="0.25">
      <c r="A204" s="1">
        <v>44726</v>
      </c>
      <c r="B204">
        <v>119.129997</v>
      </c>
      <c r="C204">
        <v>120</v>
      </c>
      <c r="D204">
        <v>118.16999800000001</v>
      </c>
      <c r="E204">
        <v>119.459999</v>
      </c>
      <c r="F204">
        <v>118.94197800000001</v>
      </c>
      <c r="G204">
        <v>7181400</v>
      </c>
      <c r="H204">
        <f t="shared" si="3"/>
        <v>4.1870704096762609E-4</v>
      </c>
      <c r="I204">
        <f>CORREL($H$3:H204,MXX!$H$3:H204)</f>
        <v>2.9354409776713237E-2</v>
      </c>
    </row>
    <row r="205" spans="1:9" x14ac:dyDescent="0.25">
      <c r="A205" s="1">
        <v>44727</v>
      </c>
      <c r="B205">
        <v>119.970001</v>
      </c>
      <c r="C205">
        <v>120.410004</v>
      </c>
      <c r="D205">
        <v>117.900002</v>
      </c>
      <c r="E205">
        <v>119.379997</v>
      </c>
      <c r="F205">
        <v>118.86232</v>
      </c>
      <c r="G205">
        <v>8638000</v>
      </c>
      <c r="H205">
        <f t="shared" si="3"/>
        <v>-6.6972150068001315E-4</v>
      </c>
      <c r="I205">
        <f>CORREL($H$3:H205,MXX!$H$3:H205)</f>
        <v>2.9282556471706425E-2</v>
      </c>
    </row>
    <row r="206" spans="1:9" x14ac:dyDescent="0.25">
      <c r="A206" s="1">
        <v>44728</v>
      </c>
      <c r="B206">
        <v>118.349998</v>
      </c>
      <c r="C206">
        <v>121.760002</v>
      </c>
      <c r="D206">
        <v>118.230003</v>
      </c>
      <c r="E206">
        <v>120.620003</v>
      </c>
      <c r="F206">
        <v>120.096954</v>
      </c>
      <c r="G206">
        <v>10235600</v>
      </c>
      <c r="H206">
        <f t="shared" si="3"/>
        <v>1.0387093235265809E-2</v>
      </c>
      <c r="I206">
        <f>CORREL($H$3:H206,MXX!$H$3:H206)</f>
        <v>3.0823244673281656E-2</v>
      </c>
    </row>
    <row r="207" spans="1:9" x14ac:dyDescent="0.25">
      <c r="A207" s="1">
        <v>44729</v>
      </c>
      <c r="B207">
        <v>120.019997</v>
      </c>
      <c r="C207">
        <v>120.879997</v>
      </c>
      <c r="D207">
        <v>117.970001</v>
      </c>
      <c r="E207">
        <v>118.290001</v>
      </c>
      <c r="F207">
        <v>117.77705400000001</v>
      </c>
      <c r="G207">
        <v>12279600</v>
      </c>
      <c r="H207">
        <f t="shared" si="3"/>
        <v>-1.9316892916368136E-2</v>
      </c>
      <c r="I207">
        <f>CORREL($H$3:H207,MXX!$H$3:H207)</f>
        <v>4.0579303735825238E-2</v>
      </c>
    </row>
    <row r="208" spans="1:9" x14ac:dyDescent="0.25">
      <c r="A208" s="1">
        <v>44733</v>
      </c>
      <c r="B208">
        <v>118.300003</v>
      </c>
      <c r="C208">
        <v>122.779999</v>
      </c>
      <c r="D208">
        <v>118.220001</v>
      </c>
      <c r="E208">
        <v>122.16999800000001</v>
      </c>
      <c r="F208">
        <v>121.64022799999999</v>
      </c>
      <c r="G208">
        <v>7972200</v>
      </c>
      <c r="H208">
        <f t="shared" si="3"/>
        <v>3.2800735532067103E-2</v>
      </c>
      <c r="I208">
        <f>CORREL($H$3:H208,MXX!$H$3:H208)</f>
        <v>5.137067971098784E-2</v>
      </c>
    </row>
    <row r="209" spans="1:9" x14ac:dyDescent="0.25">
      <c r="A209" s="1">
        <v>44734</v>
      </c>
      <c r="B209">
        <v>122.099998</v>
      </c>
      <c r="C209">
        <v>123.25</v>
      </c>
      <c r="D209">
        <v>120.589996</v>
      </c>
      <c r="E209">
        <v>120.69000200000001</v>
      </c>
      <c r="F209">
        <v>120.16664900000001</v>
      </c>
      <c r="G209">
        <v>6745000</v>
      </c>
      <c r="H209">
        <f t="shared" si="3"/>
        <v>-1.2114240693465214E-2</v>
      </c>
      <c r="I209">
        <f>CORREL($H$3:H209,MXX!$H$3:H209)</f>
        <v>5.3011705306360006E-2</v>
      </c>
    </row>
    <row r="210" spans="1:9" x14ac:dyDescent="0.25">
      <c r="A210" s="1">
        <v>44735</v>
      </c>
      <c r="B210">
        <v>121.75</v>
      </c>
      <c r="C210">
        <v>123.959999</v>
      </c>
      <c r="D210">
        <v>121.199997</v>
      </c>
      <c r="E210">
        <v>123.620003</v>
      </c>
      <c r="F210">
        <v>123.083939</v>
      </c>
      <c r="G210">
        <v>6013600</v>
      </c>
      <c r="H210">
        <f t="shared" si="3"/>
        <v>2.4277035469300587E-2</v>
      </c>
      <c r="I210">
        <f>CORREL($H$3:H210,MXX!$H$3:H210)</f>
        <v>5.8571450588771584E-2</v>
      </c>
    </row>
    <row r="211" spans="1:9" x14ac:dyDescent="0.25">
      <c r="A211" s="1">
        <v>44736</v>
      </c>
      <c r="B211">
        <v>124.089996</v>
      </c>
      <c r="C211">
        <v>125.30999799999999</v>
      </c>
      <c r="D211">
        <v>123.160004</v>
      </c>
      <c r="E211">
        <v>123.720001</v>
      </c>
      <c r="F211">
        <v>123.18351</v>
      </c>
      <c r="G211">
        <v>10615300</v>
      </c>
      <c r="H211">
        <f t="shared" si="3"/>
        <v>8.0896826026990748E-4</v>
      </c>
      <c r="I211">
        <f>CORREL($H$3:H211,MXX!$H$3:H211)</f>
        <v>5.6989394414893445E-2</v>
      </c>
    </row>
    <row r="212" spans="1:9" x14ac:dyDescent="0.25">
      <c r="A212" s="1">
        <v>44739</v>
      </c>
      <c r="B212">
        <v>123.779999</v>
      </c>
      <c r="C212">
        <v>124.739998</v>
      </c>
      <c r="D212">
        <v>122.790001</v>
      </c>
      <c r="E212">
        <v>124.120003</v>
      </c>
      <c r="F212">
        <v>123.581772</v>
      </c>
      <c r="G212">
        <v>6629700</v>
      </c>
      <c r="H212">
        <f t="shared" si="3"/>
        <v>3.2330788431016665E-3</v>
      </c>
      <c r="I212">
        <f>CORREL($H$3:H212,MXX!$H$3:H212)</f>
        <v>5.5547335569078114E-2</v>
      </c>
    </row>
    <row r="213" spans="1:9" x14ac:dyDescent="0.25">
      <c r="A213" s="1">
        <v>44740</v>
      </c>
      <c r="B213">
        <v>124.660004</v>
      </c>
      <c r="C213">
        <v>125.57</v>
      </c>
      <c r="D213">
        <v>122.290001</v>
      </c>
      <c r="E213">
        <v>122.370003</v>
      </c>
      <c r="F213">
        <v>121.83936300000001</v>
      </c>
      <c r="G213">
        <v>5133000</v>
      </c>
      <c r="H213">
        <f t="shared" si="3"/>
        <v>-1.4099239489784908E-2</v>
      </c>
      <c r="I213">
        <f>CORREL($H$3:H213,MXX!$H$3:H213)</f>
        <v>4.4359126563466945E-2</v>
      </c>
    </row>
    <row r="214" spans="1:9" x14ac:dyDescent="0.25">
      <c r="A214" s="1">
        <v>44741</v>
      </c>
      <c r="B214">
        <v>122.889999</v>
      </c>
      <c r="C214">
        <v>123.349998</v>
      </c>
      <c r="D214">
        <v>120.970001</v>
      </c>
      <c r="E214">
        <v>121.91999800000001</v>
      </c>
      <c r="F214">
        <v>121.391312</v>
      </c>
      <c r="G214">
        <v>6370500</v>
      </c>
      <c r="H214">
        <f t="shared" si="3"/>
        <v>-3.6773911892497881E-3</v>
      </c>
      <c r="I214">
        <f>CORREL($H$3:H214,MXX!$H$3:H214)</f>
        <v>4.3072269248870004E-2</v>
      </c>
    </row>
    <row r="215" spans="1:9" x14ac:dyDescent="0.25">
      <c r="A215" s="1">
        <v>44742</v>
      </c>
      <c r="B215">
        <v>120.879997</v>
      </c>
      <c r="C215">
        <v>122.05999799999999</v>
      </c>
      <c r="D215">
        <v>119.889999</v>
      </c>
      <c r="E215">
        <v>121.58000199999999</v>
      </c>
      <c r="F215">
        <v>121.05278800000001</v>
      </c>
      <c r="G215">
        <v>6388700</v>
      </c>
      <c r="H215">
        <f t="shared" si="3"/>
        <v>-2.7887003972738387E-3</v>
      </c>
      <c r="I215">
        <f>CORREL($H$3:H215,MXX!$H$3:H215)</f>
        <v>4.2850532923404842E-2</v>
      </c>
    </row>
    <row r="216" spans="1:9" x14ac:dyDescent="0.25">
      <c r="A216" s="1">
        <v>44743</v>
      </c>
      <c r="B216">
        <v>121.94000200000001</v>
      </c>
      <c r="C216">
        <v>122.91999800000001</v>
      </c>
      <c r="D216">
        <v>121.160004</v>
      </c>
      <c r="E216">
        <v>122.629997</v>
      </c>
      <c r="F216">
        <v>122.09822800000001</v>
      </c>
      <c r="G216">
        <v>5820300</v>
      </c>
      <c r="H216">
        <f t="shared" si="3"/>
        <v>8.6362323187467536E-3</v>
      </c>
      <c r="I216">
        <f>CORREL($H$3:H216,MXX!$H$3:H216)</f>
        <v>4.0493807922266638E-2</v>
      </c>
    </row>
    <row r="217" spans="1:9" x14ac:dyDescent="0.25">
      <c r="A217" s="1">
        <v>44747</v>
      </c>
      <c r="B217">
        <v>122.209999</v>
      </c>
      <c r="C217">
        <v>124.510002</v>
      </c>
      <c r="D217">
        <v>121.610001</v>
      </c>
      <c r="E217">
        <v>124.25</v>
      </c>
      <c r="F217">
        <v>123.71120500000001</v>
      </c>
      <c r="G217">
        <v>6072700</v>
      </c>
      <c r="H217">
        <f t="shared" si="3"/>
        <v>1.3210486560050656E-2</v>
      </c>
      <c r="I217">
        <f>CORREL($H$3:H217,MXX!$H$3:H217)</f>
        <v>3.5433884032453331E-2</v>
      </c>
    </row>
    <row r="218" spans="1:9" x14ac:dyDescent="0.25">
      <c r="A218" s="1">
        <v>44748</v>
      </c>
      <c r="B218">
        <v>124.480003</v>
      </c>
      <c r="C218">
        <v>126.279999</v>
      </c>
      <c r="D218">
        <v>124.300003</v>
      </c>
      <c r="E218">
        <v>125.129997</v>
      </c>
      <c r="F218">
        <v>124.58738700000001</v>
      </c>
      <c r="G218">
        <v>7100000</v>
      </c>
      <c r="H218">
        <f t="shared" si="3"/>
        <v>7.0824789072259052E-3</v>
      </c>
      <c r="I218">
        <f>CORREL($H$3:H218,MXX!$H$3:H218)</f>
        <v>3.6626293995737379E-2</v>
      </c>
    </row>
    <row r="219" spans="1:9" x14ac:dyDescent="0.25">
      <c r="A219" s="1">
        <v>44749</v>
      </c>
      <c r="B219">
        <v>125.19000200000001</v>
      </c>
      <c r="C219">
        <v>125.529999</v>
      </c>
      <c r="D219">
        <v>124.120003</v>
      </c>
      <c r="E219">
        <v>125.32</v>
      </c>
      <c r="F219">
        <v>124.776566</v>
      </c>
      <c r="G219">
        <v>5829100</v>
      </c>
      <c r="H219">
        <f t="shared" si="3"/>
        <v>1.5184442386611395E-3</v>
      </c>
      <c r="I219">
        <f>CORREL($H$3:H219,MXX!$H$3:H219)</f>
        <v>3.7035221487835994E-2</v>
      </c>
    </row>
    <row r="220" spans="1:9" x14ac:dyDescent="0.25">
      <c r="A220" s="1">
        <v>44750</v>
      </c>
      <c r="B220">
        <v>125.82</v>
      </c>
      <c r="C220">
        <v>126.610001</v>
      </c>
      <c r="D220">
        <v>125.150002</v>
      </c>
      <c r="E220">
        <v>125.400002</v>
      </c>
      <c r="F220">
        <v>124.856224</v>
      </c>
      <c r="G220">
        <v>4917000</v>
      </c>
      <c r="H220">
        <f t="shared" si="3"/>
        <v>6.3840513129680859E-4</v>
      </c>
      <c r="I220">
        <f>CORREL($H$3:H220,MXX!$H$3:H220)</f>
        <v>3.6492863685908886E-2</v>
      </c>
    </row>
    <row r="221" spans="1:9" x14ac:dyDescent="0.25">
      <c r="A221" s="1">
        <v>44753</v>
      </c>
      <c r="B221">
        <v>125.019997</v>
      </c>
      <c r="C221">
        <v>126.33000199999999</v>
      </c>
      <c r="D221">
        <v>124.620003</v>
      </c>
      <c r="E221">
        <v>125.449997</v>
      </c>
      <c r="F221">
        <v>124.905998</v>
      </c>
      <c r="G221">
        <v>3844300</v>
      </c>
      <c r="H221">
        <f t="shared" si="3"/>
        <v>3.9865053102998953E-4</v>
      </c>
      <c r="I221">
        <f>CORREL($H$3:H221,MXX!$H$3:H221)</f>
        <v>3.6633020577437281E-2</v>
      </c>
    </row>
    <row r="222" spans="1:9" x14ac:dyDescent="0.25">
      <c r="A222" s="1">
        <v>44754</v>
      </c>
      <c r="B222">
        <v>125.110001</v>
      </c>
      <c r="C222">
        <v>127.129997</v>
      </c>
      <c r="D222">
        <v>124.720001</v>
      </c>
      <c r="E222">
        <v>125.07</v>
      </c>
      <c r="F222">
        <v>124.527649</v>
      </c>
      <c r="G222">
        <v>4577400</v>
      </c>
      <c r="H222">
        <f t="shared" si="3"/>
        <v>-3.0290699090367145E-3</v>
      </c>
      <c r="I222">
        <f>CORREL($H$3:H222,MXX!$H$3:H222)</f>
        <v>3.7121085406457872E-2</v>
      </c>
    </row>
    <row r="223" spans="1:9" x14ac:dyDescent="0.25">
      <c r="A223" s="1">
        <v>44755</v>
      </c>
      <c r="B223">
        <v>124.44000200000001</v>
      </c>
      <c r="C223">
        <v>126.459999</v>
      </c>
      <c r="D223">
        <v>123.910004</v>
      </c>
      <c r="E223">
        <v>125.370003</v>
      </c>
      <c r="F223">
        <v>124.82635500000001</v>
      </c>
      <c r="G223">
        <v>4229700</v>
      </c>
      <c r="H223">
        <f t="shared" si="3"/>
        <v>2.3987122731274715E-3</v>
      </c>
      <c r="I223">
        <f>CORREL($H$3:H223,MXX!$H$3:H223)</f>
        <v>3.7556415416205476E-2</v>
      </c>
    </row>
    <row r="224" spans="1:9" x14ac:dyDescent="0.25">
      <c r="A224" s="1">
        <v>44756</v>
      </c>
      <c r="B224">
        <v>124.160004</v>
      </c>
      <c r="C224">
        <v>128.320007</v>
      </c>
      <c r="D224">
        <v>124.139999</v>
      </c>
      <c r="E224">
        <v>127.82</v>
      </c>
      <c r="F224">
        <v>127.26572400000001</v>
      </c>
      <c r="G224">
        <v>6968500</v>
      </c>
      <c r="H224">
        <f t="shared" si="3"/>
        <v>1.9542099102389066E-2</v>
      </c>
      <c r="I224">
        <f>CORREL($H$3:H224,MXX!$H$3:H224)</f>
        <v>3.4758601902009599E-2</v>
      </c>
    </row>
    <row r="225" spans="1:9" x14ac:dyDescent="0.25">
      <c r="A225" s="1">
        <v>44757</v>
      </c>
      <c r="B225">
        <v>128.800003</v>
      </c>
      <c r="C225">
        <v>130.270004</v>
      </c>
      <c r="D225">
        <v>128.050003</v>
      </c>
      <c r="E225">
        <v>129.070007</v>
      </c>
      <c r="F225">
        <v>128.51031499999999</v>
      </c>
      <c r="G225">
        <v>7061400</v>
      </c>
      <c r="H225">
        <f t="shared" si="3"/>
        <v>9.7794674078936251E-3</v>
      </c>
      <c r="I225">
        <f>CORREL($H$3:H225,MXX!$H$3:H225)</f>
        <v>3.6746451341870524E-2</v>
      </c>
    </row>
    <row r="226" spans="1:9" x14ac:dyDescent="0.25">
      <c r="A226" s="1">
        <v>44760</v>
      </c>
      <c r="B226">
        <v>128.64999399999999</v>
      </c>
      <c r="C226">
        <v>130.300003</v>
      </c>
      <c r="D226">
        <v>128.259995</v>
      </c>
      <c r="E226">
        <v>128.770004</v>
      </c>
      <c r="F226">
        <v>128.21160900000001</v>
      </c>
      <c r="G226">
        <v>4747900</v>
      </c>
      <c r="H226">
        <f t="shared" si="3"/>
        <v>-2.3243737282877372E-3</v>
      </c>
      <c r="I226">
        <f>CORREL($H$3:H226,MXX!$H$3:H226)</f>
        <v>3.6945998015400133E-2</v>
      </c>
    </row>
    <row r="227" spans="1:9" x14ac:dyDescent="0.25">
      <c r="A227" s="1">
        <v>44761</v>
      </c>
      <c r="B227">
        <v>129.38999899999999</v>
      </c>
      <c r="C227">
        <v>129.96000699999999</v>
      </c>
      <c r="D227">
        <v>128.60000600000001</v>
      </c>
      <c r="E227">
        <v>129.55999800000001</v>
      </c>
      <c r="F227">
        <v>128.99818400000001</v>
      </c>
      <c r="G227">
        <v>5665100</v>
      </c>
      <c r="H227">
        <f t="shared" si="3"/>
        <v>6.1349748757930263E-3</v>
      </c>
      <c r="I227">
        <f>CORREL($H$3:H227,MXX!$H$3:H227)</f>
        <v>3.3650655484573917E-2</v>
      </c>
    </row>
    <row r="228" spans="1:9" x14ac:dyDescent="0.25">
      <c r="A228" s="1">
        <v>44762</v>
      </c>
      <c r="B228">
        <v>130.509995</v>
      </c>
      <c r="C228">
        <v>131.30999800000001</v>
      </c>
      <c r="D228">
        <v>129.5</v>
      </c>
      <c r="E228">
        <v>130.63999899999999</v>
      </c>
      <c r="F228">
        <v>130.07350199999999</v>
      </c>
      <c r="G228">
        <v>6188300</v>
      </c>
      <c r="H228">
        <f t="shared" si="3"/>
        <v>8.335915798628463E-3</v>
      </c>
      <c r="I228">
        <f>CORREL($H$3:H228,MXX!$H$3:H228)</f>
        <v>3.5670340149077356E-2</v>
      </c>
    </row>
    <row r="229" spans="1:9" x14ac:dyDescent="0.25">
      <c r="A229" s="1">
        <v>44763</v>
      </c>
      <c r="B229">
        <v>130.679993</v>
      </c>
      <c r="C229">
        <v>132.55999800000001</v>
      </c>
      <c r="D229">
        <v>130.5</v>
      </c>
      <c r="E229">
        <v>132.550003</v>
      </c>
      <c r="F229">
        <v>131.97522000000001</v>
      </c>
      <c r="G229">
        <v>6254900</v>
      </c>
      <c r="H229">
        <f t="shared" si="3"/>
        <v>1.4620333663346873E-2</v>
      </c>
      <c r="I229">
        <f>CORREL($H$3:H229,MXX!$H$3:H229)</f>
        <v>3.4238646683399578E-2</v>
      </c>
    </row>
    <row r="230" spans="1:9" x14ac:dyDescent="0.25">
      <c r="A230" s="1">
        <v>44764</v>
      </c>
      <c r="B230">
        <v>132.53999300000001</v>
      </c>
      <c r="C230">
        <v>133.38999899999999</v>
      </c>
      <c r="D230">
        <v>131.229996</v>
      </c>
      <c r="E230">
        <v>132.21000699999999</v>
      </c>
      <c r="F230">
        <v>131.63670300000001</v>
      </c>
      <c r="G230">
        <v>4538800</v>
      </c>
      <c r="H230">
        <f t="shared" si="3"/>
        <v>-2.5650042485248058E-3</v>
      </c>
      <c r="I230">
        <f>CORREL($H$3:H230,MXX!$H$3:H230)</f>
        <v>3.3667498882304261E-2</v>
      </c>
    </row>
    <row r="231" spans="1:9" x14ac:dyDescent="0.25">
      <c r="A231" s="1">
        <v>44767</v>
      </c>
      <c r="B231">
        <v>132.38999899999999</v>
      </c>
      <c r="C231">
        <v>132.699997</v>
      </c>
      <c r="D231">
        <v>131.46000699999999</v>
      </c>
      <c r="E231">
        <v>132.020004</v>
      </c>
      <c r="F231">
        <v>131.44752500000001</v>
      </c>
      <c r="G231">
        <v>6845100</v>
      </c>
      <c r="H231">
        <f t="shared" si="3"/>
        <v>-1.4371219856516633E-3</v>
      </c>
      <c r="I231">
        <f>CORREL($H$3:H231,MXX!$H$3:H231)</f>
        <v>3.3740313058948292E-2</v>
      </c>
    </row>
    <row r="232" spans="1:9" x14ac:dyDescent="0.25">
      <c r="A232" s="1">
        <v>44768</v>
      </c>
      <c r="B232">
        <v>121.129997</v>
      </c>
      <c r="C232">
        <v>122.69000200000001</v>
      </c>
      <c r="D232">
        <v>120.05999799999999</v>
      </c>
      <c r="E232">
        <v>121.980003</v>
      </c>
      <c r="F232">
        <v>121.45105700000001</v>
      </c>
      <c r="G232">
        <v>31797200</v>
      </c>
      <c r="H232">
        <f t="shared" si="3"/>
        <v>-7.6049115416969668E-2</v>
      </c>
      <c r="I232">
        <f>CORREL($H$3:H232,MXX!$H$3:H232)</f>
        <v>1.7569005759119603E-2</v>
      </c>
    </row>
    <row r="233" spans="1:9" x14ac:dyDescent="0.25">
      <c r="A233" s="1">
        <v>44769</v>
      </c>
      <c r="B233">
        <v>121.239998</v>
      </c>
      <c r="C233">
        <v>126.769997</v>
      </c>
      <c r="D233">
        <v>121.029999</v>
      </c>
      <c r="E233">
        <v>126.589996</v>
      </c>
      <c r="F233">
        <v>126.041054</v>
      </c>
      <c r="G233">
        <v>14053200</v>
      </c>
      <c r="H233">
        <f t="shared" si="3"/>
        <v>3.7792976968491897E-2</v>
      </c>
      <c r="I233">
        <f>CORREL($H$3:H233,MXX!$H$3:H233)</f>
        <v>1.4145588380131151E-2</v>
      </c>
    </row>
    <row r="234" spans="1:9" x14ac:dyDescent="0.25">
      <c r="A234" s="1">
        <v>44770</v>
      </c>
      <c r="B234">
        <v>126.269997</v>
      </c>
      <c r="C234">
        <v>130.509995</v>
      </c>
      <c r="D234">
        <v>126.269997</v>
      </c>
      <c r="E234">
        <v>129.75</v>
      </c>
      <c r="F234">
        <v>129.187363</v>
      </c>
      <c r="G234">
        <v>11087400</v>
      </c>
      <c r="H234">
        <f t="shared" si="3"/>
        <v>2.4962572908982513E-2</v>
      </c>
      <c r="I234">
        <f>CORREL($H$3:H234,MXX!$H$3:H234)</f>
        <v>1.3362361666459963E-2</v>
      </c>
    </row>
    <row r="235" spans="1:9" x14ac:dyDescent="0.25">
      <c r="A235" s="1">
        <v>44771</v>
      </c>
      <c r="B235">
        <v>128.320007</v>
      </c>
      <c r="C235">
        <v>132.259995</v>
      </c>
      <c r="D235">
        <v>128.009995</v>
      </c>
      <c r="E235">
        <v>132.050003</v>
      </c>
      <c r="F235">
        <v>131.477386</v>
      </c>
      <c r="G235">
        <v>10045500</v>
      </c>
      <c r="H235">
        <f t="shared" si="3"/>
        <v>1.7726370032028524E-2</v>
      </c>
      <c r="I235">
        <f>CORREL($H$3:H235,MXX!$H$3:H235)</f>
        <v>7.6308576221027638E-3</v>
      </c>
    </row>
    <row r="236" spans="1:9" x14ac:dyDescent="0.25">
      <c r="A236" s="1">
        <v>44774</v>
      </c>
      <c r="B236">
        <v>131.05999800000001</v>
      </c>
      <c r="C236">
        <v>134.229996</v>
      </c>
      <c r="D236">
        <v>131</v>
      </c>
      <c r="E236">
        <v>132.53999300000001</v>
      </c>
      <c r="F236">
        <v>131.96525600000001</v>
      </c>
      <c r="G236">
        <v>8332100</v>
      </c>
      <c r="H236">
        <f t="shared" si="3"/>
        <v>3.7106761462386783E-3</v>
      </c>
      <c r="I236">
        <f>CORREL($H$3:H236,MXX!$H$3:H236)</f>
        <v>8.0970280006386029E-3</v>
      </c>
    </row>
    <row r="237" spans="1:9" x14ac:dyDescent="0.25">
      <c r="A237" s="1">
        <v>44775</v>
      </c>
      <c r="B237">
        <v>133.14999399999999</v>
      </c>
      <c r="C237">
        <v>133.71000699999999</v>
      </c>
      <c r="D237">
        <v>131.39999399999999</v>
      </c>
      <c r="E237">
        <v>132.679993</v>
      </c>
      <c r="F237">
        <v>132.104645</v>
      </c>
      <c r="G237">
        <v>6565000</v>
      </c>
      <c r="H237">
        <f t="shared" si="3"/>
        <v>1.0562552919231574E-3</v>
      </c>
      <c r="I237">
        <f>CORREL($H$3:H237,MXX!$H$3:H237)</f>
        <v>9.0312942325116493E-3</v>
      </c>
    </row>
    <row r="238" spans="1:9" x14ac:dyDescent="0.25">
      <c r="A238" s="1">
        <v>44776</v>
      </c>
      <c r="B238">
        <v>132.16000399999999</v>
      </c>
      <c r="C238">
        <v>132.94000199999999</v>
      </c>
      <c r="D238">
        <v>129.86000100000001</v>
      </c>
      <c r="E238">
        <v>130.5</v>
      </c>
      <c r="F238">
        <v>129.934113</v>
      </c>
      <c r="G238">
        <v>10667700</v>
      </c>
      <c r="H238">
        <f t="shared" si="3"/>
        <v>-1.6430398794834267E-2</v>
      </c>
      <c r="I238">
        <f>CORREL($H$3:H238,MXX!$H$3:H238)</f>
        <v>8.5790600732369784E-3</v>
      </c>
    </row>
    <row r="239" spans="1:9" x14ac:dyDescent="0.25">
      <c r="A239" s="1">
        <v>44777</v>
      </c>
      <c r="B239">
        <v>130.66999799999999</v>
      </c>
      <c r="C239">
        <v>130.800003</v>
      </c>
      <c r="D239">
        <v>125.33000199999999</v>
      </c>
      <c r="E239">
        <v>125.57</v>
      </c>
      <c r="F239">
        <v>125.025482</v>
      </c>
      <c r="G239">
        <v>17702000</v>
      </c>
      <c r="H239">
        <f t="shared" si="3"/>
        <v>-3.7777846684496165E-2</v>
      </c>
      <c r="I239">
        <f>CORREL($H$3:H239,MXX!$H$3:H239)</f>
        <v>2.4503104342200262E-2</v>
      </c>
    </row>
    <row r="240" spans="1:9" x14ac:dyDescent="0.25">
      <c r="A240" s="1">
        <v>44778</v>
      </c>
      <c r="B240">
        <v>125.510002</v>
      </c>
      <c r="C240">
        <v>126.80999799999999</v>
      </c>
      <c r="D240">
        <v>125.120003</v>
      </c>
      <c r="E240">
        <v>126.58000199999999</v>
      </c>
      <c r="F240">
        <v>126.031105</v>
      </c>
      <c r="G240">
        <v>10663700</v>
      </c>
      <c r="H240">
        <f t="shared" si="3"/>
        <v>8.0433443160011168E-3</v>
      </c>
      <c r="I240">
        <f>CORREL($H$3:H240,MXX!$H$3:H240)</f>
        <v>2.2101021291604565E-2</v>
      </c>
    </row>
    <row r="241" spans="1:9" x14ac:dyDescent="0.25">
      <c r="A241" s="1">
        <v>44781</v>
      </c>
      <c r="B241">
        <v>126.650002</v>
      </c>
      <c r="C241">
        <v>128.21000699999999</v>
      </c>
      <c r="D241">
        <v>126.610001</v>
      </c>
      <c r="E241">
        <v>127.610001</v>
      </c>
      <c r="F241">
        <v>127.056641</v>
      </c>
      <c r="G241">
        <v>6058400</v>
      </c>
      <c r="H241">
        <f t="shared" si="3"/>
        <v>8.1371658210883935E-3</v>
      </c>
      <c r="I241">
        <f>CORREL($H$3:H241,MXX!$H$3:H241)</f>
        <v>2.2619345003698638E-2</v>
      </c>
    </row>
    <row r="242" spans="1:9" x14ac:dyDescent="0.25">
      <c r="A242" s="1">
        <v>44782</v>
      </c>
      <c r="B242">
        <v>127.889999</v>
      </c>
      <c r="C242">
        <v>128.970001</v>
      </c>
      <c r="D242">
        <v>127.209999</v>
      </c>
      <c r="E242">
        <v>128.86999499999999</v>
      </c>
      <c r="F242">
        <v>128.311172</v>
      </c>
      <c r="G242">
        <v>6441700</v>
      </c>
      <c r="H242">
        <f t="shared" si="3"/>
        <v>9.8737932163656048E-3</v>
      </c>
      <c r="I242">
        <f>CORREL($H$3:H242,MXX!$H$3:H242)</f>
        <v>2.2259002123847044E-2</v>
      </c>
    </row>
    <row r="243" spans="1:9" x14ac:dyDescent="0.25">
      <c r="A243" s="1">
        <v>44783</v>
      </c>
      <c r="B243">
        <v>130</v>
      </c>
      <c r="C243">
        <v>130.14999399999999</v>
      </c>
      <c r="D243">
        <v>128.38999899999999</v>
      </c>
      <c r="E243">
        <v>129.13999899999999</v>
      </c>
      <c r="F243">
        <v>128.58000200000001</v>
      </c>
      <c r="G243">
        <v>8417000</v>
      </c>
      <c r="H243">
        <f t="shared" si="3"/>
        <v>2.095141021703148E-3</v>
      </c>
      <c r="I243">
        <f>CORREL($H$3:H243,MXX!$H$3:H243)</f>
        <v>2.1991082374178881E-2</v>
      </c>
    </row>
    <row r="244" spans="1:9" x14ac:dyDescent="0.25">
      <c r="A244" s="1">
        <v>44784</v>
      </c>
      <c r="B244">
        <v>129.699997</v>
      </c>
      <c r="C244">
        <v>130.36999499999999</v>
      </c>
      <c r="D244">
        <v>128.60000600000001</v>
      </c>
      <c r="E244">
        <v>129.820007</v>
      </c>
      <c r="F244">
        <v>129.820007</v>
      </c>
      <c r="G244">
        <v>7951500</v>
      </c>
      <c r="H244">
        <f t="shared" si="3"/>
        <v>9.64384026063397E-3</v>
      </c>
      <c r="I244">
        <f>CORREL($H$3:H244,MXX!$H$3:H244)</f>
        <v>2.5721294834730211E-2</v>
      </c>
    </row>
    <row r="245" spans="1:9" x14ac:dyDescent="0.25">
      <c r="A245" s="1">
        <v>44785</v>
      </c>
      <c r="B245">
        <v>130</v>
      </c>
      <c r="C245">
        <v>132.83999600000001</v>
      </c>
      <c r="D245">
        <v>129.820007</v>
      </c>
      <c r="E245">
        <v>132.220001</v>
      </c>
      <c r="F245">
        <v>132.220001</v>
      </c>
      <c r="G245">
        <v>8870300</v>
      </c>
      <c r="H245">
        <f t="shared" si="3"/>
        <v>1.8487088819830307E-2</v>
      </c>
      <c r="I245">
        <f>CORREL($H$3:H245,MXX!$H$3:H245)</f>
        <v>2.4583824706024899E-2</v>
      </c>
    </row>
    <row r="246" spans="1:9" x14ac:dyDescent="0.25">
      <c r="A246" s="1">
        <v>44788</v>
      </c>
      <c r="B246">
        <v>131.63000500000001</v>
      </c>
      <c r="C246">
        <v>133.570007</v>
      </c>
      <c r="D246">
        <v>131.36000100000001</v>
      </c>
      <c r="E246">
        <v>132.60000600000001</v>
      </c>
      <c r="F246">
        <v>132.60000600000001</v>
      </c>
      <c r="G246">
        <v>8838700</v>
      </c>
      <c r="H246">
        <f t="shared" si="3"/>
        <v>2.8740356763422748E-3</v>
      </c>
      <c r="I246">
        <f>CORREL($H$3:H246,MXX!$H$3:H246)</f>
        <v>2.5567536048726056E-2</v>
      </c>
    </row>
    <row r="247" spans="1:9" x14ac:dyDescent="0.25">
      <c r="A247" s="1">
        <v>44789</v>
      </c>
      <c r="B247">
        <v>138.89999399999999</v>
      </c>
      <c r="C247">
        <v>140.929993</v>
      </c>
      <c r="D247">
        <v>138.19000199999999</v>
      </c>
      <c r="E247">
        <v>139.36999499999999</v>
      </c>
      <c r="F247">
        <v>139.36999499999999</v>
      </c>
      <c r="G247">
        <v>30591100</v>
      </c>
      <c r="H247">
        <f t="shared" si="3"/>
        <v>5.1055721671686656E-2</v>
      </c>
      <c r="I247">
        <f>CORREL($H$3:H247,MXX!$H$3:H247)</f>
        <v>4.3934515910201685E-2</v>
      </c>
    </row>
    <row r="248" spans="1:9" x14ac:dyDescent="0.25">
      <c r="A248" s="1">
        <v>44790</v>
      </c>
      <c r="B248">
        <v>138.570007</v>
      </c>
      <c r="C248">
        <v>142.720001</v>
      </c>
      <c r="D248">
        <v>138.39999399999999</v>
      </c>
      <c r="E248">
        <v>139.520004</v>
      </c>
      <c r="F248">
        <v>139.520004</v>
      </c>
      <c r="G248">
        <v>13930700</v>
      </c>
      <c r="H248">
        <f t="shared" si="3"/>
        <v>1.0763364094259413E-3</v>
      </c>
      <c r="I248">
        <f>CORREL($H$3:H248,MXX!$H$3:H248)</f>
        <v>4.412303488996764E-2</v>
      </c>
    </row>
    <row r="249" spans="1:9" x14ac:dyDescent="0.25">
      <c r="A249" s="1">
        <v>44791</v>
      </c>
      <c r="B249">
        <v>139.529999</v>
      </c>
      <c r="C249">
        <v>140.41999799999999</v>
      </c>
      <c r="D249">
        <v>138.5</v>
      </c>
      <c r="E249">
        <v>139.070007</v>
      </c>
      <c r="F249">
        <v>139.070007</v>
      </c>
      <c r="G249">
        <v>6399200</v>
      </c>
      <c r="H249">
        <f t="shared" si="3"/>
        <v>-3.2253224419345359E-3</v>
      </c>
      <c r="I249">
        <f>CORREL($H$3:H249,MXX!$H$3:H249)</f>
        <v>4.4453301526089069E-2</v>
      </c>
    </row>
    <row r="250" spans="1:9" x14ac:dyDescent="0.25">
      <c r="A250" s="1">
        <v>44792</v>
      </c>
      <c r="B250">
        <v>138.91999799999999</v>
      </c>
      <c r="C250">
        <v>139.070007</v>
      </c>
      <c r="D250">
        <v>136.91000399999999</v>
      </c>
      <c r="E250">
        <v>137.020004</v>
      </c>
      <c r="F250">
        <v>137.020004</v>
      </c>
      <c r="G250">
        <v>7634000</v>
      </c>
      <c r="H250">
        <f t="shared" si="3"/>
        <v>-1.4740798855356381E-2</v>
      </c>
      <c r="I250">
        <f>CORREL($H$3:H250,MXX!$H$3:H250)</f>
        <v>4.2974839982314952E-2</v>
      </c>
    </row>
    <row r="251" spans="1:9" x14ac:dyDescent="0.25">
      <c r="A251" s="1">
        <v>44795</v>
      </c>
      <c r="B251">
        <v>136.199997</v>
      </c>
      <c r="C251">
        <v>136.720001</v>
      </c>
      <c r="D251">
        <v>134.44000199999999</v>
      </c>
      <c r="E251">
        <v>134.570007</v>
      </c>
      <c r="F251">
        <v>134.570007</v>
      </c>
      <c r="G251">
        <v>6222400</v>
      </c>
      <c r="H251">
        <f t="shared" si="3"/>
        <v>-1.7880578955464022E-2</v>
      </c>
      <c r="I251">
        <f>CORREL($H$3:H251,MXX!$H$3:H251)</f>
        <v>4.3416478708269819E-2</v>
      </c>
    </row>
    <row r="252" spans="1:9" x14ac:dyDescent="0.25">
      <c r="A252" s="1">
        <v>44796</v>
      </c>
      <c r="B252">
        <v>134.61000100000001</v>
      </c>
      <c r="C252">
        <v>134.96000699999999</v>
      </c>
      <c r="D252">
        <v>133.21000699999999</v>
      </c>
      <c r="E252">
        <v>134</v>
      </c>
      <c r="F252">
        <v>134</v>
      </c>
      <c r="G252">
        <v>5651700</v>
      </c>
      <c r="H252">
        <f t="shared" si="3"/>
        <v>-4.2357655521263662E-3</v>
      </c>
      <c r="I252">
        <f>CORREL($H$3:H252,MXX!$H$3:H252)</f>
        <v>4.3397436529491143E-2</v>
      </c>
    </row>
    <row r="253" spans="1:9" x14ac:dyDescent="0.25">
      <c r="A253" s="1">
        <v>44797</v>
      </c>
      <c r="B253">
        <v>134.35000600000001</v>
      </c>
      <c r="C253">
        <v>135.28999300000001</v>
      </c>
      <c r="D253">
        <v>133.60000600000001</v>
      </c>
      <c r="E253">
        <v>134.970001</v>
      </c>
      <c r="F253">
        <v>134.970001</v>
      </c>
      <c r="G253">
        <v>5254300</v>
      </c>
      <c r="H253">
        <f t="shared" si="3"/>
        <v>7.2388134328357934E-3</v>
      </c>
      <c r="I253">
        <f>CORREL($H$3:H253,MXX!$H$3:H253)</f>
        <v>4.2316087179110222E-2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9295-B4DF-4FF3-B085-071B57CED19A}">
  <dimension ref="A1:I255"/>
  <sheetViews>
    <sheetView workbookViewId="0">
      <selection activeCell="J30" sqref="J30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44433</v>
      </c>
      <c r="B2">
        <v>149.80999800000001</v>
      </c>
      <c r="C2">
        <v>150.320007</v>
      </c>
      <c r="D2">
        <v>147.800003</v>
      </c>
      <c r="E2">
        <v>148.36000100000001</v>
      </c>
      <c r="F2">
        <v>147.53327899999999</v>
      </c>
      <c r="G2">
        <v>58991300</v>
      </c>
    </row>
    <row r="3" spans="1:9" x14ac:dyDescent="0.25">
      <c r="A3" s="1">
        <v>44434</v>
      </c>
      <c r="B3">
        <v>148.35000600000001</v>
      </c>
      <c r="C3">
        <v>149.11999499999999</v>
      </c>
      <c r="D3">
        <v>147.509995</v>
      </c>
      <c r="E3">
        <v>147.53999300000001</v>
      </c>
      <c r="F3">
        <v>146.71786499999999</v>
      </c>
      <c r="G3">
        <v>48597200</v>
      </c>
      <c r="H3">
        <f>(F3-F2)/F2</f>
        <v>-5.5269835085818442E-3</v>
      </c>
      <c r="I3" t="e">
        <f>CORREL($H$3:H3,MXX!$H$3:H3)</f>
        <v>#DIV/0!</v>
      </c>
    </row>
    <row r="4" spans="1:9" x14ac:dyDescent="0.25">
      <c r="A4" s="1">
        <v>44435</v>
      </c>
      <c r="B4">
        <v>147.479996</v>
      </c>
      <c r="C4">
        <v>148.75</v>
      </c>
      <c r="D4">
        <v>146.83000200000001</v>
      </c>
      <c r="E4">
        <v>148.60000600000001</v>
      </c>
      <c r="F4">
        <v>147.771942</v>
      </c>
      <c r="G4">
        <v>55802400</v>
      </c>
      <c r="H4">
        <f>(F4-F3)/F3</f>
        <v>7.1843807160089654E-3</v>
      </c>
      <c r="I4">
        <f>CORREL($H$3:H4,MXX!$H$3:H4)</f>
        <v>-1</v>
      </c>
    </row>
    <row r="5" spans="1:9" x14ac:dyDescent="0.25">
      <c r="A5" s="1">
        <v>44438</v>
      </c>
      <c r="B5">
        <v>149</v>
      </c>
      <c r="C5">
        <v>153.490005</v>
      </c>
      <c r="D5">
        <v>148.61000100000001</v>
      </c>
      <c r="E5">
        <v>153.11999499999999</v>
      </c>
      <c r="F5">
        <v>152.26675399999999</v>
      </c>
      <c r="G5">
        <v>90956700</v>
      </c>
      <c r="H5">
        <f>(F5-F4)/F4</f>
        <v>3.0417222235598663E-2</v>
      </c>
      <c r="I5">
        <f>CORREL($H$3:H5,MXX!$H$3:H5)</f>
        <v>-0.3974010381183784</v>
      </c>
    </row>
    <row r="6" spans="1:9" x14ac:dyDescent="0.25">
      <c r="A6" s="1">
        <v>44439</v>
      </c>
      <c r="B6">
        <v>152.66000399999999</v>
      </c>
      <c r="C6">
        <v>152.800003</v>
      </c>
      <c r="D6">
        <v>151.28999300000001</v>
      </c>
      <c r="E6">
        <v>151.83000200000001</v>
      </c>
      <c r="F6">
        <v>150.98396299999999</v>
      </c>
      <c r="G6">
        <v>86453100</v>
      </c>
      <c r="H6">
        <f>(F6-F5)/F5</f>
        <v>-8.4246295813201824E-3</v>
      </c>
      <c r="I6">
        <f>CORREL($H$3:H6,MXX!$H$3:H6)</f>
        <v>-0.37802151433309189</v>
      </c>
    </row>
    <row r="7" spans="1:9" x14ac:dyDescent="0.25">
      <c r="A7" s="1">
        <v>44440</v>
      </c>
      <c r="B7">
        <v>152.83000200000001</v>
      </c>
      <c r="C7">
        <v>154.979996</v>
      </c>
      <c r="D7">
        <v>152.33999600000001</v>
      </c>
      <c r="E7">
        <v>152.509995</v>
      </c>
      <c r="F7">
        <v>151.660156</v>
      </c>
      <c r="G7">
        <v>80313700</v>
      </c>
      <c r="H7">
        <f>(F7-F6)/F6</f>
        <v>4.4785749861395024E-3</v>
      </c>
      <c r="I7">
        <f>CORREL($H$3:H7,MXX!$H$3:H7)</f>
        <v>-0.23225727007570013</v>
      </c>
    </row>
    <row r="8" spans="1:9" x14ac:dyDescent="0.25">
      <c r="A8" s="1">
        <v>44441</v>
      </c>
      <c r="B8">
        <v>153.86999499999999</v>
      </c>
      <c r="C8">
        <v>154.720001</v>
      </c>
      <c r="D8">
        <v>152.39999399999999</v>
      </c>
      <c r="E8">
        <v>153.64999399999999</v>
      </c>
      <c r="F8">
        <v>152.79380800000001</v>
      </c>
      <c r="G8">
        <v>71115500</v>
      </c>
      <c r="H8">
        <f>(F8-F7)/F7</f>
        <v>7.474949452115901E-3</v>
      </c>
      <c r="I8">
        <f>CORREL($H$3:H8,MXX!$H$3:H8)</f>
        <v>-0.14815924201109248</v>
      </c>
    </row>
    <row r="9" spans="1:9" x14ac:dyDescent="0.25">
      <c r="A9" s="1">
        <v>44442</v>
      </c>
      <c r="B9">
        <v>153.759995</v>
      </c>
      <c r="C9">
        <v>154.63000500000001</v>
      </c>
      <c r="D9">
        <v>153.08999600000001</v>
      </c>
      <c r="E9">
        <v>154.300003</v>
      </c>
      <c r="F9">
        <v>153.440201</v>
      </c>
      <c r="G9">
        <v>57808700</v>
      </c>
      <c r="H9">
        <f>(F9-F8)/F8</f>
        <v>4.2304921152301481E-3</v>
      </c>
      <c r="I9">
        <f>CORREL($H$3:H9,MXX!$H$3:H9)</f>
        <v>-0.14099968200304391</v>
      </c>
    </row>
    <row r="10" spans="1:9" x14ac:dyDescent="0.25">
      <c r="A10" s="1">
        <v>44446</v>
      </c>
      <c r="B10">
        <v>154.970001</v>
      </c>
      <c r="C10">
        <v>157.259995</v>
      </c>
      <c r="D10">
        <v>154.38999899999999</v>
      </c>
      <c r="E10">
        <v>156.69000199999999</v>
      </c>
      <c r="F10">
        <v>155.816879</v>
      </c>
      <c r="G10">
        <v>82278300</v>
      </c>
      <c r="H10">
        <f>(F10-F9)/F9</f>
        <v>1.5489278458387826E-2</v>
      </c>
      <c r="I10">
        <f>CORREL($H$3:H10,MXX!$H$3:H10)</f>
        <v>-0.18538855520627195</v>
      </c>
    </row>
    <row r="11" spans="1:9" x14ac:dyDescent="0.25">
      <c r="A11" s="1">
        <v>44447</v>
      </c>
      <c r="B11">
        <v>156.979996</v>
      </c>
      <c r="C11">
        <v>157.03999300000001</v>
      </c>
      <c r="D11">
        <v>153.979996</v>
      </c>
      <c r="E11">
        <v>155.11000100000001</v>
      </c>
      <c r="F11">
        <v>154.24568199999999</v>
      </c>
      <c r="G11">
        <v>74420200</v>
      </c>
      <c r="H11">
        <f>(F11-F10)/F10</f>
        <v>-1.0083612315197329E-2</v>
      </c>
      <c r="I11">
        <f>CORREL($H$3:H11,MXX!$H$3:H11)</f>
        <v>-0.2945571142957415</v>
      </c>
    </row>
    <row r="12" spans="1:9" x14ac:dyDescent="0.25">
      <c r="A12" s="1">
        <v>44448</v>
      </c>
      <c r="B12">
        <v>155.490005</v>
      </c>
      <c r="C12">
        <v>156.11000100000001</v>
      </c>
      <c r="D12">
        <v>153.949997</v>
      </c>
      <c r="E12">
        <v>154.070007</v>
      </c>
      <c r="F12">
        <v>153.21148700000001</v>
      </c>
      <c r="G12">
        <v>57305700</v>
      </c>
      <c r="H12">
        <f>(F12-F11)/F11</f>
        <v>-6.7048554396484349E-3</v>
      </c>
      <c r="I12">
        <f>CORREL($H$3:H12,MXX!$H$3:H12)</f>
        <v>-0.20379316712984338</v>
      </c>
    </row>
    <row r="13" spans="1:9" x14ac:dyDescent="0.25">
      <c r="A13" s="1">
        <v>44449</v>
      </c>
      <c r="B13">
        <v>155</v>
      </c>
      <c r="C13">
        <v>155.479996</v>
      </c>
      <c r="D13">
        <v>148.699997</v>
      </c>
      <c r="E13">
        <v>148.970001</v>
      </c>
      <c r="F13">
        <v>148.13990799999999</v>
      </c>
      <c r="G13">
        <v>140893200</v>
      </c>
      <c r="H13">
        <f>(F13-F12)/F12</f>
        <v>-3.3101819578319307E-2</v>
      </c>
      <c r="I13">
        <f>CORREL($H$3:H13,MXX!$H$3:H13)</f>
        <v>6.0375547447023253E-2</v>
      </c>
    </row>
    <row r="14" spans="1:9" x14ac:dyDescent="0.25">
      <c r="A14" s="1">
        <v>44452</v>
      </c>
      <c r="B14">
        <v>150.63000500000001</v>
      </c>
      <c r="C14">
        <v>151.41999799999999</v>
      </c>
      <c r="D14">
        <v>148.75</v>
      </c>
      <c r="E14">
        <v>149.550003</v>
      </c>
      <c r="F14">
        <v>148.71667500000001</v>
      </c>
      <c r="G14">
        <v>102404300</v>
      </c>
      <c r="H14">
        <f>(F14-F13)/F13</f>
        <v>3.8933938044569197E-3</v>
      </c>
      <c r="I14">
        <f>CORREL($H$3:H14,MXX!$H$3:H14)</f>
        <v>5.9055764507700823E-2</v>
      </c>
    </row>
    <row r="15" spans="1:9" x14ac:dyDescent="0.25">
      <c r="A15" s="1">
        <v>44453</v>
      </c>
      <c r="B15">
        <v>150.35000600000001</v>
      </c>
      <c r="C15">
        <v>151.070007</v>
      </c>
      <c r="D15">
        <v>146.91000399999999</v>
      </c>
      <c r="E15">
        <v>148.11999499999999</v>
      </c>
      <c r="F15">
        <v>147.29461699999999</v>
      </c>
      <c r="G15">
        <v>109296300</v>
      </c>
      <c r="H15">
        <f>(F15-F14)/F14</f>
        <v>-9.5621960348429048E-3</v>
      </c>
      <c r="I15">
        <f>CORREL($H$3:H15,MXX!$H$3:H15)</f>
        <v>3.7141667105383955E-2</v>
      </c>
    </row>
    <row r="16" spans="1:9" x14ac:dyDescent="0.25">
      <c r="A16" s="1">
        <v>44454</v>
      </c>
      <c r="B16">
        <v>148.55999800000001</v>
      </c>
      <c r="C16">
        <v>149.44000199999999</v>
      </c>
      <c r="D16">
        <v>146.36999499999999</v>
      </c>
      <c r="E16">
        <v>149.029999</v>
      </c>
      <c r="F16">
        <v>148.19955400000001</v>
      </c>
      <c r="G16">
        <v>83281300</v>
      </c>
      <c r="H16">
        <f>(F16-F15)/F15</f>
        <v>6.1437207851256243E-3</v>
      </c>
      <c r="I16">
        <f>CORREL($H$3:H16,MXX!$H$3:H16)</f>
        <v>3.7508653383412173E-2</v>
      </c>
    </row>
    <row r="17" spans="1:9" x14ac:dyDescent="0.25">
      <c r="A17" s="1">
        <v>44455</v>
      </c>
      <c r="B17">
        <v>148.44000199999999</v>
      </c>
      <c r="C17">
        <v>148.970001</v>
      </c>
      <c r="D17">
        <v>147.220001</v>
      </c>
      <c r="E17">
        <v>148.78999300000001</v>
      </c>
      <c r="F17">
        <v>147.960892</v>
      </c>
      <c r="G17">
        <v>68034100</v>
      </c>
      <c r="H17">
        <f>(F17-F16)/F16</f>
        <v>-1.6104097047417905E-3</v>
      </c>
      <c r="I17">
        <f>CORREL($H$3:H17,MXX!$H$3:H17)</f>
        <v>2.8622446115754506E-2</v>
      </c>
    </row>
    <row r="18" spans="1:9" x14ac:dyDescent="0.25">
      <c r="A18" s="1">
        <v>44456</v>
      </c>
      <c r="B18">
        <v>148.820007</v>
      </c>
      <c r="C18">
        <v>148.820007</v>
      </c>
      <c r="D18">
        <v>145.759995</v>
      </c>
      <c r="E18">
        <v>146.05999800000001</v>
      </c>
      <c r="F18">
        <v>145.24610899999999</v>
      </c>
      <c r="G18">
        <v>129868800</v>
      </c>
      <c r="H18">
        <f>(F18-F17)/F17</f>
        <v>-1.8347976707250531E-2</v>
      </c>
      <c r="I18">
        <f>CORREL($H$3:H18,MXX!$H$3:H18)</f>
        <v>-4.7705754448065546E-2</v>
      </c>
    </row>
    <row r="19" spans="1:9" x14ac:dyDescent="0.25">
      <c r="A19" s="1">
        <v>44459</v>
      </c>
      <c r="B19">
        <v>143.800003</v>
      </c>
      <c r="C19">
        <v>144.83999600000001</v>
      </c>
      <c r="D19">
        <v>141.270004</v>
      </c>
      <c r="E19">
        <v>142.94000199999999</v>
      </c>
      <c r="F19">
        <v>142.143494</v>
      </c>
      <c r="G19">
        <v>123478900</v>
      </c>
      <c r="H19">
        <f>(F19-F18)/F18</f>
        <v>-2.1361088578283265E-2</v>
      </c>
      <c r="I19">
        <f>CORREL($H$3:H19,MXX!$H$3:H19)</f>
        <v>0.11730009531135278</v>
      </c>
    </row>
    <row r="20" spans="1:9" x14ac:dyDescent="0.25">
      <c r="A20" s="1">
        <v>44460</v>
      </c>
      <c r="B20">
        <v>143.929993</v>
      </c>
      <c r="C20">
        <v>144.60000600000001</v>
      </c>
      <c r="D20">
        <v>142.779999</v>
      </c>
      <c r="E20">
        <v>143.429993</v>
      </c>
      <c r="F20">
        <v>142.630753</v>
      </c>
      <c r="G20">
        <v>75834000</v>
      </c>
      <c r="H20">
        <f>(F20-F19)/F19</f>
        <v>3.4279374052814163E-3</v>
      </c>
      <c r="I20">
        <f>CORREL($H$3:H20,MXX!$H$3:H20)</f>
        <v>7.7440084408847865E-2</v>
      </c>
    </row>
    <row r="21" spans="1:9" x14ac:dyDescent="0.25">
      <c r="A21" s="1">
        <v>44461</v>
      </c>
      <c r="B21">
        <v>144.449997</v>
      </c>
      <c r="C21">
        <v>146.429993</v>
      </c>
      <c r="D21">
        <v>143.699997</v>
      </c>
      <c r="E21">
        <v>145.85000600000001</v>
      </c>
      <c r="F21">
        <v>145.03727699999999</v>
      </c>
      <c r="G21">
        <v>76404300</v>
      </c>
      <c r="H21">
        <f>(F21-F20)/F20</f>
        <v>1.6872406191391211E-2</v>
      </c>
      <c r="I21">
        <f>CORREL($H$3:H21,MXX!$H$3:H21)</f>
        <v>0.12321574171067499</v>
      </c>
    </row>
    <row r="22" spans="1:9" x14ac:dyDescent="0.25">
      <c r="A22" s="1">
        <v>44462</v>
      </c>
      <c r="B22">
        <v>146.64999399999999</v>
      </c>
      <c r="C22">
        <v>147.08000200000001</v>
      </c>
      <c r="D22">
        <v>145.63999899999999</v>
      </c>
      <c r="E22">
        <v>146.83000200000001</v>
      </c>
      <c r="F22">
        <v>146.01181</v>
      </c>
      <c r="G22">
        <v>64838200</v>
      </c>
      <c r="H22">
        <f>(F22-F21)/F21</f>
        <v>6.7191898535161288E-3</v>
      </c>
      <c r="I22">
        <f>CORREL($H$3:H22,MXX!$H$3:H22)</f>
        <v>0.14945142766724415</v>
      </c>
    </row>
    <row r="23" spans="1:9" x14ac:dyDescent="0.25">
      <c r="A23" s="1">
        <v>44463</v>
      </c>
      <c r="B23">
        <v>145.66000399999999</v>
      </c>
      <c r="C23">
        <v>147.470001</v>
      </c>
      <c r="D23">
        <v>145.55999800000001</v>
      </c>
      <c r="E23">
        <v>146.91999799999999</v>
      </c>
      <c r="F23">
        <v>146.101303</v>
      </c>
      <c r="G23">
        <v>53477900</v>
      </c>
      <c r="H23">
        <f>(F23-F22)/F22</f>
        <v>6.1291617438345909E-4</v>
      </c>
      <c r="I23">
        <f>CORREL($H$3:H23,MXX!$H$3:H23)</f>
        <v>0.15020903252782991</v>
      </c>
    </row>
    <row r="24" spans="1:9" x14ac:dyDescent="0.25">
      <c r="A24" s="1">
        <v>44466</v>
      </c>
      <c r="B24">
        <v>145.470001</v>
      </c>
      <c r="C24">
        <v>145.96000699999999</v>
      </c>
      <c r="D24">
        <v>143.820007</v>
      </c>
      <c r="E24">
        <v>145.36999499999999</v>
      </c>
      <c r="F24">
        <v>144.55993699999999</v>
      </c>
      <c r="G24">
        <v>74150700</v>
      </c>
      <c r="H24">
        <f>(F24-F23)/F23</f>
        <v>-1.0549981200373077E-2</v>
      </c>
      <c r="I24">
        <f>CORREL($H$3:H24,MXX!$H$3:H24)</f>
        <v>0.17100182971153816</v>
      </c>
    </row>
    <row r="25" spans="1:9" x14ac:dyDescent="0.25">
      <c r="A25" s="1">
        <v>44467</v>
      </c>
      <c r="B25">
        <v>143.25</v>
      </c>
      <c r="C25">
        <v>144.75</v>
      </c>
      <c r="D25">
        <v>141.69000199999999</v>
      </c>
      <c r="E25">
        <v>141.91000399999999</v>
      </c>
      <c r="F25">
        <v>141.11923200000001</v>
      </c>
      <c r="G25">
        <v>108972300</v>
      </c>
      <c r="H25">
        <f>(F25-F24)/F24</f>
        <v>-2.3801234777793105E-2</v>
      </c>
      <c r="I25">
        <f>CORREL($H$3:H25,MXX!$H$3:H25)</f>
        <v>7.5950580008393165E-2</v>
      </c>
    </row>
    <row r="26" spans="1:9" x14ac:dyDescent="0.25">
      <c r="A26" s="1">
        <v>44468</v>
      </c>
      <c r="B26">
        <v>142.470001</v>
      </c>
      <c r="C26">
        <v>144.449997</v>
      </c>
      <c r="D26">
        <v>142.029999</v>
      </c>
      <c r="E26">
        <v>142.83000200000001</v>
      </c>
      <c r="F26">
        <v>142.03410299999999</v>
      </c>
      <c r="G26">
        <v>74602000</v>
      </c>
      <c r="H26">
        <f>(F26-F25)/F25</f>
        <v>6.4829647032091037E-3</v>
      </c>
      <c r="I26">
        <f>CORREL($H$3:H26,MXX!$H$3:H26)</f>
        <v>3.8134032873337602E-2</v>
      </c>
    </row>
    <row r="27" spans="1:9" x14ac:dyDescent="0.25">
      <c r="A27" s="1">
        <v>44469</v>
      </c>
      <c r="B27">
        <v>143.66000399999999</v>
      </c>
      <c r="C27">
        <v>144.38000500000001</v>
      </c>
      <c r="D27">
        <v>141.279999</v>
      </c>
      <c r="E27">
        <v>141.5</v>
      </c>
      <c r="F27">
        <v>140.71151699999999</v>
      </c>
      <c r="G27">
        <v>89056700</v>
      </c>
      <c r="H27">
        <f>(F27-F26)/F26</f>
        <v>-9.3117495873508722E-3</v>
      </c>
      <c r="I27">
        <f>CORREL($H$3:H27,MXX!$H$3:H27)</f>
        <v>2.7900169245266095E-2</v>
      </c>
    </row>
    <row r="28" spans="1:9" x14ac:dyDescent="0.25">
      <c r="A28" s="1">
        <v>44470</v>
      </c>
      <c r="B28">
        <v>141.89999399999999</v>
      </c>
      <c r="C28">
        <v>142.91999799999999</v>
      </c>
      <c r="D28">
        <v>139.11000100000001</v>
      </c>
      <c r="E28">
        <v>142.64999399999999</v>
      </c>
      <c r="F28">
        <v>141.855087</v>
      </c>
      <c r="G28">
        <v>94639600</v>
      </c>
      <c r="H28">
        <f>(F28-F27)/F27</f>
        <v>8.1270533100713509E-3</v>
      </c>
      <c r="I28">
        <f>CORREL($H$3:H28,MXX!$H$3:H28)</f>
        <v>4.7696701084049407E-2</v>
      </c>
    </row>
    <row r="29" spans="1:9" x14ac:dyDescent="0.25">
      <c r="A29" s="1">
        <v>44473</v>
      </c>
      <c r="B29">
        <v>141.759995</v>
      </c>
      <c r="C29">
        <v>142.21000699999999</v>
      </c>
      <c r="D29">
        <v>138.270004</v>
      </c>
      <c r="E29">
        <v>139.13999899999999</v>
      </c>
      <c r="F29">
        <v>138.364655</v>
      </c>
      <c r="G29">
        <v>98322000</v>
      </c>
      <c r="H29">
        <f>(F29-F28)/F28</f>
        <v>-2.460561742139003E-2</v>
      </c>
      <c r="I29">
        <f>CORREL($H$3:H29,MXX!$H$3:H29)</f>
        <v>8.5508095638587661E-2</v>
      </c>
    </row>
    <row r="30" spans="1:9" x14ac:dyDescent="0.25">
      <c r="A30" s="1">
        <v>44474</v>
      </c>
      <c r="B30">
        <v>139.490005</v>
      </c>
      <c r="C30">
        <v>142.240005</v>
      </c>
      <c r="D30">
        <v>139.36000100000001</v>
      </c>
      <c r="E30">
        <v>141.11000100000001</v>
      </c>
      <c r="F30">
        <v>140.323669</v>
      </c>
      <c r="G30">
        <v>80861100</v>
      </c>
      <c r="H30">
        <f>(F30-F29)/F29</f>
        <v>1.415834123244839E-2</v>
      </c>
      <c r="I30">
        <f>CORREL($H$3:H30,MXX!$H$3:H30)</f>
        <v>6.7961117767601803E-2</v>
      </c>
    </row>
    <row r="31" spans="1:9" x14ac:dyDescent="0.25">
      <c r="A31" s="1">
        <v>44475</v>
      </c>
      <c r="B31">
        <v>139.470001</v>
      </c>
      <c r="C31">
        <v>142.14999399999999</v>
      </c>
      <c r="D31">
        <v>138.36999499999999</v>
      </c>
      <c r="E31">
        <v>142</v>
      </c>
      <c r="F31">
        <v>141.20872499999999</v>
      </c>
      <c r="G31">
        <v>83221100</v>
      </c>
      <c r="H31">
        <f>(F31-F30)/F30</f>
        <v>6.3072467125983691E-3</v>
      </c>
      <c r="I31">
        <f>CORREL($H$3:H31,MXX!$H$3:H31)</f>
        <v>7.7651339843831962E-2</v>
      </c>
    </row>
    <row r="32" spans="1:9" x14ac:dyDescent="0.25">
      <c r="A32" s="1">
        <v>44476</v>
      </c>
      <c r="B32">
        <v>143.05999800000001</v>
      </c>
      <c r="C32">
        <v>144.220001</v>
      </c>
      <c r="D32">
        <v>142.720001</v>
      </c>
      <c r="E32">
        <v>143.28999300000001</v>
      </c>
      <c r="F32">
        <v>142.49153100000001</v>
      </c>
      <c r="G32">
        <v>61732700</v>
      </c>
      <c r="H32">
        <f>(F32-F31)/F31</f>
        <v>9.0844669831840925E-3</v>
      </c>
      <c r="I32">
        <f>CORREL($H$3:H32,MXX!$H$3:H32)</f>
        <v>7.3845863351863092E-2</v>
      </c>
    </row>
    <row r="33" spans="1:9" x14ac:dyDescent="0.25">
      <c r="A33" s="1">
        <v>44477</v>
      </c>
      <c r="B33">
        <v>144.029999</v>
      </c>
      <c r="C33">
        <v>144.179993</v>
      </c>
      <c r="D33">
        <v>142.55999800000001</v>
      </c>
      <c r="E33">
        <v>142.89999399999999</v>
      </c>
      <c r="F33">
        <v>142.10368299999999</v>
      </c>
      <c r="G33">
        <v>58773200</v>
      </c>
      <c r="H33">
        <f>(F33-F32)/F32</f>
        <v>-2.7219021178179316E-3</v>
      </c>
      <c r="I33">
        <f>CORREL($H$3:H33,MXX!$H$3:H33)</f>
        <v>7.4406738766757047E-2</v>
      </c>
    </row>
    <row r="34" spans="1:9" x14ac:dyDescent="0.25">
      <c r="A34" s="1">
        <v>44480</v>
      </c>
      <c r="B34">
        <v>142.270004</v>
      </c>
      <c r="C34">
        <v>144.80999800000001</v>
      </c>
      <c r="D34">
        <v>141.80999800000001</v>
      </c>
      <c r="E34">
        <v>142.80999800000001</v>
      </c>
      <c r="F34">
        <v>142.01422099999999</v>
      </c>
      <c r="G34">
        <v>64452200</v>
      </c>
      <c r="H34">
        <f>(F34-F33)/F33</f>
        <v>-6.2955440781923644E-4</v>
      </c>
      <c r="I34">
        <f>CORREL($H$3:H34,MXX!$H$3:H34)</f>
        <v>7.4616427077863479E-2</v>
      </c>
    </row>
    <row r="35" spans="1:9" x14ac:dyDescent="0.25">
      <c r="A35" s="1">
        <v>44481</v>
      </c>
      <c r="B35">
        <v>143.229996</v>
      </c>
      <c r="C35">
        <v>143.25</v>
      </c>
      <c r="D35">
        <v>141.03999300000001</v>
      </c>
      <c r="E35">
        <v>141.509995</v>
      </c>
      <c r="F35">
        <v>140.721451</v>
      </c>
      <c r="G35">
        <v>73035900</v>
      </c>
      <c r="H35">
        <f>(F35-F34)/F34</f>
        <v>-9.1031024280307134E-3</v>
      </c>
      <c r="I35">
        <f>CORREL($H$3:H35,MXX!$H$3:H35)</f>
        <v>4.9541070385146775E-2</v>
      </c>
    </row>
    <row r="36" spans="1:9" x14ac:dyDescent="0.25">
      <c r="A36" s="1">
        <v>44482</v>
      </c>
      <c r="B36">
        <v>141.240005</v>
      </c>
      <c r="C36">
        <v>141.39999399999999</v>
      </c>
      <c r="D36">
        <v>139.199997</v>
      </c>
      <c r="E36">
        <v>140.91000399999999</v>
      </c>
      <c r="F36">
        <v>140.12480199999999</v>
      </c>
      <c r="G36">
        <v>78762700</v>
      </c>
      <c r="H36">
        <f>(F36-F35)/F35</f>
        <v>-4.2399292770226877E-3</v>
      </c>
      <c r="I36">
        <f>CORREL($H$3:H36,MXX!$H$3:H36)</f>
        <v>4.6328794678713731E-2</v>
      </c>
    </row>
    <row r="37" spans="1:9" x14ac:dyDescent="0.25">
      <c r="A37" s="1">
        <v>44483</v>
      </c>
      <c r="B37">
        <v>142.11000100000001</v>
      </c>
      <c r="C37">
        <v>143.88000500000001</v>
      </c>
      <c r="D37">
        <v>141.509995</v>
      </c>
      <c r="E37">
        <v>143.759995</v>
      </c>
      <c r="F37">
        <v>142.95890800000001</v>
      </c>
      <c r="G37">
        <v>69907100</v>
      </c>
      <c r="H37">
        <f>(F37-F36)/F36</f>
        <v>2.022558433302921E-2</v>
      </c>
      <c r="I37">
        <f>CORREL($H$3:H37,MXX!$H$3:H37)</f>
        <v>4.2375946499811905E-2</v>
      </c>
    </row>
    <row r="38" spans="1:9" x14ac:dyDescent="0.25">
      <c r="A38" s="1">
        <v>44484</v>
      </c>
      <c r="B38">
        <v>143.770004</v>
      </c>
      <c r="C38">
        <v>144.89999399999999</v>
      </c>
      <c r="D38">
        <v>143.509995</v>
      </c>
      <c r="E38">
        <v>144.83999600000001</v>
      </c>
      <c r="F38">
        <v>144.03289799999999</v>
      </c>
      <c r="G38">
        <v>67940300</v>
      </c>
      <c r="H38">
        <f>(F38-F37)/F37</f>
        <v>7.5125783697227218E-3</v>
      </c>
      <c r="I38">
        <f>CORREL($H$3:H38,MXX!$H$3:H38)</f>
        <v>5.5520921054171175E-2</v>
      </c>
    </row>
    <row r="39" spans="1:9" x14ac:dyDescent="0.25">
      <c r="A39" s="1">
        <v>44487</v>
      </c>
      <c r="B39">
        <v>143.449997</v>
      </c>
      <c r="C39">
        <v>146.83999600000001</v>
      </c>
      <c r="D39">
        <v>143.16000399999999</v>
      </c>
      <c r="E39">
        <v>146.550003</v>
      </c>
      <c r="F39">
        <v>145.733383</v>
      </c>
      <c r="G39">
        <v>85589200</v>
      </c>
      <c r="H39">
        <f>(F39-F38)/F38</f>
        <v>1.1806226380309412E-2</v>
      </c>
      <c r="I39">
        <f>CORREL($H$3:H39,MXX!$H$3:H39)</f>
        <v>9.1477466198981922E-2</v>
      </c>
    </row>
    <row r="40" spans="1:9" x14ac:dyDescent="0.25">
      <c r="A40" s="1">
        <v>44488</v>
      </c>
      <c r="B40">
        <v>147.009995</v>
      </c>
      <c r="C40">
        <v>149.16999799999999</v>
      </c>
      <c r="D40">
        <v>146.550003</v>
      </c>
      <c r="E40">
        <v>148.759995</v>
      </c>
      <c r="F40">
        <v>147.931061</v>
      </c>
      <c r="G40">
        <v>76378900</v>
      </c>
      <c r="H40">
        <f>(F40-F39)/F39</f>
        <v>1.5080127523012323E-2</v>
      </c>
      <c r="I40">
        <f>CORREL($H$3:H40,MXX!$H$3:H40)</f>
        <v>8.0156860683499712E-2</v>
      </c>
    </row>
    <row r="41" spans="1:9" x14ac:dyDescent="0.25">
      <c r="A41" s="1">
        <v>44489</v>
      </c>
      <c r="B41">
        <v>148.699997</v>
      </c>
      <c r="C41">
        <v>149.75</v>
      </c>
      <c r="D41">
        <v>148.11999499999999</v>
      </c>
      <c r="E41">
        <v>149.259995</v>
      </c>
      <c r="F41">
        <v>148.428268</v>
      </c>
      <c r="G41">
        <v>58418800</v>
      </c>
      <c r="H41">
        <f>(F41-F40)/F40</f>
        <v>3.3610723578870504E-3</v>
      </c>
      <c r="I41">
        <f>CORREL($H$3:H41,MXX!$H$3:H41)</f>
        <v>7.5104204761595114E-2</v>
      </c>
    </row>
    <row r="42" spans="1:9" x14ac:dyDescent="0.25">
      <c r="A42" s="1">
        <v>44490</v>
      </c>
      <c r="B42">
        <v>148.80999800000001</v>
      </c>
      <c r="C42">
        <v>149.63999899999999</v>
      </c>
      <c r="D42">
        <v>147.86999499999999</v>
      </c>
      <c r="E42">
        <v>149.479996</v>
      </c>
      <c r="F42">
        <v>148.64703399999999</v>
      </c>
      <c r="G42">
        <v>61421000</v>
      </c>
      <c r="H42">
        <f>(F42-F41)/F41</f>
        <v>1.4738836674964638E-3</v>
      </c>
      <c r="I42">
        <f>CORREL($H$3:H42,MXX!$H$3:H42)</f>
        <v>7.4356609691960451E-2</v>
      </c>
    </row>
    <row r="43" spans="1:9" x14ac:dyDescent="0.25">
      <c r="A43" s="1">
        <v>44491</v>
      </c>
      <c r="B43">
        <v>149.69000199999999</v>
      </c>
      <c r="C43">
        <v>150.179993</v>
      </c>
      <c r="D43">
        <v>148.63999899999999</v>
      </c>
      <c r="E43">
        <v>148.69000199999999</v>
      </c>
      <c r="F43">
        <v>147.86144999999999</v>
      </c>
      <c r="G43">
        <v>58883400</v>
      </c>
      <c r="H43">
        <f>(F43-F42)/F42</f>
        <v>-5.2848952236746287E-3</v>
      </c>
      <c r="I43">
        <f>CORREL($H$3:H43,MXX!$H$3:H43)</f>
        <v>8.1069612980649075E-2</v>
      </c>
    </row>
    <row r="44" spans="1:9" x14ac:dyDescent="0.25">
      <c r="A44" s="1">
        <v>44494</v>
      </c>
      <c r="B44">
        <v>148.679993</v>
      </c>
      <c r="C44">
        <v>149.36999499999999</v>
      </c>
      <c r="D44">
        <v>147.61999499999999</v>
      </c>
      <c r="E44">
        <v>148.63999899999999</v>
      </c>
      <c r="F44">
        <v>147.811722</v>
      </c>
      <c r="G44">
        <v>50720600</v>
      </c>
      <c r="H44">
        <f>(F44-F43)/F43</f>
        <v>-3.3631484068354236E-4</v>
      </c>
      <c r="I44">
        <f>CORREL($H$3:H44,MXX!$H$3:H44)</f>
        <v>8.1252984197874745E-2</v>
      </c>
    </row>
    <row r="45" spans="1:9" x14ac:dyDescent="0.25">
      <c r="A45" s="1">
        <v>44495</v>
      </c>
      <c r="B45">
        <v>149.33000200000001</v>
      </c>
      <c r="C45">
        <v>150.83999600000001</v>
      </c>
      <c r="D45">
        <v>149.009995</v>
      </c>
      <c r="E45">
        <v>149.320007</v>
      </c>
      <c r="F45">
        <v>148.48796100000001</v>
      </c>
      <c r="G45">
        <v>60893400</v>
      </c>
      <c r="H45">
        <f>(F45-F44)/F44</f>
        <v>4.5750025157004093E-3</v>
      </c>
      <c r="I45">
        <f>CORREL($H$3:H45,MXX!$H$3:H45)</f>
        <v>7.9987102673748922E-2</v>
      </c>
    </row>
    <row r="46" spans="1:9" x14ac:dyDescent="0.25">
      <c r="A46" s="1">
        <v>44496</v>
      </c>
      <c r="B46">
        <v>149.36000100000001</v>
      </c>
      <c r="C46">
        <v>149.729996</v>
      </c>
      <c r="D46">
        <v>148.490005</v>
      </c>
      <c r="E46">
        <v>148.85000600000001</v>
      </c>
      <c r="F46">
        <v>148.02056899999999</v>
      </c>
      <c r="G46">
        <v>56094900</v>
      </c>
      <c r="H46">
        <f>(F46-F45)/F45</f>
        <v>-3.1476760597447897E-3</v>
      </c>
      <c r="I46">
        <f>CORREL($H$3:H46,MXX!$H$3:H46)</f>
        <v>7.3327339791375609E-2</v>
      </c>
    </row>
    <row r="47" spans="1:9" x14ac:dyDescent="0.25">
      <c r="A47" s="1">
        <v>44497</v>
      </c>
      <c r="B47">
        <v>149.820007</v>
      </c>
      <c r="C47">
        <v>153.16999799999999</v>
      </c>
      <c r="D47">
        <v>149.720001</v>
      </c>
      <c r="E47">
        <v>152.570007</v>
      </c>
      <c r="F47">
        <v>151.719818</v>
      </c>
      <c r="G47">
        <v>100077900</v>
      </c>
      <c r="H47">
        <f>(F47-F46)/F46</f>
        <v>2.4991452370379749E-2</v>
      </c>
      <c r="I47">
        <f>CORREL($H$3:H47,MXX!$H$3:H47)</f>
        <v>1.6134239250051322E-2</v>
      </c>
    </row>
    <row r="48" spans="1:9" x14ac:dyDescent="0.25">
      <c r="A48" s="1">
        <v>44498</v>
      </c>
      <c r="B48">
        <v>147.220001</v>
      </c>
      <c r="C48">
        <v>149.94000199999999</v>
      </c>
      <c r="D48">
        <v>146.41000399999999</v>
      </c>
      <c r="E48">
        <v>149.800003</v>
      </c>
      <c r="F48">
        <v>148.965271</v>
      </c>
      <c r="G48">
        <v>124953200</v>
      </c>
      <c r="H48">
        <f>(F48-F47)/F47</f>
        <v>-1.8155485791579332E-2</v>
      </c>
      <c r="I48">
        <f>CORREL($H$3:H48,MXX!$H$3:H48)</f>
        <v>5.1685907290225853E-2</v>
      </c>
    </row>
    <row r="49" spans="1:9" x14ac:dyDescent="0.25">
      <c r="A49" s="1">
        <v>44501</v>
      </c>
      <c r="B49">
        <v>148.990005</v>
      </c>
      <c r="C49">
        <v>149.699997</v>
      </c>
      <c r="D49">
        <v>147.800003</v>
      </c>
      <c r="E49">
        <v>148.96000699999999</v>
      </c>
      <c r="F49">
        <v>148.129974</v>
      </c>
      <c r="G49">
        <v>74588300</v>
      </c>
      <c r="H49">
        <f>(F49-F48)/F48</f>
        <v>-5.6073270930376588E-3</v>
      </c>
      <c r="I49">
        <f>CORREL($H$3:H49,MXX!$H$3:H49)</f>
        <v>4.9690189497616909E-2</v>
      </c>
    </row>
    <row r="50" spans="1:9" x14ac:dyDescent="0.25">
      <c r="A50" s="1">
        <v>44502</v>
      </c>
      <c r="B50">
        <v>148.66000399999999</v>
      </c>
      <c r="C50">
        <v>151.570007</v>
      </c>
      <c r="D50">
        <v>148.64999399999999</v>
      </c>
      <c r="E50">
        <v>150.020004</v>
      </c>
      <c r="F50">
        <v>149.18403599999999</v>
      </c>
      <c r="G50">
        <v>69122000</v>
      </c>
      <c r="H50">
        <f>(F50-F49)/F49</f>
        <v>7.1157914332718886E-3</v>
      </c>
      <c r="I50">
        <f>CORREL($H$3:H50,MXX!$H$3:H50)</f>
        <v>5.9337711809826534E-2</v>
      </c>
    </row>
    <row r="51" spans="1:9" x14ac:dyDescent="0.25">
      <c r="A51" s="1">
        <v>44503</v>
      </c>
      <c r="B51">
        <v>150.38999899999999</v>
      </c>
      <c r="C51">
        <v>151.970001</v>
      </c>
      <c r="D51">
        <v>149.820007</v>
      </c>
      <c r="E51">
        <v>151.490005</v>
      </c>
      <c r="F51">
        <v>150.645859</v>
      </c>
      <c r="G51">
        <v>54511500</v>
      </c>
      <c r="H51">
        <f>(F51-F50)/F50</f>
        <v>9.7987897310943487E-3</v>
      </c>
      <c r="I51">
        <f>CORREL($H$3:H51,MXX!$H$3:H51)</f>
        <v>6.7636507650017122E-2</v>
      </c>
    </row>
    <row r="52" spans="1:9" x14ac:dyDescent="0.25">
      <c r="A52" s="1">
        <v>44504</v>
      </c>
      <c r="B52">
        <v>151.58000200000001</v>
      </c>
      <c r="C52">
        <v>152.429993</v>
      </c>
      <c r="D52">
        <v>150.63999899999999</v>
      </c>
      <c r="E52">
        <v>150.96000699999999</v>
      </c>
      <c r="F52">
        <v>150.11882</v>
      </c>
      <c r="G52">
        <v>60394600</v>
      </c>
      <c r="H52">
        <f>(F52-F51)/F51</f>
        <v>-3.4985296210498693E-3</v>
      </c>
      <c r="I52">
        <f>CORREL($H$3:H52,MXX!$H$3:H52)</f>
        <v>6.7611310427868387E-2</v>
      </c>
    </row>
    <row r="53" spans="1:9" x14ac:dyDescent="0.25">
      <c r="A53" s="1">
        <v>44505</v>
      </c>
      <c r="B53">
        <v>151.88999899999999</v>
      </c>
      <c r="C53">
        <v>152.199997</v>
      </c>
      <c r="D53">
        <v>150.05999800000001</v>
      </c>
      <c r="E53">
        <v>151.279999</v>
      </c>
      <c r="F53">
        <v>150.656586</v>
      </c>
      <c r="G53">
        <v>65463900</v>
      </c>
      <c r="H53">
        <f>(F53-F52)/F52</f>
        <v>3.5822690319575177E-3</v>
      </c>
      <c r="I53">
        <f>CORREL($H$3:H53,MXX!$H$3:H53)</f>
        <v>6.8864469051345342E-2</v>
      </c>
    </row>
    <row r="54" spans="1:9" x14ac:dyDescent="0.25">
      <c r="A54" s="1">
        <v>44508</v>
      </c>
      <c r="B54">
        <v>151.41000399999999</v>
      </c>
      <c r="C54">
        <v>151.570007</v>
      </c>
      <c r="D54">
        <v>150.16000399999999</v>
      </c>
      <c r="E54">
        <v>150.44000199999999</v>
      </c>
      <c r="F54">
        <v>149.82002299999999</v>
      </c>
      <c r="G54">
        <v>55020900</v>
      </c>
      <c r="H54">
        <f>(F54-F53)/F53</f>
        <v>-5.5527808123835513E-3</v>
      </c>
      <c r="I54">
        <f>CORREL($H$3:H54,MXX!$H$3:H54)</f>
        <v>6.1780104314241191E-2</v>
      </c>
    </row>
    <row r="55" spans="1:9" x14ac:dyDescent="0.25">
      <c r="A55" s="1">
        <v>44509</v>
      </c>
      <c r="B55">
        <v>150.199997</v>
      </c>
      <c r="C55">
        <v>151.429993</v>
      </c>
      <c r="D55">
        <v>150.05999800000001</v>
      </c>
      <c r="E55">
        <v>150.80999800000001</v>
      </c>
      <c r="F55">
        <v>150.18850699999999</v>
      </c>
      <c r="G55">
        <v>56787900</v>
      </c>
      <c r="H55">
        <f>(F55-F54)/F54</f>
        <v>2.4595110361182843E-3</v>
      </c>
      <c r="I55">
        <f>CORREL($H$3:H55,MXX!$H$3:H55)</f>
        <v>6.0484283152254764E-2</v>
      </c>
    </row>
    <row r="56" spans="1:9" x14ac:dyDescent="0.25">
      <c r="A56" s="1">
        <v>44510</v>
      </c>
      <c r="B56">
        <v>150.020004</v>
      </c>
      <c r="C56">
        <v>150.13000500000001</v>
      </c>
      <c r="D56">
        <v>147.85000600000001</v>
      </c>
      <c r="E56">
        <v>147.91999799999999</v>
      </c>
      <c r="F56">
        <v>147.31040999999999</v>
      </c>
      <c r="G56">
        <v>65187100</v>
      </c>
      <c r="H56">
        <f>(F56-F55)/F55</f>
        <v>-1.9163230645870905E-2</v>
      </c>
      <c r="I56">
        <f>CORREL($H$3:H56,MXX!$H$3:H56)</f>
        <v>8.9728472331374251E-2</v>
      </c>
    </row>
    <row r="57" spans="1:9" x14ac:dyDescent="0.25">
      <c r="A57" s="1">
        <v>44511</v>
      </c>
      <c r="B57">
        <v>148.96000699999999</v>
      </c>
      <c r="C57">
        <v>149.429993</v>
      </c>
      <c r="D57">
        <v>147.679993</v>
      </c>
      <c r="E57">
        <v>147.86999499999999</v>
      </c>
      <c r="F57">
        <v>147.26061999999999</v>
      </c>
      <c r="G57">
        <v>41000000</v>
      </c>
      <c r="H57">
        <f>(F57-F56)/F56</f>
        <v>-3.379937643239304E-4</v>
      </c>
      <c r="I57">
        <f>CORREL($H$3:H57,MXX!$H$3:H57)</f>
        <v>8.9717756555753925E-2</v>
      </c>
    </row>
    <row r="58" spans="1:9" x14ac:dyDescent="0.25">
      <c r="A58" s="1">
        <v>44512</v>
      </c>
      <c r="B58">
        <v>148.429993</v>
      </c>
      <c r="C58">
        <v>150.39999399999999</v>
      </c>
      <c r="D58">
        <v>147.479996</v>
      </c>
      <c r="E58">
        <v>149.990005</v>
      </c>
      <c r="F58">
        <v>149.37190200000001</v>
      </c>
      <c r="G58">
        <v>63804000</v>
      </c>
      <c r="H58">
        <f>(F58-F57)/F57</f>
        <v>1.4337044078722588E-2</v>
      </c>
      <c r="I58">
        <f>CORREL($H$3:H58,MXX!$H$3:H58)</f>
        <v>7.3407511783647336E-2</v>
      </c>
    </row>
    <row r="59" spans="1:9" x14ac:dyDescent="0.25">
      <c r="A59" s="1">
        <v>44515</v>
      </c>
      <c r="B59">
        <v>150.36999499999999</v>
      </c>
      <c r="C59">
        <v>151.88000500000001</v>
      </c>
      <c r="D59">
        <v>149.429993</v>
      </c>
      <c r="E59">
        <v>150</v>
      </c>
      <c r="F59">
        <v>149.38185100000001</v>
      </c>
      <c r="G59">
        <v>59222800</v>
      </c>
      <c r="H59">
        <f>(F59-F58)/F58</f>
        <v>6.6605565483165505E-5</v>
      </c>
      <c r="I59">
        <f>CORREL($H$3:H59,MXX!$H$3:H59)</f>
        <v>7.3316354718073976E-2</v>
      </c>
    </row>
    <row r="60" spans="1:9" x14ac:dyDescent="0.25">
      <c r="A60" s="1">
        <v>44516</v>
      </c>
      <c r="B60">
        <v>149.94000199999999</v>
      </c>
      <c r="C60">
        <v>151.490005</v>
      </c>
      <c r="D60">
        <v>149.33999600000001</v>
      </c>
      <c r="E60">
        <v>151</v>
      </c>
      <c r="F60">
        <v>150.37773100000001</v>
      </c>
      <c r="G60">
        <v>59256200</v>
      </c>
      <c r="H60">
        <f>(F60-F59)/F59</f>
        <v>6.6666733162919472E-3</v>
      </c>
      <c r="I60">
        <f>CORREL($H$3:H60,MXX!$H$3:H60)</f>
        <v>7.0560539290559998E-2</v>
      </c>
    </row>
    <row r="61" spans="1:9" x14ac:dyDescent="0.25">
      <c r="A61" s="1">
        <v>44517</v>
      </c>
      <c r="B61">
        <v>151</v>
      </c>
      <c r="C61">
        <v>155</v>
      </c>
      <c r="D61">
        <v>150.990005</v>
      </c>
      <c r="E61">
        <v>153.490005</v>
      </c>
      <c r="F61">
        <v>152.857483</v>
      </c>
      <c r="G61">
        <v>88807000</v>
      </c>
      <c r="H61">
        <f>(F61-F60)/F60</f>
        <v>1.6490154383297553E-2</v>
      </c>
      <c r="I61">
        <f>CORREL($H$3:H61,MXX!$H$3:H61)</f>
        <v>5.7260854118128347E-2</v>
      </c>
    </row>
    <row r="62" spans="1:9" x14ac:dyDescent="0.25">
      <c r="A62" s="1">
        <v>44518</v>
      </c>
      <c r="B62">
        <v>153.71000699999999</v>
      </c>
      <c r="C62">
        <v>158.66999799999999</v>
      </c>
      <c r="D62">
        <v>153.050003</v>
      </c>
      <c r="E62">
        <v>157.86999499999999</v>
      </c>
      <c r="F62">
        <v>157.21942100000001</v>
      </c>
      <c r="G62">
        <v>137827700</v>
      </c>
      <c r="H62">
        <f>(F62-F61)/F61</f>
        <v>2.8535979491432613E-2</v>
      </c>
      <c r="I62">
        <f>CORREL($H$3:H62,MXX!$H$3:H62)</f>
        <v>5.4666162988360342E-2</v>
      </c>
    </row>
    <row r="63" spans="1:9" x14ac:dyDescent="0.25">
      <c r="A63" s="1">
        <v>44519</v>
      </c>
      <c r="B63">
        <v>157.64999399999999</v>
      </c>
      <c r="C63">
        <v>161.020004</v>
      </c>
      <c r="D63">
        <v>156.529999</v>
      </c>
      <c r="E63">
        <v>160.550003</v>
      </c>
      <c r="F63">
        <v>159.88838200000001</v>
      </c>
      <c r="G63">
        <v>117305600</v>
      </c>
      <c r="H63">
        <f>(F63-F62)/F62</f>
        <v>1.6976026136109455E-2</v>
      </c>
      <c r="I63">
        <f>CORREL($H$3:H63,MXX!$H$3:H63)</f>
        <v>3.6842562551368571E-2</v>
      </c>
    </row>
    <row r="64" spans="1:9" x14ac:dyDescent="0.25">
      <c r="A64" s="1">
        <v>44522</v>
      </c>
      <c r="B64">
        <v>161.679993</v>
      </c>
      <c r="C64">
        <v>165.699997</v>
      </c>
      <c r="D64">
        <v>161</v>
      </c>
      <c r="E64">
        <v>161.020004</v>
      </c>
      <c r="F64">
        <v>160.35644500000001</v>
      </c>
      <c r="G64">
        <v>117467900</v>
      </c>
      <c r="H64">
        <f>(F64-F63)/F63</f>
        <v>2.9274359659227822E-3</v>
      </c>
      <c r="I64">
        <f>CORREL($H$3:H64,MXX!$H$3:H64)</f>
        <v>3.9338669557401944E-2</v>
      </c>
    </row>
    <row r="65" spans="1:9" x14ac:dyDescent="0.25">
      <c r="A65" s="1">
        <v>44523</v>
      </c>
      <c r="B65">
        <v>161.11999499999999</v>
      </c>
      <c r="C65">
        <v>161.800003</v>
      </c>
      <c r="D65">
        <v>159.05999800000001</v>
      </c>
      <c r="E65">
        <v>161.41000399999999</v>
      </c>
      <c r="F65">
        <v>160.74482699999999</v>
      </c>
      <c r="G65">
        <v>96041900</v>
      </c>
      <c r="H65">
        <f>(F65-F64)/F64</f>
        <v>2.4219918320088642E-3</v>
      </c>
      <c r="I65">
        <f>CORREL($H$3:H65,MXX!$H$3:H65)</f>
        <v>3.8299411791865995E-2</v>
      </c>
    </row>
    <row r="66" spans="1:9" x14ac:dyDescent="0.25">
      <c r="A66" s="1">
        <v>44524</v>
      </c>
      <c r="B66">
        <v>160.75</v>
      </c>
      <c r="C66">
        <v>162.13999899999999</v>
      </c>
      <c r="D66">
        <v>159.63999899999999</v>
      </c>
      <c r="E66">
        <v>161.94000199999999</v>
      </c>
      <c r="F66">
        <v>161.27264400000001</v>
      </c>
      <c r="G66">
        <v>69463600</v>
      </c>
      <c r="H66">
        <f>(F66-F65)/F65</f>
        <v>3.2835706744082493E-3</v>
      </c>
      <c r="I66">
        <f>CORREL($H$3:H66,MXX!$H$3:H66)</f>
        <v>3.6873189792398342E-2</v>
      </c>
    </row>
    <row r="67" spans="1:9" x14ac:dyDescent="0.25">
      <c r="A67" s="1">
        <v>44526</v>
      </c>
      <c r="B67">
        <v>159.570007</v>
      </c>
      <c r="C67">
        <v>160.449997</v>
      </c>
      <c r="D67">
        <v>156.36000100000001</v>
      </c>
      <c r="E67">
        <v>156.80999800000001</v>
      </c>
      <c r="F67">
        <v>156.16378800000001</v>
      </c>
      <c r="G67">
        <v>76959800</v>
      </c>
      <c r="H67">
        <f>(F67-F66)/F66</f>
        <v>-3.1678379378464225E-2</v>
      </c>
      <c r="I67">
        <f>CORREL($H$3:H67,MXX!$H$3:H67)</f>
        <v>0.14649069219932062</v>
      </c>
    </row>
    <row r="68" spans="1:9" x14ac:dyDescent="0.25">
      <c r="A68" s="1">
        <v>44529</v>
      </c>
      <c r="B68">
        <v>159.36999499999999</v>
      </c>
      <c r="C68">
        <v>161.19000199999999</v>
      </c>
      <c r="D68">
        <v>158.78999300000001</v>
      </c>
      <c r="E68">
        <v>160.240005</v>
      </c>
      <c r="F68">
        <v>159.579666</v>
      </c>
      <c r="G68">
        <v>88748200</v>
      </c>
      <c r="H68">
        <f>(F68-F67)/F67</f>
        <v>2.1873688156181202E-2</v>
      </c>
      <c r="I68">
        <f>CORREL($H$3:H68,MXX!$H$3:H68)</f>
        <v>0.16464745330722894</v>
      </c>
    </row>
    <row r="69" spans="1:9" x14ac:dyDescent="0.25">
      <c r="A69" s="1">
        <v>44530</v>
      </c>
      <c r="B69">
        <v>159.990005</v>
      </c>
      <c r="C69">
        <v>165.520004</v>
      </c>
      <c r="D69">
        <v>159.91999799999999</v>
      </c>
      <c r="E69">
        <v>165.300003</v>
      </c>
      <c r="F69">
        <v>164.61880500000001</v>
      </c>
      <c r="G69">
        <v>174048100</v>
      </c>
      <c r="H69">
        <f>(F69-F68)/F68</f>
        <v>3.1577575804676808E-2</v>
      </c>
      <c r="I69">
        <f>CORREL($H$3:H69,MXX!$H$3:H69)</f>
        <v>0.15247432111132991</v>
      </c>
    </row>
    <row r="70" spans="1:9" x14ac:dyDescent="0.25">
      <c r="A70" s="1">
        <v>44531</v>
      </c>
      <c r="B70">
        <v>167.479996</v>
      </c>
      <c r="C70">
        <v>170.300003</v>
      </c>
      <c r="D70">
        <v>164.529999</v>
      </c>
      <c r="E70">
        <v>164.770004</v>
      </c>
      <c r="F70">
        <v>164.09098800000001</v>
      </c>
      <c r="G70">
        <v>152052500</v>
      </c>
      <c r="H70">
        <f>(F70-F69)/F69</f>
        <v>-3.2062983326844028E-3</v>
      </c>
      <c r="I70">
        <f>CORREL($H$3:H70,MXX!$H$3:H70)</f>
        <v>0.14645862004340282</v>
      </c>
    </row>
    <row r="71" spans="1:9" x14ac:dyDescent="0.25">
      <c r="A71" s="1">
        <v>44532</v>
      </c>
      <c r="B71">
        <v>158.740005</v>
      </c>
      <c r="C71">
        <v>164.199997</v>
      </c>
      <c r="D71">
        <v>157.800003</v>
      </c>
      <c r="E71">
        <v>163.759995</v>
      </c>
      <c r="F71">
        <v>163.08514400000001</v>
      </c>
      <c r="G71">
        <v>136739200</v>
      </c>
      <c r="H71">
        <f>(F71-F70)/F70</f>
        <v>-6.1297942821820061E-3</v>
      </c>
      <c r="I71">
        <f>CORREL($H$3:H71,MXX!$H$3:H71)</f>
        <v>0.11916296593076392</v>
      </c>
    </row>
    <row r="72" spans="1:9" x14ac:dyDescent="0.25">
      <c r="A72" s="1">
        <v>44533</v>
      </c>
      <c r="B72">
        <v>164.020004</v>
      </c>
      <c r="C72">
        <v>164.96000699999999</v>
      </c>
      <c r="D72">
        <v>159.720001</v>
      </c>
      <c r="E72">
        <v>161.83999600000001</v>
      </c>
      <c r="F72">
        <v>161.17306500000001</v>
      </c>
      <c r="G72">
        <v>118023100</v>
      </c>
      <c r="H72">
        <f>(F72-F71)/F71</f>
        <v>-1.1724421692266498E-2</v>
      </c>
      <c r="I72">
        <f>CORREL($H$3:H72,MXX!$H$3:H72)</f>
        <v>0.12910123351972477</v>
      </c>
    </row>
    <row r="73" spans="1:9" x14ac:dyDescent="0.25">
      <c r="A73" s="1">
        <v>44536</v>
      </c>
      <c r="B73">
        <v>164.28999300000001</v>
      </c>
      <c r="C73">
        <v>167.88000500000001</v>
      </c>
      <c r="D73">
        <v>164.279999</v>
      </c>
      <c r="E73">
        <v>165.320007</v>
      </c>
      <c r="F73">
        <v>164.63871800000001</v>
      </c>
      <c r="G73">
        <v>107497000</v>
      </c>
      <c r="H73">
        <f>(F73-F72)/F72</f>
        <v>2.1502680984567757E-2</v>
      </c>
      <c r="I73">
        <f>CORREL($H$3:H73,MXX!$H$3:H73)</f>
        <v>0.12849497928956788</v>
      </c>
    </row>
    <row r="74" spans="1:9" x14ac:dyDescent="0.25">
      <c r="A74" s="1">
        <v>44537</v>
      </c>
      <c r="B74">
        <v>169.08000200000001</v>
      </c>
      <c r="C74">
        <v>171.58000200000001</v>
      </c>
      <c r="D74">
        <v>168.33999600000001</v>
      </c>
      <c r="E74">
        <v>171.179993</v>
      </c>
      <c r="F74">
        <v>170.47456399999999</v>
      </c>
      <c r="G74">
        <v>120405400</v>
      </c>
      <c r="H74">
        <f>(F74-F73)/F73</f>
        <v>3.5446376592898246E-2</v>
      </c>
      <c r="I74">
        <f>CORREL($H$3:H74,MXX!$H$3:H74)</f>
        <v>0.15106913977290265</v>
      </c>
    </row>
    <row r="75" spans="1:9" x14ac:dyDescent="0.25">
      <c r="A75" s="1">
        <v>44538</v>
      </c>
      <c r="B75">
        <v>172.13000500000001</v>
      </c>
      <c r="C75">
        <v>175.96000699999999</v>
      </c>
      <c r="D75">
        <v>170.699997</v>
      </c>
      <c r="E75">
        <v>175.08000200000001</v>
      </c>
      <c r="F75">
        <v>174.35850500000001</v>
      </c>
      <c r="G75">
        <v>116998900</v>
      </c>
      <c r="H75">
        <f>(F75-F74)/F74</f>
        <v>2.278311150278127E-2</v>
      </c>
      <c r="I75">
        <f>CORREL($H$3:H75,MXX!$H$3:H75)</f>
        <v>0.15648690514520047</v>
      </c>
    </row>
    <row r="76" spans="1:9" x14ac:dyDescent="0.25">
      <c r="A76" s="1">
        <v>44539</v>
      </c>
      <c r="B76">
        <v>174.91000399999999</v>
      </c>
      <c r="C76">
        <v>176.75</v>
      </c>
      <c r="D76">
        <v>173.91999799999999</v>
      </c>
      <c r="E76">
        <v>174.55999800000001</v>
      </c>
      <c r="F76">
        <v>173.84063699999999</v>
      </c>
      <c r="G76">
        <v>108923700</v>
      </c>
      <c r="H76">
        <f>(F76-F75)/F75</f>
        <v>-2.970133289454514E-3</v>
      </c>
      <c r="I76">
        <f>CORREL($H$3:H76,MXX!$H$3:H76)</f>
        <v>0.15350614165363474</v>
      </c>
    </row>
    <row r="77" spans="1:9" x14ac:dyDescent="0.25">
      <c r="A77" s="1">
        <v>44540</v>
      </c>
      <c r="B77">
        <v>175.21000699999999</v>
      </c>
      <c r="C77">
        <v>179.63000500000001</v>
      </c>
      <c r="D77">
        <v>174.69000199999999</v>
      </c>
      <c r="E77">
        <v>179.449997</v>
      </c>
      <c r="F77">
        <v>178.71047999999999</v>
      </c>
      <c r="G77">
        <v>115402700</v>
      </c>
      <c r="H77">
        <f>(F77-F76)/F76</f>
        <v>2.8013260213720935E-2</v>
      </c>
      <c r="I77">
        <f>CORREL($H$3:H77,MXX!$H$3:H77)</f>
        <v>0.1491699108005955</v>
      </c>
    </row>
    <row r="78" spans="1:9" x14ac:dyDescent="0.25">
      <c r="A78" s="1">
        <v>44543</v>
      </c>
      <c r="B78">
        <v>181.11999499999999</v>
      </c>
      <c r="C78">
        <v>182.13000500000001</v>
      </c>
      <c r="D78">
        <v>175.529999</v>
      </c>
      <c r="E78">
        <v>175.740005</v>
      </c>
      <c r="F78">
        <v>175.01577800000001</v>
      </c>
      <c r="G78">
        <v>153237000</v>
      </c>
      <c r="H78">
        <f>(F78-F77)/F77</f>
        <v>-2.0674232423302644E-2</v>
      </c>
      <c r="I78">
        <f>CORREL($H$3:H78,MXX!$H$3:H78)</f>
        <v>0.18512102974816363</v>
      </c>
    </row>
    <row r="79" spans="1:9" x14ac:dyDescent="0.25">
      <c r="A79" s="1">
        <v>44544</v>
      </c>
      <c r="B79">
        <v>175.25</v>
      </c>
      <c r="C79">
        <v>177.740005</v>
      </c>
      <c r="D79">
        <v>172.21000699999999</v>
      </c>
      <c r="E79">
        <v>174.33000200000001</v>
      </c>
      <c r="F79">
        <v>173.61158800000001</v>
      </c>
      <c r="G79">
        <v>139380400</v>
      </c>
      <c r="H79">
        <f>(F79-F78)/F78</f>
        <v>-8.0232194836742082E-3</v>
      </c>
      <c r="I79">
        <f>CORREL($H$3:H79,MXX!$H$3:H79)</f>
        <v>0.15917330504641997</v>
      </c>
    </row>
    <row r="80" spans="1:9" x14ac:dyDescent="0.25">
      <c r="A80" s="1">
        <v>44545</v>
      </c>
      <c r="B80">
        <v>175.11000100000001</v>
      </c>
      <c r="C80">
        <v>179.5</v>
      </c>
      <c r="D80">
        <v>172.30999800000001</v>
      </c>
      <c r="E80">
        <v>179.300003</v>
      </c>
      <c r="F80">
        <v>178.56111100000001</v>
      </c>
      <c r="G80">
        <v>131063300</v>
      </c>
      <c r="H80">
        <f>(F80-F79)/F79</f>
        <v>2.8509174168719655E-2</v>
      </c>
      <c r="I80">
        <f>CORREL($H$3:H80,MXX!$H$3:H80)</f>
        <v>0.1517876189715246</v>
      </c>
    </row>
    <row r="81" spans="1:9" x14ac:dyDescent="0.25">
      <c r="A81" s="1">
        <v>44546</v>
      </c>
      <c r="B81">
        <v>179.279999</v>
      </c>
      <c r="C81">
        <v>181.13999899999999</v>
      </c>
      <c r="D81">
        <v>170.75</v>
      </c>
      <c r="E81">
        <v>172.259995</v>
      </c>
      <c r="F81">
        <v>171.550095</v>
      </c>
      <c r="G81">
        <v>150185800</v>
      </c>
      <c r="H81">
        <f>(F81-F80)/F80</f>
        <v>-3.9263958208683031E-2</v>
      </c>
      <c r="I81">
        <f>CORREL($H$3:H81,MXX!$H$3:H81)</f>
        <v>0.12411896458374562</v>
      </c>
    </row>
    <row r="82" spans="1:9" x14ac:dyDescent="0.25">
      <c r="A82" s="1">
        <v>44547</v>
      </c>
      <c r="B82">
        <v>169.929993</v>
      </c>
      <c r="C82">
        <v>173.470001</v>
      </c>
      <c r="D82">
        <v>169.69000199999999</v>
      </c>
      <c r="E82">
        <v>171.13999899999999</v>
      </c>
      <c r="F82">
        <v>170.43472299999999</v>
      </c>
      <c r="G82">
        <v>195432700</v>
      </c>
      <c r="H82">
        <f>(F82-F81)/F81</f>
        <v>-6.5017276731907832E-3</v>
      </c>
      <c r="I82">
        <f>CORREL($H$3:H82,MXX!$H$3:H82)</f>
        <v>0.10221090670289473</v>
      </c>
    </row>
    <row r="83" spans="1:9" x14ac:dyDescent="0.25">
      <c r="A83" s="1">
        <v>44550</v>
      </c>
      <c r="B83">
        <v>168.279999</v>
      </c>
      <c r="C83">
        <v>170.58000200000001</v>
      </c>
      <c r="D83">
        <v>167.46000699999999</v>
      </c>
      <c r="E83">
        <v>169.75</v>
      </c>
      <c r="F83">
        <v>169.05046100000001</v>
      </c>
      <c r="G83">
        <v>107499100</v>
      </c>
      <c r="H83">
        <f>(F83-F82)/F82</f>
        <v>-8.1219482487730997E-3</v>
      </c>
      <c r="I83">
        <f>CORREL($H$3:H83,MXX!$H$3:H83)</f>
        <v>0.11453005234622152</v>
      </c>
    </row>
    <row r="84" spans="1:9" x14ac:dyDescent="0.25">
      <c r="A84" s="1">
        <v>44551</v>
      </c>
      <c r="B84">
        <v>171.55999800000001</v>
      </c>
      <c r="C84">
        <v>173.199997</v>
      </c>
      <c r="D84">
        <v>169.11999499999999</v>
      </c>
      <c r="E84">
        <v>172.990005</v>
      </c>
      <c r="F84">
        <v>172.27709999999999</v>
      </c>
      <c r="G84">
        <v>91185900</v>
      </c>
      <c r="H84">
        <f>(F84-F83)/F83</f>
        <v>1.9086839402348493E-2</v>
      </c>
      <c r="I84">
        <f>CORREL($H$3:H84,MXX!$H$3:H84)</f>
        <v>0.12810143951300279</v>
      </c>
    </row>
    <row r="85" spans="1:9" x14ac:dyDescent="0.25">
      <c r="A85" s="1">
        <v>44552</v>
      </c>
      <c r="B85">
        <v>173.03999300000001</v>
      </c>
      <c r="C85">
        <v>175.86000100000001</v>
      </c>
      <c r="D85">
        <v>172.14999399999999</v>
      </c>
      <c r="E85">
        <v>175.63999899999999</v>
      </c>
      <c r="F85">
        <v>174.91618299999999</v>
      </c>
      <c r="G85">
        <v>92135300</v>
      </c>
      <c r="H85">
        <f>(F85-F84)/F84</f>
        <v>1.5318826472003531E-2</v>
      </c>
      <c r="I85">
        <f>CORREL($H$3:H85,MXX!$H$3:H85)</f>
        <v>0.13494996028634268</v>
      </c>
    </row>
    <row r="86" spans="1:9" x14ac:dyDescent="0.25">
      <c r="A86" s="1">
        <v>44553</v>
      </c>
      <c r="B86">
        <v>175.85000600000001</v>
      </c>
      <c r="C86">
        <v>176.85000600000001</v>
      </c>
      <c r="D86">
        <v>175.270004</v>
      </c>
      <c r="E86">
        <v>176.279999</v>
      </c>
      <c r="F86">
        <v>175.55354299999999</v>
      </c>
      <c r="G86">
        <v>68356600</v>
      </c>
      <c r="H86">
        <f>(F86-F85)/F85</f>
        <v>3.6438023576126233E-3</v>
      </c>
      <c r="I86">
        <f>CORREL($H$3:H86,MXX!$H$3:H86)</f>
        <v>0.13534612239508947</v>
      </c>
    </row>
    <row r="87" spans="1:9" x14ac:dyDescent="0.25">
      <c r="A87" s="1">
        <v>44557</v>
      </c>
      <c r="B87">
        <v>177.08999600000001</v>
      </c>
      <c r="C87">
        <v>180.41999799999999</v>
      </c>
      <c r="D87">
        <v>177.070007</v>
      </c>
      <c r="E87">
        <v>180.33000200000001</v>
      </c>
      <c r="F87">
        <v>179.58686800000001</v>
      </c>
      <c r="G87">
        <v>74919600</v>
      </c>
      <c r="H87">
        <f>(F87-F86)/F86</f>
        <v>2.297489945845194E-2</v>
      </c>
      <c r="I87">
        <f>CORREL($H$3:H87,MXX!$H$3:H87)</f>
        <v>0.14101513485529718</v>
      </c>
    </row>
    <row r="88" spans="1:9" x14ac:dyDescent="0.25">
      <c r="A88" s="1">
        <v>44558</v>
      </c>
      <c r="B88">
        <v>180.16000399999999</v>
      </c>
      <c r="C88">
        <v>181.33000200000001</v>
      </c>
      <c r="D88">
        <v>178.529999</v>
      </c>
      <c r="E88">
        <v>179.28999300000001</v>
      </c>
      <c r="F88">
        <v>178.551132</v>
      </c>
      <c r="G88">
        <v>79144300</v>
      </c>
      <c r="H88">
        <f>(F88-F87)/F87</f>
        <v>-5.7673259271942652E-3</v>
      </c>
      <c r="I88">
        <f>CORREL($H$3:H88,MXX!$H$3:H88)</f>
        <v>0.13421192494681949</v>
      </c>
    </row>
    <row r="89" spans="1:9" x14ac:dyDescent="0.25">
      <c r="A89" s="1">
        <v>44559</v>
      </c>
      <c r="B89">
        <v>179.33000200000001</v>
      </c>
      <c r="C89">
        <v>180.63000500000001</v>
      </c>
      <c r="D89">
        <v>178.13999899999999</v>
      </c>
      <c r="E89">
        <v>179.38000500000001</v>
      </c>
      <c r="F89">
        <v>178.64077800000001</v>
      </c>
      <c r="G89">
        <v>62348900</v>
      </c>
      <c r="H89">
        <f>(F89-F88)/F88</f>
        <v>5.0207466620831121E-4</v>
      </c>
      <c r="I89">
        <f>CORREL($H$3:H89,MXX!$H$3:H89)</f>
        <v>0.13431885332453997</v>
      </c>
    </row>
    <row r="90" spans="1:9" x14ac:dyDescent="0.25">
      <c r="A90" s="1">
        <v>44560</v>
      </c>
      <c r="B90">
        <v>179.470001</v>
      </c>
      <c r="C90">
        <v>180.570007</v>
      </c>
      <c r="D90">
        <v>178.08999600000001</v>
      </c>
      <c r="E90">
        <v>178.199997</v>
      </c>
      <c r="F90">
        <v>177.46563699999999</v>
      </c>
      <c r="G90">
        <v>59773000</v>
      </c>
      <c r="H90">
        <f>(F90-F89)/F89</f>
        <v>-6.5782348977456023E-3</v>
      </c>
      <c r="I90">
        <f>CORREL($H$3:H90,MXX!$H$3:H90)</f>
        <v>0.14098869258592636</v>
      </c>
    </row>
    <row r="91" spans="1:9" x14ac:dyDescent="0.25">
      <c r="A91" s="1">
        <v>44561</v>
      </c>
      <c r="B91">
        <v>178.08999600000001</v>
      </c>
      <c r="C91">
        <v>179.229996</v>
      </c>
      <c r="D91">
        <v>177.259995</v>
      </c>
      <c r="E91">
        <v>177.570007</v>
      </c>
      <c r="F91">
        <v>176.838257</v>
      </c>
      <c r="G91">
        <v>64062300</v>
      </c>
      <c r="H91">
        <f>(F91-F90)/F90</f>
        <v>-3.5352196098672787E-3</v>
      </c>
      <c r="I91">
        <f>CORREL($H$3:H91,MXX!$H$3:H91)</f>
        <v>0.13583146249432165</v>
      </c>
    </row>
    <row r="92" spans="1:9" x14ac:dyDescent="0.25">
      <c r="A92" s="1">
        <v>44564</v>
      </c>
      <c r="B92">
        <v>177.83000200000001</v>
      </c>
      <c r="C92">
        <v>182.88000500000001</v>
      </c>
      <c r="D92">
        <v>177.71000699999999</v>
      </c>
      <c r="E92">
        <v>182.009995</v>
      </c>
      <c r="F92">
        <v>181.259918</v>
      </c>
      <c r="G92">
        <v>104487900</v>
      </c>
      <c r="H92">
        <f>(F92-F91)/F91</f>
        <v>2.5003984290571244E-2</v>
      </c>
      <c r="I92">
        <f>CORREL($H$3:H92,MXX!$H$3:H92)</f>
        <v>0.13731144927361186</v>
      </c>
    </row>
    <row r="93" spans="1:9" x14ac:dyDescent="0.25">
      <c r="A93" s="1">
        <v>44565</v>
      </c>
      <c r="B93">
        <v>182.63000500000001</v>
      </c>
      <c r="C93">
        <v>182.94000199999999</v>
      </c>
      <c r="D93">
        <v>179.11999499999999</v>
      </c>
      <c r="E93">
        <v>179.699997</v>
      </c>
      <c r="F93">
        <v>178.959442</v>
      </c>
      <c r="G93">
        <v>99310400</v>
      </c>
      <c r="H93">
        <f>(F93-F92)/F92</f>
        <v>-1.2691586895675431E-2</v>
      </c>
      <c r="I93">
        <f>CORREL($H$3:H93,MXX!$H$3:H93)</f>
        <v>0.1451163706357721</v>
      </c>
    </row>
    <row r="94" spans="1:9" x14ac:dyDescent="0.25">
      <c r="A94" s="1">
        <v>44566</v>
      </c>
      <c r="B94">
        <v>179.61000100000001</v>
      </c>
      <c r="C94">
        <v>180.16999799999999</v>
      </c>
      <c r="D94">
        <v>174.63999899999999</v>
      </c>
      <c r="E94">
        <v>174.91999799999999</v>
      </c>
      <c r="F94">
        <v>174.19915800000001</v>
      </c>
      <c r="G94">
        <v>94537600</v>
      </c>
      <c r="H94">
        <f>(F94-F93)/F93</f>
        <v>-2.6599792370832182E-2</v>
      </c>
      <c r="I94">
        <f>CORREL($H$3:H94,MXX!$H$3:H94)</f>
        <v>0.13910237287515212</v>
      </c>
    </row>
    <row r="95" spans="1:9" x14ac:dyDescent="0.25">
      <c r="A95" s="1">
        <v>44567</v>
      </c>
      <c r="B95">
        <v>172.699997</v>
      </c>
      <c r="C95">
        <v>175.300003</v>
      </c>
      <c r="D95">
        <v>171.63999899999999</v>
      </c>
      <c r="E95">
        <v>172</v>
      </c>
      <c r="F95">
        <v>171.29118299999999</v>
      </c>
      <c r="G95">
        <v>96904000</v>
      </c>
      <c r="H95">
        <f>(F95-F94)/F94</f>
        <v>-1.6693392972657317E-2</v>
      </c>
      <c r="I95">
        <f>CORREL($H$3:H95,MXX!$H$3:H95)</f>
        <v>0.13815685965215938</v>
      </c>
    </row>
    <row r="96" spans="1:9" x14ac:dyDescent="0.25">
      <c r="A96" s="1">
        <v>44568</v>
      </c>
      <c r="B96">
        <v>172.88999899999999</v>
      </c>
      <c r="C96">
        <v>174.13999899999999</v>
      </c>
      <c r="D96">
        <v>171.029999</v>
      </c>
      <c r="E96">
        <v>172.16999799999999</v>
      </c>
      <c r="F96">
        <v>171.46049500000001</v>
      </c>
      <c r="G96">
        <v>86709100</v>
      </c>
      <c r="H96">
        <f>(F96-F95)/F95</f>
        <v>9.8844550568618142E-4</v>
      </c>
      <c r="I96">
        <f>CORREL($H$3:H96,MXX!$H$3:H96)</f>
        <v>0.13813110594741473</v>
      </c>
    </row>
    <row r="97" spans="1:9" x14ac:dyDescent="0.25">
      <c r="A97" s="1">
        <v>44571</v>
      </c>
      <c r="B97">
        <v>169.08000200000001</v>
      </c>
      <c r="C97">
        <v>172.5</v>
      </c>
      <c r="D97">
        <v>168.16999799999999</v>
      </c>
      <c r="E97">
        <v>172.19000199999999</v>
      </c>
      <c r="F97">
        <v>171.48040800000001</v>
      </c>
      <c r="G97">
        <v>106765600</v>
      </c>
      <c r="H97">
        <f>(F97-F96)/F96</f>
        <v>1.1613753943730601E-4</v>
      </c>
      <c r="I97">
        <f>CORREL($H$3:H97,MXX!$H$3:H97)</f>
        <v>0.13768624237734006</v>
      </c>
    </row>
    <row r="98" spans="1:9" x14ac:dyDescent="0.25">
      <c r="A98" s="1">
        <v>44572</v>
      </c>
      <c r="B98">
        <v>172.320007</v>
      </c>
      <c r="C98">
        <v>175.179993</v>
      </c>
      <c r="D98">
        <v>170.820007</v>
      </c>
      <c r="E98">
        <v>175.08000200000001</v>
      </c>
      <c r="F98">
        <v>174.35850500000001</v>
      </c>
      <c r="G98">
        <v>76138300</v>
      </c>
      <c r="H98">
        <f>(F98-F97)/F97</f>
        <v>1.6783824073943167E-2</v>
      </c>
      <c r="I98">
        <f>CORREL($H$3:H98,MXX!$H$3:H98)</f>
        <v>0.12677349213314346</v>
      </c>
    </row>
    <row r="99" spans="1:9" x14ac:dyDescent="0.25">
      <c r="A99" s="1">
        <v>44573</v>
      </c>
      <c r="B99">
        <v>176.11999499999999</v>
      </c>
      <c r="C99">
        <v>177.179993</v>
      </c>
      <c r="D99">
        <v>174.820007</v>
      </c>
      <c r="E99">
        <v>175.529999</v>
      </c>
      <c r="F99">
        <v>174.806625</v>
      </c>
      <c r="G99">
        <v>74805200</v>
      </c>
      <c r="H99">
        <f>(F99-F98)/F98</f>
        <v>2.5701069185009857E-3</v>
      </c>
      <c r="I99">
        <f>CORREL($H$3:H99,MXX!$H$3:H99)</f>
        <v>0.12685014757675722</v>
      </c>
    </row>
    <row r="100" spans="1:9" x14ac:dyDescent="0.25">
      <c r="A100" s="1">
        <v>44574</v>
      </c>
      <c r="B100">
        <v>175.779999</v>
      </c>
      <c r="C100">
        <v>176.61999499999999</v>
      </c>
      <c r="D100">
        <v>171.78999300000001</v>
      </c>
      <c r="E100">
        <v>172.19000199999999</v>
      </c>
      <c r="F100">
        <v>171.48040800000001</v>
      </c>
      <c r="G100">
        <v>84505800</v>
      </c>
      <c r="H100">
        <f>(F100-F99)/F99</f>
        <v>-1.9027980203839445E-2</v>
      </c>
      <c r="I100">
        <f>CORREL($H$3:H100,MXX!$H$3:H100)</f>
        <v>9.3161810644447465E-2</v>
      </c>
    </row>
    <row r="101" spans="1:9" x14ac:dyDescent="0.25">
      <c r="A101" s="1">
        <v>44575</v>
      </c>
      <c r="B101">
        <v>171.33999600000001</v>
      </c>
      <c r="C101">
        <v>173.779999</v>
      </c>
      <c r="D101">
        <v>171.08999600000001</v>
      </c>
      <c r="E101">
        <v>173.070007</v>
      </c>
      <c r="F101">
        <v>172.356796</v>
      </c>
      <c r="G101">
        <v>80440800</v>
      </c>
      <c r="H101">
        <f>(F101-F100)/F100</f>
        <v>5.1107179544382202E-3</v>
      </c>
      <c r="I101">
        <f>CORREL($H$3:H101,MXX!$H$3:H101)</f>
        <v>9.289628402448892E-2</v>
      </c>
    </row>
    <row r="102" spans="1:9" x14ac:dyDescent="0.25">
      <c r="A102" s="1">
        <v>44579</v>
      </c>
      <c r="B102">
        <v>171.509995</v>
      </c>
      <c r="C102">
        <v>172.53999300000001</v>
      </c>
      <c r="D102">
        <v>169.41000399999999</v>
      </c>
      <c r="E102">
        <v>169.800003</v>
      </c>
      <c r="F102">
        <v>169.100266</v>
      </c>
      <c r="G102">
        <v>90956700</v>
      </c>
      <c r="H102">
        <f>(F102-F101)/F101</f>
        <v>-1.8894120078676781E-2</v>
      </c>
      <c r="I102">
        <f>CORREL($H$3:H102,MXX!$H$3:H102)</f>
        <v>9.8623351514146473E-2</v>
      </c>
    </row>
    <row r="103" spans="1:9" x14ac:dyDescent="0.25">
      <c r="A103" s="1">
        <v>44580</v>
      </c>
      <c r="B103">
        <v>170</v>
      </c>
      <c r="C103">
        <v>171.08000200000001</v>
      </c>
      <c r="D103">
        <v>165.94000199999999</v>
      </c>
      <c r="E103">
        <v>166.229996</v>
      </c>
      <c r="F103">
        <v>165.54496800000001</v>
      </c>
      <c r="G103">
        <v>94815000</v>
      </c>
      <c r="H103">
        <f>(F103-F102)/F102</f>
        <v>-2.10247924743063E-2</v>
      </c>
      <c r="I103">
        <f>CORREL($H$3:H103,MXX!$H$3:H103)</f>
        <v>9.0088315216498974E-2</v>
      </c>
    </row>
    <row r="104" spans="1:9" x14ac:dyDescent="0.25">
      <c r="A104" s="1">
        <v>44581</v>
      </c>
      <c r="B104">
        <v>166.979996</v>
      </c>
      <c r="C104">
        <v>169.679993</v>
      </c>
      <c r="D104">
        <v>164.179993</v>
      </c>
      <c r="E104">
        <v>164.509995</v>
      </c>
      <c r="F104">
        <v>163.83206200000001</v>
      </c>
      <c r="G104">
        <v>91420500</v>
      </c>
      <c r="H104">
        <f>(F104-F103)/F103</f>
        <v>-1.0347073793266876E-2</v>
      </c>
      <c r="I104">
        <f>CORREL($H$3:H104,MXX!$H$3:H104)</f>
        <v>0.10189333750881641</v>
      </c>
    </row>
    <row r="105" spans="1:9" x14ac:dyDescent="0.25">
      <c r="A105" s="1">
        <v>44582</v>
      </c>
      <c r="B105">
        <v>164.41999799999999</v>
      </c>
      <c r="C105">
        <v>166.33000200000001</v>
      </c>
      <c r="D105">
        <v>162.300003</v>
      </c>
      <c r="E105">
        <v>162.41000399999999</v>
      </c>
      <c r="F105">
        <v>161.74070699999999</v>
      </c>
      <c r="G105">
        <v>122848900</v>
      </c>
      <c r="H105">
        <f>(F105-F104)/F104</f>
        <v>-1.2765236391885376E-2</v>
      </c>
      <c r="I105">
        <f>CORREL($H$3:H105,MXX!$H$3:H105)</f>
        <v>0.10998272728272815</v>
      </c>
    </row>
    <row r="106" spans="1:9" x14ac:dyDescent="0.25">
      <c r="A106" s="1">
        <v>44585</v>
      </c>
      <c r="B106">
        <v>160.020004</v>
      </c>
      <c r="C106">
        <v>162.300003</v>
      </c>
      <c r="D106">
        <v>154.699997</v>
      </c>
      <c r="E106">
        <v>161.61999499999999</v>
      </c>
      <c r="F106">
        <v>160.95396400000001</v>
      </c>
      <c r="G106">
        <v>162294600</v>
      </c>
      <c r="H106">
        <f>(F106-F105)/F105</f>
        <v>-4.8642238221449901E-3</v>
      </c>
      <c r="I106">
        <f>CORREL($H$3:H106,MXX!$H$3:H106)</f>
        <v>0.11251143615286045</v>
      </c>
    </row>
    <row r="107" spans="1:9" x14ac:dyDescent="0.25">
      <c r="A107" s="1">
        <v>44586</v>
      </c>
      <c r="B107">
        <v>158.979996</v>
      </c>
      <c r="C107">
        <v>162.759995</v>
      </c>
      <c r="D107">
        <v>157.020004</v>
      </c>
      <c r="E107">
        <v>159.779999</v>
      </c>
      <c r="F107">
        <v>159.12155200000001</v>
      </c>
      <c r="G107">
        <v>115798400</v>
      </c>
      <c r="H107">
        <f>(F107-F106)/F106</f>
        <v>-1.1384696309809461E-2</v>
      </c>
      <c r="I107">
        <f>CORREL($H$3:H107,MXX!$H$3:H107)</f>
        <v>0.12661713788973969</v>
      </c>
    </row>
    <row r="108" spans="1:9" x14ac:dyDescent="0.25">
      <c r="A108" s="1">
        <v>44587</v>
      </c>
      <c r="B108">
        <v>163.5</v>
      </c>
      <c r="C108">
        <v>164.38999899999999</v>
      </c>
      <c r="D108">
        <v>157.820007</v>
      </c>
      <c r="E108">
        <v>159.69000199999999</v>
      </c>
      <c r="F108">
        <v>159.03190599999999</v>
      </c>
      <c r="G108">
        <v>108275300</v>
      </c>
      <c r="H108">
        <f>(F108-F107)/F107</f>
        <v>-5.6338062866566373E-4</v>
      </c>
      <c r="I108">
        <f>CORREL($H$3:H108,MXX!$H$3:H108)</f>
        <v>0.1263787556941626</v>
      </c>
    </row>
    <row r="109" spans="1:9" x14ac:dyDescent="0.25">
      <c r="A109" s="1">
        <v>44588</v>
      </c>
      <c r="B109">
        <v>162.449997</v>
      </c>
      <c r="C109">
        <v>163.83999600000001</v>
      </c>
      <c r="D109">
        <v>158.279999</v>
      </c>
      <c r="E109">
        <v>159.220001</v>
      </c>
      <c r="F109">
        <v>158.56384299999999</v>
      </c>
      <c r="G109">
        <v>121954600</v>
      </c>
      <c r="H109">
        <f>(F109-F108)/F108</f>
        <v>-2.9432018503255616E-3</v>
      </c>
      <c r="I109">
        <f>CORREL($H$3:H109,MXX!$H$3:H109)</f>
        <v>0.12488578443521249</v>
      </c>
    </row>
    <row r="110" spans="1:9" x14ac:dyDescent="0.25">
      <c r="A110" s="1">
        <v>44589</v>
      </c>
      <c r="B110">
        <v>165.71000699999999</v>
      </c>
      <c r="C110">
        <v>170.35000600000001</v>
      </c>
      <c r="D110">
        <v>162.800003</v>
      </c>
      <c r="E110">
        <v>170.33000200000001</v>
      </c>
      <c r="F110">
        <v>169.62808200000001</v>
      </c>
      <c r="G110">
        <v>179935700</v>
      </c>
      <c r="H110">
        <f>(F110-F109)/F109</f>
        <v>6.9777818137266107E-2</v>
      </c>
      <c r="I110">
        <f>CORREL($H$3:H110,MXX!$H$3:H110)</f>
        <v>0.10810127854382899</v>
      </c>
    </row>
    <row r="111" spans="1:9" x14ac:dyDescent="0.25">
      <c r="A111" s="1">
        <v>44592</v>
      </c>
      <c r="B111">
        <v>170.16000399999999</v>
      </c>
      <c r="C111">
        <v>175</v>
      </c>
      <c r="D111">
        <v>169.509995</v>
      </c>
      <c r="E111">
        <v>174.779999</v>
      </c>
      <c r="F111">
        <v>174.05972299999999</v>
      </c>
      <c r="G111">
        <v>115541600</v>
      </c>
      <c r="H111">
        <f>(F111-F110)/F110</f>
        <v>2.6125632900806984E-2</v>
      </c>
      <c r="I111">
        <f>CORREL($H$3:H111,MXX!$H$3:H111)</f>
        <v>8.6984208717536912E-2</v>
      </c>
    </row>
    <row r="112" spans="1:9" x14ac:dyDescent="0.25">
      <c r="A112" s="1">
        <v>44593</v>
      </c>
      <c r="B112">
        <v>174.009995</v>
      </c>
      <c r="C112">
        <v>174.83999600000001</v>
      </c>
      <c r="D112">
        <v>172.30999800000001</v>
      </c>
      <c r="E112">
        <v>174.61000100000001</v>
      </c>
      <c r="F112">
        <v>173.89044200000001</v>
      </c>
      <c r="G112">
        <v>86213900</v>
      </c>
      <c r="H112">
        <f>(F112-F111)/F111</f>
        <v>-9.7254549807587493E-4</v>
      </c>
      <c r="I112">
        <f>CORREL($H$3:H112,MXX!$H$3:H112)</f>
        <v>8.6116811745995669E-2</v>
      </c>
    </row>
    <row r="113" spans="1:9" x14ac:dyDescent="0.25">
      <c r="A113" s="1">
        <v>44594</v>
      </c>
      <c r="B113">
        <v>174.75</v>
      </c>
      <c r="C113">
        <v>175.88000500000001</v>
      </c>
      <c r="D113">
        <v>173.33000200000001</v>
      </c>
      <c r="E113">
        <v>175.83999600000001</v>
      </c>
      <c r="F113">
        <v>175.11535599999999</v>
      </c>
      <c r="G113">
        <v>84914300</v>
      </c>
      <c r="H113">
        <f>(F113-F112)/F112</f>
        <v>7.044170949890299E-3</v>
      </c>
      <c r="I113">
        <f>CORREL($H$3:H113,MXX!$H$3:H113)</f>
        <v>9.0000339359717157E-2</v>
      </c>
    </row>
    <row r="114" spans="1:9" x14ac:dyDescent="0.25">
      <c r="A114" s="1">
        <v>44595</v>
      </c>
      <c r="B114">
        <v>174.479996</v>
      </c>
      <c r="C114">
        <v>176.240005</v>
      </c>
      <c r="D114">
        <v>172.11999499999999</v>
      </c>
      <c r="E114">
        <v>172.89999399999999</v>
      </c>
      <c r="F114">
        <v>172.18746899999999</v>
      </c>
      <c r="G114">
        <v>89418100</v>
      </c>
      <c r="H114">
        <f>(F114-F113)/F113</f>
        <v>-1.6719761572480247E-2</v>
      </c>
      <c r="I114">
        <f>CORREL($H$3:H114,MXX!$H$3:H114)</f>
        <v>7.7881461576341543E-2</v>
      </c>
    </row>
    <row r="115" spans="1:9" x14ac:dyDescent="0.25">
      <c r="A115" s="1">
        <v>44596</v>
      </c>
      <c r="B115">
        <v>171.679993</v>
      </c>
      <c r="C115">
        <v>174.10000600000001</v>
      </c>
      <c r="D115">
        <v>170.679993</v>
      </c>
      <c r="E115">
        <v>172.38999899999999</v>
      </c>
      <c r="F115">
        <v>171.898315</v>
      </c>
      <c r="G115">
        <v>82465400</v>
      </c>
      <c r="H115">
        <f>(F115-F114)/F114</f>
        <v>-1.6792975800114488E-3</v>
      </c>
      <c r="I115">
        <f>CORREL($H$3:H115,MXX!$H$3:H115)</f>
        <v>7.6746605729922021E-2</v>
      </c>
    </row>
    <row r="116" spans="1:9" x14ac:dyDescent="0.25">
      <c r="A116" s="1">
        <v>44599</v>
      </c>
      <c r="B116">
        <v>172.86000100000001</v>
      </c>
      <c r="C116">
        <v>173.949997</v>
      </c>
      <c r="D116">
        <v>170.949997</v>
      </c>
      <c r="E116">
        <v>171.66000399999999</v>
      </c>
      <c r="F116">
        <v>171.17039500000001</v>
      </c>
      <c r="G116">
        <v>77251200</v>
      </c>
      <c r="H116">
        <f>(F116-F115)/F115</f>
        <v>-4.2345964822283642E-3</v>
      </c>
      <c r="I116">
        <f>CORREL($H$3:H116,MXX!$H$3:H116)</f>
        <v>8.1698288543911979E-2</v>
      </c>
    </row>
    <row r="117" spans="1:9" x14ac:dyDescent="0.25">
      <c r="A117" s="1">
        <v>44600</v>
      </c>
      <c r="B117">
        <v>171.729996</v>
      </c>
      <c r="C117">
        <v>175.35000600000001</v>
      </c>
      <c r="D117">
        <v>171.429993</v>
      </c>
      <c r="E117">
        <v>174.83000200000001</v>
      </c>
      <c r="F117">
        <v>174.33135999999999</v>
      </c>
      <c r="G117">
        <v>74829200</v>
      </c>
      <c r="H117">
        <f>(F117-F116)/F116</f>
        <v>1.8466774000258489E-2</v>
      </c>
      <c r="I117">
        <f>CORREL($H$3:H117,MXX!$H$3:H117)</f>
        <v>8.3827691349894651E-2</v>
      </c>
    </row>
    <row r="118" spans="1:9" x14ac:dyDescent="0.25">
      <c r="A118" s="1">
        <v>44601</v>
      </c>
      <c r="B118">
        <v>176.050003</v>
      </c>
      <c r="C118">
        <v>176.64999399999999</v>
      </c>
      <c r="D118">
        <v>174.89999399999999</v>
      </c>
      <c r="E118">
        <v>176.279999</v>
      </c>
      <c r="F118">
        <v>175.77720600000001</v>
      </c>
      <c r="G118">
        <v>71285000</v>
      </c>
      <c r="H118">
        <f>(F118-F117)/F117</f>
        <v>8.2936655803064769E-3</v>
      </c>
      <c r="I118">
        <f>CORREL($H$3:H118,MXX!$H$3:H118)</f>
        <v>9.0403481341342865E-2</v>
      </c>
    </row>
    <row r="119" spans="1:9" x14ac:dyDescent="0.25">
      <c r="A119" s="1">
        <v>44602</v>
      </c>
      <c r="B119">
        <v>174.13999899999999</v>
      </c>
      <c r="C119">
        <v>175.479996</v>
      </c>
      <c r="D119">
        <v>171.550003</v>
      </c>
      <c r="E119">
        <v>172.11999499999999</v>
      </c>
      <c r="F119">
        <v>171.629074</v>
      </c>
      <c r="G119">
        <v>90865900</v>
      </c>
      <c r="H119">
        <f>(F119-F118)/F118</f>
        <v>-2.3598804955404763E-2</v>
      </c>
      <c r="I119">
        <f>CORREL($H$3:H119,MXX!$H$3:H119)</f>
        <v>7.4832457300318012E-2</v>
      </c>
    </row>
    <row r="120" spans="1:9" x14ac:dyDescent="0.25">
      <c r="A120" s="1">
        <v>44603</v>
      </c>
      <c r="B120">
        <v>172.33000200000001</v>
      </c>
      <c r="C120">
        <v>173.08000200000001</v>
      </c>
      <c r="D120">
        <v>168.03999300000001</v>
      </c>
      <c r="E120">
        <v>168.63999899999999</v>
      </c>
      <c r="F120">
        <v>168.15901199999999</v>
      </c>
      <c r="G120">
        <v>98670700</v>
      </c>
      <c r="H120">
        <f>(F120-F119)/F119</f>
        <v>-2.0218380948673141E-2</v>
      </c>
      <c r="I120">
        <f>CORREL($H$3:H120,MXX!$H$3:H120)</f>
        <v>7.8629894057428512E-2</v>
      </c>
    </row>
    <row r="121" spans="1:9" x14ac:dyDescent="0.25">
      <c r="A121" s="1">
        <v>44606</v>
      </c>
      <c r="B121">
        <v>167.36999499999999</v>
      </c>
      <c r="C121">
        <v>169.58000200000001</v>
      </c>
      <c r="D121">
        <v>166.55999800000001</v>
      </c>
      <c r="E121">
        <v>168.88000500000001</v>
      </c>
      <c r="F121">
        <v>168.39833100000001</v>
      </c>
      <c r="G121">
        <v>86185500</v>
      </c>
      <c r="H121">
        <f>(F121-F120)/F120</f>
        <v>1.4231708259562275E-3</v>
      </c>
      <c r="I121">
        <f>CORREL($H$3:H121,MXX!$H$3:H121)</f>
        <v>7.8099707152528494E-2</v>
      </c>
    </row>
    <row r="122" spans="1:9" x14ac:dyDescent="0.25">
      <c r="A122" s="1">
        <v>44607</v>
      </c>
      <c r="B122">
        <v>170.970001</v>
      </c>
      <c r="C122">
        <v>172.949997</v>
      </c>
      <c r="D122">
        <v>170.25</v>
      </c>
      <c r="E122">
        <v>172.78999300000001</v>
      </c>
      <c r="F122">
        <v>172.29716500000001</v>
      </c>
      <c r="G122">
        <v>62527400</v>
      </c>
      <c r="H122">
        <f>(F122-F121)/F121</f>
        <v>2.3152450364843542E-2</v>
      </c>
      <c r="I122">
        <f>CORREL($H$3:H122,MXX!$H$3:H122)</f>
        <v>5.3425574923490149E-2</v>
      </c>
    </row>
    <row r="123" spans="1:9" x14ac:dyDescent="0.25">
      <c r="A123" s="1">
        <v>44608</v>
      </c>
      <c r="B123">
        <v>171.85000600000001</v>
      </c>
      <c r="C123">
        <v>173.33999600000001</v>
      </c>
      <c r="D123">
        <v>170.050003</v>
      </c>
      <c r="E123">
        <v>172.550003</v>
      </c>
      <c r="F123">
        <v>172.057861</v>
      </c>
      <c r="G123">
        <v>61177400</v>
      </c>
      <c r="H123">
        <f>(F123-F122)/F122</f>
        <v>-1.3889027135182647E-3</v>
      </c>
      <c r="I123">
        <f>CORREL($H$3:H123,MXX!$H$3:H123)</f>
        <v>4.9768995122057916E-2</v>
      </c>
    </row>
    <row r="124" spans="1:9" x14ac:dyDescent="0.25">
      <c r="A124" s="1">
        <v>44609</v>
      </c>
      <c r="B124">
        <v>171.029999</v>
      </c>
      <c r="C124">
        <v>171.91000399999999</v>
      </c>
      <c r="D124">
        <v>168.470001</v>
      </c>
      <c r="E124">
        <v>168.88000500000001</v>
      </c>
      <c r="F124">
        <v>168.39833100000001</v>
      </c>
      <c r="G124">
        <v>69589300</v>
      </c>
      <c r="H124">
        <f>(F124-F123)/F123</f>
        <v>-2.1269182231667925E-2</v>
      </c>
      <c r="I124">
        <f>CORREL($H$3:H124,MXX!$H$3:H124)</f>
        <v>3.760803208195259E-2</v>
      </c>
    </row>
    <row r="125" spans="1:9" x14ac:dyDescent="0.25">
      <c r="A125" s="1">
        <v>44610</v>
      </c>
      <c r="B125">
        <v>169.820007</v>
      </c>
      <c r="C125">
        <v>170.53999300000001</v>
      </c>
      <c r="D125">
        <v>166.19000199999999</v>
      </c>
      <c r="E125">
        <v>167.300003</v>
      </c>
      <c r="F125">
        <v>166.82283000000001</v>
      </c>
      <c r="G125">
        <v>82772700</v>
      </c>
      <c r="H125">
        <f>(F125-F124)/F124</f>
        <v>-9.3557993754700731E-3</v>
      </c>
      <c r="I125">
        <f>CORREL($H$3:H125,MXX!$H$3:H125)</f>
        <v>4.8114351443185661E-2</v>
      </c>
    </row>
    <row r="126" spans="1:9" x14ac:dyDescent="0.25">
      <c r="A126" s="1">
        <v>44614</v>
      </c>
      <c r="B126">
        <v>164.979996</v>
      </c>
      <c r="C126">
        <v>166.69000199999999</v>
      </c>
      <c r="D126">
        <v>162.14999399999999</v>
      </c>
      <c r="E126">
        <v>164.320007</v>
      </c>
      <c r="F126">
        <v>163.85133400000001</v>
      </c>
      <c r="G126">
        <v>91162800</v>
      </c>
      <c r="H126">
        <f>(F126-F125)/F125</f>
        <v>-1.7812286244035073E-2</v>
      </c>
      <c r="I126">
        <f>CORREL($H$3:H126,MXX!$H$3:H126)</f>
        <v>5.6732821413874542E-2</v>
      </c>
    </row>
    <row r="127" spans="1:9" x14ac:dyDescent="0.25">
      <c r="A127" s="1">
        <v>44615</v>
      </c>
      <c r="B127">
        <v>165.53999300000001</v>
      </c>
      <c r="C127">
        <v>166.14999399999999</v>
      </c>
      <c r="D127">
        <v>159.75</v>
      </c>
      <c r="E127">
        <v>160.070007</v>
      </c>
      <c r="F127">
        <v>159.61346399999999</v>
      </c>
      <c r="G127">
        <v>90009200</v>
      </c>
      <c r="H127">
        <f>(F127-F126)/F126</f>
        <v>-2.5864116553363032E-2</v>
      </c>
      <c r="I127">
        <f>CORREL($H$3:H127,MXX!$H$3:H127)</f>
        <v>6.364256962937348E-2</v>
      </c>
    </row>
    <row r="128" spans="1:9" x14ac:dyDescent="0.25">
      <c r="A128" s="1">
        <v>44616</v>
      </c>
      <c r="B128">
        <v>152.58000200000001</v>
      </c>
      <c r="C128">
        <v>162.85000600000001</v>
      </c>
      <c r="D128">
        <v>152</v>
      </c>
      <c r="E128">
        <v>162.740005</v>
      </c>
      <c r="F128">
        <v>162.275848</v>
      </c>
      <c r="G128">
        <v>141147500</v>
      </c>
      <c r="H128">
        <f>(F128-F127)/F127</f>
        <v>1.6680196853568714E-2</v>
      </c>
      <c r="I128">
        <f>CORREL($H$3:H128,MXX!$H$3:H128)</f>
        <v>7.2857104848775681E-2</v>
      </c>
    </row>
    <row r="129" spans="1:9" x14ac:dyDescent="0.25">
      <c r="A129" s="1">
        <v>44617</v>
      </c>
      <c r="B129">
        <v>163.83999600000001</v>
      </c>
      <c r="C129">
        <v>165.11999499999999</v>
      </c>
      <c r="D129">
        <v>160.86999499999999</v>
      </c>
      <c r="E129">
        <v>164.85000600000001</v>
      </c>
      <c r="F129">
        <v>164.37982199999999</v>
      </c>
      <c r="G129">
        <v>91974200</v>
      </c>
      <c r="H129">
        <f>(F129-F128)/F128</f>
        <v>1.2965416763682503E-2</v>
      </c>
      <c r="I129">
        <f>CORREL($H$3:H129,MXX!$H$3:H129)</f>
        <v>5.5056728504803587E-2</v>
      </c>
    </row>
    <row r="130" spans="1:9" x14ac:dyDescent="0.25">
      <c r="A130" s="1">
        <v>44620</v>
      </c>
      <c r="B130">
        <v>163.05999800000001</v>
      </c>
      <c r="C130">
        <v>165.41999799999999</v>
      </c>
      <c r="D130">
        <v>162.429993</v>
      </c>
      <c r="E130">
        <v>165.11999499999999</v>
      </c>
      <c r="F130">
        <v>164.64904799999999</v>
      </c>
      <c r="G130">
        <v>95056600</v>
      </c>
      <c r="H130">
        <f>(F130-F129)/F129</f>
        <v>1.6378287597853909E-3</v>
      </c>
      <c r="I130">
        <f>CORREL($H$3:H130,MXX!$H$3:H130)</f>
        <v>5.5112673073477919E-2</v>
      </c>
    </row>
    <row r="131" spans="1:9" x14ac:dyDescent="0.25">
      <c r="A131" s="1">
        <v>44621</v>
      </c>
      <c r="B131">
        <v>164.699997</v>
      </c>
      <c r="C131">
        <v>166.60000600000001</v>
      </c>
      <c r="D131">
        <v>161.970001</v>
      </c>
      <c r="E131">
        <v>163.199997</v>
      </c>
      <c r="F131">
        <v>162.734512</v>
      </c>
      <c r="G131">
        <v>83474400</v>
      </c>
      <c r="H131">
        <f>(F131-F130)/F130</f>
        <v>-1.162798098899423E-2</v>
      </c>
      <c r="I131">
        <f>CORREL($H$3:H131,MXX!$H$3:H131)</f>
        <v>3.9366847628567132E-2</v>
      </c>
    </row>
    <row r="132" spans="1:9" x14ac:dyDescent="0.25">
      <c r="A132" s="1">
        <v>44622</v>
      </c>
      <c r="B132">
        <v>164.38999899999999</v>
      </c>
      <c r="C132">
        <v>167.36000100000001</v>
      </c>
      <c r="D132">
        <v>162.949997</v>
      </c>
      <c r="E132">
        <v>166.55999800000001</v>
      </c>
      <c r="F132">
        <v>166.084946</v>
      </c>
      <c r="G132">
        <v>79724800</v>
      </c>
      <c r="H132">
        <f>(F132-F131)/F131</f>
        <v>2.0588343301143196E-2</v>
      </c>
      <c r="I132">
        <f>CORREL($H$3:H132,MXX!$H$3:H132)</f>
        <v>5.5106171253049625E-2</v>
      </c>
    </row>
    <row r="133" spans="1:9" x14ac:dyDescent="0.25">
      <c r="A133" s="1">
        <v>44623</v>
      </c>
      <c r="B133">
        <v>168.470001</v>
      </c>
      <c r="C133">
        <v>168.91000399999999</v>
      </c>
      <c r="D133">
        <v>165.550003</v>
      </c>
      <c r="E133">
        <v>166.229996</v>
      </c>
      <c r="F133">
        <v>165.755875</v>
      </c>
      <c r="G133">
        <v>76678400</v>
      </c>
      <c r="H133">
        <f>(F133-F132)/F132</f>
        <v>-1.9813415238729643E-3</v>
      </c>
      <c r="I133">
        <f>CORREL($H$3:H133,MXX!$H$3:H133)</f>
        <v>5.576908556495494E-2</v>
      </c>
    </row>
    <row r="134" spans="1:9" x14ac:dyDescent="0.25">
      <c r="A134" s="1">
        <v>44624</v>
      </c>
      <c r="B134">
        <v>164.490005</v>
      </c>
      <c r="C134">
        <v>165.550003</v>
      </c>
      <c r="D134">
        <v>162.10000600000001</v>
      </c>
      <c r="E134">
        <v>163.16999799999999</v>
      </c>
      <c r="F134">
        <v>162.70460499999999</v>
      </c>
      <c r="G134">
        <v>83737200</v>
      </c>
      <c r="H134">
        <f>(F134-F133)/F133</f>
        <v>-1.8408216300025666E-2</v>
      </c>
      <c r="I134">
        <f>CORREL($H$3:H134,MXX!$H$3:H134)</f>
        <v>5.3162238328833586E-2</v>
      </c>
    </row>
    <row r="135" spans="1:9" x14ac:dyDescent="0.25">
      <c r="A135" s="1">
        <v>44627</v>
      </c>
      <c r="B135">
        <v>163.36000100000001</v>
      </c>
      <c r="C135">
        <v>165.020004</v>
      </c>
      <c r="D135">
        <v>159.03999300000001</v>
      </c>
      <c r="E135">
        <v>159.300003</v>
      </c>
      <c r="F135">
        <v>158.84565699999999</v>
      </c>
      <c r="G135">
        <v>96418800</v>
      </c>
      <c r="H135">
        <f>(F135-F134)/F134</f>
        <v>-2.3717509409152852E-2</v>
      </c>
      <c r="I135">
        <f>CORREL($H$3:H135,MXX!$H$3:H135)</f>
        <v>4.7556775141401907E-2</v>
      </c>
    </row>
    <row r="136" spans="1:9" x14ac:dyDescent="0.25">
      <c r="A136" s="1">
        <v>44628</v>
      </c>
      <c r="B136">
        <v>158.820007</v>
      </c>
      <c r="C136">
        <v>162.88000500000001</v>
      </c>
      <c r="D136">
        <v>155.800003</v>
      </c>
      <c r="E136">
        <v>157.44000199999999</v>
      </c>
      <c r="F136">
        <v>156.99095199999999</v>
      </c>
      <c r="G136">
        <v>131148300</v>
      </c>
      <c r="H136">
        <f>(F136-F135)/F135</f>
        <v>-1.1676145480011429E-2</v>
      </c>
      <c r="I136">
        <f>CORREL($H$3:H136,MXX!$H$3:H136)</f>
        <v>5.0020965219160309E-2</v>
      </c>
    </row>
    <row r="137" spans="1:9" x14ac:dyDescent="0.25">
      <c r="A137" s="1">
        <v>44629</v>
      </c>
      <c r="B137">
        <v>161.479996</v>
      </c>
      <c r="C137">
        <v>163.41000399999999</v>
      </c>
      <c r="D137">
        <v>159.41000399999999</v>
      </c>
      <c r="E137">
        <v>162.949997</v>
      </c>
      <c r="F137">
        <v>162.485229</v>
      </c>
      <c r="G137">
        <v>91454900</v>
      </c>
      <c r="H137">
        <f>(F137-F136)/F136</f>
        <v>3.4997411825364373E-2</v>
      </c>
      <c r="I137">
        <f>CORREL($H$3:H137,MXX!$H$3:H137)</f>
        <v>1.5675986013236186E-2</v>
      </c>
    </row>
    <row r="138" spans="1:9" x14ac:dyDescent="0.25">
      <c r="A138" s="1">
        <v>44630</v>
      </c>
      <c r="B138">
        <v>160.199997</v>
      </c>
      <c r="C138">
        <v>160.38999899999999</v>
      </c>
      <c r="D138">
        <v>155.979996</v>
      </c>
      <c r="E138">
        <v>158.520004</v>
      </c>
      <c r="F138">
        <v>158.06788599999999</v>
      </c>
      <c r="G138">
        <v>105342000</v>
      </c>
      <c r="H138">
        <f>(F138-F137)/F137</f>
        <v>-2.7186120407289554E-2</v>
      </c>
      <c r="I138">
        <f>CORREL($H$3:H138,MXX!$H$3:H138)</f>
        <v>-9.8862961819945784E-3</v>
      </c>
    </row>
    <row r="139" spans="1:9" x14ac:dyDescent="0.25">
      <c r="A139" s="1">
        <v>44631</v>
      </c>
      <c r="B139">
        <v>158.929993</v>
      </c>
      <c r="C139">
        <v>159.279999</v>
      </c>
      <c r="D139">
        <v>154.5</v>
      </c>
      <c r="E139">
        <v>154.729996</v>
      </c>
      <c r="F139">
        <v>154.288681</v>
      </c>
      <c r="G139">
        <v>96970100</v>
      </c>
      <c r="H139">
        <f>(F139-F138)/F138</f>
        <v>-2.3908746397734392E-2</v>
      </c>
      <c r="I139">
        <f>CORREL($H$3:H139,MXX!$H$3:H139)</f>
        <v>-2.3190551127195223E-2</v>
      </c>
    </row>
    <row r="140" spans="1:9" x14ac:dyDescent="0.25">
      <c r="A140" s="1">
        <v>44634</v>
      </c>
      <c r="B140">
        <v>151.449997</v>
      </c>
      <c r="C140">
        <v>154.11999499999999</v>
      </c>
      <c r="D140">
        <v>150.10000600000001</v>
      </c>
      <c r="E140">
        <v>150.61999499999999</v>
      </c>
      <c r="F140">
        <v>150.19039900000001</v>
      </c>
      <c r="G140">
        <v>108732100</v>
      </c>
      <c r="H140">
        <f>(F140-F139)/F139</f>
        <v>-2.656242812782866E-2</v>
      </c>
      <c r="I140">
        <f>CORREL($H$3:H140,MXX!$H$3:H140)</f>
        <v>-1.0119464996056789E-2</v>
      </c>
    </row>
    <row r="141" spans="1:9" x14ac:dyDescent="0.25">
      <c r="A141" s="1">
        <v>44635</v>
      </c>
      <c r="B141">
        <v>150.89999399999999</v>
      </c>
      <c r="C141">
        <v>155.570007</v>
      </c>
      <c r="D141">
        <v>150.38000500000001</v>
      </c>
      <c r="E141">
        <v>155.08999600000001</v>
      </c>
      <c r="F141">
        <v>154.64764400000001</v>
      </c>
      <c r="G141">
        <v>92964300</v>
      </c>
      <c r="H141">
        <f>(F141-F140)/F140</f>
        <v>2.9677296482846418E-2</v>
      </c>
      <c r="I141">
        <f>CORREL($H$3:H141,MXX!$H$3:H141)</f>
        <v>-1.2555218840640456E-2</v>
      </c>
    </row>
    <row r="142" spans="1:9" x14ac:dyDescent="0.25">
      <c r="A142" s="1">
        <v>44636</v>
      </c>
      <c r="B142">
        <v>157.050003</v>
      </c>
      <c r="C142">
        <v>160</v>
      </c>
      <c r="D142">
        <v>154.46000699999999</v>
      </c>
      <c r="E142">
        <v>159.58999600000001</v>
      </c>
      <c r="F142">
        <v>159.13481100000001</v>
      </c>
      <c r="G142">
        <v>102300200</v>
      </c>
      <c r="H142">
        <f>(F142-F141)/F141</f>
        <v>2.9015424250498113E-2</v>
      </c>
      <c r="I142">
        <f>CORREL($H$3:H142,MXX!$H$3:H142)</f>
        <v>-2.4779380768285647E-2</v>
      </c>
    </row>
    <row r="143" spans="1:9" x14ac:dyDescent="0.25">
      <c r="A143" s="1">
        <v>44637</v>
      </c>
      <c r="B143">
        <v>158.61000100000001</v>
      </c>
      <c r="C143">
        <v>161</v>
      </c>
      <c r="D143">
        <v>157.63000500000001</v>
      </c>
      <c r="E143">
        <v>160.61999499999999</v>
      </c>
      <c r="F143">
        <v>160.16188</v>
      </c>
      <c r="G143">
        <v>75615400</v>
      </c>
      <c r="H143">
        <f>(F143-F142)/F142</f>
        <v>6.4540812506446695E-3</v>
      </c>
      <c r="I143">
        <f>CORREL($H$3:H143,MXX!$H$3:H143)</f>
        <v>-2.3782038697093923E-2</v>
      </c>
    </row>
    <row r="144" spans="1:9" x14ac:dyDescent="0.25">
      <c r="A144" s="1">
        <v>44638</v>
      </c>
      <c r="B144">
        <v>160.509995</v>
      </c>
      <c r="C144">
        <v>164.479996</v>
      </c>
      <c r="D144">
        <v>159.759995</v>
      </c>
      <c r="E144">
        <v>163.979996</v>
      </c>
      <c r="F144">
        <v>163.512283</v>
      </c>
      <c r="G144">
        <v>123511700</v>
      </c>
      <c r="H144">
        <f>(F144-F143)/F143</f>
        <v>2.0918854099364968E-2</v>
      </c>
      <c r="I144">
        <f>CORREL($H$3:H144,MXX!$H$3:H144)</f>
        <v>-1.6808352365761742E-2</v>
      </c>
    </row>
    <row r="145" spans="1:9" x14ac:dyDescent="0.25">
      <c r="A145" s="1">
        <v>44641</v>
      </c>
      <c r="B145">
        <v>163.509995</v>
      </c>
      <c r="C145">
        <v>166.35000600000001</v>
      </c>
      <c r="D145">
        <v>163.009995</v>
      </c>
      <c r="E145">
        <v>165.38000500000001</v>
      </c>
      <c r="F145">
        <v>164.90831</v>
      </c>
      <c r="G145">
        <v>95811400</v>
      </c>
      <c r="H145">
        <f>(F145-F144)/F144</f>
        <v>8.5377500355738028E-3</v>
      </c>
      <c r="I145">
        <f>CORREL($H$3:H145,MXX!$H$3:H145)</f>
        <v>-1.052037474068762E-2</v>
      </c>
    </row>
    <row r="146" spans="1:9" x14ac:dyDescent="0.25">
      <c r="A146" s="1">
        <v>44642</v>
      </c>
      <c r="B146">
        <v>165.509995</v>
      </c>
      <c r="C146">
        <v>169.41999799999999</v>
      </c>
      <c r="D146">
        <v>164.91000399999999</v>
      </c>
      <c r="E146">
        <v>168.820007</v>
      </c>
      <c r="F146">
        <v>168.33850100000001</v>
      </c>
      <c r="G146">
        <v>81532000</v>
      </c>
      <c r="H146">
        <f>(F146-F145)/F145</f>
        <v>2.0800595191352137E-2</v>
      </c>
      <c r="I146">
        <f>CORREL($H$3:H146,MXX!$H$3:H146)</f>
        <v>7.1104420784940982E-3</v>
      </c>
    </row>
    <row r="147" spans="1:9" x14ac:dyDescent="0.25">
      <c r="A147" s="1">
        <v>44643</v>
      </c>
      <c r="B147">
        <v>167.990005</v>
      </c>
      <c r="C147">
        <v>172.63999899999999</v>
      </c>
      <c r="D147">
        <v>167.64999399999999</v>
      </c>
      <c r="E147">
        <v>170.21000699999999</v>
      </c>
      <c r="F147">
        <v>169.72453300000001</v>
      </c>
      <c r="G147">
        <v>98062700</v>
      </c>
      <c r="H147">
        <f>(F147-F146)/F146</f>
        <v>8.2336007019570643E-3</v>
      </c>
      <c r="I147">
        <f>CORREL($H$3:H147,MXX!$H$3:H147)</f>
        <v>8.3965226501850655E-3</v>
      </c>
    </row>
    <row r="148" spans="1:9" x14ac:dyDescent="0.25">
      <c r="A148" s="1">
        <v>44644</v>
      </c>
      <c r="B148">
        <v>171.05999800000001</v>
      </c>
      <c r="C148">
        <v>174.13999899999999</v>
      </c>
      <c r="D148">
        <v>170.21000699999999</v>
      </c>
      <c r="E148">
        <v>174.070007</v>
      </c>
      <c r="F148">
        <v>173.573532</v>
      </c>
      <c r="G148">
        <v>90131400</v>
      </c>
      <c r="H148">
        <f>(F148-F147)/F147</f>
        <v>2.2677917752762306E-2</v>
      </c>
      <c r="I148">
        <f>CORREL($H$3:H148,MXX!$H$3:H148)</f>
        <v>-1.7313603266919104E-3</v>
      </c>
    </row>
    <row r="149" spans="1:9" x14ac:dyDescent="0.25">
      <c r="A149" s="1">
        <v>44645</v>
      </c>
      <c r="B149">
        <v>173.88000500000001</v>
      </c>
      <c r="C149">
        <v>175.279999</v>
      </c>
      <c r="D149">
        <v>172.75</v>
      </c>
      <c r="E149">
        <v>174.720001</v>
      </c>
      <c r="F149">
        <v>174.221664</v>
      </c>
      <c r="G149">
        <v>80546200</v>
      </c>
      <c r="H149">
        <f>(F149-F148)/F148</f>
        <v>3.734048576023699E-3</v>
      </c>
      <c r="I149">
        <f>CORREL($H$3:H149,MXX!$H$3:H149)</f>
        <v>-4.5784010333254011E-4</v>
      </c>
    </row>
    <row r="150" spans="1:9" x14ac:dyDescent="0.25">
      <c r="A150" s="1">
        <v>44648</v>
      </c>
      <c r="B150">
        <v>172.16999799999999</v>
      </c>
      <c r="C150">
        <v>175.729996</v>
      </c>
      <c r="D150">
        <v>172</v>
      </c>
      <c r="E150">
        <v>175.60000600000001</v>
      </c>
      <c r="F150">
        <v>175.09916699999999</v>
      </c>
      <c r="G150">
        <v>90371900</v>
      </c>
      <c r="H150">
        <f>(F150-F149)/F149</f>
        <v>5.0367042757667041E-3</v>
      </c>
      <c r="I150">
        <f>CORREL($H$3:H150,MXX!$H$3:H150)</f>
        <v>-1.6880874695883409E-3</v>
      </c>
    </row>
    <row r="151" spans="1:9" x14ac:dyDescent="0.25">
      <c r="A151" s="1">
        <v>44649</v>
      </c>
      <c r="B151">
        <v>176.69000199999999</v>
      </c>
      <c r="C151">
        <v>179.009995</v>
      </c>
      <c r="D151">
        <v>176.33999600000001</v>
      </c>
      <c r="E151">
        <v>178.96000699999999</v>
      </c>
      <c r="F151">
        <v>178.44956999999999</v>
      </c>
      <c r="G151">
        <v>100589400</v>
      </c>
      <c r="H151">
        <f>(F151-F150)/F150</f>
        <v>1.9134317183816186E-2</v>
      </c>
      <c r="I151">
        <f>CORREL($H$3:H151,MXX!$H$3:H151)</f>
        <v>1.3947076719418891E-3</v>
      </c>
    </row>
    <row r="152" spans="1:9" x14ac:dyDescent="0.25">
      <c r="A152" s="1">
        <v>44650</v>
      </c>
      <c r="B152">
        <v>178.550003</v>
      </c>
      <c r="C152">
        <v>179.61000100000001</v>
      </c>
      <c r="D152">
        <v>176.699997</v>
      </c>
      <c r="E152">
        <v>177.770004</v>
      </c>
      <c r="F152">
        <v>177.26297</v>
      </c>
      <c r="G152">
        <v>92633200</v>
      </c>
      <c r="H152">
        <f>(F152-F151)/F151</f>
        <v>-6.649497670406259E-3</v>
      </c>
      <c r="I152">
        <f>CORREL($H$3:H152,MXX!$H$3:H152)</f>
        <v>-1.0774403935663577E-3</v>
      </c>
    </row>
    <row r="153" spans="1:9" x14ac:dyDescent="0.25">
      <c r="A153" s="1">
        <v>44651</v>
      </c>
      <c r="B153">
        <v>177.83999600000001</v>
      </c>
      <c r="C153">
        <v>178.029999</v>
      </c>
      <c r="D153">
        <v>174.39999399999999</v>
      </c>
      <c r="E153">
        <v>174.61000100000001</v>
      </c>
      <c r="F153">
        <v>174.11198400000001</v>
      </c>
      <c r="G153">
        <v>103049300</v>
      </c>
      <c r="H153">
        <f>(F153-F152)/F152</f>
        <v>-1.7775771217192114E-2</v>
      </c>
      <c r="I153">
        <f>CORREL($H$3:H153,MXX!$H$3:H153)</f>
        <v>3.6810109069214387E-3</v>
      </c>
    </row>
    <row r="154" spans="1:9" x14ac:dyDescent="0.25">
      <c r="A154" s="1">
        <v>44652</v>
      </c>
      <c r="B154">
        <v>174.029999</v>
      </c>
      <c r="C154">
        <v>174.88000500000001</v>
      </c>
      <c r="D154">
        <v>171.94000199999999</v>
      </c>
      <c r="E154">
        <v>174.30999800000001</v>
      </c>
      <c r="F154">
        <v>173.812836</v>
      </c>
      <c r="G154">
        <v>78751300</v>
      </c>
      <c r="H154">
        <f>(F154-F153)/F153</f>
        <v>-1.7181356109295866E-3</v>
      </c>
      <c r="I154">
        <f>CORREL($H$3:H154,MXX!$H$3:H154)</f>
        <v>2.1065517380725531E-3</v>
      </c>
    </row>
    <row r="155" spans="1:9" x14ac:dyDescent="0.25">
      <c r="A155" s="1">
        <v>44655</v>
      </c>
      <c r="B155">
        <v>174.570007</v>
      </c>
      <c r="C155">
        <v>178.490005</v>
      </c>
      <c r="D155">
        <v>174.44000199999999</v>
      </c>
      <c r="E155">
        <v>178.44000199999999</v>
      </c>
      <c r="F155">
        <v>177.931061</v>
      </c>
      <c r="G155">
        <v>76468400</v>
      </c>
      <c r="H155">
        <f>(F155-F154)/F154</f>
        <v>2.3693445747585612E-2</v>
      </c>
      <c r="I155">
        <f>CORREL($H$3:H155,MXX!$H$3:H155)</f>
        <v>2.7496637449799461E-3</v>
      </c>
    </row>
    <row r="156" spans="1:9" x14ac:dyDescent="0.25">
      <c r="A156" s="1">
        <v>44656</v>
      </c>
      <c r="B156">
        <v>177.5</v>
      </c>
      <c r="C156">
        <v>178.300003</v>
      </c>
      <c r="D156">
        <v>174.41999799999999</v>
      </c>
      <c r="E156">
        <v>175.05999800000001</v>
      </c>
      <c r="F156">
        <v>174.560699</v>
      </c>
      <c r="G156">
        <v>73401800</v>
      </c>
      <c r="H156">
        <f>(F156-F155)/F155</f>
        <v>-1.894195415380567E-2</v>
      </c>
      <c r="I156">
        <f>CORREL($H$3:H156,MXX!$H$3:H156)</f>
        <v>7.6882603984439442E-3</v>
      </c>
    </row>
    <row r="157" spans="1:9" x14ac:dyDescent="0.25">
      <c r="A157" s="1">
        <v>44657</v>
      </c>
      <c r="B157">
        <v>172.36000100000001</v>
      </c>
      <c r="C157">
        <v>173.63000500000001</v>
      </c>
      <c r="D157">
        <v>170.13000500000001</v>
      </c>
      <c r="E157">
        <v>171.83000200000001</v>
      </c>
      <c r="F157">
        <v>171.33992000000001</v>
      </c>
      <c r="G157">
        <v>89058800</v>
      </c>
      <c r="H157">
        <f>(F157-F156)/F156</f>
        <v>-1.8450768233919557E-2</v>
      </c>
      <c r="I157">
        <f>CORREL($H$3:H157,MXX!$H$3:H157)</f>
        <v>1.9117788443295196E-2</v>
      </c>
    </row>
    <row r="158" spans="1:9" x14ac:dyDescent="0.25">
      <c r="A158" s="1">
        <v>44658</v>
      </c>
      <c r="B158">
        <v>171.16000399999999</v>
      </c>
      <c r="C158">
        <v>173.36000100000001</v>
      </c>
      <c r="D158">
        <v>169.85000600000001</v>
      </c>
      <c r="E158">
        <v>172.13999899999999</v>
      </c>
      <c r="F158">
        <v>171.64901699999999</v>
      </c>
      <c r="G158">
        <v>77594700</v>
      </c>
      <c r="H158">
        <f>(F158-F157)/F157</f>
        <v>1.8039987412155904E-3</v>
      </c>
      <c r="I158">
        <f>CORREL($H$3:H158,MXX!$H$3:H158)</f>
        <v>1.9043404009898748E-2</v>
      </c>
    </row>
    <row r="159" spans="1:9" x14ac:dyDescent="0.25">
      <c r="A159" s="1">
        <v>44659</v>
      </c>
      <c r="B159">
        <v>171.779999</v>
      </c>
      <c r="C159">
        <v>171.779999</v>
      </c>
      <c r="D159">
        <v>169.199997</v>
      </c>
      <c r="E159">
        <v>170.08999600000001</v>
      </c>
      <c r="F159">
        <v>169.604874</v>
      </c>
      <c r="G159">
        <v>76575500</v>
      </c>
      <c r="H159">
        <f>(F159-F158)/F158</f>
        <v>-1.1908853518223126E-2</v>
      </c>
      <c r="I159">
        <f>CORREL($H$3:H159,MXX!$H$3:H159)</f>
        <v>2.0773954528629877E-2</v>
      </c>
    </row>
    <row r="160" spans="1:9" x14ac:dyDescent="0.25">
      <c r="A160" s="1">
        <v>44662</v>
      </c>
      <c r="B160">
        <v>168.71000699999999</v>
      </c>
      <c r="C160">
        <v>169.029999</v>
      </c>
      <c r="D160">
        <v>165.5</v>
      </c>
      <c r="E160">
        <v>165.75</v>
      </c>
      <c r="F160">
        <v>165.277252</v>
      </c>
      <c r="G160">
        <v>72246700</v>
      </c>
      <c r="H160">
        <f>(F160-F159)/F159</f>
        <v>-2.5515905869544709E-2</v>
      </c>
      <c r="I160">
        <f>CORREL($H$3:H160,MXX!$H$3:H160)</f>
        <v>3.258092135233942E-2</v>
      </c>
    </row>
    <row r="161" spans="1:9" x14ac:dyDescent="0.25">
      <c r="A161" s="1">
        <v>44663</v>
      </c>
      <c r="B161">
        <v>168.020004</v>
      </c>
      <c r="C161">
        <v>169.86999499999999</v>
      </c>
      <c r="D161">
        <v>166.63999899999999</v>
      </c>
      <c r="E161">
        <v>167.66000399999999</v>
      </c>
      <c r="F161">
        <v>167.18180799999999</v>
      </c>
      <c r="G161">
        <v>79265200</v>
      </c>
      <c r="H161">
        <f>(F161-F160)/F160</f>
        <v>1.1523400691584498E-2</v>
      </c>
      <c r="I161">
        <f>CORREL($H$3:H161,MXX!$H$3:H161)</f>
        <v>3.0587663527171158E-2</v>
      </c>
    </row>
    <row r="162" spans="1:9" x14ac:dyDescent="0.25">
      <c r="A162" s="1">
        <v>44664</v>
      </c>
      <c r="B162">
        <v>167.38999899999999</v>
      </c>
      <c r="C162">
        <v>171.03999300000001</v>
      </c>
      <c r="D162">
        <v>166.770004</v>
      </c>
      <c r="E162">
        <v>170.39999399999999</v>
      </c>
      <c r="F162">
        <v>169.91398599999999</v>
      </c>
      <c r="G162">
        <v>70618900</v>
      </c>
      <c r="H162">
        <f>(F162-F161)/F161</f>
        <v>1.6342555644571117E-2</v>
      </c>
      <c r="I162">
        <f>CORREL($H$3:H162,MXX!$H$3:H162)</f>
        <v>2.3814483081460468E-2</v>
      </c>
    </row>
    <row r="163" spans="1:9" x14ac:dyDescent="0.25">
      <c r="A163" s="1">
        <v>44665</v>
      </c>
      <c r="B163">
        <v>170.61999499999999</v>
      </c>
      <c r="C163">
        <v>171.270004</v>
      </c>
      <c r="D163">
        <v>165.03999300000001</v>
      </c>
      <c r="E163">
        <v>165.28999300000001</v>
      </c>
      <c r="F163">
        <v>164.818558</v>
      </c>
      <c r="G163">
        <v>75329400</v>
      </c>
      <c r="H163">
        <f>(F163-F162)/F162</f>
        <v>-2.9988278893062978E-2</v>
      </c>
      <c r="I163">
        <f>CORREL($H$3:H163,MXX!$H$3:H163)</f>
        <v>1.7786348180271284E-2</v>
      </c>
    </row>
    <row r="164" spans="1:9" x14ac:dyDescent="0.25">
      <c r="A164" s="1">
        <v>44669</v>
      </c>
      <c r="B164">
        <v>163.91999799999999</v>
      </c>
      <c r="C164">
        <v>166.60000600000001</v>
      </c>
      <c r="D164">
        <v>163.570007</v>
      </c>
      <c r="E164">
        <v>165.070007</v>
      </c>
      <c r="F164">
        <v>164.599197</v>
      </c>
      <c r="G164">
        <v>69023900</v>
      </c>
      <c r="H164">
        <f>(F164-F163)/F163</f>
        <v>-1.3309241547908226E-3</v>
      </c>
      <c r="I164">
        <f>CORREL($H$3:H164,MXX!$H$3:H164)</f>
        <v>1.7863018079193511E-2</v>
      </c>
    </row>
    <row r="165" spans="1:9" x14ac:dyDescent="0.25">
      <c r="A165" s="1">
        <v>44670</v>
      </c>
      <c r="B165">
        <v>165.020004</v>
      </c>
      <c r="C165">
        <v>167.820007</v>
      </c>
      <c r="D165">
        <v>163.91000399999999</v>
      </c>
      <c r="E165">
        <v>167.39999399999999</v>
      </c>
      <c r="F165">
        <v>166.92253099999999</v>
      </c>
      <c r="G165">
        <v>67723800</v>
      </c>
      <c r="H165">
        <f>(F165-F164)/F164</f>
        <v>1.4115099237087946E-2</v>
      </c>
      <c r="I165">
        <f>CORREL($H$3:H165,MXX!$H$3:H165)</f>
        <v>2.2443525769361483E-2</v>
      </c>
    </row>
    <row r="166" spans="1:9" x14ac:dyDescent="0.25">
      <c r="A166" s="1">
        <v>44671</v>
      </c>
      <c r="B166">
        <v>168.759995</v>
      </c>
      <c r="C166">
        <v>168.88000500000001</v>
      </c>
      <c r="D166">
        <v>166.10000600000001</v>
      </c>
      <c r="E166">
        <v>167.229996</v>
      </c>
      <c r="F166">
        <v>166.75302099999999</v>
      </c>
      <c r="G166">
        <v>67929800</v>
      </c>
      <c r="H166">
        <f>(F166-F165)/F165</f>
        <v>-1.0155010170556453E-3</v>
      </c>
      <c r="I166">
        <f>CORREL($H$3:H166,MXX!$H$3:H166)</f>
        <v>2.3394201192966538E-2</v>
      </c>
    </row>
    <row r="167" spans="1:9" x14ac:dyDescent="0.25">
      <c r="A167" s="1">
        <v>44672</v>
      </c>
      <c r="B167">
        <v>168.91000399999999</v>
      </c>
      <c r="C167">
        <v>171.529999</v>
      </c>
      <c r="D167">
        <v>165.91000399999999</v>
      </c>
      <c r="E167">
        <v>166.41999799999999</v>
      </c>
      <c r="F167">
        <v>165.94532799999999</v>
      </c>
      <c r="G167">
        <v>87227800</v>
      </c>
      <c r="H167">
        <f>(F167-F166)/F166</f>
        <v>-4.8436483798395503E-3</v>
      </c>
      <c r="I167">
        <f>CORREL($H$3:H167,MXX!$H$3:H167)</f>
        <v>2.5700965556308356E-2</v>
      </c>
    </row>
    <row r="168" spans="1:9" x14ac:dyDescent="0.25">
      <c r="A168" s="1">
        <v>44673</v>
      </c>
      <c r="B168">
        <v>166.46000699999999</v>
      </c>
      <c r="C168">
        <v>167.86999499999999</v>
      </c>
      <c r="D168">
        <v>161.5</v>
      </c>
      <c r="E168">
        <v>161.78999300000001</v>
      </c>
      <c r="F168">
        <v>161.32853700000001</v>
      </c>
      <c r="G168">
        <v>84882400</v>
      </c>
      <c r="H168">
        <f>(F168-F167)/F167</f>
        <v>-2.7821156857154652E-2</v>
      </c>
      <c r="I168">
        <f>CORREL($H$3:H168,MXX!$H$3:H168)</f>
        <v>2.7264170715530615E-2</v>
      </c>
    </row>
    <row r="169" spans="1:9" x14ac:dyDescent="0.25">
      <c r="A169" s="1">
        <v>44676</v>
      </c>
      <c r="B169">
        <v>161.11999499999999</v>
      </c>
      <c r="C169">
        <v>163.16999799999999</v>
      </c>
      <c r="D169">
        <v>158.46000699999999</v>
      </c>
      <c r="E169">
        <v>162.88000500000001</v>
      </c>
      <c r="F169">
        <v>162.415436</v>
      </c>
      <c r="G169">
        <v>96046400</v>
      </c>
      <c r="H169">
        <f>(F169-F168)/F168</f>
        <v>6.7371775645618621E-3</v>
      </c>
      <c r="I169">
        <f>CORREL($H$3:H169,MXX!$H$3:H169)</f>
        <v>2.4675628590177429E-2</v>
      </c>
    </row>
    <row r="170" spans="1:9" x14ac:dyDescent="0.25">
      <c r="A170" s="1">
        <v>44677</v>
      </c>
      <c r="B170">
        <v>162.25</v>
      </c>
      <c r="C170">
        <v>162.33999600000001</v>
      </c>
      <c r="D170">
        <v>156.720001</v>
      </c>
      <c r="E170">
        <v>156.800003</v>
      </c>
      <c r="F170">
        <v>156.35278299999999</v>
      </c>
      <c r="G170">
        <v>95623200</v>
      </c>
      <c r="H170">
        <f>(F170-F169)/F169</f>
        <v>-3.7328059138418419E-2</v>
      </c>
      <c r="I170">
        <f>CORREL($H$3:H170,MXX!$H$3:H170)</f>
        <v>2.799651458097227E-2</v>
      </c>
    </row>
    <row r="171" spans="1:9" x14ac:dyDescent="0.25">
      <c r="A171" s="1">
        <v>44678</v>
      </c>
      <c r="B171">
        <v>155.91000399999999</v>
      </c>
      <c r="C171">
        <v>159.78999300000001</v>
      </c>
      <c r="D171">
        <v>155.38000500000001</v>
      </c>
      <c r="E171">
        <v>156.570007</v>
      </c>
      <c r="F171">
        <v>156.12344400000001</v>
      </c>
      <c r="G171">
        <v>88063200</v>
      </c>
      <c r="H171">
        <f>(F171-F170)/F170</f>
        <v>-1.4668047194272313E-3</v>
      </c>
      <c r="I171">
        <f>CORREL($H$3:H171,MXX!$H$3:H171)</f>
        <v>2.8222168321339561E-2</v>
      </c>
    </row>
    <row r="172" spans="1:9" x14ac:dyDescent="0.25">
      <c r="A172" s="1">
        <v>44679</v>
      </c>
      <c r="B172">
        <v>159.25</v>
      </c>
      <c r="C172">
        <v>164.520004</v>
      </c>
      <c r="D172">
        <v>158.929993</v>
      </c>
      <c r="E172">
        <v>163.63999899999999</v>
      </c>
      <c r="F172">
        <v>163.17326399999999</v>
      </c>
      <c r="G172">
        <v>130216800</v>
      </c>
      <c r="H172">
        <f>(F172-F171)/F171</f>
        <v>4.5155422013365157E-2</v>
      </c>
      <c r="I172">
        <f>CORREL($H$3:H172,MXX!$H$3:H172)</f>
        <v>3.5865244512488695E-2</v>
      </c>
    </row>
    <row r="173" spans="1:9" x14ac:dyDescent="0.25">
      <c r="A173" s="1">
        <v>44680</v>
      </c>
      <c r="B173">
        <v>161.83999600000001</v>
      </c>
      <c r="C173">
        <v>166.199997</v>
      </c>
      <c r="D173">
        <v>157.25</v>
      </c>
      <c r="E173">
        <v>157.64999399999999</v>
      </c>
      <c r="F173">
        <v>157.20034799999999</v>
      </c>
      <c r="G173">
        <v>131747600</v>
      </c>
      <c r="H173">
        <f>(F173-F172)/F172</f>
        <v>-3.6604746718800686E-2</v>
      </c>
      <c r="I173">
        <f>CORREL($H$3:H173,MXX!$H$3:H173)</f>
        <v>6.5589401883085999E-2</v>
      </c>
    </row>
    <row r="174" spans="1:9" x14ac:dyDescent="0.25">
      <c r="A174" s="1">
        <v>44683</v>
      </c>
      <c r="B174">
        <v>156.71000699999999</v>
      </c>
      <c r="C174">
        <v>158.229996</v>
      </c>
      <c r="D174">
        <v>153.270004</v>
      </c>
      <c r="E174">
        <v>157.96000699999999</v>
      </c>
      <c r="F174">
        <v>157.50945999999999</v>
      </c>
      <c r="G174">
        <v>123055300</v>
      </c>
      <c r="H174">
        <f>(F174-F173)/F173</f>
        <v>1.96635697015123E-3</v>
      </c>
      <c r="I174">
        <f>CORREL($H$3:H174,MXX!$H$3:H174)</f>
        <v>6.5880367939004952E-2</v>
      </c>
    </row>
    <row r="175" spans="1:9" x14ac:dyDescent="0.25">
      <c r="A175" s="1">
        <v>44684</v>
      </c>
      <c r="B175">
        <v>158.14999399999999</v>
      </c>
      <c r="C175">
        <v>160.71000699999999</v>
      </c>
      <c r="D175">
        <v>156.320007</v>
      </c>
      <c r="E175">
        <v>159.479996</v>
      </c>
      <c r="F175">
        <v>159.02513099999999</v>
      </c>
      <c r="G175">
        <v>88966500</v>
      </c>
      <c r="H175">
        <f>(F175-F174)/F174</f>
        <v>9.6227299617432354E-3</v>
      </c>
      <c r="I175">
        <f>CORREL($H$3:H175,MXX!$H$3:H175)</f>
        <v>6.0130608982798983E-2</v>
      </c>
    </row>
    <row r="176" spans="1:9" x14ac:dyDescent="0.25">
      <c r="A176" s="1">
        <v>44685</v>
      </c>
      <c r="B176">
        <v>159.66999799999999</v>
      </c>
      <c r="C176">
        <v>166.479996</v>
      </c>
      <c r="D176">
        <v>159.259995</v>
      </c>
      <c r="E176">
        <v>166.020004</v>
      </c>
      <c r="F176">
        <v>165.546494</v>
      </c>
      <c r="G176">
        <v>108256500</v>
      </c>
      <c r="H176">
        <f>(F176-F175)/F175</f>
        <v>4.1008379989952708E-2</v>
      </c>
      <c r="I176">
        <f>CORREL($H$3:H176,MXX!$H$3:H176)</f>
        <v>6.9358861060612703E-2</v>
      </c>
    </row>
    <row r="177" spans="1:9" x14ac:dyDescent="0.25">
      <c r="A177" s="1">
        <v>44686</v>
      </c>
      <c r="B177">
        <v>163.85000600000001</v>
      </c>
      <c r="C177">
        <v>164.08000200000001</v>
      </c>
      <c r="D177">
        <v>154.949997</v>
      </c>
      <c r="E177">
        <v>156.770004</v>
      </c>
      <c r="F177">
        <v>156.32287600000001</v>
      </c>
      <c r="G177">
        <v>130525300</v>
      </c>
      <c r="H177">
        <f>(F177-F176)/F176</f>
        <v>-5.5716178441084882E-2</v>
      </c>
      <c r="I177">
        <f>CORREL($H$3:H177,MXX!$H$3:H177)</f>
        <v>0.10016198022613418</v>
      </c>
    </row>
    <row r="178" spans="1:9" x14ac:dyDescent="0.25">
      <c r="A178" s="1">
        <v>44687</v>
      </c>
      <c r="B178">
        <v>156.009995</v>
      </c>
      <c r="C178">
        <v>159.44000199999999</v>
      </c>
      <c r="D178">
        <v>154.179993</v>
      </c>
      <c r="E178">
        <v>157.279999</v>
      </c>
      <c r="F178">
        <v>157.06182899999999</v>
      </c>
      <c r="G178">
        <v>116124600</v>
      </c>
      <c r="H178">
        <f>(F178-F177)/F177</f>
        <v>4.727094452893643E-3</v>
      </c>
      <c r="I178">
        <f>CORREL($H$3:H178,MXX!$H$3:H178)</f>
        <v>9.6202134270485712E-2</v>
      </c>
    </row>
    <row r="179" spans="1:9" x14ac:dyDescent="0.25">
      <c r="A179" s="1">
        <v>44690</v>
      </c>
      <c r="B179">
        <v>154.929993</v>
      </c>
      <c r="C179">
        <v>155.83000200000001</v>
      </c>
      <c r="D179">
        <v>151.490005</v>
      </c>
      <c r="E179">
        <v>152.05999800000001</v>
      </c>
      <c r="F179">
        <v>151.849075</v>
      </c>
      <c r="G179">
        <v>131577900</v>
      </c>
      <c r="H179">
        <f>(F179-F178)/F178</f>
        <v>-3.318918436891493E-2</v>
      </c>
      <c r="I179">
        <f>CORREL($H$3:H179,MXX!$H$3:H179)</f>
        <v>0.10557566489575092</v>
      </c>
    </row>
    <row r="180" spans="1:9" x14ac:dyDescent="0.25">
      <c r="A180" s="1">
        <v>44691</v>
      </c>
      <c r="B180">
        <v>155.520004</v>
      </c>
      <c r="C180">
        <v>156.740005</v>
      </c>
      <c r="D180">
        <v>152.929993</v>
      </c>
      <c r="E180">
        <v>154.509995</v>
      </c>
      <c r="F180">
        <v>154.29567</v>
      </c>
      <c r="G180">
        <v>115366700</v>
      </c>
      <c r="H180">
        <f>(F180-F179)/F179</f>
        <v>1.611201780452072E-2</v>
      </c>
      <c r="I180">
        <f>CORREL($H$3:H180,MXX!$H$3:H180)</f>
        <v>0.106105287598661</v>
      </c>
    </row>
    <row r="181" spans="1:9" x14ac:dyDescent="0.25">
      <c r="A181" s="1">
        <v>44692</v>
      </c>
      <c r="B181">
        <v>153.5</v>
      </c>
      <c r="C181">
        <v>155.449997</v>
      </c>
      <c r="D181">
        <v>145.80999800000001</v>
      </c>
      <c r="E181">
        <v>146.5</v>
      </c>
      <c r="F181">
        <v>146.296783</v>
      </c>
      <c r="G181">
        <v>142689800</v>
      </c>
      <c r="H181">
        <f>(F181-F180)/F180</f>
        <v>-5.1841292759544036E-2</v>
      </c>
      <c r="I181">
        <f>CORREL($H$3:H181,MXX!$H$3:H181)</f>
        <v>9.7713280156766613E-2</v>
      </c>
    </row>
    <row r="182" spans="1:9" x14ac:dyDescent="0.25">
      <c r="A182" s="1">
        <v>44693</v>
      </c>
      <c r="B182">
        <v>142.770004</v>
      </c>
      <c r="C182">
        <v>146.199997</v>
      </c>
      <c r="D182">
        <v>138.800003</v>
      </c>
      <c r="E182">
        <v>142.55999800000001</v>
      </c>
      <c r="F182">
        <v>142.362244</v>
      </c>
      <c r="G182">
        <v>182602000</v>
      </c>
      <c r="H182">
        <f>(F182-F181)/F181</f>
        <v>-2.6894227742519813E-2</v>
      </c>
      <c r="I182">
        <f>CORREL($H$3:H182,MXX!$H$3:H182)</f>
        <v>9.6330101525334055E-2</v>
      </c>
    </row>
    <row r="183" spans="1:9" x14ac:dyDescent="0.25">
      <c r="A183" s="1">
        <v>44694</v>
      </c>
      <c r="B183">
        <v>144.58999600000001</v>
      </c>
      <c r="C183">
        <v>148.10000600000001</v>
      </c>
      <c r="D183">
        <v>143.11000100000001</v>
      </c>
      <c r="E183">
        <v>147.11000100000001</v>
      </c>
      <c r="F183">
        <v>146.905945</v>
      </c>
      <c r="G183">
        <v>113990900</v>
      </c>
      <c r="H183">
        <f>(F183-F182)/F182</f>
        <v>3.1916474988972487E-2</v>
      </c>
      <c r="I183">
        <f>CORREL($H$3:H183,MXX!$H$3:H183)</f>
        <v>0.10123491493761919</v>
      </c>
    </row>
    <row r="184" spans="1:9" x14ac:dyDescent="0.25">
      <c r="A184" s="1">
        <v>44697</v>
      </c>
      <c r="B184">
        <v>145.550003</v>
      </c>
      <c r="C184">
        <v>147.520004</v>
      </c>
      <c r="D184">
        <v>144.179993</v>
      </c>
      <c r="E184">
        <v>145.53999300000001</v>
      </c>
      <c r="F184">
        <v>145.33812</v>
      </c>
      <c r="G184">
        <v>86643800</v>
      </c>
      <c r="H184">
        <f>(F184-F183)/F183</f>
        <v>-1.0672304650434665E-2</v>
      </c>
      <c r="I184">
        <f>CORREL($H$3:H184,MXX!$H$3:H184)</f>
        <v>9.3119860451674599E-2</v>
      </c>
    </row>
    <row r="185" spans="1:9" x14ac:dyDescent="0.25">
      <c r="A185" s="1">
        <v>44698</v>
      </c>
      <c r="B185">
        <v>148.86000100000001</v>
      </c>
      <c r="C185">
        <v>149.770004</v>
      </c>
      <c r="D185">
        <v>146.679993</v>
      </c>
      <c r="E185">
        <v>149.240005</v>
      </c>
      <c r="F185">
        <v>149.03299000000001</v>
      </c>
      <c r="G185">
        <v>78336300</v>
      </c>
      <c r="H185">
        <f>(F185-F184)/F184</f>
        <v>2.5422580118691564E-2</v>
      </c>
      <c r="I185">
        <f>CORREL($H$3:H185,MXX!$H$3:H185)</f>
        <v>0.10570027157676047</v>
      </c>
    </row>
    <row r="186" spans="1:9" x14ac:dyDescent="0.25">
      <c r="A186" s="1">
        <v>44699</v>
      </c>
      <c r="B186">
        <v>146.85000600000001</v>
      </c>
      <c r="C186">
        <v>147.36000100000001</v>
      </c>
      <c r="D186">
        <v>139.89999399999999</v>
      </c>
      <c r="E186">
        <v>140.820007</v>
      </c>
      <c r="F186">
        <v>140.62468000000001</v>
      </c>
      <c r="G186">
        <v>109742900</v>
      </c>
      <c r="H186">
        <f>(F186-F185)/F185</f>
        <v>-5.6419119015192538E-2</v>
      </c>
      <c r="I186">
        <f>CORREL($H$3:H186,MXX!$H$3:H186)</f>
        <v>0.1366659579104513</v>
      </c>
    </row>
    <row r="187" spans="1:9" x14ac:dyDescent="0.25">
      <c r="A187" s="1">
        <v>44700</v>
      </c>
      <c r="B187">
        <v>139.88000500000001</v>
      </c>
      <c r="C187">
        <v>141.66000399999999</v>
      </c>
      <c r="D187">
        <v>136.60000600000001</v>
      </c>
      <c r="E187">
        <v>137.35000600000001</v>
      </c>
      <c r="F187">
        <v>137.15948499999999</v>
      </c>
      <c r="G187">
        <v>136095600</v>
      </c>
      <c r="H187">
        <f>(F187-F186)/F186</f>
        <v>-2.4641442739638749E-2</v>
      </c>
      <c r="I187">
        <f>CORREL($H$3:H187,MXX!$H$3:H187)</f>
        <v>0.12195858091105839</v>
      </c>
    </row>
    <row r="188" spans="1:9" x14ac:dyDescent="0.25">
      <c r="A188" s="1">
        <v>44701</v>
      </c>
      <c r="B188">
        <v>139.08999600000001</v>
      </c>
      <c r="C188">
        <v>140.699997</v>
      </c>
      <c r="D188">
        <v>132.61000100000001</v>
      </c>
      <c r="E188">
        <v>137.58999600000001</v>
      </c>
      <c r="F188">
        <v>137.39913899999999</v>
      </c>
      <c r="G188">
        <v>137426100</v>
      </c>
      <c r="H188">
        <f>(F188-F187)/F187</f>
        <v>1.7472652365237563E-3</v>
      </c>
      <c r="I188">
        <f>CORREL($H$3:H188,MXX!$H$3:H188)</f>
        <v>0.12214160412897744</v>
      </c>
    </row>
    <row r="189" spans="1:9" x14ac:dyDescent="0.25">
      <c r="A189" s="1">
        <v>44704</v>
      </c>
      <c r="B189">
        <v>137.78999300000001</v>
      </c>
      <c r="C189">
        <v>143.259995</v>
      </c>
      <c r="D189">
        <v>137.64999399999999</v>
      </c>
      <c r="E189">
        <v>143.11000100000001</v>
      </c>
      <c r="F189">
        <v>142.911484</v>
      </c>
      <c r="G189">
        <v>117726300</v>
      </c>
      <c r="H189">
        <f>(F189-F188)/F188</f>
        <v>4.0119210645126469E-2</v>
      </c>
      <c r="I189">
        <f>CORREL($H$3:H189,MXX!$H$3:H189)</f>
        <v>0.11747029167702244</v>
      </c>
    </row>
    <row r="190" spans="1:9" x14ac:dyDescent="0.25">
      <c r="A190" s="1">
        <v>44705</v>
      </c>
      <c r="B190">
        <v>140.80999800000001</v>
      </c>
      <c r="C190">
        <v>141.970001</v>
      </c>
      <c r="D190">
        <v>137.33000200000001</v>
      </c>
      <c r="E190">
        <v>140.36000100000001</v>
      </c>
      <c r="F190">
        <v>140.16529800000001</v>
      </c>
      <c r="G190">
        <v>104132700</v>
      </c>
      <c r="H190">
        <f>(F190-F189)/F189</f>
        <v>-1.9215992467057401E-2</v>
      </c>
      <c r="I190">
        <f>CORREL($H$3:H190,MXX!$H$3:H190)</f>
        <v>0.11792359022552371</v>
      </c>
    </row>
    <row r="191" spans="1:9" x14ac:dyDescent="0.25">
      <c r="A191" s="1">
        <v>44706</v>
      </c>
      <c r="B191">
        <v>138.429993</v>
      </c>
      <c r="C191">
        <v>141.78999300000001</v>
      </c>
      <c r="D191">
        <v>138.33999600000001</v>
      </c>
      <c r="E191">
        <v>140.520004</v>
      </c>
      <c r="F191">
        <v>140.32508899999999</v>
      </c>
      <c r="G191">
        <v>92482700</v>
      </c>
      <c r="H191">
        <f>(F191-F190)/F190</f>
        <v>1.1400182661473329E-3</v>
      </c>
      <c r="I191">
        <f>CORREL($H$3:H191,MXX!$H$3:H191)</f>
        <v>0.11798865508437187</v>
      </c>
    </row>
    <row r="192" spans="1:9" x14ac:dyDescent="0.25">
      <c r="A192" s="1">
        <v>44707</v>
      </c>
      <c r="B192">
        <v>137.38999899999999</v>
      </c>
      <c r="C192">
        <v>144.33999600000001</v>
      </c>
      <c r="D192">
        <v>137.13999899999999</v>
      </c>
      <c r="E192">
        <v>143.779999</v>
      </c>
      <c r="F192">
        <v>143.58055100000001</v>
      </c>
      <c r="G192">
        <v>90601500</v>
      </c>
      <c r="H192">
        <f>(F192-F191)/F191</f>
        <v>2.3199429433463769E-2</v>
      </c>
      <c r="I192">
        <f>CORREL($H$3:H192,MXX!$H$3:H192)</f>
        <v>0.12276254762888839</v>
      </c>
    </row>
    <row r="193" spans="1:9" x14ac:dyDescent="0.25">
      <c r="A193" s="1">
        <v>44708</v>
      </c>
      <c r="B193">
        <v>145.38999899999999</v>
      </c>
      <c r="C193">
        <v>149.679993</v>
      </c>
      <c r="D193">
        <v>145.259995</v>
      </c>
      <c r="E193">
        <v>149.63999899999999</v>
      </c>
      <c r="F193">
        <v>149.432434</v>
      </c>
      <c r="G193">
        <v>90978500</v>
      </c>
      <c r="H193">
        <f>(F193-F192)/F192</f>
        <v>4.0756794421272183E-2</v>
      </c>
      <c r="I193">
        <f>CORREL($H$3:H193,MXX!$H$3:H193)</f>
        <v>0.12817864807268936</v>
      </c>
    </row>
    <row r="194" spans="1:9" x14ac:dyDescent="0.25">
      <c r="A194" s="1">
        <v>44712</v>
      </c>
      <c r="B194">
        <v>149.070007</v>
      </c>
      <c r="C194">
        <v>150.66000399999999</v>
      </c>
      <c r="D194">
        <v>146.83999600000001</v>
      </c>
      <c r="E194">
        <v>148.83999600000001</v>
      </c>
      <c r="F194">
        <v>148.633545</v>
      </c>
      <c r="G194">
        <v>103718400</v>
      </c>
      <c r="H194">
        <f>(F194-F193)/F193</f>
        <v>-5.3461553065514717E-3</v>
      </c>
      <c r="I194">
        <f>CORREL($H$3:H194,MXX!$H$3:H194)</f>
        <v>0.12894731569493273</v>
      </c>
    </row>
    <row r="195" spans="1:9" x14ac:dyDescent="0.25">
      <c r="A195" s="1">
        <v>44713</v>
      </c>
      <c r="B195">
        <v>149.89999399999999</v>
      </c>
      <c r="C195">
        <v>151.740005</v>
      </c>
      <c r="D195">
        <v>147.679993</v>
      </c>
      <c r="E195">
        <v>148.71000699999999</v>
      </c>
      <c r="F195">
        <v>148.50372300000001</v>
      </c>
      <c r="G195">
        <v>74286600</v>
      </c>
      <c r="H195">
        <f>(F195-F194)/F194</f>
        <v>-8.734367467316353E-4</v>
      </c>
      <c r="I195">
        <f>CORREL($H$3:H195,MXX!$H$3:H195)</f>
        <v>0.12896287517651961</v>
      </c>
    </row>
    <row r="196" spans="1:9" x14ac:dyDescent="0.25">
      <c r="A196" s="1">
        <v>44714</v>
      </c>
      <c r="B196">
        <v>147.83000200000001</v>
      </c>
      <c r="C196">
        <v>151.270004</v>
      </c>
      <c r="D196">
        <v>146.86000100000001</v>
      </c>
      <c r="E196">
        <v>151.21000699999999</v>
      </c>
      <c r="F196">
        <v>151.000259</v>
      </c>
      <c r="G196">
        <v>72348100</v>
      </c>
      <c r="H196">
        <f>(F196-F195)/F195</f>
        <v>1.6811268765295477E-2</v>
      </c>
      <c r="I196">
        <f>CORREL($H$3:H196,MXX!$H$3:H196)</f>
        <v>0.12640728157683223</v>
      </c>
    </row>
    <row r="197" spans="1:9" x14ac:dyDescent="0.25">
      <c r="A197" s="1">
        <v>44715</v>
      </c>
      <c r="B197">
        <v>146.89999399999999</v>
      </c>
      <c r="C197">
        <v>147.970001</v>
      </c>
      <c r="D197">
        <v>144.46000699999999</v>
      </c>
      <c r="E197">
        <v>145.38000500000001</v>
      </c>
      <c r="F197">
        <v>145.17834500000001</v>
      </c>
      <c r="G197">
        <v>88570300</v>
      </c>
      <c r="H197">
        <f>(F197-F196)/F196</f>
        <v>-3.8555655722418279E-2</v>
      </c>
      <c r="I197">
        <f>CORREL($H$3:H197,MXX!$H$3:H197)</f>
        <v>0.1358689646102644</v>
      </c>
    </row>
    <row r="198" spans="1:9" x14ac:dyDescent="0.25">
      <c r="A198" s="1">
        <v>44718</v>
      </c>
      <c r="B198">
        <v>147.029999</v>
      </c>
      <c r="C198">
        <v>148.570007</v>
      </c>
      <c r="D198">
        <v>144.89999399999999</v>
      </c>
      <c r="E198">
        <v>146.13999899999999</v>
      </c>
      <c r="F198">
        <v>145.937286</v>
      </c>
      <c r="G198">
        <v>71598400</v>
      </c>
      <c r="H198">
        <f>(F198-F197)/F197</f>
        <v>5.2276460377061948E-3</v>
      </c>
      <c r="I198">
        <f>CORREL($H$3:H198,MXX!$H$3:H198)</f>
        <v>0.13495462905916839</v>
      </c>
    </row>
    <row r="199" spans="1:9" x14ac:dyDescent="0.25">
      <c r="A199" s="1">
        <v>44719</v>
      </c>
      <c r="B199">
        <v>144.35000600000001</v>
      </c>
      <c r="C199">
        <v>149</v>
      </c>
      <c r="D199">
        <v>144.10000600000001</v>
      </c>
      <c r="E199">
        <v>148.71000699999999</v>
      </c>
      <c r="F199">
        <v>148.50372300000001</v>
      </c>
      <c r="G199">
        <v>67808200</v>
      </c>
      <c r="H199">
        <f>(F199-F198)/F198</f>
        <v>1.7585889599180348E-2</v>
      </c>
      <c r="I199">
        <f>CORREL($H$3:H199,MXX!$H$3:H199)</f>
        <v>0.12820729866394215</v>
      </c>
    </row>
    <row r="200" spans="1:9" x14ac:dyDescent="0.25">
      <c r="A200" s="1">
        <v>44720</v>
      </c>
      <c r="B200">
        <v>148.58000200000001</v>
      </c>
      <c r="C200">
        <v>149.86999499999999</v>
      </c>
      <c r="D200">
        <v>147.46000699999999</v>
      </c>
      <c r="E200">
        <v>147.96000699999999</v>
      </c>
      <c r="F200">
        <v>147.75477599999999</v>
      </c>
      <c r="G200">
        <v>53950200</v>
      </c>
      <c r="H200">
        <f>(F200-F199)/F199</f>
        <v>-5.0432877026255788E-3</v>
      </c>
      <c r="I200">
        <f>CORREL($H$3:H200,MXX!$H$3:H200)</f>
        <v>0.12792471268695016</v>
      </c>
    </row>
    <row r="201" spans="1:9" x14ac:dyDescent="0.25">
      <c r="A201" s="1">
        <v>44721</v>
      </c>
      <c r="B201">
        <v>147.08000200000001</v>
      </c>
      <c r="C201">
        <v>147.949997</v>
      </c>
      <c r="D201">
        <v>142.529999</v>
      </c>
      <c r="E201">
        <v>142.63999899999999</v>
      </c>
      <c r="F201">
        <v>142.442139</v>
      </c>
      <c r="G201">
        <v>69473000</v>
      </c>
      <c r="H201">
        <f>(F201-F200)/F200</f>
        <v>-3.595577174439353E-2</v>
      </c>
      <c r="I201">
        <f>CORREL($H$3:H201,MXX!$H$3:H201)</f>
        <v>0.13279591612733979</v>
      </c>
    </row>
    <row r="202" spans="1:9" x14ac:dyDescent="0.25">
      <c r="A202" s="1">
        <v>44722</v>
      </c>
      <c r="B202">
        <v>140.279999</v>
      </c>
      <c r="C202">
        <v>140.759995</v>
      </c>
      <c r="D202">
        <v>137.05999800000001</v>
      </c>
      <c r="E202">
        <v>137.13000500000001</v>
      </c>
      <c r="F202">
        <v>136.93978899999999</v>
      </c>
      <c r="G202">
        <v>91437900</v>
      </c>
      <c r="H202">
        <f>(F202-F201)/F201</f>
        <v>-3.8628667321543152E-2</v>
      </c>
      <c r="I202">
        <f>CORREL($H$3:H202,MXX!$H$3:H202)</f>
        <v>0.14192611581540365</v>
      </c>
    </row>
    <row r="203" spans="1:9" x14ac:dyDescent="0.25">
      <c r="A203" s="1">
        <v>44725</v>
      </c>
      <c r="B203">
        <v>132.86999499999999</v>
      </c>
      <c r="C203">
        <v>135.199997</v>
      </c>
      <c r="D203">
        <v>131.44000199999999</v>
      </c>
      <c r="E203">
        <v>131.88000500000001</v>
      </c>
      <c r="F203">
        <v>131.697067</v>
      </c>
      <c r="G203">
        <v>122207100</v>
      </c>
      <c r="H203">
        <f>(F203-F202)/F202</f>
        <v>-3.8284869856196335E-2</v>
      </c>
      <c r="I203">
        <f>CORREL($H$3:H203,MXX!$H$3:H203)</f>
        <v>0.15604161290444149</v>
      </c>
    </row>
    <row r="204" spans="1:9" x14ac:dyDescent="0.25">
      <c r="A204" s="1">
        <v>44726</v>
      </c>
      <c r="B204">
        <v>133.13000500000001</v>
      </c>
      <c r="C204">
        <v>133.88999899999999</v>
      </c>
      <c r="D204">
        <v>131.479996</v>
      </c>
      <c r="E204">
        <v>132.759995</v>
      </c>
      <c r="F204">
        <v>132.57583600000001</v>
      </c>
      <c r="G204">
        <v>84784300</v>
      </c>
      <c r="H204">
        <f>(F204-F203)/F203</f>
        <v>6.6726542968493403E-3</v>
      </c>
      <c r="I204">
        <f>CORREL($H$3:H204,MXX!$H$3:H204)</f>
        <v>0.15594713714734418</v>
      </c>
    </row>
    <row r="205" spans="1:9" x14ac:dyDescent="0.25">
      <c r="A205" s="1">
        <v>44727</v>
      </c>
      <c r="B205">
        <v>134.28999300000001</v>
      </c>
      <c r="C205">
        <v>137.33999600000001</v>
      </c>
      <c r="D205">
        <v>132.16000399999999</v>
      </c>
      <c r="E205">
        <v>135.429993</v>
      </c>
      <c r="F205">
        <v>135.242142</v>
      </c>
      <c r="G205">
        <v>91533000</v>
      </c>
      <c r="H205">
        <f>(F205-F204)/F204</f>
        <v>2.0111553360297057E-2</v>
      </c>
      <c r="I205">
        <f>CORREL($H$3:H205,MXX!$H$3:H205)</f>
        <v>0.1524500584278082</v>
      </c>
    </row>
    <row r="206" spans="1:9" x14ac:dyDescent="0.25">
      <c r="A206" s="1">
        <v>44728</v>
      </c>
      <c r="B206">
        <v>132.08000200000001</v>
      </c>
      <c r="C206">
        <v>132.38999899999999</v>
      </c>
      <c r="D206">
        <v>129.03999300000001</v>
      </c>
      <c r="E206">
        <v>130.05999800000001</v>
      </c>
      <c r="F206">
        <v>129.879593</v>
      </c>
      <c r="G206">
        <v>108123900</v>
      </c>
      <c r="H206">
        <f>(F206-F205)/F205</f>
        <v>-3.9651464556070111E-2</v>
      </c>
      <c r="I206">
        <f>CORREL($H$3:H206,MXX!$H$3:H206)</f>
        <v>0.14670665648957817</v>
      </c>
    </row>
    <row r="207" spans="1:9" x14ac:dyDescent="0.25">
      <c r="A207" s="1">
        <v>44729</v>
      </c>
      <c r="B207">
        <v>130.070007</v>
      </c>
      <c r="C207">
        <v>133.08000200000001</v>
      </c>
      <c r="D207">
        <v>129.80999800000001</v>
      </c>
      <c r="E207">
        <v>131.55999800000001</v>
      </c>
      <c r="F207">
        <v>131.37750199999999</v>
      </c>
      <c r="G207">
        <v>134520300</v>
      </c>
      <c r="H207">
        <f>(F207-F206)/F206</f>
        <v>1.1533058930974574E-2</v>
      </c>
      <c r="I207">
        <f>CORREL($H$3:H207,MXX!$H$3:H207)</f>
        <v>0.1406526289345055</v>
      </c>
    </row>
    <row r="208" spans="1:9" x14ac:dyDescent="0.25">
      <c r="A208" s="1">
        <v>44733</v>
      </c>
      <c r="B208">
        <v>133.41999799999999</v>
      </c>
      <c r="C208">
        <v>137.05999800000001</v>
      </c>
      <c r="D208">
        <v>133.320007</v>
      </c>
      <c r="E208">
        <v>135.86999499999999</v>
      </c>
      <c r="F208">
        <v>135.681534</v>
      </c>
      <c r="G208">
        <v>81000500</v>
      </c>
      <c r="H208">
        <f>(F208-F207)/F207</f>
        <v>3.2760799486049041E-2</v>
      </c>
      <c r="I208">
        <f>CORREL($H$3:H208,MXX!$H$3:H208)</f>
        <v>0.147806102273425</v>
      </c>
    </row>
    <row r="209" spans="1:9" x14ac:dyDescent="0.25">
      <c r="A209" s="1">
        <v>44734</v>
      </c>
      <c r="B209">
        <v>134.78999300000001</v>
      </c>
      <c r="C209">
        <v>137.759995</v>
      </c>
      <c r="D209">
        <v>133.91000399999999</v>
      </c>
      <c r="E209">
        <v>135.35000600000001</v>
      </c>
      <c r="F209">
        <v>135.162262</v>
      </c>
      <c r="G209">
        <v>73409200</v>
      </c>
      <c r="H209">
        <f>(F209-F208)/F208</f>
        <v>-3.8271383340934282E-3</v>
      </c>
      <c r="I209">
        <f>CORREL($H$3:H209,MXX!$H$3:H209)</f>
        <v>0.1481346773016195</v>
      </c>
    </row>
    <row r="210" spans="1:9" x14ac:dyDescent="0.25">
      <c r="A210" s="1">
        <v>44735</v>
      </c>
      <c r="B210">
        <v>136.820007</v>
      </c>
      <c r="C210">
        <v>138.58999600000001</v>
      </c>
      <c r="D210">
        <v>135.63000500000001</v>
      </c>
      <c r="E210">
        <v>138.270004</v>
      </c>
      <c r="F210">
        <v>138.07820100000001</v>
      </c>
      <c r="G210">
        <v>72433800</v>
      </c>
      <c r="H210">
        <f>(F210-F209)/F209</f>
        <v>2.1573617937823569E-2</v>
      </c>
      <c r="I210">
        <f>CORREL($H$3:H210,MXX!$H$3:H210)</f>
        <v>0.1514614903793034</v>
      </c>
    </row>
    <row r="211" spans="1:9" x14ac:dyDescent="0.25">
      <c r="A211" s="1">
        <v>44736</v>
      </c>
      <c r="B211">
        <v>139.89999399999999</v>
      </c>
      <c r="C211">
        <v>141.91000399999999</v>
      </c>
      <c r="D211">
        <v>139.770004</v>
      </c>
      <c r="E211">
        <v>141.66000399999999</v>
      </c>
      <c r="F211">
        <v>141.46350100000001</v>
      </c>
      <c r="G211">
        <v>89116800</v>
      </c>
      <c r="H211">
        <f>(F211-F210)/F210</f>
        <v>2.4517266125157589E-2</v>
      </c>
      <c r="I211">
        <f>CORREL($H$3:H211,MXX!$H$3:H211)</f>
        <v>0.13725186565229208</v>
      </c>
    </row>
    <row r="212" spans="1:9" x14ac:dyDescent="0.25">
      <c r="A212" s="1">
        <v>44739</v>
      </c>
      <c r="B212">
        <v>142.699997</v>
      </c>
      <c r="C212">
        <v>143.490005</v>
      </c>
      <c r="D212">
        <v>140.970001</v>
      </c>
      <c r="E212">
        <v>141.66000399999999</v>
      </c>
      <c r="F212">
        <v>141.46350100000001</v>
      </c>
      <c r="G212">
        <v>70207900</v>
      </c>
      <c r="H212">
        <f>(F212-F211)/F211</f>
        <v>0</v>
      </c>
      <c r="I212">
        <f>CORREL($H$3:H212,MXX!$H$3:H212)</f>
        <v>0.13690483264051809</v>
      </c>
    </row>
    <row r="213" spans="1:9" x14ac:dyDescent="0.25">
      <c r="A213" s="1">
        <v>44740</v>
      </c>
      <c r="B213">
        <v>142.13000500000001</v>
      </c>
      <c r="C213">
        <v>143.41999799999999</v>
      </c>
      <c r="D213">
        <v>137.320007</v>
      </c>
      <c r="E213">
        <v>137.44000199999999</v>
      </c>
      <c r="F213">
        <v>137.249359</v>
      </c>
      <c r="G213">
        <v>67083400</v>
      </c>
      <c r="H213">
        <f>(F213-F212)/F212</f>
        <v>-2.978960629569043E-2</v>
      </c>
      <c r="I213">
        <f>CORREL($H$3:H213,MXX!$H$3:H213)</f>
        <v>0.11692393026058218</v>
      </c>
    </row>
    <row r="214" spans="1:9" x14ac:dyDescent="0.25">
      <c r="A214" s="1">
        <v>44741</v>
      </c>
      <c r="B214">
        <v>137.46000699999999</v>
      </c>
      <c r="C214">
        <v>140.66999799999999</v>
      </c>
      <c r="D214">
        <v>136.66999799999999</v>
      </c>
      <c r="E214">
        <v>139.229996</v>
      </c>
      <c r="F214">
        <v>139.03686500000001</v>
      </c>
      <c r="G214">
        <v>66242400</v>
      </c>
      <c r="H214">
        <f>(F214-F213)/F213</f>
        <v>1.302378395807304E-2</v>
      </c>
      <c r="I214">
        <f>CORREL($H$3:H214,MXX!$H$3:H214)</f>
        <v>0.12023289451988664</v>
      </c>
    </row>
    <row r="215" spans="1:9" x14ac:dyDescent="0.25">
      <c r="A215" s="1">
        <v>44742</v>
      </c>
      <c r="B215">
        <v>137.25</v>
      </c>
      <c r="C215">
        <v>138.36999499999999</v>
      </c>
      <c r="D215">
        <v>133.770004</v>
      </c>
      <c r="E215">
        <v>136.720001</v>
      </c>
      <c r="F215">
        <v>136.53035</v>
      </c>
      <c r="G215">
        <v>98964500</v>
      </c>
      <c r="H215">
        <f>(F215-F214)/F214</f>
        <v>-1.8027700782810425E-2</v>
      </c>
      <c r="I215">
        <f>CORREL($H$3:H215,MXX!$H$3:H215)</f>
        <v>0.11856448026388848</v>
      </c>
    </row>
    <row r="216" spans="1:9" x14ac:dyDescent="0.25">
      <c r="A216" s="1">
        <v>44743</v>
      </c>
      <c r="B216">
        <v>136.03999300000001</v>
      </c>
      <c r="C216">
        <v>139.03999300000001</v>
      </c>
      <c r="D216">
        <v>135.66000399999999</v>
      </c>
      <c r="E216">
        <v>138.929993</v>
      </c>
      <c r="F216">
        <v>138.73727400000001</v>
      </c>
      <c r="G216">
        <v>71051600</v>
      </c>
      <c r="H216">
        <f>(F216-F215)/F215</f>
        <v>1.6164347341085811E-2</v>
      </c>
      <c r="I216">
        <f>CORREL($H$3:H216,MXX!$H$3:H216)</f>
        <v>0.11526145446381138</v>
      </c>
    </row>
    <row r="217" spans="1:9" x14ac:dyDescent="0.25">
      <c r="A217" s="1">
        <v>44747</v>
      </c>
      <c r="B217">
        <v>137.770004</v>
      </c>
      <c r="C217">
        <v>141.61000100000001</v>
      </c>
      <c r="D217">
        <v>136.929993</v>
      </c>
      <c r="E217">
        <v>141.55999800000001</v>
      </c>
      <c r="F217">
        <v>141.363632</v>
      </c>
      <c r="G217">
        <v>73353800</v>
      </c>
      <c r="H217">
        <f>(F217-F216)/F216</f>
        <v>1.8930442586034824E-2</v>
      </c>
      <c r="I217">
        <f>CORREL($H$3:H217,MXX!$H$3:H217)</f>
        <v>0.1096830758771201</v>
      </c>
    </row>
    <row r="218" spans="1:9" x14ac:dyDescent="0.25">
      <c r="A218" s="1">
        <v>44748</v>
      </c>
      <c r="B218">
        <v>141.35000600000001</v>
      </c>
      <c r="C218">
        <v>144.11999499999999</v>
      </c>
      <c r="D218">
        <v>141.08000200000001</v>
      </c>
      <c r="E218">
        <v>142.91999799999999</v>
      </c>
      <c r="F218">
        <v>142.721756</v>
      </c>
      <c r="G218">
        <v>74064300</v>
      </c>
      <c r="H218">
        <f>(F218-F217)/F217</f>
        <v>9.6073083351452346E-3</v>
      </c>
      <c r="I218">
        <f>CORREL($H$3:H218,MXX!$H$3:H218)</f>
        <v>0.11071095442601653</v>
      </c>
    </row>
    <row r="219" spans="1:9" x14ac:dyDescent="0.25">
      <c r="A219" s="1">
        <v>44749</v>
      </c>
      <c r="B219">
        <v>143.28999300000001</v>
      </c>
      <c r="C219">
        <v>146.550003</v>
      </c>
      <c r="D219">
        <v>143.279999</v>
      </c>
      <c r="E219">
        <v>146.35000600000001</v>
      </c>
      <c r="F219">
        <v>146.14700300000001</v>
      </c>
      <c r="G219">
        <v>66253700</v>
      </c>
      <c r="H219">
        <f>(F219-F218)/F218</f>
        <v>2.3999473493025218E-2</v>
      </c>
      <c r="I219">
        <f>CORREL($H$3:H219,MXX!$H$3:H219)</f>
        <v>0.11396096481000401</v>
      </c>
    </row>
    <row r="220" spans="1:9" x14ac:dyDescent="0.25">
      <c r="A220" s="1">
        <v>44750</v>
      </c>
      <c r="B220">
        <v>145.259995</v>
      </c>
      <c r="C220">
        <v>147.550003</v>
      </c>
      <c r="D220">
        <v>145</v>
      </c>
      <c r="E220">
        <v>147.03999300000001</v>
      </c>
      <c r="F220">
        <v>146.836029</v>
      </c>
      <c r="G220">
        <v>64547800</v>
      </c>
      <c r="H220">
        <f>(F220-F219)/F219</f>
        <v>4.714609166497818E-3</v>
      </c>
      <c r="I220">
        <f>CORREL($H$3:H220,MXX!$H$3:H220)</f>
        <v>0.11244376050424328</v>
      </c>
    </row>
    <row r="221" spans="1:9" x14ac:dyDescent="0.25">
      <c r="A221" s="1">
        <v>44753</v>
      </c>
      <c r="B221">
        <v>145.66999799999999</v>
      </c>
      <c r="C221">
        <v>146.63999899999999</v>
      </c>
      <c r="D221">
        <v>143.779999</v>
      </c>
      <c r="E221">
        <v>144.86999499999999</v>
      </c>
      <c r="F221">
        <v>144.669037</v>
      </c>
      <c r="G221">
        <v>63141600</v>
      </c>
      <c r="H221">
        <f>(F221-F220)/F220</f>
        <v>-1.4757903865678589E-2</v>
      </c>
      <c r="I221">
        <f>CORREL($H$3:H221,MXX!$H$3:H221)</f>
        <v>0.11044887631307584</v>
      </c>
    </row>
    <row r="222" spans="1:9" x14ac:dyDescent="0.25">
      <c r="A222" s="1">
        <v>44754</v>
      </c>
      <c r="B222">
        <v>145.759995</v>
      </c>
      <c r="C222">
        <v>148.449997</v>
      </c>
      <c r="D222">
        <v>145.050003</v>
      </c>
      <c r="E222">
        <v>145.86000100000001</v>
      </c>
      <c r="F222">
        <v>145.657669</v>
      </c>
      <c r="G222">
        <v>77588800</v>
      </c>
      <c r="H222">
        <f>(F222-F221)/F221</f>
        <v>6.8337497815790082E-3</v>
      </c>
      <c r="I222">
        <f>CORREL($H$3:H222,MXX!$H$3:H222)</f>
        <v>0.10917241356757254</v>
      </c>
    </row>
    <row r="223" spans="1:9" x14ac:dyDescent="0.25">
      <c r="A223" s="1">
        <v>44755</v>
      </c>
      <c r="B223">
        <v>142.990005</v>
      </c>
      <c r="C223">
        <v>146.449997</v>
      </c>
      <c r="D223">
        <v>142.11999499999999</v>
      </c>
      <c r="E223">
        <v>145.490005</v>
      </c>
      <c r="F223">
        <v>145.28819300000001</v>
      </c>
      <c r="G223">
        <v>71185600</v>
      </c>
      <c r="H223">
        <f>(F223-F222)/F222</f>
        <v>-2.5366051958444543E-3</v>
      </c>
      <c r="I223">
        <f>CORREL($H$3:H223,MXX!$H$3:H223)</f>
        <v>0.10880409349488289</v>
      </c>
    </row>
    <row r="224" spans="1:9" x14ac:dyDescent="0.25">
      <c r="A224" s="1">
        <v>44756</v>
      </c>
      <c r="B224">
        <v>144.08000200000001</v>
      </c>
      <c r="C224">
        <v>148.949997</v>
      </c>
      <c r="D224">
        <v>143.25</v>
      </c>
      <c r="E224">
        <v>148.470001</v>
      </c>
      <c r="F224">
        <v>148.26405299999999</v>
      </c>
      <c r="G224">
        <v>78140700</v>
      </c>
      <c r="H224">
        <f>(F224-F223)/F223</f>
        <v>2.0482462742171918E-2</v>
      </c>
      <c r="I224">
        <f>CORREL($H$3:H224,MXX!$H$3:H224)</f>
        <v>0.10650311159157881</v>
      </c>
    </row>
    <row r="225" spans="1:9" x14ac:dyDescent="0.25">
      <c r="A225" s="1">
        <v>44757</v>
      </c>
      <c r="B225">
        <v>149.779999</v>
      </c>
      <c r="C225">
        <v>150.86000100000001</v>
      </c>
      <c r="D225">
        <v>148.199997</v>
      </c>
      <c r="E225">
        <v>150.16999799999999</v>
      </c>
      <c r="F225">
        <v>149.96170000000001</v>
      </c>
      <c r="G225">
        <v>76259900</v>
      </c>
      <c r="H225">
        <f>(F225-F224)/F224</f>
        <v>1.1450159129266606E-2</v>
      </c>
      <c r="I225">
        <f>CORREL($H$3:H225,MXX!$H$3:H225)</f>
        <v>0.10801018265755312</v>
      </c>
    </row>
    <row r="226" spans="1:9" x14ac:dyDescent="0.25">
      <c r="A226" s="1">
        <v>44760</v>
      </c>
      <c r="B226">
        <v>150.740005</v>
      </c>
      <c r="C226">
        <v>151.570007</v>
      </c>
      <c r="D226">
        <v>146.699997</v>
      </c>
      <c r="E226">
        <v>147.070007</v>
      </c>
      <c r="F226">
        <v>146.86599699999999</v>
      </c>
      <c r="G226">
        <v>81420900</v>
      </c>
      <c r="H226">
        <f>(F226-F225)/F225</f>
        <v>-2.0643290920281741E-2</v>
      </c>
      <c r="I226">
        <f>CORREL($H$3:H226,MXX!$H$3:H226)</f>
        <v>0.10950866817580711</v>
      </c>
    </row>
    <row r="227" spans="1:9" x14ac:dyDescent="0.25">
      <c r="A227" s="1">
        <v>44761</v>
      </c>
      <c r="B227">
        <v>147.91999799999999</v>
      </c>
      <c r="C227">
        <v>151.229996</v>
      </c>
      <c r="D227">
        <v>146.91000399999999</v>
      </c>
      <c r="E227">
        <v>151</v>
      </c>
      <c r="F227">
        <v>150.79054300000001</v>
      </c>
      <c r="G227">
        <v>82982400</v>
      </c>
      <c r="H227">
        <f>(F227-F226)/F226</f>
        <v>2.6721951167498769E-2</v>
      </c>
      <c r="I227">
        <f>CORREL($H$3:H227,MXX!$H$3:H227)</f>
        <v>9.9248281984792908E-2</v>
      </c>
    </row>
    <row r="228" spans="1:9" x14ac:dyDescent="0.25">
      <c r="A228" s="1">
        <v>44762</v>
      </c>
      <c r="B228">
        <v>151.11999499999999</v>
      </c>
      <c r="C228">
        <v>153.720001</v>
      </c>
      <c r="D228">
        <v>150.36999499999999</v>
      </c>
      <c r="E228">
        <v>153.03999300000001</v>
      </c>
      <c r="F228">
        <v>152.82771299999999</v>
      </c>
      <c r="G228">
        <v>64823400</v>
      </c>
      <c r="H228">
        <f>(F228-F227)/F227</f>
        <v>1.3509932118222922E-2</v>
      </c>
      <c r="I228">
        <f>CORREL($H$3:H228,MXX!$H$3:H228)</f>
        <v>0.10136270981799893</v>
      </c>
    </row>
    <row r="229" spans="1:9" x14ac:dyDescent="0.25">
      <c r="A229" s="1">
        <v>44763</v>
      </c>
      <c r="B229">
        <v>154.5</v>
      </c>
      <c r="C229">
        <v>155.570007</v>
      </c>
      <c r="D229">
        <v>151.94000199999999</v>
      </c>
      <c r="E229">
        <v>155.35000600000001</v>
      </c>
      <c r="F229">
        <v>155.13452100000001</v>
      </c>
      <c r="G229">
        <v>65086600</v>
      </c>
      <c r="H229">
        <f>(F229-F228)/F228</f>
        <v>1.5094173397726746E-2</v>
      </c>
      <c r="I229">
        <f>CORREL($H$3:H229,MXX!$H$3:H229)</f>
        <v>0.1002322503864799</v>
      </c>
    </row>
    <row r="230" spans="1:9" x14ac:dyDescent="0.25">
      <c r="A230" s="1">
        <v>44764</v>
      </c>
      <c r="B230">
        <v>155.38999899999999</v>
      </c>
      <c r="C230">
        <v>156.279999</v>
      </c>
      <c r="D230">
        <v>153.41000399999999</v>
      </c>
      <c r="E230">
        <v>154.08999600000001</v>
      </c>
      <c r="F230">
        <v>153.876251</v>
      </c>
      <c r="G230">
        <v>66675400</v>
      </c>
      <c r="H230">
        <f>(F230-F229)/F229</f>
        <v>-8.1108317600053059E-3</v>
      </c>
      <c r="I230">
        <f>CORREL($H$3:H230,MXX!$H$3:H230)</f>
        <v>9.8547042744415864E-2</v>
      </c>
    </row>
    <row r="231" spans="1:9" x14ac:dyDescent="0.25">
      <c r="A231" s="1">
        <v>44767</v>
      </c>
      <c r="B231">
        <v>154.009995</v>
      </c>
      <c r="C231">
        <v>155.03999300000001</v>
      </c>
      <c r="D231">
        <v>152.279999</v>
      </c>
      <c r="E231">
        <v>152.949997</v>
      </c>
      <c r="F231">
        <v>152.73783900000001</v>
      </c>
      <c r="G231">
        <v>53623900</v>
      </c>
      <c r="H231">
        <f>(F231-F230)/F230</f>
        <v>-7.3982306730360119E-3</v>
      </c>
      <c r="I231">
        <f>CORREL($H$3:H231,MXX!$H$3:H231)</f>
        <v>9.8919747763816901E-2</v>
      </c>
    </row>
    <row r="232" spans="1:9" x14ac:dyDescent="0.25">
      <c r="A232" s="1">
        <v>44768</v>
      </c>
      <c r="B232">
        <v>152.259995</v>
      </c>
      <c r="C232">
        <v>153.08999600000001</v>
      </c>
      <c r="D232">
        <v>150.800003</v>
      </c>
      <c r="E232">
        <v>151.60000600000001</v>
      </c>
      <c r="F232">
        <v>151.389725</v>
      </c>
      <c r="G232">
        <v>55138700</v>
      </c>
      <c r="H232">
        <f>(F232-F231)/F231</f>
        <v>-8.826326264836112E-3</v>
      </c>
      <c r="I232">
        <f>CORREL($H$3:H232,MXX!$H$3:H232)</f>
        <v>9.740632327130018E-2</v>
      </c>
    </row>
    <row r="233" spans="1:9" x14ac:dyDescent="0.25">
      <c r="A233" s="1">
        <v>44769</v>
      </c>
      <c r="B233">
        <v>152.58000200000001</v>
      </c>
      <c r="C233">
        <v>157.33000200000001</v>
      </c>
      <c r="D233">
        <v>152.16000399999999</v>
      </c>
      <c r="E233">
        <v>156.78999300000001</v>
      </c>
      <c r="F233">
        <v>156.57250999999999</v>
      </c>
      <c r="G233">
        <v>78620700</v>
      </c>
      <c r="H233">
        <f>(F233-F232)/F232</f>
        <v>3.4234721015577479E-2</v>
      </c>
      <c r="I233">
        <f>CORREL($H$3:H233,MXX!$H$3:H233)</f>
        <v>9.4517122638940312E-2</v>
      </c>
    </row>
    <row r="234" spans="1:9" x14ac:dyDescent="0.25">
      <c r="A234" s="1">
        <v>44770</v>
      </c>
      <c r="B234">
        <v>156.979996</v>
      </c>
      <c r="C234">
        <v>157.63999899999999</v>
      </c>
      <c r="D234">
        <v>154.41000399999999</v>
      </c>
      <c r="E234">
        <v>157.35000600000001</v>
      </c>
      <c r="F234">
        <v>157.131744</v>
      </c>
      <c r="G234">
        <v>81378700</v>
      </c>
      <c r="H234">
        <f>(F234-F233)/F233</f>
        <v>3.571725330327805E-3</v>
      </c>
      <c r="I234">
        <f>CORREL($H$3:H234,MXX!$H$3:H234)</f>
        <v>9.4441143854653464E-2</v>
      </c>
    </row>
    <row r="235" spans="1:9" x14ac:dyDescent="0.25">
      <c r="A235" s="1">
        <v>44771</v>
      </c>
      <c r="B235">
        <v>161.240005</v>
      </c>
      <c r="C235">
        <v>163.63000500000001</v>
      </c>
      <c r="D235">
        <v>159.5</v>
      </c>
      <c r="E235">
        <v>162.509995</v>
      </c>
      <c r="F235">
        <v>162.28457599999999</v>
      </c>
      <c r="G235">
        <v>101786900</v>
      </c>
      <c r="H235">
        <f>(F235-F234)/F234</f>
        <v>3.2793068216693311E-2</v>
      </c>
      <c r="I235">
        <f>CORREL($H$3:H235,MXX!$H$3:H235)</f>
        <v>8.5591482745246097E-2</v>
      </c>
    </row>
    <row r="236" spans="1:9" x14ac:dyDescent="0.25">
      <c r="A236" s="1">
        <v>44774</v>
      </c>
      <c r="B236">
        <v>161.009995</v>
      </c>
      <c r="C236">
        <v>163.58999600000001</v>
      </c>
      <c r="D236">
        <v>160.88999899999999</v>
      </c>
      <c r="E236">
        <v>161.509995</v>
      </c>
      <c r="F236">
        <v>161.285965</v>
      </c>
      <c r="G236">
        <v>67829400</v>
      </c>
      <c r="H236">
        <f>(F236-F235)/F235</f>
        <v>-6.1534560129730548E-3</v>
      </c>
      <c r="I236">
        <f>CORREL($H$3:H236,MXX!$H$3:H236)</f>
        <v>8.4912247247329056E-2</v>
      </c>
    </row>
    <row r="237" spans="1:9" x14ac:dyDescent="0.25">
      <c r="A237" s="1">
        <v>44775</v>
      </c>
      <c r="B237">
        <v>160.10000600000001</v>
      </c>
      <c r="C237">
        <v>162.41000399999999</v>
      </c>
      <c r="D237">
        <v>159.63000500000001</v>
      </c>
      <c r="E237">
        <v>160.009995</v>
      </c>
      <c r="F237">
        <v>159.78804</v>
      </c>
      <c r="G237">
        <v>59907000</v>
      </c>
      <c r="H237">
        <f>(F237-F236)/F236</f>
        <v>-9.2873859173053849E-3</v>
      </c>
      <c r="I237">
        <f>CORREL($H$3:H237,MXX!$H$3:H237)</f>
        <v>7.7282965692877958E-2</v>
      </c>
    </row>
    <row r="238" spans="1:9" x14ac:dyDescent="0.25">
      <c r="A238" s="1">
        <v>44776</v>
      </c>
      <c r="B238">
        <v>160.83999600000001</v>
      </c>
      <c r="C238">
        <v>166.58999600000001</v>
      </c>
      <c r="D238">
        <v>160.75</v>
      </c>
      <c r="E238">
        <v>166.13000500000001</v>
      </c>
      <c r="F238">
        <v>165.89956699999999</v>
      </c>
      <c r="G238">
        <v>82507500</v>
      </c>
      <c r="H238">
        <f>(F238-F237)/F237</f>
        <v>3.8247712407011157E-2</v>
      </c>
      <c r="I238">
        <f>CORREL($H$3:H238,MXX!$H$3:H238)</f>
        <v>7.7475039346715166E-2</v>
      </c>
    </row>
    <row r="239" spans="1:9" x14ac:dyDescent="0.25">
      <c r="A239" s="1">
        <v>44777</v>
      </c>
      <c r="B239">
        <v>166.009995</v>
      </c>
      <c r="C239">
        <v>167.19000199999999</v>
      </c>
      <c r="D239">
        <v>164.429993</v>
      </c>
      <c r="E239">
        <v>165.80999800000001</v>
      </c>
      <c r="F239">
        <v>165.58000200000001</v>
      </c>
      <c r="G239">
        <v>55474100</v>
      </c>
      <c r="H239">
        <f>(F239-F238)/F238</f>
        <v>-1.9262557810050404E-3</v>
      </c>
      <c r="I239">
        <f>CORREL($H$3:H239,MXX!$H$3:H239)</f>
        <v>7.7954101589904082E-2</v>
      </c>
    </row>
    <row r="240" spans="1:9" x14ac:dyDescent="0.25">
      <c r="A240" s="1">
        <v>44778</v>
      </c>
      <c r="B240">
        <v>163.21000699999999</v>
      </c>
      <c r="C240">
        <v>165.85000600000001</v>
      </c>
      <c r="D240">
        <v>163</v>
      </c>
      <c r="E240">
        <v>165.35000600000001</v>
      </c>
      <c r="F240">
        <v>165.35000600000001</v>
      </c>
      <c r="G240">
        <v>56697000</v>
      </c>
      <c r="H240">
        <f>(F240-F239)/F239</f>
        <v>-1.3890324750690597E-3</v>
      </c>
      <c r="I240">
        <f>CORREL($H$3:H240,MXX!$H$3:H240)</f>
        <v>7.8234369284969962E-2</v>
      </c>
    </row>
    <row r="241" spans="1:9" x14ac:dyDescent="0.25">
      <c r="A241" s="1">
        <v>44781</v>
      </c>
      <c r="B241">
        <v>166.36999499999999</v>
      </c>
      <c r="C241">
        <v>167.80999800000001</v>
      </c>
      <c r="D241">
        <v>164.199997</v>
      </c>
      <c r="E241">
        <v>164.86999499999999</v>
      </c>
      <c r="F241">
        <v>164.86999499999999</v>
      </c>
      <c r="G241">
        <v>60276900</v>
      </c>
      <c r="H241">
        <f>(F241-F240)/F240</f>
        <v>-2.9029995922710689E-3</v>
      </c>
      <c r="I241">
        <f>CORREL($H$3:H241,MXX!$H$3:H241)</f>
        <v>7.8042618172079345E-2</v>
      </c>
    </row>
    <row r="242" spans="1:9" x14ac:dyDescent="0.25">
      <c r="A242" s="1">
        <v>44782</v>
      </c>
      <c r="B242">
        <v>164.020004</v>
      </c>
      <c r="C242">
        <v>165.820007</v>
      </c>
      <c r="D242">
        <v>163.25</v>
      </c>
      <c r="E242">
        <v>164.91999799999999</v>
      </c>
      <c r="F242">
        <v>164.91999799999999</v>
      </c>
      <c r="G242">
        <v>63135500</v>
      </c>
      <c r="H242">
        <f>(F242-F241)/F241</f>
        <v>3.0328744778577689E-4</v>
      </c>
      <c r="I242">
        <f>CORREL($H$3:H242,MXX!$H$3:H242)</f>
        <v>7.8049357304109682E-2</v>
      </c>
    </row>
    <row r="243" spans="1:9" x14ac:dyDescent="0.25">
      <c r="A243" s="1">
        <v>44783</v>
      </c>
      <c r="B243">
        <v>167.679993</v>
      </c>
      <c r="C243">
        <v>169.33999600000001</v>
      </c>
      <c r="D243">
        <v>166.89999399999999</v>
      </c>
      <c r="E243">
        <v>169.240005</v>
      </c>
      <c r="F243">
        <v>169.240005</v>
      </c>
      <c r="G243">
        <v>70170500</v>
      </c>
      <c r="H243">
        <f>(F243-F242)/F242</f>
        <v>2.6194561316936253E-2</v>
      </c>
      <c r="I243">
        <f>CORREL($H$3:H243,MXX!$H$3:H243)</f>
        <v>7.5642313132584918E-2</v>
      </c>
    </row>
    <row r="244" spans="1:9" x14ac:dyDescent="0.25">
      <c r="A244" s="1">
        <v>44784</v>
      </c>
      <c r="B244">
        <v>170.05999800000001</v>
      </c>
      <c r="C244">
        <v>170.990005</v>
      </c>
      <c r="D244">
        <v>168.19000199999999</v>
      </c>
      <c r="E244">
        <v>168.490005</v>
      </c>
      <c r="F244">
        <v>168.490005</v>
      </c>
      <c r="G244">
        <v>57149200</v>
      </c>
      <c r="H244">
        <f>(F244-F243)/F243</f>
        <v>-4.4315763285400515E-3</v>
      </c>
      <c r="I244">
        <f>CORREL($H$3:H244,MXX!$H$3:H244)</f>
        <v>7.3716673959586518E-2</v>
      </c>
    </row>
    <row r="245" spans="1:9" x14ac:dyDescent="0.25">
      <c r="A245" s="1">
        <v>44785</v>
      </c>
      <c r="B245">
        <v>169.820007</v>
      </c>
      <c r="C245">
        <v>172.16999799999999</v>
      </c>
      <c r="D245">
        <v>169.39999399999999</v>
      </c>
      <c r="E245">
        <v>172.10000600000001</v>
      </c>
      <c r="F245">
        <v>172.10000600000001</v>
      </c>
      <c r="G245">
        <v>68039400</v>
      </c>
      <c r="H245">
        <f>(F245-F244)/F244</f>
        <v>2.1425609192664046E-2</v>
      </c>
      <c r="I245">
        <f>CORREL($H$3:H245,MXX!$H$3:H245)</f>
        <v>7.2607907649380687E-2</v>
      </c>
    </row>
    <row r="246" spans="1:9" x14ac:dyDescent="0.25">
      <c r="A246" s="1">
        <v>44788</v>
      </c>
      <c r="B246">
        <v>171.520004</v>
      </c>
      <c r="C246">
        <v>173.38999899999999</v>
      </c>
      <c r="D246">
        <v>171.35000600000001</v>
      </c>
      <c r="E246">
        <v>173.19000199999999</v>
      </c>
      <c r="F246">
        <v>173.19000199999999</v>
      </c>
      <c r="G246">
        <v>54091700</v>
      </c>
      <c r="H246">
        <f>(F246-F245)/F245</f>
        <v>6.3335035560660299E-3</v>
      </c>
      <c r="I246">
        <f>CORREL($H$3:H246,MXX!$H$3:H246)</f>
        <v>7.3839413638947665E-2</v>
      </c>
    </row>
    <row r="247" spans="1:9" x14ac:dyDescent="0.25">
      <c r="A247" s="1">
        <v>44789</v>
      </c>
      <c r="B247">
        <v>172.779999</v>
      </c>
      <c r="C247">
        <v>173.71000699999999</v>
      </c>
      <c r="D247">
        <v>171.66000399999999</v>
      </c>
      <c r="E247">
        <v>173.029999</v>
      </c>
      <c r="F247">
        <v>173.029999</v>
      </c>
      <c r="G247">
        <v>56377100</v>
      </c>
      <c r="H247">
        <f>(F247-F246)/F246</f>
        <v>-9.238581797579113E-4</v>
      </c>
      <c r="I247">
        <f>CORREL($H$3:H247,MXX!$H$3:H247)</f>
        <v>7.2986558165356527E-2</v>
      </c>
    </row>
    <row r="248" spans="1:9" x14ac:dyDescent="0.25">
      <c r="A248" s="1">
        <v>44790</v>
      </c>
      <c r="B248">
        <v>172.770004</v>
      </c>
      <c r="C248">
        <v>176.14999399999999</v>
      </c>
      <c r="D248">
        <v>172.570007</v>
      </c>
      <c r="E248">
        <v>174.550003</v>
      </c>
      <c r="F248">
        <v>174.550003</v>
      </c>
      <c r="G248">
        <v>79542000</v>
      </c>
      <c r="H248">
        <f>(F248-F247)/F247</f>
        <v>8.7846269940740161E-3</v>
      </c>
      <c r="I248">
        <f>CORREL($H$3:H248,MXX!$H$3:H248)</f>
        <v>7.4292870786126591E-2</v>
      </c>
    </row>
    <row r="249" spans="1:9" x14ac:dyDescent="0.25">
      <c r="A249" s="1">
        <v>44791</v>
      </c>
      <c r="B249">
        <v>173.75</v>
      </c>
      <c r="C249">
        <v>174.89999399999999</v>
      </c>
      <c r="D249">
        <v>173.11999499999999</v>
      </c>
      <c r="E249">
        <v>174.14999399999999</v>
      </c>
      <c r="F249">
        <v>174.14999399999999</v>
      </c>
      <c r="G249">
        <v>62290100</v>
      </c>
      <c r="H249">
        <f>(F249-F248)/F248</f>
        <v>-2.2916585111717896E-3</v>
      </c>
      <c r="I249">
        <f>CORREL($H$3:H249,MXX!$H$3:H249)</f>
        <v>7.4548712799512196E-2</v>
      </c>
    </row>
    <row r="250" spans="1:9" x14ac:dyDescent="0.25">
      <c r="A250" s="1">
        <v>44792</v>
      </c>
      <c r="B250">
        <v>173.029999</v>
      </c>
      <c r="C250">
        <v>173.740005</v>
      </c>
      <c r="D250">
        <v>171.30999800000001</v>
      </c>
      <c r="E250">
        <v>171.520004</v>
      </c>
      <c r="F250">
        <v>171.520004</v>
      </c>
      <c r="G250">
        <v>70346300</v>
      </c>
      <c r="H250">
        <f>(F250-F249)/F249</f>
        <v>-1.5101866727598006E-2</v>
      </c>
      <c r="I250">
        <f>CORREL($H$3:H250,MXX!$H$3:H250)</f>
        <v>7.3184989449428514E-2</v>
      </c>
    </row>
    <row r="251" spans="1:9" x14ac:dyDescent="0.25">
      <c r="A251" s="1">
        <v>44795</v>
      </c>
      <c r="B251">
        <v>169.69000199999999</v>
      </c>
      <c r="C251">
        <v>169.86000100000001</v>
      </c>
      <c r="D251">
        <v>167.13999899999999</v>
      </c>
      <c r="E251">
        <v>167.570007</v>
      </c>
      <c r="F251">
        <v>167.570007</v>
      </c>
      <c r="G251">
        <v>69026800</v>
      </c>
      <c r="H251">
        <f>(F251-F250)/F250</f>
        <v>-2.30293663006211E-2</v>
      </c>
      <c r="I251">
        <f>CORREL($H$3:H251,MXX!$H$3:H251)</f>
        <v>7.3565854354139218E-2</v>
      </c>
    </row>
    <row r="252" spans="1:9" x14ac:dyDescent="0.25">
      <c r="A252" s="1">
        <v>44796</v>
      </c>
      <c r="B252">
        <v>167.08000200000001</v>
      </c>
      <c r="C252">
        <v>168.71000699999999</v>
      </c>
      <c r="D252">
        <v>166.64999399999999</v>
      </c>
      <c r="E252">
        <v>167.229996</v>
      </c>
      <c r="F252">
        <v>167.229996</v>
      </c>
      <c r="G252">
        <v>54147100</v>
      </c>
      <c r="H252">
        <f>(F252-F251)/F251</f>
        <v>-2.0290683642449456E-3</v>
      </c>
      <c r="I252">
        <f>CORREL($H$3:H252,MXX!$H$3:H252)</f>
        <v>7.3555433376063156E-2</v>
      </c>
    </row>
    <row r="253" spans="1:9" x14ac:dyDescent="0.25">
      <c r="A253" s="1">
        <v>44797</v>
      </c>
      <c r="B253">
        <v>134.35000600000001</v>
      </c>
      <c r="C253">
        <v>135.28999300000001</v>
      </c>
      <c r="D253">
        <v>133.60000600000001</v>
      </c>
      <c r="E253">
        <v>134.970001</v>
      </c>
      <c r="F253">
        <v>134.970001</v>
      </c>
      <c r="G253">
        <v>5254300</v>
      </c>
      <c r="H253">
        <f>(F253-F252)/F252</f>
        <v>-0.19290794577307771</v>
      </c>
      <c r="I253">
        <f>CORREL($H$3:H253,MXX!$H$3:H253)</f>
        <v>8.0633627427726867E-2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EC5EE-201E-4DC9-AD52-315874B99F73}">
  <dimension ref="A1:I255"/>
  <sheetViews>
    <sheetView topLeftCell="A2" workbookViewId="0">
      <selection activeCell="J12" sqref="J12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44433</v>
      </c>
      <c r="B2">
        <v>62.029998999999997</v>
      </c>
      <c r="C2">
        <v>63.080002</v>
      </c>
      <c r="D2">
        <v>61.669998</v>
      </c>
      <c r="E2">
        <v>62.470001000000003</v>
      </c>
      <c r="F2">
        <v>60.631492999999999</v>
      </c>
      <c r="G2">
        <v>2940400</v>
      </c>
    </row>
    <row r="3" spans="1:9" x14ac:dyDescent="0.25">
      <c r="A3" s="1">
        <v>44434</v>
      </c>
      <c r="B3">
        <v>62.580002</v>
      </c>
      <c r="C3">
        <v>62.669998</v>
      </c>
      <c r="D3">
        <v>61.630001</v>
      </c>
      <c r="E3">
        <v>61.790000999999997</v>
      </c>
      <c r="F3">
        <v>59.971499999999999</v>
      </c>
      <c r="G3">
        <v>2659200</v>
      </c>
      <c r="H3">
        <f>(F3-F2)/F2</f>
        <v>-1.0885316645592086E-2</v>
      </c>
      <c r="I3" t="e">
        <f>CORREL($H$3:H3,MXX!$H$3:H3)</f>
        <v>#DIV/0!</v>
      </c>
    </row>
    <row r="4" spans="1:9" x14ac:dyDescent="0.25">
      <c r="A4" s="1">
        <v>44435</v>
      </c>
      <c r="B4">
        <v>62.110000999999997</v>
      </c>
      <c r="C4">
        <v>62.919998</v>
      </c>
      <c r="D4">
        <v>61.860000999999997</v>
      </c>
      <c r="E4">
        <v>62.77</v>
      </c>
      <c r="F4">
        <v>60.922660999999998</v>
      </c>
      <c r="G4">
        <v>4220800</v>
      </c>
      <c r="H4">
        <f>(F4-F3)/F3</f>
        <v>1.5860216936378096E-2</v>
      </c>
      <c r="I4">
        <f>CORREL($H$3:H4,MXX!$H$3:H4)</f>
        <v>-1</v>
      </c>
    </row>
    <row r="5" spans="1:9" x14ac:dyDescent="0.25">
      <c r="A5" s="1">
        <v>44438</v>
      </c>
      <c r="B5">
        <v>62.959999000000003</v>
      </c>
      <c r="C5">
        <v>62.98</v>
      </c>
      <c r="D5">
        <v>61.630001</v>
      </c>
      <c r="E5">
        <v>61.869999</v>
      </c>
      <c r="F5">
        <v>60.049140999999999</v>
      </c>
      <c r="G5">
        <v>2845200</v>
      </c>
      <c r="H5">
        <f>(F5-F4)/F4</f>
        <v>-1.4338178695116407E-2</v>
      </c>
      <c r="I5">
        <f>CORREL($H$3:H5,MXX!$H$3:H5)</f>
        <v>-0.7771056318767251</v>
      </c>
    </row>
    <row r="6" spans="1:9" x14ac:dyDescent="0.25">
      <c r="A6" s="1">
        <v>44439</v>
      </c>
      <c r="B6">
        <v>61.73</v>
      </c>
      <c r="C6">
        <v>62.549999</v>
      </c>
      <c r="D6">
        <v>61.52</v>
      </c>
      <c r="E6">
        <v>62</v>
      </c>
      <c r="F6">
        <v>60.175316000000002</v>
      </c>
      <c r="G6">
        <v>5289200</v>
      </c>
      <c r="H6">
        <f>(F6-F5)/F5</f>
        <v>2.1011957523256407E-3</v>
      </c>
      <c r="I6">
        <f>CORREL($H$3:H6,MXX!$H$3:H6)</f>
        <v>-0.74458461273591348</v>
      </c>
    </row>
    <row r="7" spans="1:9" x14ac:dyDescent="0.25">
      <c r="A7" s="1">
        <v>44440</v>
      </c>
      <c r="B7">
        <v>62.02</v>
      </c>
      <c r="C7">
        <v>62.200001</v>
      </c>
      <c r="D7">
        <v>61.099997999999999</v>
      </c>
      <c r="E7">
        <v>61.310001</v>
      </c>
      <c r="F7">
        <v>59.505626999999997</v>
      </c>
      <c r="G7">
        <v>4775900</v>
      </c>
      <c r="H7">
        <f>(F7-F6)/F6</f>
        <v>-1.1128965238836558E-2</v>
      </c>
      <c r="I7">
        <f>CORREL($H$3:H7,MXX!$H$3:H7)</f>
        <v>-0.64773435458644146</v>
      </c>
    </row>
    <row r="8" spans="1:9" x14ac:dyDescent="0.25">
      <c r="A8" s="1">
        <v>44441</v>
      </c>
      <c r="B8">
        <v>61.59</v>
      </c>
      <c r="C8">
        <v>61.939999</v>
      </c>
      <c r="D8">
        <v>61.27</v>
      </c>
      <c r="E8">
        <v>61.66</v>
      </c>
      <c r="F8">
        <v>59.845325000000003</v>
      </c>
      <c r="G8">
        <v>5661100</v>
      </c>
      <c r="H8">
        <f>(F8-F7)/F7</f>
        <v>5.7086702069369952E-3</v>
      </c>
      <c r="I8">
        <f>CORREL($H$3:H8,MXX!$H$3:H8)</f>
        <v>-0.55146250419607257</v>
      </c>
    </row>
    <row r="9" spans="1:9" x14ac:dyDescent="0.25">
      <c r="A9" s="1">
        <v>44442</v>
      </c>
      <c r="B9">
        <v>61.700001</v>
      </c>
      <c r="C9">
        <v>61.959999000000003</v>
      </c>
      <c r="D9">
        <v>60.880001</v>
      </c>
      <c r="E9">
        <v>61.220001000000003</v>
      </c>
      <c r="F9">
        <v>59.418273999999997</v>
      </c>
      <c r="G9">
        <v>3608900</v>
      </c>
      <c r="H9">
        <f>(F9-F8)/F8</f>
        <v>-7.1359124543146158E-3</v>
      </c>
      <c r="I9">
        <f>CORREL($H$3:H9,MXX!$H$3:H9)</f>
        <v>-0.51958193841318068</v>
      </c>
    </row>
    <row r="10" spans="1:9" x14ac:dyDescent="0.25">
      <c r="A10" s="1">
        <v>44446</v>
      </c>
      <c r="B10">
        <v>61.23</v>
      </c>
      <c r="C10">
        <v>61.73</v>
      </c>
      <c r="D10">
        <v>60.830002</v>
      </c>
      <c r="E10">
        <v>60.880001</v>
      </c>
      <c r="F10">
        <v>59.088284000000002</v>
      </c>
      <c r="G10">
        <v>5388000</v>
      </c>
      <c r="H10">
        <f>(F10-F9)/F9</f>
        <v>-5.5536786544825439E-3</v>
      </c>
      <c r="I10">
        <f>CORREL($H$3:H10,MXX!$H$3:H10)</f>
        <v>-0.49120292513050134</v>
      </c>
    </row>
    <row r="11" spans="1:9" x14ac:dyDescent="0.25">
      <c r="A11" s="1">
        <v>44447</v>
      </c>
      <c r="B11">
        <v>60.740001999999997</v>
      </c>
      <c r="C11">
        <v>61.080002</v>
      </c>
      <c r="D11">
        <v>60.380001</v>
      </c>
      <c r="E11">
        <v>60.98</v>
      </c>
      <c r="F11">
        <v>59.185336999999997</v>
      </c>
      <c r="G11">
        <v>3579400</v>
      </c>
      <c r="H11">
        <f>(F11-F10)/F10</f>
        <v>1.6425083524171287E-3</v>
      </c>
      <c r="I11">
        <f>CORREL($H$3:H11,MXX!$H$3:H11)</f>
        <v>-0.41087386864654846</v>
      </c>
    </row>
    <row r="12" spans="1:9" x14ac:dyDescent="0.25">
      <c r="A12" s="1">
        <v>44448</v>
      </c>
      <c r="B12">
        <v>60.810001</v>
      </c>
      <c r="C12">
        <v>62.119999</v>
      </c>
      <c r="D12">
        <v>60.720001000000003</v>
      </c>
      <c r="E12">
        <v>61.029998999999997</v>
      </c>
      <c r="F12">
        <v>59.233863999999997</v>
      </c>
      <c r="G12">
        <v>4552300</v>
      </c>
      <c r="H12">
        <f>(F12-F11)/F11</f>
        <v>8.1991591937712527E-4</v>
      </c>
      <c r="I12">
        <f>CORREL($H$3:H12,MXX!$H$3:H12)</f>
        <v>-0.42435254068067058</v>
      </c>
    </row>
    <row r="13" spans="1:9" x14ac:dyDescent="0.25">
      <c r="A13" s="1">
        <v>44449</v>
      </c>
      <c r="B13">
        <v>61.630001</v>
      </c>
      <c r="C13">
        <v>61.740001999999997</v>
      </c>
      <c r="D13">
        <v>60.689999</v>
      </c>
      <c r="E13">
        <v>60.77</v>
      </c>
      <c r="F13">
        <v>58.981518000000001</v>
      </c>
      <c r="G13">
        <v>4545100</v>
      </c>
      <c r="H13">
        <f>(F13-F12)/F12</f>
        <v>-4.2601644221622239E-3</v>
      </c>
      <c r="I13">
        <f>CORREL($H$3:H13,MXX!$H$3:H13)</f>
        <v>-0.38447256317200273</v>
      </c>
    </row>
    <row r="14" spans="1:9" x14ac:dyDescent="0.25">
      <c r="A14" s="1">
        <v>44452</v>
      </c>
      <c r="B14">
        <v>61.41</v>
      </c>
      <c r="C14">
        <v>61.900002000000001</v>
      </c>
      <c r="D14">
        <v>60.98</v>
      </c>
      <c r="E14">
        <v>61.790000999999997</v>
      </c>
      <c r="F14">
        <v>59.971499999999999</v>
      </c>
      <c r="G14">
        <v>3768800</v>
      </c>
      <c r="H14">
        <f>(F14-F13)/F13</f>
        <v>1.6784613783592306E-2</v>
      </c>
      <c r="I14">
        <f>CORREL($H$3:H14,MXX!$H$3:H14)</f>
        <v>-0.33077133271853287</v>
      </c>
    </row>
    <row r="15" spans="1:9" x14ac:dyDescent="0.25">
      <c r="A15" s="1">
        <v>44453</v>
      </c>
      <c r="B15">
        <v>62.18</v>
      </c>
      <c r="C15">
        <v>62.25</v>
      </c>
      <c r="D15">
        <v>60.52</v>
      </c>
      <c r="E15">
        <v>60.779998999999997</v>
      </c>
      <c r="F15">
        <v>58.991222</v>
      </c>
      <c r="G15">
        <v>4449900</v>
      </c>
      <c r="H15">
        <f>(F15-F14)/F14</f>
        <v>-1.6345730888838839E-2</v>
      </c>
      <c r="I15">
        <f>CORREL($H$3:H15,MXX!$H$3:H15)</f>
        <v>-0.34449204633355668</v>
      </c>
    </row>
    <row r="16" spans="1:9" x14ac:dyDescent="0.25">
      <c r="A16" s="1">
        <v>44454</v>
      </c>
      <c r="B16">
        <v>60.959999000000003</v>
      </c>
      <c r="C16">
        <v>62.299999</v>
      </c>
      <c r="D16">
        <v>60.830002</v>
      </c>
      <c r="E16">
        <v>62.07</v>
      </c>
      <c r="F16">
        <v>60.243259000000002</v>
      </c>
      <c r="G16">
        <v>5889300</v>
      </c>
      <c r="H16">
        <f>(F16-F15)/F15</f>
        <v>2.1224123819642206E-2</v>
      </c>
      <c r="I16">
        <f>CORREL($H$3:H16,MXX!$H$3:H16)</f>
        <v>-0.29072166263536209</v>
      </c>
    </row>
    <row r="17" spans="1:9" x14ac:dyDescent="0.25">
      <c r="A17" s="1">
        <v>44455</v>
      </c>
      <c r="B17">
        <v>62.310001</v>
      </c>
      <c r="C17">
        <v>62.82</v>
      </c>
      <c r="D17">
        <v>61.720001000000003</v>
      </c>
      <c r="E17">
        <v>62.220001000000003</v>
      </c>
      <c r="F17">
        <v>60.388846999999998</v>
      </c>
      <c r="G17">
        <v>4664700</v>
      </c>
      <c r="H17">
        <f>(F17-F16)/F16</f>
        <v>2.4166687263714685E-3</v>
      </c>
      <c r="I17">
        <f>CORREL($H$3:H17,MXX!$H$3:H17)</f>
        <v>-0.26974704392489013</v>
      </c>
    </row>
    <row r="18" spans="1:9" x14ac:dyDescent="0.25">
      <c r="A18" s="1">
        <v>44456</v>
      </c>
      <c r="B18">
        <v>61.84</v>
      </c>
      <c r="C18">
        <v>62.869999</v>
      </c>
      <c r="D18">
        <v>61.540000999999997</v>
      </c>
      <c r="E18">
        <v>61.720001000000003</v>
      </c>
      <c r="F18">
        <v>59.903564000000003</v>
      </c>
      <c r="G18">
        <v>9183000</v>
      </c>
      <c r="H18">
        <f>(F18-F17)/F17</f>
        <v>-8.0359706155673991E-3</v>
      </c>
      <c r="I18">
        <f>CORREL($H$3:H18,MXX!$H$3:H18)</f>
        <v>-0.29844971936646875</v>
      </c>
    </row>
    <row r="19" spans="1:9" x14ac:dyDescent="0.25">
      <c r="A19" s="1">
        <v>44459</v>
      </c>
      <c r="B19">
        <v>59.900002000000001</v>
      </c>
      <c r="C19">
        <v>60.029998999999997</v>
      </c>
      <c r="D19">
        <v>58.349997999999999</v>
      </c>
      <c r="E19">
        <v>59.310001</v>
      </c>
      <c r="F19">
        <v>57.564487</v>
      </c>
      <c r="G19">
        <v>9661800</v>
      </c>
      <c r="H19">
        <f>(F19-F18)/F18</f>
        <v>-3.9047376212874463E-2</v>
      </c>
      <c r="I19">
        <f>CORREL($H$3:H19,MXX!$H$3:H19)</f>
        <v>0.10373054410466699</v>
      </c>
    </row>
    <row r="20" spans="1:9" x14ac:dyDescent="0.25">
      <c r="A20" s="1">
        <v>44460</v>
      </c>
      <c r="B20">
        <v>59.799999</v>
      </c>
      <c r="C20">
        <v>59.889999000000003</v>
      </c>
      <c r="D20">
        <v>58.139999000000003</v>
      </c>
      <c r="E20">
        <v>58.470001000000003</v>
      </c>
      <c r="F20">
        <v>56.749209999999998</v>
      </c>
      <c r="G20">
        <v>6235000</v>
      </c>
      <c r="H20">
        <f>(F20-F19)/F19</f>
        <v>-1.4162846617568255E-2</v>
      </c>
      <c r="I20">
        <f>CORREL($H$3:H20,MXX!$H$3:H20)</f>
        <v>0.16140355193947473</v>
      </c>
    </row>
    <row r="21" spans="1:9" x14ac:dyDescent="0.25">
      <c r="A21" s="1">
        <v>44461</v>
      </c>
      <c r="B21">
        <v>59.459999000000003</v>
      </c>
      <c r="C21">
        <v>59.959999000000003</v>
      </c>
      <c r="D21">
        <v>59.330002</v>
      </c>
      <c r="E21">
        <v>59.450001</v>
      </c>
      <c r="F21">
        <v>57.700363000000003</v>
      </c>
      <c r="G21">
        <v>5198600</v>
      </c>
      <c r="H21">
        <f>(F21-F20)/F20</f>
        <v>1.6760638606246766E-2</v>
      </c>
      <c r="I21">
        <f>CORREL($H$3:H21,MXX!$H$3:H21)</f>
        <v>0.20593921386361019</v>
      </c>
    </row>
    <row r="22" spans="1:9" x14ac:dyDescent="0.25">
      <c r="A22" s="1">
        <v>44462</v>
      </c>
      <c r="B22">
        <v>59.919998</v>
      </c>
      <c r="C22">
        <v>61.849997999999999</v>
      </c>
      <c r="D22">
        <v>59.919998</v>
      </c>
      <c r="E22">
        <v>61.259998000000003</v>
      </c>
      <c r="F22">
        <v>59.457099999999997</v>
      </c>
      <c r="G22">
        <v>4594400</v>
      </c>
      <c r="H22">
        <f>(F22-F21)/F21</f>
        <v>3.0445856987069454E-2</v>
      </c>
      <c r="I22">
        <f>CORREL($H$3:H22,MXX!$H$3:H22)</f>
        <v>0.30107453568345088</v>
      </c>
    </row>
    <row r="23" spans="1:9" x14ac:dyDescent="0.25">
      <c r="A23" s="1">
        <v>44463</v>
      </c>
      <c r="B23">
        <v>61.400002000000001</v>
      </c>
      <c r="C23">
        <v>62.240001999999997</v>
      </c>
      <c r="D23">
        <v>61.23</v>
      </c>
      <c r="E23">
        <v>61.360000999999997</v>
      </c>
      <c r="F23">
        <v>59.554152999999999</v>
      </c>
      <c r="G23">
        <v>4351400</v>
      </c>
      <c r="H23">
        <f>(F23-F22)/F22</f>
        <v>1.6323197734165054E-3</v>
      </c>
      <c r="I23">
        <f>CORREL($H$3:H23,MXX!$H$3:H23)</f>
        <v>0.30264505689236071</v>
      </c>
    </row>
    <row r="24" spans="1:9" x14ac:dyDescent="0.25">
      <c r="A24" s="1">
        <v>44466</v>
      </c>
      <c r="B24">
        <v>62.209999000000003</v>
      </c>
      <c r="C24">
        <v>64.069999999999993</v>
      </c>
      <c r="D24">
        <v>62.200001</v>
      </c>
      <c r="E24">
        <v>63.610000999999997</v>
      </c>
      <c r="F24">
        <v>61.737938</v>
      </c>
      <c r="G24">
        <v>5220000</v>
      </c>
      <c r="H24">
        <f>(F24-F23)/F23</f>
        <v>3.6668895282584248E-2</v>
      </c>
      <c r="I24">
        <f>CORREL($H$3:H24,MXX!$H$3:H24)</f>
        <v>0.19191023666326071</v>
      </c>
    </row>
    <row r="25" spans="1:9" x14ac:dyDescent="0.25">
      <c r="A25" s="1">
        <v>44467</v>
      </c>
      <c r="B25">
        <v>63.669998</v>
      </c>
      <c r="C25">
        <v>64.279999000000004</v>
      </c>
      <c r="D25">
        <v>62.669998</v>
      </c>
      <c r="E25">
        <v>62.790000999999997</v>
      </c>
      <c r="F25">
        <v>60.942065999999997</v>
      </c>
      <c r="G25">
        <v>4909100</v>
      </c>
      <c r="H25">
        <f>(F25-F24)/F24</f>
        <v>-1.2891133487483868E-2</v>
      </c>
      <c r="I25">
        <f>CORREL($H$3:H25,MXX!$H$3:H25)</f>
        <v>0.14249707191125416</v>
      </c>
    </row>
    <row r="26" spans="1:9" x14ac:dyDescent="0.25">
      <c r="A26" s="1">
        <v>44468</v>
      </c>
      <c r="B26">
        <v>63.029998999999997</v>
      </c>
      <c r="C26">
        <v>63.139999000000003</v>
      </c>
      <c r="D26">
        <v>62.52</v>
      </c>
      <c r="E26">
        <v>62.580002</v>
      </c>
      <c r="F26">
        <v>60.738250999999998</v>
      </c>
      <c r="G26">
        <v>3780000</v>
      </c>
      <c r="H26">
        <f>(F26-F25)/F25</f>
        <v>-3.3444058165011791E-3</v>
      </c>
      <c r="I26">
        <f>CORREL($H$3:H26,MXX!$H$3:H26)</f>
        <v>0.14939834889471712</v>
      </c>
    </row>
    <row r="27" spans="1:9" x14ac:dyDescent="0.25">
      <c r="A27" s="1">
        <v>44469</v>
      </c>
      <c r="B27">
        <v>63.110000999999997</v>
      </c>
      <c r="C27">
        <v>63.110000999999997</v>
      </c>
      <c r="D27">
        <v>61.52</v>
      </c>
      <c r="E27">
        <v>61.73</v>
      </c>
      <c r="F27">
        <v>59.913265000000003</v>
      </c>
      <c r="G27">
        <v>6132900</v>
      </c>
      <c r="H27">
        <f>(F27-F26)/F26</f>
        <v>-1.3582643332946738E-2</v>
      </c>
      <c r="I27">
        <f>CORREL($H$3:H27,MXX!$H$3:H27)</f>
        <v>0.13209800890467685</v>
      </c>
    </row>
    <row r="28" spans="1:9" x14ac:dyDescent="0.25">
      <c r="A28" s="1">
        <v>44470</v>
      </c>
      <c r="B28">
        <v>61.849997999999999</v>
      </c>
      <c r="C28">
        <v>63.130001</v>
      </c>
      <c r="D28">
        <v>61.619999</v>
      </c>
      <c r="E28">
        <v>62.52</v>
      </c>
      <c r="F28">
        <v>60.680019000000001</v>
      </c>
      <c r="G28">
        <v>4391700</v>
      </c>
      <c r="H28">
        <f>(F28-F27)/F27</f>
        <v>1.2797733523619499E-2</v>
      </c>
      <c r="I28">
        <f>CORREL($H$3:H28,MXX!$H$3:H28)</f>
        <v>0.15178586494794219</v>
      </c>
    </row>
    <row r="29" spans="1:9" x14ac:dyDescent="0.25">
      <c r="A29" s="1">
        <v>44473</v>
      </c>
      <c r="B29">
        <v>62.419998</v>
      </c>
      <c r="C29">
        <v>63.630001</v>
      </c>
      <c r="D29">
        <v>62.240001999999997</v>
      </c>
      <c r="E29">
        <v>62.369999</v>
      </c>
      <c r="F29">
        <v>60.534427999999998</v>
      </c>
      <c r="G29">
        <v>4950300</v>
      </c>
      <c r="H29">
        <f>(F29-F28)/F28</f>
        <v>-2.3993235730529867E-3</v>
      </c>
      <c r="I29">
        <f>CORREL($H$3:H29,MXX!$H$3:H29)</f>
        <v>0.15440436399918925</v>
      </c>
    </row>
    <row r="30" spans="1:9" x14ac:dyDescent="0.25">
      <c r="A30" s="1">
        <v>44474</v>
      </c>
      <c r="B30">
        <v>62.740001999999997</v>
      </c>
      <c r="C30">
        <v>64.5</v>
      </c>
      <c r="D30">
        <v>62.099997999999999</v>
      </c>
      <c r="E30">
        <v>64.269997000000004</v>
      </c>
      <c r="F30">
        <v>62.378509999999999</v>
      </c>
      <c r="G30">
        <v>6076300</v>
      </c>
      <c r="H30">
        <f>(F30-F29)/F29</f>
        <v>3.0463358801374983E-2</v>
      </c>
      <c r="I30">
        <f>CORREL($H$3:H30,MXX!$H$3:H30)</f>
        <v>0.12058726448054663</v>
      </c>
    </row>
    <row r="31" spans="1:9" x14ac:dyDescent="0.25">
      <c r="A31" s="1">
        <v>44475</v>
      </c>
      <c r="B31">
        <v>63.43</v>
      </c>
      <c r="C31">
        <v>64.330001999999993</v>
      </c>
      <c r="D31">
        <v>62.98</v>
      </c>
      <c r="E31">
        <v>63.98</v>
      </c>
      <c r="F31">
        <v>62.097042000000002</v>
      </c>
      <c r="G31">
        <v>4418300</v>
      </c>
      <c r="H31">
        <f>(F31-F30)/F30</f>
        <v>-4.5122591097478395E-3</v>
      </c>
      <c r="I31">
        <f>CORREL($H$3:H31,MXX!$H$3:H31)</f>
        <v>0.11344988945928969</v>
      </c>
    </row>
    <row r="32" spans="1:9" x14ac:dyDescent="0.25">
      <c r="A32" s="1">
        <v>44476</v>
      </c>
      <c r="B32">
        <v>64.550003000000004</v>
      </c>
      <c r="C32">
        <v>65.069999999999993</v>
      </c>
      <c r="D32">
        <v>64.209998999999996</v>
      </c>
      <c r="E32">
        <v>64.550003000000004</v>
      </c>
      <c r="F32">
        <v>62.650275999999998</v>
      </c>
      <c r="G32">
        <v>4596300</v>
      </c>
      <c r="H32">
        <f>(F32-F31)/F31</f>
        <v>8.9091844342601093E-3</v>
      </c>
      <c r="I32">
        <f>CORREL($H$3:H32,MXX!$H$3:H32)</f>
        <v>0.11097711090107476</v>
      </c>
    </row>
    <row r="33" spans="1:9" x14ac:dyDescent="0.25">
      <c r="A33" s="1">
        <v>44477</v>
      </c>
      <c r="B33">
        <v>65.139999000000003</v>
      </c>
      <c r="C33">
        <v>65.220000999999996</v>
      </c>
      <c r="D33">
        <v>64.610000999999997</v>
      </c>
      <c r="E33">
        <v>64.989998</v>
      </c>
      <c r="F33">
        <v>63.077323999999997</v>
      </c>
      <c r="G33">
        <v>3559300</v>
      </c>
      <c r="H33">
        <f>(F33-F32)/F32</f>
        <v>6.8163785902555195E-3</v>
      </c>
      <c r="I33">
        <f>CORREL($H$3:H33,MXX!$H$3:H33)</f>
        <v>0.10895633793839918</v>
      </c>
    </row>
    <row r="34" spans="1:9" x14ac:dyDescent="0.25">
      <c r="A34" s="1">
        <v>44480</v>
      </c>
      <c r="B34">
        <v>65.25</v>
      </c>
      <c r="C34">
        <v>66.120002999999997</v>
      </c>
      <c r="D34">
        <v>64.989998</v>
      </c>
      <c r="E34">
        <v>65.120002999999997</v>
      </c>
      <c r="F34">
        <v>63.203502999999998</v>
      </c>
      <c r="G34">
        <v>4637500</v>
      </c>
      <c r="H34">
        <f>(F34-F33)/F33</f>
        <v>2.0003860658388186E-3</v>
      </c>
      <c r="I34">
        <f>CORREL($H$3:H34,MXX!$H$3:H34)</f>
        <v>0.1089420359059237</v>
      </c>
    </row>
    <row r="35" spans="1:9" x14ac:dyDescent="0.25">
      <c r="A35" s="1">
        <v>44481</v>
      </c>
      <c r="B35">
        <v>64.919998000000007</v>
      </c>
      <c r="C35">
        <v>65.480002999999996</v>
      </c>
      <c r="D35">
        <v>64.510002</v>
      </c>
      <c r="E35">
        <v>64.779999000000004</v>
      </c>
      <c r="F35">
        <v>62.873505000000002</v>
      </c>
      <c r="G35">
        <v>3162000</v>
      </c>
      <c r="H35">
        <f>(F35-F34)/F34</f>
        <v>-5.2211979453100294E-3</v>
      </c>
      <c r="I35">
        <f>CORREL($H$3:H35,MXX!$H$3:H35)</f>
        <v>8.9643403001809202E-2</v>
      </c>
    </row>
    <row r="36" spans="1:9" x14ac:dyDescent="0.25">
      <c r="A36" s="1">
        <v>44482</v>
      </c>
      <c r="B36">
        <v>64.529999000000004</v>
      </c>
      <c r="C36">
        <v>64.720000999999996</v>
      </c>
      <c r="D36">
        <v>63.119999</v>
      </c>
      <c r="E36">
        <v>64.150002000000001</v>
      </c>
      <c r="F36">
        <v>62.262047000000003</v>
      </c>
      <c r="G36">
        <v>3868600</v>
      </c>
      <c r="H36">
        <f>(F36-F35)/F35</f>
        <v>-9.725209370783432E-3</v>
      </c>
      <c r="I36">
        <f>CORREL($H$3:H36,MXX!$H$3:H36)</f>
        <v>7.8940799540074783E-2</v>
      </c>
    </row>
    <row r="37" spans="1:9" x14ac:dyDescent="0.25">
      <c r="A37" s="1">
        <v>44483</v>
      </c>
      <c r="B37">
        <v>65.139999000000003</v>
      </c>
      <c r="C37">
        <v>65.669998000000007</v>
      </c>
      <c r="D37">
        <v>64.559997999999993</v>
      </c>
      <c r="E37">
        <v>65.519997000000004</v>
      </c>
      <c r="F37">
        <v>63.591728000000003</v>
      </c>
      <c r="G37">
        <v>3253600</v>
      </c>
      <c r="H37">
        <f>(F37-F36)/F36</f>
        <v>2.1356204366361431E-2</v>
      </c>
      <c r="I37">
        <f>CORREL($H$3:H37,MXX!$H$3:H37)</f>
        <v>7.5158006211573869E-2</v>
      </c>
    </row>
    <row r="38" spans="1:9" x14ac:dyDescent="0.25">
      <c r="A38" s="1">
        <v>44484</v>
      </c>
      <c r="B38">
        <v>66.180000000000007</v>
      </c>
      <c r="C38">
        <v>66.5</v>
      </c>
      <c r="D38">
        <v>65.330001999999993</v>
      </c>
      <c r="E38">
        <v>65.569999999999993</v>
      </c>
      <c r="F38">
        <v>63.640255000000003</v>
      </c>
      <c r="G38">
        <v>3036000</v>
      </c>
      <c r="H38">
        <f>(F38-F37)/F37</f>
        <v>7.6310239595942387E-4</v>
      </c>
      <c r="I38">
        <f>CORREL($H$3:H38,MXX!$H$3:H38)</f>
        <v>7.345557546658231E-2</v>
      </c>
    </row>
    <row r="39" spans="1:9" x14ac:dyDescent="0.25">
      <c r="A39" s="1">
        <v>44487</v>
      </c>
      <c r="B39">
        <v>65.309997999999993</v>
      </c>
      <c r="C39">
        <v>65.720000999999996</v>
      </c>
      <c r="D39">
        <v>65.010002</v>
      </c>
      <c r="E39">
        <v>65.199996999999996</v>
      </c>
      <c r="F39">
        <v>63.281135999999996</v>
      </c>
      <c r="G39">
        <v>1958600</v>
      </c>
      <c r="H39">
        <f>(F39-F38)/F38</f>
        <v>-5.6429535048218588E-3</v>
      </c>
      <c r="I39">
        <f>CORREL($H$3:H39,MXX!$H$3:H39)</f>
        <v>5.1526195112208406E-2</v>
      </c>
    </row>
    <row r="40" spans="1:9" x14ac:dyDescent="0.25">
      <c r="A40" s="1">
        <v>44488</v>
      </c>
      <c r="B40">
        <v>65.930000000000007</v>
      </c>
      <c r="C40">
        <v>65.970000999999996</v>
      </c>
      <c r="D40">
        <v>65.489998</v>
      </c>
      <c r="E40">
        <v>65.690002000000007</v>
      </c>
      <c r="F40">
        <v>63.756725000000003</v>
      </c>
      <c r="G40">
        <v>2122100</v>
      </c>
      <c r="H40">
        <f>(F40-F39)/F39</f>
        <v>7.5154940328505879E-3</v>
      </c>
      <c r="I40">
        <f>CORREL($H$3:H40,MXX!$H$3:H40)</f>
        <v>4.7841782743308123E-2</v>
      </c>
    </row>
    <row r="41" spans="1:9" x14ac:dyDescent="0.25">
      <c r="A41" s="1">
        <v>44489</v>
      </c>
      <c r="B41">
        <v>65.480002999999996</v>
      </c>
      <c r="C41">
        <v>66.860000999999997</v>
      </c>
      <c r="D41">
        <v>65.319999999999993</v>
      </c>
      <c r="E41">
        <v>66.599997999999999</v>
      </c>
      <c r="F41">
        <v>64.639938000000001</v>
      </c>
      <c r="G41">
        <v>3527900</v>
      </c>
      <c r="H41">
        <f>(F41-F40)/F40</f>
        <v>1.385286022768575E-2</v>
      </c>
      <c r="I41">
        <f>CORREL($H$3:H41,MXX!$H$3:H41)</f>
        <v>3.1800339885639815E-2</v>
      </c>
    </row>
    <row r="42" spans="1:9" x14ac:dyDescent="0.25">
      <c r="A42" s="1">
        <v>44490</v>
      </c>
      <c r="B42">
        <v>66.290001000000004</v>
      </c>
      <c r="C42">
        <v>66.650002000000001</v>
      </c>
      <c r="D42">
        <v>65.410004000000001</v>
      </c>
      <c r="E42">
        <v>65.809997999999993</v>
      </c>
      <c r="F42">
        <v>63.873192000000003</v>
      </c>
      <c r="G42">
        <v>2199800</v>
      </c>
      <c r="H42">
        <f>(F42-F41)/F41</f>
        <v>-1.1861799743681649E-2</v>
      </c>
      <c r="I42">
        <f>CORREL($H$3:H42,MXX!$H$3:H42)</f>
        <v>3.7864038235045201E-2</v>
      </c>
    </row>
    <row r="43" spans="1:9" x14ac:dyDescent="0.25">
      <c r="A43" s="1">
        <v>44491</v>
      </c>
      <c r="B43">
        <v>66.059997999999993</v>
      </c>
      <c r="C43">
        <v>66.410004000000001</v>
      </c>
      <c r="D43">
        <v>65.300003000000004</v>
      </c>
      <c r="E43">
        <v>65.870002999999997</v>
      </c>
      <c r="F43">
        <v>63.931426999999999</v>
      </c>
      <c r="G43">
        <v>3902700</v>
      </c>
      <c r="H43">
        <f>(F43-F42)/F42</f>
        <v>9.117283507609305E-4</v>
      </c>
      <c r="I43">
        <f>CORREL($H$3:H43,MXX!$H$3:H43)</f>
        <v>3.8214725392185678E-2</v>
      </c>
    </row>
    <row r="44" spans="1:9" x14ac:dyDescent="0.25">
      <c r="A44" s="1">
        <v>44494</v>
      </c>
      <c r="B44">
        <v>66.059997999999993</v>
      </c>
      <c r="C44">
        <v>66.180000000000007</v>
      </c>
      <c r="D44">
        <v>65.550003000000004</v>
      </c>
      <c r="E44">
        <v>65.639999000000003</v>
      </c>
      <c r="F44">
        <v>63.708190999999999</v>
      </c>
      <c r="G44">
        <v>2437300</v>
      </c>
      <c r="H44">
        <f>(F44-F43)/F43</f>
        <v>-3.4918038040977874E-3</v>
      </c>
      <c r="I44">
        <f>CORREL($H$3:H44,MXX!$H$3:H44)</f>
        <v>4.0736863214610036E-2</v>
      </c>
    </row>
    <row r="45" spans="1:9" x14ac:dyDescent="0.25">
      <c r="A45" s="1">
        <v>44495</v>
      </c>
      <c r="B45">
        <v>65.989998</v>
      </c>
      <c r="C45">
        <v>66.230002999999996</v>
      </c>
      <c r="D45">
        <v>65.330001999999993</v>
      </c>
      <c r="E45">
        <v>65.459998999999996</v>
      </c>
      <c r="F45">
        <v>63.533493</v>
      </c>
      <c r="G45">
        <v>3035500</v>
      </c>
      <c r="H45">
        <f>(F45-F44)/F44</f>
        <v>-2.7421591675707659E-3</v>
      </c>
      <c r="I45">
        <f>CORREL($H$3:H45,MXX!$H$3:H45)</f>
        <v>4.158838071632371E-2</v>
      </c>
    </row>
    <row r="46" spans="1:9" x14ac:dyDescent="0.25">
      <c r="A46" s="1">
        <v>44496</v>
      </c>
      <c r="B46">
        <v>65.309997999999993</v>
      </c>
      <c r="C46">
        <v>65.75</v>
      </c>
      <c r="D46">
        <v>64.209998999999996</v>
      </c>
      <c r="E46">
        <v>64.290001000000004</v>
      </c>
      <c r="F46">
        <v>62.397925999999998</v>
      </c>
      <c r="G46">
        <v>4439300</v>
      </c>
      <c r="H46">
        <f>(F46-F45)/F45</f>
        <v>-1.7873517516186332E-2</v>
      </c>
      <c r="I46">
        <f>CORREL($H$3:H46,MXX!$H$3:H46)</f>
        <v>1.2268606815021271E-2</v>
      </c>
    </row>
    <row r="47" spans="1:9" x14ac:dyDescent="0.25">
      <c r="A47" s="1">
        <v>44497</v>
      </c>
      <c r="B47">
        <v>64.489998</v>
      </c>
      <c r="C47">
        <v>65.290001000000004</v>
      </c>
      <c r="D47">
        <v>64.379997000000003</v>
      </c>
      <c r="E47">
        <v>65.269997000000004</v>
      </c>
      <c r="F47">
        <v>63.349079000000003</v>
      </c>
      <c r="G47">
        <v>2612200</v>
      </c>
      <c r="H47">
        <f>(F47-F46)/F46</f>
        <v>1.5243343184195016E-2</v>
      </c>
      <c r="I47">
        <f>CORREL($H$3:H47,MXX!$H$3:H47)</f>
        <v>-1.5487127703886381E-2</v>
      </c>
    </row>
    <row r="48" spans="1:9" x14ac:dyDescent="0.25">
      <c r="A48" s="1">
        <v>44498</v>
      </c>
      <c r="B48">
        <v>65.419998000000007</v>
      </c>
      <c r="C48">
        <v>65.569999999999993</v>
      </c>
      <c r="D48">
        <v>62.41</v>
      </c>
      <c r="E48">
        <v>62.799999</v>
      </c>
      <c r="F48">
        <v>60.951771000000001</v>
      </c>
      <c r="G48">
        <v>8402400</v>
      </c>
      <c r="H48">
        <f>(F48-F47)/F47</f>
        <v>-3.7842823255567808E-2</v>
      </c>
      <c r="I48">
        <f>CORREL($H$3:H48,MXX!$H$3:H48)</f>
        <v>4.8817427855232895E-2</v>
      </c>
    </row>
    <row r="49" spans="1:9" x14ac:dyDescent="0.25">
      <c r="A49" s="1">
        <v>44501</v>
      </c>
      <c r="B49">
        <v>63.34</v>
      </c>
      <c r="C49">
        <v>64.190002000000007</v>
      </c>
      <c r="D49">
        <v>63.040000999999997</v>
      </c>
      <c r="E49">
        <v>64.150002000000001</v>
      </c>
      <c r="F49">
        <v>62.262047000000003</v>
      </c>
      <c r="G49">
        <v>3966100</v>
      </c>
      <c r="H49">
        <f>(F49-F48)/F48</f>
        <v>2.1496930745457776E-2</v>
      </c>
      <c r="I49">
        <f>CORREL($H$3:H49,MXX!$H$3:H49)</f>
        <v>5.3391560625382861E-2</v>
      </c>
    </row>
    <row r="50" spans="1:9" x14ac:dyDescent="0.25">
      <c r="A50" s="1">
        <v>44502</v>
      </c>
      <c r="B50">
        <v>63.990001999999997</v>
      </c>
      <c r="C50">
        <v>64.720000999999996</v>
      </c>
      <c r="D50">
        <v>63.41</v>
      </c>
      <c r="E50">
        <v>63.689999</v>
      </c>
      <c r="F50">
        <v>61.815578000000002</v>
      </c>
      <c r="G50">
        <v>4376500</v>
      </c>
      <c r="H50">
        <f>(F50-F49)/F49</f>
        <v>-7.1708050331207454E-3</v>
      </c>
      <c r="I50">
        <f>CORREL($H$3:H50,MXX!$H$3:H50)</f>
        <v>4.3193887947255843E-2</v>
      </c>
    </row>
    <row r="51" spans="1:9" x14ac:dyDescent="0.25">
      <c r="A51" s="1">
        <v>44503</v>
      </c>
      <c r="B51">
        <v>63.450001</v>
      </c>
      <c r="C51">
        <v>66.139999000000003</v>
      </c>
      <c r="D51">
        <v>63.130001</v>
      </c>
      <c r="E51">
        <v>65.279999000000004</v>
      </c>
      <c r="F51">
        <v>63.358784</v>
      </c>
      <c r="G51">
        <v>7596500</v>
      </c>
      <c r="H51">
        <f>(F51-F50)/F50</f>
        <v>2.4964677997510561E-2</v>
      </c>
      <c r="I51">
        <f>CORREL($H$3:H51,MXX!$H$3:H51)</f>
        <v>6.0500049517175587E-2</v>
      </c>
    </row>
    <row r="52" spans="1:9" x14ac:dyDescent="0.25">
      <c r="A52" s="1">
        <v>44504</v>
      </c>
      <c r="B52">
        <v>65.339995999999999</v>
      </c>
      <c r="C52">
        <v>65.339995999999999</v>
      </c>
      <c r="D52">
        <v>61.830002</v>
      </c>
      <c r="E52">
        <v>63.91</v>
      </c>
      <c r="F52">
        <v>62.029105999999999</v>
      </c>
      <c r="G52">
        <v>5993200</v>
      </c>
      <c r="H52">
        <f>(F52-F51)/F51</f>
        <v>-2.0986482316327302E-2</v>
      </c>
      <c r="I52">
        <f>CORREL($H$3:H52,MXX!$H$3:H52)</f>
        <v>5.9513072544889849E-2</v>
      </c>
    </row>
    <row r="53" spans="1:9" x14ac:dyDescent="0.25">
      <c r="A53" s="1">
        <v>44505</v>
      </c>
      <c r="B53">
        <v>64.589995999999999</v>
      </c>
      <c r="C53">
        <v>65.620002999999997</v>
      </c>
      <c r="D53">
        <v>63.759998000000003</v>
      </c>
      <c r="E53">
        <v>63.990001999999997</v>
      </c>
      <c r="F53">
        <v>62.106754000000002</v>
      </c>
      <c r="G53">
        <v>4402600</v>
      </c>
      <c r="H53">
        <f>(F53-F52)/F52</f>
        <v>1.2517994375092797E-3</v>
      </c>
      <c r="I53">
        <f>CORREL($H$3:H53,MXX!$H$3:H53)</f>
        <v>5.9697374929574235E-2</v>
      </c>
    </row>
    <row r="54" spans="1:9" x14ac:dyDescent="0.25">
      <c r="A54" s="1">
        <v>44508</v>
      </c>
      <c r="B54">
        <v>64.019997000000004</v>
      </c>
      <c r="C54">
        <v>64.629997000000003</v>
      </c>
      <c r="D54">
        <v>63.580002</v>
      </c>
      <c r="E54">
        <v>63.740001999999997</v>
      </c>
      <c r="F54">
        <v>62.331668999999998</v>
      </c>
      <c r="G54">
        <v>4461400</v>
      </c>
      <c r="H54">
        <f>(F54-F53)/F53</f>
        <v>3.6214257792316074E-3</v>
      </c>
      <c r="I54">
        <f>CORREL($H$3:H54,MXX!$H$3:H54)</f>
        <v>6.203514560248239E-2</v>
      </c>
    </row>
    <row r="55" spans="1:9" x14ac:dyDescent="0.25">
      <c r="A55" s="1">
        <v>44509</v>
      </c>
      <c r="B55">
        <v>63.259998000000003</v>
      </c>
      <c r="C55">
        <v>63.740001999999997</v>
      </c>
      <c r="D55">
        <v>62.689999</v>
      </c>
      <c r="E55">
        <v>62.970001000000003</v>
      </c>
      <c r="F55">
        <v>61.578690000000002</v>
      </c>
      <c r="G55">
        <v>4067100</v>
      </c>
      <c r="H55">
        <f>(F55-F54)/F54</f>
        <v>-1.2080199553135603E-2</v>
      </c>
      <c r="I55">
        <f>CORREL($H$3:H55,MXX!$H$3:H55)</f>
        <v>6.7367980033745362E-2</v>
      </c>
    </row>
    <row r="56" spans="1:9" x14ac:dyDescent="0.25">
      <c r="A56" s="1">
        <v>44510</v>
      </c>
      <c r="B56">
        <v>63.259998000000003</v>
      </c>
      <c r="C56">
        <v>64.400002000000001</v>
      </c>
      <c r="D56">
        <v>63.099997999999999</v>
      </c>
      <c r="E56">
        <v>63.349997999999999</v>
      </c>
      <c r="F56">
        <v>61.950287000000003</v>
      </c>
      <c r="G56">
        <v>3826400</v>
      </c>
      <c r="H56">
        <f>(F56-F55)/F55</f>
        <v>6.0345064177234247E-3</v>
      </c>
      <c r="I56">
        <f>CORREL($H$3:H56,MXX!$H$3:H56)</f>
        <v>5.9246359064704095E-2</v>
      </c>
    </row>
    <row r="57" spans="1:9" x14ac:dyDescent="0.25">
      <c r="A57" s="1">
        <v>44511</v>
      </c>
      <c r="B57">
        <v>63.369999</v>
      </c>
      <c r="C57">
        <v>64.319999999999993</v>
      </c>
      <c r="D57">
        <v>63.150002000000001</v>
      </c>
      <c r="E57">
        <v>63.630001</v>
      </c>
      <c r="F57">
        <v>62.224105999999999</v>
      </c>
      <c r="G57">
        <v>3124000</v>
      </c>
      <c r="H57">
        <f>(F57-F56)/F56</f>
        <v>4.4199795232586414E-3</v>
      </c>
      <c r="I57">
        <f>CORREL($H$3:H57,MXX!$H$3:H57)</f>
        <v>5.9290335343064937E-2</v>
      </c>
    </row>
    <row r="58" spans="1:9" x14ac:dyDescent="0.25">
      <c r="A58" s="1">
        <v>44512</v>
      </c>
      <c r="B58">
        <v>63.68</v>
      </c>
      <c r="C58">
        <v>64.190002000000007</v>
      </c>
      <c r="D58">
        <v>63.369999</v>
      </c>
      <c r="E58">
        <v>64.190002000000007</v>
      </c>
      <c r="F58">
        <v>62.771732</v>
      </c>
      <c r="G58">
        <v>4084800</v>
      </c>
      <c r="H58">
        <f>(F58-F57)/F57</f>
        <v>8.8008656966481937E-3</v>
      </c>
      <c r="I58">
        <f>CORREL($H$3:H58,MXX!$H$3:H58)</f>
        <v>5.1864688085866535E-2</v>
      </c>
    </row>
    <row r="59" spans="1:9" x14ac:dyDescent="0.25">
      <c r="A59" s="1">
        <v>44515</v>
      </c>
      <c r="B59">
        <v>64.410004000000001</v>
      </c>
      <c r="C59">
        <v>64.610000999999997</v>
      </c>
      <c r="D59">
        <v>63.970001000000003</v>
      </c>
      <c r="E59">
        <v>64.150002000000001</v>
      </c>
      <c r="F59">
        <v>62.732616</v>
      </c>
      <c r="G59">
        <v>5986800</v>
      </c>
      <c r="H59">
        <f>(F59-F58)/F58</f>
        <v>-6.2314673745181878E-4</v>
      </c>
      <c r="I59">
        <f>CORREL($H$3:H59,MXX!$H$3:H59)</f>
        <v>5.2752882336215716E-2</v>
      </c>
    </row>
    <row r="60" spans="1:9" x14ac:dyDescent="0.25">
      <c r="A60" s="1">
        <v>44516</v>
      </c>
      <c r="B60">
        <v>64.339995999999999</v>
      </c>
      <c r="C60">
        <v>64.779999000000004</v>
      </c>
      <c r="D60">
        <v>63.369999</v>
      </c>
      <c r="E60">
        <v>63.41</v>
      </c>
      <c r="F60">
        <v>62.008965000000003</v>
      </c>
      <c r="G60">
        <v>4817700</v>
      </c>
      <c r="H60">
        <f>(F60-F59)/F59</f>
        <v>-1.1535482594891256E-2</v>
      </c>
      <c r="I60">
        <f>CORREL($H$3:H60,MXX!$H$3:H60)</f>
        <v>5.639275665358786E-2</v>
      </c>
    </row>
    <row r="61" spans="1:9" x14ac:dyDescent="0.25">
      <c r="A61" s="1">
        <v>44517</v>
      </c>
      <c r="B61">
        <v>63.200001</v>
      </c>
      <c r="C61">
        <v>64.029999000000004</v>
      </c>
      <c r="D61">
        <v>63.110000999999997</v>
      </c>
      <c r="E61">
        <v>63.130001</v>
      </c>
      <c r="F61">
        <v>61.735149</v>
      </c>
      <c r="G61">
        <v>4542300</v>
      </c>
      <c r="H61">
        <f>(F61-F60)/F60</f>
        <v>-4.4157485937719428E-3</v>
      </c>
      <c r="I61">
        <f>CORREL($H$3:H61,MXX!$H$3:H61)</f>
        <v>5.9260228338875752E-2</v>
      </c>
    </row>
    <row r="62" spans="1:9" x14ac:dyDescent="0.25">
      <c r="A62" s="1">
        <v>44518</v>
      </c>
      <c r="B62">
        <v>63.18</v>
      </c>
      <c r="C62">
        <v>63.419998</v>
      </c>
      <c r="D62">
        <v>61.869999</v>
      </c>
      <c r="E62">
        <v>62.66</v>
      </c>
      <c r="F62">
        <v>61.275536000000002</v>
      </c>
      <c r="G62">
        <v>4294900</v>
      </c>
      <c r="H62">
        <f>(F62-F61)/F61</f>
        <v>-7.4449160234471515E-3</v>
      </c>
      <c r="I62">
        <f>CORREL($H$3:H62,MXX!$H$3:H62)</f>
        <v>5.9184459733161193E-2</v>
      </c>
    </row>
    <row r="63" spans="1:9" x14ac:dyDescent="0.25">
      <c r="A63" s="1">
        <v>44519</v>
      </c>
      <c r="B63">
        <v>61.52</v>
      </c>
      <c r="C63">
        <v>61.68</v>
      </c>
      <c r="D63">
        <v>60.290000999999997</v>
      </c>
      <c r="E63">
        <v>61.150002000000001</v>
      </c>
      <c r="F63">
        <v>59.798896999999997</v>
      </c>
      <c r="G63">
        <v>7402400</v>
      </c>
      <c r="H63">
        <f>(F63-F62)/F62</f>
        <v>-2.409834489248704E-2</v>
      </c>
      <c r="I63">
        <f>CORREL($H$3:H63,MXX!$H$3:H63)</f>
        <v>7.968156773750143E-2</v>
      </c>
    </row>
    <row r="64" spans="1:9" x14ac:dyDescent="0.25">
      <c r="A64" s="1">
        <v>44522</v>
      </c>
      <c r="B64">
        <v>62.389999000000003</v>
      </c>
      <c r="C64">
        <v>63.279998999999997</v>
      </c>
      <c r="D64">
        <v>61.299999</v>
      </c>
      <c r="E64">
        <v>62.509998000000003</v>
      </c>
      <c r="F64">
        <v>61.128844999999998</v>
      </c>
      <c r="G64">
        <v>4575700</v>
      </c>
      <c r="H64">
        <f>(F64-F63)/F63</f>
        <v>2.22403433294096E-2</v>
      </c>
      <c r="I64">
        <f>CORREL($H$3:H64,MXX!$H$3:H64)</f>
        <v>0.11860620475208512</v>
      </c>
    </row>
    <row r="65" spans="1:9" x14ac:dyDescent="0.25">
      <c r="A65" s="1">
        <v>44523</v>
      </c>
      <c r="B65">
        <v>63.139999000000003</v>
      </c>
      <c r="C65">
        <v>63.880001</v>
      </c>
      <c r="D65">
        <v>62.779998999999997</v>
      </c>
      <c r="E65">
        <v>63.360000999999997</v>
      </c>
      <c r="F65">
        <v>61.960068</v>
      </c>
      <c r="G65">
        <v>4347300</v>
      </c>
      <c r="H65">
        <f>(F65-F64)/F64</f>
        <v>1.3597884926502397E-2</v>
      </c>
      <c r="I65">
        <f>CORREL($H$3:H65,MXX!$H$3:H65)</f>
        <v>0.10754976972439455</v>
      </c>
    </row>
    <row r="66" spans="1:9" x14ac:dyDescent="0.25">
      <c r="A66" s="1">
        <v>44524</v>
      </c>
      <c r="B66">
        <v>63.07</v>
      </c>
      <c r="C66">
        <v>63.529998999999997</v>
      </c>
      <c r="D66">
        <v>62.5</v>
      </c>
      <c r="E66">
        <v>62.630001</v>
      </c>
      <c r="F66">
        <v>61.246200999999999</v>
      </c>
      <c r="G66">
        <v>4469600</v>
      </c>
      <c r="H66">
        <f>(F66-F65)/F65</f>
        <v>-1.1521404398716937E-2</v>
      </c>
      <c r="I66">
        <f>CORREL($H$3:H66,MXX!$H$3:H66)</f>
        <v>0.11386527637467682</v>
      </c>
    </row>
    <row r="67" spans="1:9" x14ac:dyDescent="0.25">
      <c r="A67" s="1">
        <v>44526</v>
      </c>
      <c r="B67">
        <v>59.880001</v>
      </c>
      <c r="C67">
        <v>60.439999</v>
      </c>
      <c r="D67">
        <v>58.650002000000001</v>
      </c>
      <c r="E67">
        <v>60.099997999999999</v>
      </c>
      <c r="F67">
        <v>58.772098999999997</v>
      </c>
      <c r="G67">
        <v>4296900</v>
      </c>
      <c r="H67">
        <f>(F67-F66)/F66</f>
        <v>-4.0396007582576464E-2</v>
      </c>
      <c r="I67">
        <f>CORREL($H$3:H67,MXX!$H$3:H67)</f>
        <v>0.21626568439458135</v>
      </c>
    </row>
    <row r="68" spans="1:9" x14ac:dyDescent="0.25">
      <c r="A68" s="1">
        <v>44529</v>
      </c>
      <c r="B68">
        <v>60.889999000000003</v>
      </c>
      <c r="C68">
        <v>61.049999</v>
      </c>
      <c r="D68">
        <v>59.27</v>
      </c>
      <c r="E68">
        <v>59.889999000000003</v>
      </c>
      <c r="F68">
        <v>58.566733999999997</v>
      </c>
      <c r="G68">
        <v>5064700</v>
      </c>
      <c r="H68">
        <f>(F68-F67)/F67</f>
        <v>-3.4942600909999909E-3</v>
      </c>
      <c r="I68">
        <f>CORREL($H$3:H68,MXX!$H$3:H68)</f>
        <v>0.21206410174240956</v>
      </c>
    </row>
    <row r="69" spans="1:9" x14ac:dyDescent="0.25">
      <c r="A69" s="1">
        <v>44530</v>
      </c>
      <c r="B69">
        <v>59.130001</v>
      </c>
      <c r="C69">
        <v>59.279998999999997</v>
      </c>
      <c r="D69">
        <v>58.240001999999997</v>
      </c>
      <c r="E69">
        <v>58.66</v>
      </c>
      <c r="F69">
        <v>57.363914000000001</v>
      </c>
      <c r="G69">
        <v>12405500</v>
      </c>
      <c r="H69">
        <f>(F69-F68)/F68</f>
        <v>-2.0537597332984211E-2</v>
      </c>
      <c r="I69">
        <f>CORREL($H$3:H69,MXX!$H$3:H69)</f>
        <v>0.2128186604745704</v>
      </c>
    </row>
    <row r="70" spans="1:9" x14ac:dyDescent="0.25">
      <c r="A70" s="1">
        <v>44531</v>
      </c>
      <c r="B70">
        <v>59.560001</v>
      </c>
      <c r="C70">
        <v>59.959999000000003</v>
      </c>
      <c r="D70">
        <v>57.049999</v>
      </c>
      <c r="E70">
        <v>57.110000999999997</v>
      </c>
      <c r="F70">
        <v>55.848163999999997</v>
      </c>
      <c r="G70">
        <v>9280500</v>
      </c>
      <c r="H70">
        <f>(F70-F69)/F69</f>
        <v>-2.6423406185289312E-2</v>
      </c>
      <c r="I70">
        <f>CORREL($H$3:H70,MXX!$H$3:H70)</f>
        <v>0.18558450349160524</v>
      </c>
    </row>
    <row r="71" spans="1:9" x14ac:dyDescent="0.25">
      <c r="A71" s="1">
        <v>44532</v>
      </c>
      <c r="B71">
        <v>57.75</v>
      </c>
      <c r="C71">
        <v>59.84</v>
      </c>
      <c r="D71">
        <v>57.630001</v>
      </c>
      <c r="E71">
        <v>59.330002</v>
      </c>
      <c r="F71">
        <v>58.019112</v>
      </c>
      <c r="G71">
        <v>6069600</v>
      </c>
      <c r="H71">
        <f>(F71-F70)/F70</f>
        <v>3.8872325328367159E-2</v>
      </c>
      <c r="I71">
        <f>CORREL($H$3:H71,MXX!$H$3:H71)</f>
        <v>0.25537612903049245</v>
      </c>
    </row>
    <row r="72" spans="1:9" x14ac:dyDescent="0.25">
      <c r="A72" s="1">
        <v>44533</v>
      </c>
      <c r="B72">
        <v>59.790000999999997</v>
      </c>
      <c r="C72">
        <v>60.029998999999997</v>
      </c>
      <c r="D72">
        <v>58.93</v>
      </c>
      <c r="E72">
        <v>59.419998</v>
      </c>
      <c r="F72">
        <v>58.107120999999999</v>
      </c>
      <c r="G72">
        <v>6035900</v>
      </c>
      <c r="H72">
        <f>(F72-F71)/F71</f>
        <v>1.5168967081054181E-3</v>
      </c>
      <c r="I72">
        <f>CORREL($H$3:H72,MXX!$H$3:H72)</f>
        <v>0.25275320781211763</v>
      </c>
    </row>
    <row r="73" spans="1:9" x14ac:dyDescent="0.25">
      <c r="A73" s="1">
        <v>44536</v>
      </c>
      <c r="B73">
        <v>60.27</v>
      </c>
      <c r="C73">
        <v>60.790000999999997</v>
      </c>
      <c r="D73">
        <v>59.630001</v>
      </c>
      <c r="E73">
        <v>59.669998</v>
      </c>
      <c r="F73">
        <v>58.351596999999998</v>
      </c>
      <c r="G73">
        <v>4873400</v>
      </c>
      <c r="H73">
        <f>(F73-F72)/F72</f>
        <v>4.2073328671712856E-3</v>
      </c>
      <c r="I73">
        <f>CORREL($H$3:H73,MXX!$H$3:H73)</f>
        <v>0.25287229490055241</v>
      </c>
    </row>
    <row r="74" spans="1:9" x14ac:dyDescent="0.25">
      <c r="A74" s="1">
        <v>44537</v>
      </c>
      <c r="B74">
        <v>60.099997999999999</v>
      </c>
      <c r="C74">
        <v>61.200001</v>
      </c>
      <c r="D74">
        <v>59.84</v>
      </c>
      <c r="E74">
        <v>60.529998999999997</v>
      </c>
      <c r="F74">
        <v>59.192596000000002</v>
      </c>
      <c r="G74">
        <v>4464000</v>
      </c>
      <c r="H74">
        <f>(F74-F73)/F73</f>
        <v>1.441261324861432E-2</v>
      </c>
      <c r="I74">
        <f>CORREL($H$3:H74,MXX!$H$3:H74)</f>
        <v>0.26092492215244978</v>
      </c>
    </row>
    <row r="75" spans="1:9" x14ac:dyDescent="0.25">
      <c r="A75" s="1">
        <v>44538</v>
      </c>
      <c r="B75">
        <v>60.759998000000003</v>
      </c>
      <c r="C75">
        <v>61.290000999999997</v>
      </c>
      <c r="D75">
        <v>60.599997999999999</v>
      </c>
      <c r="E75">
        <v>60.619999</v>
      </c>
      <c r="F75">
        <v>59.280608999999998</v>
      </c>
      <c r="G75">
        <v>3485100</v>
      </c>
      <c r="H75">
        <f>(F75-F74)/F74</f>
        <v>1.486892043052083E-3</v>
      </c>
      <c r="I75">
        <f>CORREL($H$3:H75,MXX!$H$3:H75)</f>
        <v>0.26119244269778513</v>
      </c>
    </row>
    <row r="76" spans="1:9" x14ac:dyDescent="0.25">
      <c r="A76" s="1">
        <v>44539</v>
      </c>
      <c r="B76">
        <v>60.200001</v>
      </c>
      <c r="C76">
        <v>61.310001</v>
      </c>
      <c r="D76">
        <v>59.950001</v>
      </c>
      <c r="E76">
        <v>60.880001</v>
      </c>
      <c r="F76">
        <v>59.534866000000001</v>
      </c>
      <c r="G76">
        <v>2761600</v>
      </c>
      <c r="H76">
        <f>(F76-F75)/F75</f>
        <v>4.2890416324839484E-3</v>
      </c>
      <c r="I76">
        <f>CORREL($H$3:H76,MXX!$H$3:H76)</f>
        <v>0.26249305003778239</v>
      </c>
    </row>
    <row r="77" spans="1:9" x14ac:dyDescent="0.25">
      <c r="A77" s="1">
        <v>44540</v>
      </c>
      <c r="B77">
        <v>61.299999</v>
      </c>
      <c r="C77">
        <v>61.459999000000003</v>
      </c>
      <c r="D77">
        <v>60.52</v>
      </c>
      <c r="E77">
        <v>60.630001</v>
      </c>
      <c r="F77">
        <v>59.290390000000002</v>
      </c>
      <c r="G77">
        <v>3954000</v>
      </c>
      <c r="H77">
        <f>(F77-F76)/F76</f>
        <v>-4.1064340348057355E-3</v>
      </c>
      <c r="I77">
        <f>CORREL($H$3:H77,MXX!$H$3:H77)</f>
        <v>0.26251871328478799</v>
      </c>
    </row>
    <row r="78" spans="1:9" x14ac:dyDescent="0.25">
      <c r="A78" s="1">
        <v>44543</v>
      </c>
      <c r="B78">
        <v>60.5</v>
      </c>
      <c r="C78">
        <v>60.630001</v>
      </c>
      <c r="D78">
        <v>59.790000999999997</v>
      </c>
      <c r="E78">
        <v>59.869999</v>
      </c>
      <c r="F78">
        <v>58.547179999999997</v>
      </c>
      <c r="G78">
        <v>5531900</v>
      </c>
      <c r="H78">
        <f>(F78-F77)/F77</f>
        <v>-1.253508367882223E-2</v>
      </c>
      <c r="I78">
        <f>CORREL($H$3:H78,MXX!$H$3:H78)</f>
        <v>0.27494854141796143</v>
      </c>
    </row>
    <row r="79" spans="1:9" x14ac:dyDescent="0.25">
      <c r="A79" s="1">
        <v>44544</v>
      </c>
      <c r="B79">
        <v>59.84</v>
      </c>
      <c r="C79">
        <v>61.290000999999997</v>
      </c>
      <c r="D79">
        <v>59.84</v>
      </c>
      <c r="E79">
        <v>60.799999</v>
      </c>
      <c r="F79">
        <v>59.456631000000002</v>
      </c>
      <c r="G79">
        <v>4533600</v>
      </c>
      <c r="H79">
        <f>(F79-F78)/F78</f>
        <v>1.5533643123375102E-2</v>
      </c>
      <c r="I79">
        <f>CORREL($H$3:H79,MXX!$H$3:H79)</f>
        <v>0.29256013217582877</v>
      </c>
    </row>
    <row r="80" spans="1:9" x14ac:dyDescent="0.25">
      <c r="A80" s="1">
        <v>44545</v>
      </c>
      <c r="B80">
        <v>60.900002000000001</v>
      </c>
      <c r="C80">
        <v>61.119999</v>
      </c>
      <c r="D80">
        <v>59.779998999999997</v>
      </c>
      <c r="E80">
        <v>60.82</v>
      </c>
      <c r="F80">
        <v>59.476188999999998</v>
      </c>
      <c r="G80">
        <v>3486300</v>
      </c>
      <c r="H80">
        <f>(F80-F79)/F79</f>
        <v>3.289456477948845E-4</v>
      </c>
      <c r="I80">
        <f>CORREL($H$3:H80,MXX!$H$3:H80)</f>
        <v>0.29243673358196853</v>
      </c>
    </row>
    <row r="81" spans="1:9" x14ac:dyDescent="0.25">
      <c r="A81" s="1">
        <v>44546</v>
      </c>
      <c r="B81">
        <v>61.669998</v>
      </c>
      <c r="C81">
        <v>62.349997999999999</v>
      </c>
      <c r="D81">
        <v>61.040000999999997</v>
      </c>
      <c r="E81">
        <v>61.389999000000003</v>
      </c>
      <c r="F81">
        <v>60.033596000000003</v>
      </c>
      <c r="G81">
        <v>4070900</v>
      </c>
      <c r="H81">
        <f>(F81-F80)/F80</f>
        <v>9.3719353807286618E-3</v>
      </c>
      <c r="I81">
        <f>CORREL($H$3:H81,MXX!$H$3:H81)</f>
        <v>0.29554991266456748</v>
      </c>
    </row>
    <row r="82" spans="1:9" x14ac:dyDescent="0.25">
      <c r="A82" s="1">
        <v>44547</v>
      </c>
      <c r="B82">
        <v>61.209999000000003</v>
      </c>
      <c r="C82">
        <v>61.220001000000003</v>
      </c>
      <c r="D82">
        <v>59.799999</v>
      </c>
      <c r="E82">
        <v>60.25</v>
      </c>
      <c r="F82">
        <v>58.918785</v>
      </c>
      <c r="G82">
        <v>8229700</v>
      </c>
      <c r="H82">
        <f>(F82-F81)/F81</f>
        <v>-1.8569785491443874E-2</v>
      </c>
      <c r="I82">
        <f>CORREL($H$3:H82,MXX!$H$3:H82)</f>
        <v>0.24627563939993022</v>
      </c>
    </row>
    <row r="83" spans="1:9" x14ac:dyDescent="0.25">
      <c r="A83" s="1">
        <v>44550</v>
      </c>
      <c r="B83">
        <v>59.360000999999997</v>
      </c>
      <c r="C83">
        <v>59.360000999999997</v>
      </c>
      <c r="D83">
        <v>57.57</v>
      </c>
      <c r="E83">
        <v>58.59</v>
      </c>
      <c r="F83">
        <v>57.295459999999999</v>
      </c>
      <c r="G83">
        <v>5890800</v>
      </c>
      <c r="H83">
        <f>(F83-F82)/F82</f>
        <v>-2.7551908953994914E-2</v>
      </c>
      <c r="I83">
        <f>CORREL($H$3:H83,MXX!$H$3:H83)</f>
        <v>0.27472451255813479</v>
      </c>
    </row>
    <row r="84" spans="1:9" x14ac:dyDescent="0.25">
      <c r="A84" s="1">
        <v>44551</v>
      </c>
      <c r="B84">
        <v>59.290000999999997</v>
      </c>
      <c r="C84">
        <v>60.919998</v>
      </c>
      <c r="D84">
        <v>59.23</v>
      </c>
      <c r="E84">
        <v>60.32</v>
      </c>
      <c r="F84">
        <v>58.987236000000003</v>
      </c>
      <c r="G84">
        <v>4137100</v>
      </c>
      <c r="H84">
        <f>(F84-F83)/F83</f>
        <v>2.9527226066428377E-2</v>
      </c>
      <c r="I84">
        <f>CORREL($H$3:H84,MXX!$H$3:H84)</f>
        <v>0.29186155991096296</v>
      </c>
    </row>
    <row r="85" spans="1:9" x14ac:dyDescent="0.25">
      <c r="A85" s="1">
        <v>44552</v>
      </c>
      <c r="B85">
        <v>60.27</v>
      </c>
      <c r="C85">
        <v>61.16</v>
      </c>
      <c r="D85">
        <v>60.18</v>
      </c>
      <c r="E85">
        <v>60.880001</v>
      </c>
      <c r="F85">
        <v>59.534866000000001</v>
      </c>
      <c r="G85">
        <v>2880600</v>
      </c>
      <c r="H85">
        <f>(F85-F84)/F84</f>
        <v>9.2838728703951816E-3</v>
      </c>
      <c r="I85">
        <f>CORREL($H$3:H85,MXX!$H$3:H85)</f>
        <v>0.29554790784466928</v>
      </c>
    </row>
    <row r="86" spans="1:9" x14ac:dyDescent="0.25">
      <c r="A86" s="1">
        <v>44553</v>
      </c>
      <c r="B86">
        <v>61.23</v>
      </c>
      <c r="C86">
        <v>62.119999</v>
      </c>
      <c r="D86">
        <v>61.23</v>
      </c>
      <c r="E86">
        <v>61.779998999999997</v>
      </c>
      <c r="F86">
        <v>60.414977999999998</v>
      </c>
      <c r="G86">
        <v>3307200</v>
      </c>
      <c r="H86">
        <f>(F86-F85)/F85</f>
        <v>1.4783135650292668E-2</v>
      </c>
      <c r="I86">
        <f>CORREL($H$3:H86,MXX!$H$3:H86)</f>
        <v>0.29972130012156983</v>
      </c>
    </row>
    <row r="87" spans="1:9" x14ac:dyDescent="0.25">
      <c r="A87" s="1">
        <v>44557</v>
      </c>
      <c r="B87">
        <v>61.959999000000003</v>
      </c>
      <c r="C87">
        <v>62.580002</v>
      </c>
      <c r="D87">
        <v>61.630001</v>
      </c>
      <c r="E87">
        <v>62.490001999999997</v>
      </c>
      <c r="F87">
        <v>61.109290999999999</v>
      </c>
      <c r="G87">
        <v>2954100</v>
      </c>
      <c r="H87">
        <f>(F87-F86)/F86</f>
        <v>1.1492398457879123E-2</v>
      </c>
      <c r="I87">
        <f>CORREL($H$3:H87,MXX!$H$3:H87)</f>
        <v>0.3022621338183975</v>
      </c>
    </row>
    <row r="88" spans="1:9" x14ac:dyDescent="0.25">
      <c r="A88" s="1">
        <v>44558</v>
      </c>
      <c r="B88">
        <v>62.349997999999999</v>
      </c>
      <c r="C88">
        <v>63.299999</v>
      </c>
      <c r="D88">
        <v>62.310001</v>
      </c>
      <c r="E88">
        <v>62.610000999999997</v>
      </c>
      <c r="F88">
        <v>61.226638999999999</v>
      </c>
      <c r="G88">
        <v>3663000</v>
      </c>
      <c r="H88">
        <f>(F88-F87)/F87</f>
        <v>1.9202971934333159E-3</v>
      </c>
      <c r="I88">
        <f>CORREL($H$3:H88,MXX!$H$3:H88)</f>
        <v>0.30187628742763734</v>
      </c>
    </row>
    <row r="89" spans="1:9" x14ac:dyDescent="0.25">
      <c r="A89" s="1">
        <v>44559</v>
      </c>
      <c r="B89">
        <v>62.610000999999997</v>
      </c>
      <c r="C89">
        <v>63.080002</v>
      </c>
      <c r="D89">
        <v>62.400002000000001</v>
      </c>
      <c r="E89">
        <v>62.68</v>
      </c>
      <c r="F89">
        <v>61.295093999999999</v>
      </c>
      <c r="G89">
        <v>2140400</v>
      </c>
      <c r="H89">
        <f>(F89-F88)/F88</f>
        <v>1.1180590853598898E-3</v>
      </c>
      <c r="I89">
        <f>CORREL($H$3:H89,MXX!$H$3:H89)</f>
        <v>0.30180104846945777</v>
      </c>
    </row>
    <row r="90" spans="1:9" x14ac:dyDescent="0.25">
      <c r="A90" s="1">
        <v>44560</v>
      </c>
      <c r="B90">
        <v>62.869999</v>
      </c>
      <c r="C90">
        <v>63.32</v>
      </c>
      <c r="D90">
        <v>62.52</v>
      </c>
      <c r="E90">
        <v>62.580002</v>
      </c>
      <c r="F90">
        <v>61.197299999999998</v>
      </c>
      <c r="G90">
        <v>2233100</v>
      </c>
      <c r="H90">
        <f>(F90-F89)/F89</f>
        <v>-1.5954621099039407E-3</v>
      </c>
      <c r="I90">
        <f>CORREL($H$3:H90,MXX!$H$3:H90)</f>
        <v>0.30093492313625397</v>
      </c>
    </row>
    <row r="91" spans="1:9" x14ac:dyDescent="0.25">
      <c r="A91" s="1">
        <v>44561</v>
      </c>
      <c r="B91">
        <v>62.32</v>
      </c>
      <c r="C91">
        <v>62.889999000000003</v>
      </c>
      <c r="D91">
        <v>62.299999</v>
      </c>
      <c r="E91">
        <v>62.490001999999997</v>
      </c>
      <c r="F91">
        <v>61.109290999999999</v>
      </c>
      <c r="G91">
        <v>2172700</v>
      </c>
      <c r="H91">
        <f>(F91-F90)/F90</f>
        <v>-1.4381190019821064E-3</v>
      </c>
      <c r="I91">
        <f>CORREL($H$3:H91,MXX!$H$3:H91)</f>
        <v>0.29810550319376827</v>
      </c>
    </row>
    <row r="92" spans="1:9" x14ac:dyDescent="0.25">
      <c r="A92" s="1">
        <v>44564</v>
      </c>
      <c r="B92">
        <v>62.939999</v>
      </c>
      <c r="C92">
        <v>64.010002</v>
      </c>
      <c r="D92">
        <v>62.900002000000001</v>
      </c>
      <c r="E92">
        <v>63.23</v>
      </c>
      <c r="F92">
        <v>61.832939000000003</v>
      </c>
      <c r="G92">
        <v>3895900</v>
      </c>
      <c r="H92">
        <f>(F92-F91)/F91</f>
        <v>1.1841865421086367E-2</v>
      </c>
      <c r="I92">
        <f>CORREL($H$3:H92,MXX!$H$3:H92)</f>
        <v>0.29872380914083274</v>
      </c>
    </row>
    <row r="93" spans="1:9" x14ac:dyDescent="0.25">
      <c r="A93" s="1">
        <v>44565</v>
      </c>
      <c r="B93">
        <v>64.180000000000007</v>
      </c>
      <c r="C93">
        <v>65.430000000000007</v>
      </c>
      <c r="D93">
        <v>63.93</v>
      </c>
      <c r="E93">
        <v>64.940002000000007</v>
      </c>
      <c r="F93">
        <v>63.505156999999997</v>
      </c>
      <c r="G93">
        <v>4496900</v>
      </c>
      <c r="H93">
        <f>(F93-F92)/F92</f>
        <v>2.7044129343423151E-2</v>
      </c>
      <c r="I93">
        <f>CORREL($H$3:H93,MXX!$H$3:H93)</f>
        <v>0.27774020388956383</v>
      </c>
    </row>
    <row r="94" spans="1:9" x14ac:dyDescent="0.25">
      <c r="A94" s="1">
        <v>44566</v>
      </c>
      <c r="B94">
        <v>66.139999000000003</v>
      </c>
      <c r="C94">
        <v>66.389999000000003</v>
      </c>
      <c r="D94">
        <v>64.540001000000004</v>
      </c>
      <c r="E94">
        <v>64.629997000000003</v>
      </c>
      <c r="F94">
        <v>63.202002999999998</v>
      </c>
      <c r="G94">
        <v>4759400</v>
      </c>
      <c r="H94">
        <f>(F94-F93)/F93</f>
        <v>-4.7736910563027073E-3</v>
      </c>
      <c r="I94">
        <f>CORREL($H$3:H94,MXX!$H$3:H94)</f>
        <v>0.27696273654890419</v>
      </c>
    </row>
    <row r="95" spans="1:9" x14ac:dyDescent="0.25">
      <c r="A95" s="1">
        <v>44567</v>
      </c>
      <c r="B95">
        <v>65.75</v>
      </c>
      <c r="C95">
        <v>66.5</v>
      </c>
      <c r="D95">
        <v>65.230002999999996</v>
      </c>
      <c r="E95">
        <v>66.449996999999996</v>
      </c>
      <c r="F95">
        <v>64.981789000000006</v>
      </c>
      <c r="G95">
        <v>9476200</v>
      </c>
      <c r="H95">
        <f>(F95-F94)/F94</f>
        <v>2.8160278401303335E-2</v>
      </c>
      <c r="I95">
        <f>CORREL($H$3:H95,MXX!$H$3:H95)</f>
        <v>0.27220960376622982</v>
      </c>
    </row>
    <row r="96" spans="1:9" x14ac:dyDescent="0.25">
      <c r="A96" s="1">
        <v>44568</v>
      </c>
      <c r="B96">
        <v>66.739998</v>
      </c>
      <c r="C96">
        <v>67.879997000000003</v>
      </c>
      <c r="D96">
        <v>66.290001000000004</v>
      </c>
      <c r="E96">
        <v>67.260002</v>
      </c>
      <c r="F96">
        <v>65.773903000000004</v>
      </c>
      <c r="G96">
        <v>5002600</v>
      </c>
      <c r="H96">
        <f>(F96-F95)/F95</f>
        <v>1.2189784433297119E-2</v>
      </c>
      <c r="I96">
        <f>CORREL($H$3:H96,MXX!$H$3:H96)</f>
        <v>0.27180368572815067</v>
      </c>
    </row>
    <row r="97" spans="1:9" x14ac:dyDescent="0.25">
      <c r="A97" s="1">
        <v>44571</v>
      </c>
      <c r="B97">
        <v>68</v>
      </c>
      <c r="C97">
        <v>68.150002000000001</v>
      </c>
      <c r="D97">
        <v>66.940002000000007</v>
      </c>
      <c r="E97">
        <v>67.5</v>
      </c>
      <c r="F97">
        <v>66.008590999999996</v>
      </c>
      <c r="G97">
        <v>4223400</v>
      </c>
      <c r="H97">
        <f>(F97-F96)/F96</f>
        <v>3.5681020784184168E-3</v>
      </c>
      <c r="I97">
        <f>CORREL($H$3:H97,MXX!$H$3:H97)</f>
        <v>0.27217095014305642</v>
      </c>
    </row>
    <row r="98" spans="1:9" x14ac:dyDescent="0.25">
      <c r="A98" s="1">
        <v>44572</v>
      </c>
      <c r="B98">
        <v>67.680000000000007</v>
      </c>
      <c r="C98">
        <v>68.029999000000004</v>
      </c>
      <c r="D98">
        <v>67.209998999999996</v>
      </c>
      <c r="E98">
        <v>68</v>
      </c>
      <c r="F98">
        <v>66.497542999999993</v>
      </c>
      <c r="G98">
        <v>3037600</v>
      </c>
      <c r="H98">
        <f>(F98-F97)/F97</f>
        <v>7.4073994398698439E-3</v>
      </c>
      <c r="I98">
        <f>CORREL($H$3:H98,MXX!$H$3:H98)</f>
        <v>0.26684939564682242</v>
      </c>
    </row>
    <row r="99" spans="1:9" x14ac:dyDescent="0.25">
      <c r="A99" s="1">
        <v>44573</v>
      </c>
      <c r="B99">
        <v>67.830001999999993</v>
      </c>
      <c r="C99">
        <v>68.559997999999993</v>
      </c>
      <c r="D99">
        <v>67.129997000000003</v>
      </c>
      <c r="E99">
        <v>67.620002999999997</v>
      </c>
      <c r="F99">
        <v>66.125953999999993</v>
      </c>
      <c r="G99">
        <v>3183600</v>
      </c>
      <c r="H99">
        <f>(F99-F98)/F98</f>
        <v>-5.5880109735783803E-3</v>
      </c>
      <c r="I99">
        <f>CORREL($H$3:H99,MXX!$H$3:H99)</f>
        <v>0.26390947716105068</v>
      </c>
    </row>
    <row r="100" spans="1:9" x14ac:dyDescent="0.25">
      <c r="A100" s="1">
        <v>44574</v>
      </c>
      <c r="B100">
        <v>67.980002999999996</v>
      </c>
      <c r="C100">
        <v>68.580001999999993</v>
      </c>
      <c r="D100">
        <v>67.660004000000001</v>
      </c>
      <c r="E100">
        <v>67.889999000000003</v>
      </c>
      <c r="F100">
        <v>66.389977000000002</v>
      </c>
      <c r="G100">
        <v>2743300</v>
      </c>
      <c r="H100">
        <f>(F100-F99)/F99</f>
        <v>3.9927287854328542E-3</v>
      </c>
      <c r="I100">
        <f>CORREL($H$3:H100,MXX!$H$3:H100)</f>
        <v>0.26198001348318484</v>
      </c>
    </row>
    <row r="101" spans="1:9" x14ac:dyDescent="0.25">
      <c r="A101" s="1">
        <v>44575</v>
      </c>
      <c r="B101">
        <v>67.129997000000003</v>
      </c>
      <c r="C101">
        <v>68.470000999999996</v>
      </c>
      <c r="D101">
        <v>66.669998000000007</v>
      </c>
      <c r="E101">
        <v>68.370002999999997</v>
      </c>
      <c r="F101">
        <v>66.859375</v>
      </c>
      <c r="G101">
        <v>3735100</v>
      </c>
      <c r="H101">
        <f>(F101-F100)/F100</f>
        <v>7.0703142433683657E-3</v>
      </c>
      <c r="I101">
        <f>CORREL($H$3:H101,MXX!$H$3:H101)</f>
        <v>0.26137130167053896</v>
      </c>
    </row>
    <row r="102" spans="1:9" x14ac:dyDescent="0.25">
      <c r="A102" s="1">
        <v>44579</v>
      </c>
      <c r="B102">
        <v>68.760002</v>
      </c>
      <c r="C102">
        <v>69.160004000000001</v>
      </c>
      <c r="D102">
        <v>67.779999000000004</v>
      </c>
      <c r="E102">
        <v>68.190002000000007</v>
      </c>
      <c r="F102">
        <v>66.683357000000001</v>
      </c>
      <c r="G102">
        <v>4306200</v>
      </c>
      <c r="H102">
        <f>(F102-F101)/F101</f>
        <v>-2.632659967282062E-3</v>
      </c>
      <c r="I102">
        <f>CORREL($H$3:H102,MXX!$H$3:H102)</f>
        <v>0.26216825031546509</v>
      </c>
    </row>
    <row r="103" spans="1:9" x14ac:dyDescent="0.25">
      <c r="A103" s="1">
        <v>44580</v>
      </c>
      <c r="B103">
        <v>68.430000000000007</v>
      </c>
      <c r="C103">
        <v>68.639999000000003</v>
      </c>
      <c r="D103">
        <v>66.699996999999996</v>
      </c>
      <c r="E103">
        <v>66.760002</v>
      </c>
      <c r="F103">
        <v>65.284949999999995</v>
      </c>
      <c r="G103">
        <v>3566000</v>
      </c>
      <c r="H103">
        <f>(F103-F102)/F102</f>
        <v>-2.0970854841636213E-2</v>
      </c>
      <c r="I103">
        <f>CORREL($H$3:H103,MXX!$H$3:H103)</f>
        <v>0.25221499416480836</v>
      </c>
    </row>
    <row r="104" spans="1:9" x14ac:dyDescent="0.25">
      <c r="A104" s="1">
        <v>44581</v>
      </c>
      <c r="B104">
        <v>66.779999000000004</v>
      </c>
      <c r="C104">
        <v>67.809997999999993</v>
      </c>
      <c r="D104">
        <v>66.099997999999999</v>
      </c>
      <c r="E104">
        <v>66.459998999999996</v>
      </c>
      <c r="F104">
        <v>64.991577000000007</v>
      </c>
      <c r="G104">
        <v>3453400</v>
      </c>
      <c r="H104">
        <f>(F104-F103)/F103</f>
        <v>-4.4937309441148128E-3</v>
      </c>
      <c r="I104">
        <f>CORREL($H$3:H104,MXX!$H$3:H104)</f>
        <v>0.25414304640827368</v>
      </c>
    </row>
    <row r="105" spans="1:9" x14ac:dyDescent="0.25">
      <c r="A105" s="1">
        <v>44582</v>
      </c>
      <c r="B105">
        <v>66.269997000000004</v>
      </c>
      <c r="C105">
        <v>66.739998</v>
      </c>
      <c r="D105">
        <v>64.599997999999999</v>
      </c>
      <c r="E105">
        <v>65.610000999999997</v>
      </c>
      <c r="F105">
        <v>64.160354999999996</v>
      </c>
      <c r="G105">
        <v>5224300</v>
      </c>
      <c r="H105">
        <f>(F105-F104)/F104</f>
        <v>-1.2789688116046345E-2</v>
      </c>
      <c r="I105">
        <f>CORREL($H$3:H105,MXX!$H$3:H105)</f>
        <v>0.26054672281169405</v>
      </c>
    </row>
    <row r="106" spans="1:9" x14ac:dyDescent="0.25">
      <c r="A106" s="1">
        <v>44585</v>
      </c>
      <c r="B106">
        <v>64.489998</v>
      </c>
      <c r="C106">
        <v>65.650002000000001</v>
      </c>
      <c r="D106">
        <v>62.73</v>
      </c>
      <c r="E106">
        <v>65.410004000000001</v>
      </c>
      <c r="F106">
        <v>63.964779</v>
      </c>
      <c r="G106">
        <v>6795700</v>
      </c>
      <c r="H106">
        <f>(F106-F105)/F105</f>
        <v>-3.0482374980624022E-3</v>
      </c>
      <c r="I106">
        <f>CORREL($H$3:H106,MXX!$H$3:H106)</f>
        <v>0.26152433150952953</v>
      </c>
    </row>
    <row r="107" spans="1:9" x14ac:dyDescent="0.25">
      <c r="A107" s="1">
        <v>44586</v>
      </c>
      <c r="B107">
        <v>64.639999000000003</v>
      </c>
      <c r="C107">
        <v>66.050003000000004</v>
      </c>
      <c r="D107">
        <v>62.709999000000003</v>
      </c>
      <c r="E107">
        <v>65.430000000000007</v>
      </c>
      <c r="F107">
        <v>63.984329000000002</v>
      </c>
      <c r="G107">
        <v>5714700</v>
      </c>
      <c r="H107">
        <f>(F107-F106)/F106</f>
        <v>3.0563695060999737E-4</v>
      </c>
      <c r="I107">
        <f>CORREL($H$3:H107,MXX!$H$3:H107)</f>
        <v>0.25600093876516772</v>
      </c>
    </row>
    <row r="108" spans="1:9" x14ac:dyDescent="0.25">
      <c r="A108" s="1">
        <v>44587</v>
      </c>
      <c r="B108">
        <v>66.800003000000004</v>
      </c>
      <c r="C108">
        <v>67.510002</v>
      </c>
      <c r="D108">
        <v>65.110000999999997</v>
      </c>
      <c r="E108">
        <v>66.059997999999993</v>
      </c>
      <c r="F108">
        <v>64.600409999999997</v>
      </c>
      <c r="G108">
        <v>4795100</v>
      </c>
      <c r="H108">
        <f>(F108-F107)/F107</f>
        <v>9.62862328367926E-3</v>
      </c>
      <c r="I108">
        <f>CORREL($H$3:H108,MXX!$H$3:H108)</f>
        <v>0.24266210338023461</v>
      </c>
    </row>
    <row r="109" spans="1:9" x14ac:dyDescent="0.25">
      <c r="A109" s="1">
        <v>44588</v>
      </c>
      <c r="B109">
        <v>66.75</v>
      </c>
      <c r="C109">
        <v>67.940002000000007</v>
      </c>
      <c r="D109">
        <v>64.839995999999999</v>
      </c>
      <c r="E109">
        <v>65.309997999999993</v>
      </c>
      <c r="F109">
        <v>63.866982</v>
      </c>
      <c r="G109">
        <v>3871800</v>
      </c>
      <c r="H109">
        <f>(F109-F108)/F108</f>
        <v>-1.1353302556438828E-2</v>
      </c>
      <c r="I109">
        <f>CORREL($H$3:H109,MXX!$H$3:H109)</f>
        <v>0.23759745347936234</v>
      </c>
    </row>
    <row r="110" spans="1:9" x14ac:dyDescent="0.25">
      <c r="A110" s="1">
        <v>44589</v>
      </c>
      <c r="B110">
        <v>65.169998000000007</v>
      </c>
      <c r="C110">
        <v>66.080001999999993</v>
      </c>
      <c r="D110">
        <v>64.459998999999996</v>
      </c>
      <c r="E110">
        <v>66.059997999999993</v>
      </c>
      <c r="F110">
        <v>64.600409999999997</v>
      </c>
      <c r="G110">
        <v>3851300</v>
      </c>
      <c r="H110">
        <f>(F110-F109)/F109</f>
        <v>1.1483680252810387E-2</v>
      </c>
      <c r="I110">
        <f>CORREL($H$3:H110,MXX!$H$3:H110)</f>
        <v>0.23602268302422033</v>
      </c>
    </row>
    <row r="111" spans="1:9" x14ac:dyDescent="0.25">
      <c r="A111" s="1">
        <v>44592</v>
      </c>
      <c r="B111">
        <v>65.559997999999993</v>
      </c>
      <c r="C111">
        <v>67.300003000000004</v>
      </c>
      <c r="D111">
        <v>65.440002000000007</v>
      </c>
      <c r="E111">
        <v>67.059997999999993</v>
      </c>
      <c r="F111">
        <v>65.578316000000001</v>
      </c>
      <c r="G111">
        <v>7566400</v>
      </c>
      <c r="H111">
        <f>(F111-F110)/F110</f>
        <v>1.513776770147441E-2</v>
      </c>
      <c r="I111">
        <f>CORREL($H$3:H111,MXX!$H$3:H111)</f>
        <v>0.22102925097564305</v>
      </c>
    </row>
    <row r="112" spans="1:9" x14ac:dyDescent="0.25">
      <c r="A112" s="1">
        <v>44593</v>
      </c>
      <c r="B112">
        <v>66.699996999999996</v>
      </c>
      <c r="C112">
        <v>68.339995999999999</v>
      </c>
      <c r="D112">
        <v>66.440002000000007</v>
      </c>
      <c r="E112">
        <v>68.089995999999999</v>
      </c>
      <c r="F112">
        <v>66.585555999999997</v>
      </c>
      <c r="G112">
        <v>6150700</v>
      </c>
      <c r="H112">
        <f>(F112-F111)/F111</f>
        <v>1.5359345305542702E-2</v>
      </c>
      <c r="I112">
        <f>CORREL($H$3:H112,MXX!$H$3:H112)</f>
        <v>0.22431090981657667</v>
      </c>
    </row>
    <row r="113" spans="1:9" x14ac:dyDescent="0.25">
      <c r="A113" s="1">
        <v>44594</v>
      </c>
      <c r="B113">
        <v>67.879997000000003</v>
      </c>
      <c r="C113">
        <v>68.889999000000003</v>
      </c>
      <c r="D113">
        <v>67.470000999999996</v>
      </c>
      <c r="E113">
        <v>68.529999000000004</v>
      </c>
      <c r="F113">
        <v>67.015845999999996</v>
      </c>
      <c r="G113">
        <v>6377400</v>
      </c>
      <c r="H113">
        <f>(F113-F112)/F112</f>
        <v>6.4622123152354456E-3</v>
      </c>
      <c r="I113">
        <f>CORREL($H$3:H113,MXX!$H$3:H113)</f>
        <v>0.22681754544145866</v>
      </c>
    </row>
    <row r="114" spans="1:9" x14ac:dyDescent="0.25">
      <c r="A114" s="1">
        <v>44595</v>
      </c>
      <c r="B114">
        <v>70</v>
      </c>
      <c r="C114">
        <v>70.129997000000003</v>
      </c>
      <c r="D114">
        <v>67.5</v>
      </c>
      <c r="E114">
        <v>67.730002999999996</v>
      </c>
      <c r="F114">
        <v>66.233513000000002</v>
      </c>
      <c r="G114">
        <v>4340200</v>
      </c>
      <c r="H114">
        <f>(F114-F113)/F113</f>
        <v>-1.1673850987421606E-2</v>
      </c>
      <c r="I114">
        <f>CORREL($H$3:H114,MXX!$H$3:H114)</f>
        <v>0.21664504634386794</v>
      </c>
    </row>
    <row r="115" spans="1:9" x14ac:dyDescent="0.25">
      <c r="A115" s="1">
        <v>44596</v>
      </c>
      <c r="B115">
        <v>67.839995999999999</v>
      </c>
      <c r="C115">
        <v>69.730002999999996</v>
      </c>
      <c r="D115">
        <v>67.650002000000001</v>
      </c>
      <c r="E115">
        <v>68.989998</v>
      </c>
      <c r="F115">
        <v>67.465667999999994</v>
      </c>
      <c r="G115">
        <v>4070900</v>
      </c>
      <c r="H115">
        <f>(F115-F114)/F114</f>
        <v>1.8603195636021776E-2</v>
      </c>
      <c r="I115">
        <f>CORREL($H$3:H115,MXX!$H$3:H115)</f>
        <v>0.2209776685287704</v>
      </c>
    </row>
    <row r="116" spans="1:9" x14ac:dyDescent="0.25">
      <c r="A116" s="1">
        <v>44599</v>
      </c>
      <c r="B116">
        <v>68.839995999999999</v>
      </c>
      <c r="C116">
        <v>69.580001999999993</v>
      </c>
      <c r="D116">
        <v>68.360000999999997</v>
      </c>
      <c r="E116">
        <v>68.870002999999997</v>
      </c>
      <c r="F116">
        <v>67.820183</v>
      </c>
      <c r="G116">
        <v>4269800</v>
      </c>
      <c r="H116">
        <f>(F116-F115)/F115</f>
        <v>5.2547467550459349E-3</v>
      </c>
      <c r="I116">
        <f>CORREL($H$3:H116,MXX!$H$3:H116)</f>
        <v>0.21168083704863713</v>
      </c>
    </row>
    <row r="117" spans="1:9" x14ac:dyDescent="0.25">
      <c r="A117" s="1">
        <v>44600</v>
      </c>
      <c r="B117">
        <v>69.699996999999996</v>
      </c>
      <c r="C117">
        <v>70.569999999999993</v>
      </c>
      <c r="D117">
        <v>69.25</v>
      </c>
      <c r="E117">
        <v>70.330001999999993</v>
      </c>
      <c r="F117">
        <v>69.257935000000003</v>
      </c>
      <c r="G117">
        <v>5130600</v>
      </c>
      <c r="H117">
        <f>(F117-F116)/F116</f>
        <v>2.1199470959846912E-2</v>
      </c>
      <c r="I117">
        <f>CORREL($H$3:H117,MXX!$H$3:H117)</f>
        <v>0.21318540303811526</v>
      </c>
    </row>
    <row r="118" spans="1:9" x14ac:dyDescent="0.25">
      <c r="A118" s="1">
        <v>44601</v>
      </c>
      <c r="B118">
        <v>70.5</v>
      </c>
      <c r="C118">
        <v>71.599997999999999</v>
      </c>
      <c r="D118">
        <v>70.309997999999993</v>
      </c>
      <c r="E118">
        <v>70.419998000000007</v>
      </c>
      <c r="F118">
        <v>69.346558000000002</v>
      </c>
      <c r="G118">
        <v>4174000</v>
      </c>
      <c r="H118">
        <f>(F118-F117)/F117</f>
        <v>1.2796078889732755E-3</v>
      </c>
      <c r="I118">
        <f>CORREL($H$3:H118,MXX!$H$3:H118)</f>
        <v>0.20764756541862783</v>
      </c>
    </row>
    <row r="119" spans="1:9" x14ac:dyDescent="0.25">
      <c r="A119" s="1">
        <v>44602</v>
      </c>
      <c r="B119">
        <v>70.110000999999997</v>
      </c>
      <c r="C119">
        <v>71.849997999999999</v>
      </c>
      <c r="D119">
        <v>70.080001999999993</v>
      </c>
      <c r="E119">
        <v>70.5</v>
      </c>
      <c r="F119">
        <v>69.425338999999994</v>
      </c>
      <c r="G119">
        <v>4035900</v>
      </c>
      <c r="H119">
        <f>(F119-F118)/F118</f>
        <v>1.136047732895297E-3</v>
      </c>
      <c r="I119">
        <f>CORREL($H$3:H119,MXX!$H$3:H119)</f>
        <v>0.20656547478691464</v>
      </c>
    </row>
    <row r="120" spans="1:9" x14ac:dyDescent="0.25">
      <c r="A120" s="1">
        <v>44603</v>
      </c>
      <c r="B120">
        <v>70.309997999999993</v>
      </c>
      <c r="C120">
        <v>72.550003000000004</v>
      </c>
      <c r="D120">
        <v>70.260002</v>
      </c>
      <c r="E120">
        <v>71.029999000000004</v>
      </c>
      <c r="F120">
        <v>69.947258000000005</v>
      </c>
      <c r="G120">
        <v>6416400</v>
      </c>
      <c r="H120">
        <f>(F120-F119)/F119</f>
        <v>7.5177018581070402E-3</v>
      </c>
      <c r="I120">
        <f>CORREL($H$3:H120,MXX!$H$3:H120)</f>
        <v>0.20489689659068236</v>
      </c>
    </row>
    <row r="121" spans="1:9" x14ac:dyDescent="0.25">
      <c r="A121" s="1">
        <v>44606</v>
      </c>
      <c r="B121">
        <v>71.389999000000003</v>
      </c>
      <c r="C121">
        <v>71.470000999999996</v>
      </c>
      <c r="D121">
        <v>69.569999999999993</v>
      </c>
      <c r="E121">
        <v>70.129997000000003</v>
      </c>
      <c r="F121">
        <v>69.060974000000002</v>
      </c>
      <c r="G121">
        <v>7401500</v>
      </c>
      <c r="H121">
        <f>(F121-F120)/F120</f>
        <v>-1.2670746864730614E-2</v>
      </c>
      <c r="I121">
        <f>CORREL($H$3:H121,MXX!$H$3:H121)</f>
        <v>0.19122624456748014</v>
      </c>
    </row>
    <row r="122" spans="1:9" x14ac:dyDescent="0.25">
      <c r="A122" s="1">
        <v>44607</v>
      </c>
      <c r="B122">
        <v>70.900002000000001</v>
      </c>
      <c r="C122">
        <v>72.029999000000004</v>
      </c>
      <c r="D122">
        <v>70.760002</v>
      </c>
      <c r="E122">
        <v>71.569999999999993</v>
      </c>
      <c r="F122">
        <v>70.479027000000002</v>
      </c>
      <c r="G122">
        <v>3297000</v>
      </c>
      <c r="H122">
        <f>(F122-F121)/F121</f>
        <v>2.0533347821013941E-2</v>
      </c>
      <c r="I122">
        <f>CORREL($H$3:H122,MXX!$H$3:H122)</f>
        <v>0.1649543287347118</v>
      </c>
    </row>
    <row r="123" spans="1:9" x14ac:dyDescent="0.25">
      <c r="A123" s="1">
        <v>44608</v>
      </c>
      <c r="B123">
        <v>70.970000999999996</v>
      </c>
      <c r="C123">
        <v>72.279999000000004</v>
      </c>
      <c r="D123">
        <v>70.769997000000004</v>
      </c>
      <c r="E123">
        <v>71.529999000000004</v>
      </c>
      <c r="F123">
        <v>70.439644000000001</v>
      </c>
      <c r="G123">
        <v>3442300</v>
      </c>
      <c r="H123">
        <f>(F123-F122)/F122</f>
        <v>-5.5879034765903956E-4</v>
      </c>
      <c r="I123">
        <f>CORREL($H$3:H123,MXX!$H$3:H123)</f>
        <v>0.1602646672427861</v>
      </c>
    </row>
    <row r="124" spans="1:9" x14ac:dyDescent="0.25">
      <c r="A124" s="1">
        <v>44609</v>
      </c>
      <c r="B124">
        <v>70.519997000000004</v>
      </c>
      <c r="C124">
        <v>70.870002999999997</v>
      </c>
      <c r="D124">
        <v>69.360000999999997</v>
      </c>
      <c r="E124">
        <v>69.809997999999993</v>
      </c>
      <c r="F124">
        <v>68.745850000000004</v>
      </c>
      <c r="G124">
        <v>3768200</v>
      </c>
      <c r="H124">
        <f>(F124-F123)/F123</f>
        <v>-2.404603294133623E-2</v>
      </c>
      <c r="I124">
        <f>CORREL($H$3:H124,MXX!$H$3:H124)</f>
        <v>0.14377307138172471</v>
      </c>
    </row>
    <row r="125" spans="1:9" x14ac:dyDescent="0.25">
      <c r="A125" s="1">
        <v>44610</v>
      </c>
      <c r="B125">
        <v>69.529999000000004</v>
      </c>
      <c r="C125">
        <v>70.739998</v>
      </c>
      <c r="D125">
        <v>69.519997000000004</v>
      </c>
      <c r="E125">
        <v>69.550003000000004</v>
      </c>
      <c r="F125">
        <v>68.489822000000004</v>
      </c>
      <c r="G125">
        <v>5127000</v>
      </c>
      <c r="H125">
        <f>(F125-F124)/F124</f>
        <v>-3.7242684467498847E-3</v>
      </c>
      <c r="I125">
        <f>CORREL($H$3:H125,MXX!$H$3:H125)</f>
        <v>0.14666999670944939</v>
      </c>
    </row>
    <row r="126" spans="1:9" x14ac:dyDescent="0.25">
      <c r="A126" s="1">
        <v>44614</v>
      </c>
      <c r="B126">
        <v>69.489998</v>
      </c>
      <c r="C126">
        <v>69.970000999999996</v>
      </c>
      <c r="D126">
        <v>68.180000000000007</v>
      </c>
      <c r="E126">
        <v>68.959998999999996</v>
      </c>
      <c r="F126">
        <v>67.908812999999995</v>
      </c>
      <c r="G126">
        <v>3820600</v>
      </c>
      <c r="H126">
        <f>(F126-F125)/F125</f>
        <v>-8.4831436706027472E-3</v>
      </c>
      <c r="I126">
        <f>CORREL($H$3:H126,MXX!$H$3:H126)</f>
        <v>0.15084911409942137</v>
      </c>
    </row>
    <row r="127" spans="1:9" x14ac:dyDescent="0.25">
      <c r="A127" s="1">
        <v>44615</v>
      </c>
      <c r="B127">
        <v>69.449996999999996</v>
      </c>
      <c r="C127">
        <v>69.739998</v>
      </c>
      <c r="D127">
        <v>67.769997000000004</v>
      </c>
      <c r="E127">
        <v>68.050003000000004</v>
      </c>
      <c r="F127">
        <v>67.012687999999997</v>
      </c>
      <c r="G127">
        <v>4470300</v>
      </c>
      <c r="H127">
        <f>(F127-F126)/F126</f>
        <v>-1.3196004471466729E-2</v>
      </c>
      <c r="I127">
        <f>CORREL($H$3:H127,MXX!$H$3:H127)</f>
        <v>0.15449540485750499</v>
      </c>
    </row>
    <row r="128" spans="1:9" x14ac:dyDescent="0.25">
      <c r="A128" s="1">
        <v>44616</v>
      </c>
      <c r="B128">
        <v>65.849997999999999</v>
      </c>
      <c r="C128">
        <v>66.400002000000001</v>
      </c>
      <c r="D128">
        <v>64.260002</v>
      </c>
      <c r="E128">
        <v>66.220000999999996</v>
      </c>
      <c r="F128">
        <v>65.210578999999996</v>
      </c>
      <c r="G128">
        <v>7408400</v>
      </c>
      <c r="H128">
        <f>(F128-F127)/F127</f>
        <v>-2.6892056620680574E-2</v>
      </c>
      <c r="I128">
        <f>CORREL($H$3:H128,MXX!$H$3:H128)</f>
        <v>0.13280692862815127</v>
      </c>
    </row>
    <row r="129" spans="1:9" x14ac:dyDescent="0.25">
      <c r="A129" s="1">
        <v>44617</v>
      </c>
      <c r="B129">
        <v>66.540001000000004</v>
      </c>
      <c r="C129">
        <v>68.779999000000004</v>
      </c>
      <c r="D129">
        <v>66.540001000000004</v>
      </c>
      <c r="E129">
        <v>68.559997999999993</v>
      </c>
      <c r="F129">
        <v>67.514908000000005</v>
      </c>
      <c r="G129">
        <v>4808000</v>
      </c>
      <c r="H129">
        <f>(F129-F128)/F128</f>
        <v>3.5336735777181334E-2</v>
      </c>
      <c r="I129">
        <f>CORREL($H$3:H129,MXX!$H$3:H129)</f>
        <v>7.9016224840506508E-2</v>
      </c>
    </row>
    <row r="130" spans="1:9" x14ac:dyDescent="0.25">
      <c r="A130" s="1">
        <v>44620</v>
      </c>
      <c r="B130">
        <v>66.25</v>
      </c>
      <c r="C130">
        <v>67.660004000000001</v>
      </c>
      <c r="D130">
        <v>66.029999000000004</v>
      </c>
      <c r="E130">
        <v>67.550003000000004</v>
      </c>
      <c r="F130">
        <v>66.520308999999997</v>
      </c>
      <c r="G130">
        <v>5564900</v>
      </c>
      <c r="H130">
        <f>(F130-F129)/F129</f>
        <v>-1.4731546401574123E-2</v>
      </c>
      <c r="I130">
        <f>CORREL($H$3:H130,MXX!$H$3:H130)</f>
        <v>7.7024530585288575E-2</v>
      </c>
    </row>
    <row r="131" spans="1:9" x14ac:dyDescent="0.25">
      <c r="A131" s="1">
        <v>44621</v>
      </c>
      <c r="B131">
        <v>66.690002000000007</v>
      </c>
      <c r="C131">
        <v>66.919998000000007</v>
      </c>
      <c r="D131">
        <v>63.759998000000003</v>
      </c>
      <c r="E131">
        <v>64.440002000000007</v>
      </c>
      <c r="F131">
        <v>63.457718</v>
      </c>
      <c r="G131">
        <v>7742500</v>
      </c>
      <c r="H131">
        <f>(F131-F130)/F130</f>
        <v>-4.6039939471718298E-2</v>
      </c>
      <c r="I131">
        <f>CORREL($H$3:H131,MXX!$H$3:H131)</f>
        <v>1.8031537874196247E-2</v>
      </c>
    </row>
    <row r="132" spans="1:9" x14ac:dyDescent="0.25">
      <c r="A132" s="1">
        <v>44622</v>
      </c>
      <c r="B132">
        <v>65.050003000000004</v>
      </c>
      <c r="C132">
        <v>66.940002000000007</v>
      </c>
      <c r="D132">
        <v>64.889999000000003</v>
      </c>
      <c r="E132">
        <v>66.410004000000001</v>
      </c>
      <c r="F132">
        <v>65.397689999999997</v>
      </c>
      <c r="G132">
        <v>4586100</v>
      </c>
      <c r="H132">
        <f>(F132-F131)/F131</f>
        <v>3.0571096174621303E-2</v>
      </c>
      <c r="I132">
        <f>CORREL($H$3:H132,MXX!$H$3:H132)</f>
        <v>4.3009469312637764E-2</v>
      </c>
    </row>
    <row r="133" spans="1:9" x14ac:dyDescent="0.25">
      <c r="A133" s="1">
        <v>44623</v>
      </c>
      <c r="B133">
        <v>66.580001999999993</v>
      </c>
      <c r="C133">
        <v>67.239998</v>
      </c>
      <c r="D133">
        <v>65.720000999999996</v>
      </c>
      <c r="E133">
        <v>66.559997999999993</v>
      </c>
      <c r="F133">
        <v>65.545394999999999</v>
      </c>
      <c r="G133">
        <v>4627300</v>
      </c>
      <c r="H133">
        <f>(F133-F132)/F132</f>
        <v>2.2585660135702344E-3</v>
      </c>
      <c r="I133">
        <f>CORREL($H$3:H133,MXX!$H$3:H133)</f>
        <v>4.2589472563358599E-2</v>
      </c>
    </row>
    <row r="134" spans="1:9" x14ac:dyDescent="0.25">
      <c r="A134" s="1">
        <v>44624</v>
      </c>
      <c r="B134">
        <v>64.800003000000004</v>
      </c>
      <c r="C134">
        <v>65.139999000000003</v>
      </c>
      <c r="D134">
        <v>62.779998999999997</v>
      </c>
      <c r="E134">
        <v>63.98</v>
      </c>
      <c r="F134">
        <v>63.004725999999998</v>
      </c>
      <c r="G134">
        <v>7097500</v>
      </c>
      <c r="H134">
        <f>(F134-F133)/F133</f>
        <v>-3.8761975574332891E-2</v>
      </c>
      <c r="I134">
        <f>CORREL($H$3:H134,MXX!$H$3:H134)</f>
        <v>3.698154813545626E-2</v>
      </c>
    </row>
    <row r="135" spans="1:9" x14ac:dyDescent="0.25">
      <c r="A135" s="1">
        <v>44627</v>
      </c>
      <c r="B135">
        <v>63.080002</v>
      </c>
      <c r="C135">
        <v>63.310001</v>
      </c>
      <c r="D135">
        <v>61.810001</v>
      </c>
      <c r="E135">
        <v>61.970001000000003</v>
      </c>
      <c r="F135">
        <v>61.025364000000003</v>
      </c>
      <c r="G135">
        <v>6469800</v>
      </c>
      <c r="H135">
        <f>(F135-F134)/F134</f>
        <v>-3.141608773919586E-2</v>
      </c>
      <c r="I135">
        <f>CORREL($H$3:H135,MXX!$H$3:H135)</f>
        <v>2.9879322147272225E-2</v>
      </c>
    </row>
    <row r="136" spans="1:9" x14ac:dyDescent="0.25">
      <c r="A136" s="1">
        <v>44628</v>
      </c>
      <c r="B136">
        <v>62.509998000000003</v>
      </c>
      <c r="C136">
        <v>63.93</v>
      </c>
      <c r="D136">
        <v>61.619999</v>
      </c>
      <c r="E136">
        <v>61.959999000000003</v>
      </c>
      <c r="F136">
        <v>61.015518</v>
      </c>
      <c r="G136">
        <v>5846400</v>
      </c>
      <c r="H136">
        <f>(F136-F135)/F135</f>
        <v>-1.6134274922150615E-4</v>
      </c>
      <c r="I136">
        <f>CORREL($H$3:H136,MXX!$H$3:H136)</f>
        <v>2.9927780163174329E-2</v>
      </c>
    </row>
    <row r="137" spans="1:9" x14ac:dyDescent="0.25">
      <c r="A137" s="1">
        <v>44629</v>
      </c>
      <c r="B137">
        <v>64.690002000000007</v>
      </c>
      <c r="C137">
        <v>65.269997000000004</v>
      </c>
      <c r="D137">
        <v>64.050003000000004</v>
      </c>
      <c r="E137">
        <v>64.440002000000007</v>
      </c>
      <c r="F137">
        <v>63.457718</v>
      </c>
      <c r="G137">
        <v>5014000</v>
      </c>
      <c r="H137">
        <f>(F137-F136)/F136</f>
        <v>4.0025883251536103E-2</v>
      </c>
      <c r="I137">
        <f>CORREL($H$3:H137,MXX!$H$3:H137)</f>
        <v>-8.6045381574406301E-3</v>
      </c>
    </row>
    <row r="138" spans="1:9" x14ac:dyDescent="0.25">
      <c r="A138" s="1">
        <v>44630</v>
      </c>
      <c r="B138">
        <v>63.610000999999997</v>
      </c>
      <c r="C138">
        <v>64.739998</v>
      </c>
      <c r="D138">
        <v>63.380001</v>
      </c>
      <c r="E138">
        <v>64.279999000000004</v>
      </c>
      <c r="F138">
        <v>63.300151999999997</v>
      </c>
      <c r="G138">
        <v>3677300</v>
      </c>
      <c r="H138">
        <f>(F138-F137)/F137</f>
        <v>-2.4830076618891773E-3</v>
      </c>
      <c r="I138">
        <f>CORREL($H$3:H138,MXX!$H$3:H138)</f>
        <v>-1.1122922625374471E-2</v>
      </c>
    </row>
    <row r="139" spans="1:9" x14ac:dyDescent="0.25">
      <c r="A139" s="1">
        <v>44631</v>
      </c>
      <c r="B139">
        <v>64.849997999999999</v>
      </c>
      <c r="C139">
        <v>65.519997000000004</v>
      </c>
      <c r="D139">
        <v>64.059997999999993</v>
      </c>
      <c r="E139">
        <v>64.199996999999996</v>
      </c>
      <c r="F139">
        <v>63.221370999999998</v>
      </c>
      <c r="G139">
        <v>4246800</v>
      </c>
      <c r="H139">
        <f>(F139-F138)/F138</f>
        <v>-1.2445625722983941E-3</v>
      </c>
      <c r="I139">
        <f>CORREL($H$3:H139,MXX!$H$3:H139)</f>
        <v>-1.1994172052808382E-2</v>
      </c>
    </row>
    <row r="140" spans="1:9" x14ac:dyDescent="0.25">
      <c r="A140" s="1">
        <v>44634</v>
      </c>
      <c r="B140">
        <v>65.309997999999993</v>
      </c>
      <c r="C140">
        <v>65.760002</v>
      </c>
      <c r="D140">
        <v>64.230002999999996</v>
      </c>
      <c r="E140">
        <v>64.690002000000007</v>
      </c>
      <c r="F140">
        <v>63.703907000000001</v>
      </c>
      <c r="G140">
        <v>5042400</v>
      </c>
      <c r="H140">
        <f>(F140-F139)/F139</f>
        <v>7.6324823768849177E-3</v>
      </c>
      <c r="I140">
        <f>CORREL($H$3:H140,MXX!$H$3:H140)</f>
        <v>-1.537831086009598E-2</v>
      </c>
    </row>
    <row r="141" spans="1:9" x14ac:dyDescent="0.25">
      <c r="A141" s="1">
        <v>44635</v>
      </c>
      <c r="B141">
        <v>65.220000999999996</v>
      </c>
      <c r="C141">
        <v>65.699996999999996</v>
      </c>
      <c r="D141">
        <v>64.540001000000004</v>
      </c>
      <c r="E141">
        <v>65.319999999999993</v>
      </c>
      <c r="F141">
        <v>64.324303</v>
      </c>
      <c r="G141">
        <v>3780600</v>
      </c>
      <c r="H141">
        <f>(F141-F140)/F140</f>
        <v>9.7387433395568577E-3</v>
      </c>
      <c r="I141">
        <f>CORREL($H$3:H141,MXX!$H$3:H141)</f>
        <v>-1.6179971514636529E-2</v>
      </c>
    </row>
    <row r="142" spans="1:9" x14ac:dyDescent="0.25">
      <c r="A142" s="1">
        <v>44636</v>
      </c>
      <c r="B142">
        <v>66.190002000000007</v>
      </c>
      <c r="C142">
        <v>67.760002</v>
      </c>
      <c r="D142">
        <v>66.059997999999993</v>
      </c>
      <c r="E142">
        <v>67.519997000000004</v>
      </c>
      <c r="F142">
        <v>66.490761000000006</v>
      </c>
      <c r="G142">
        <v>6605400</v>
      </c>
      <c r="H142">
        <f>(F142-F141)/F141</f>
        <v>3.3680240577189088E-2</v>
      </c>
      <c r="I142">
        <f>CORREL($H$3:H142,MXX!$H$3:H142)</f>
        <v>-3.0577257227636091E-2</v>
      </c>
    </row>
    <row r="143" spans="1:9" x14ac:dyDescent="0.25">
      <c r="A143" s="1">
        <v>44637</v>
      </c>
      <c r="B143">
        <v>66.739998</v>
      </c>
      <c r="C143">
        <v>68.199996999999996</v>
      </c>
      <c r="D143">
        <v>66.339995999999999</v>
      </c>
      <c r="E143">
        <v>68.169998000000007</v>
      </c>
      <c r="F143">
        <v>67.130852000000004</v>
      </c>
      <c r="G143">
        <v>4799500</v>
      </c>
      <c r="H143">
        <f>(F143-F142)/F142</f>
        <v>9.6267660404728735E-3</v>
      </c>
      <c r="I143">
        <f>CORREL($H$3:H143,MXX!$H$3:H143)</f>
        <v>-2.9010297616628433E-2</v>
      </c>
    </row>
    <row r="144" spans="1:9" x14ac:dyDescent="0.25">
      <c r="A144" s="1">
        <v>44638</v>
      </c>
      <c r="B144">
        <v>67.980002999999996</v>
      </c>
      <c r="C144">
        <v>68.510002</v>
      </c>
      <c r="D144">
        <v>67.129997000000003</v>
      </c>
      <c r="E144">
        <v>68.449996999999996</v>
      </c>
      <c r="F144">
        <v>67.406586000000004</v>
      </c>
      <c r="G144">
        <v>11434300</v>
      </c>
      <c r="H144">
        <f>(F144-F143)/F143</f>
        <v>4.1074110008316282E-3</v>
      </c>
      <c r="I144">
        <f>CORREL($H$3:H144,MXX!$H$3:H144)</f>
        <v>-2.7818201813234092E-2</v>
      </c>
    </row>
    <row r="145" spans="1:9" x14ac:dyDescent="0.25">
      <c r="A145" s="1">
        <v>44641</v>
      </c>
      <c r="B145">
        <v>69.029999000000004</v>
      </c>
      <c r="C145">
        <v>69.319999999999993</v>
      </c>
      <c r="D145">
        <v>68.059997999999993</v>
      </c>
      <c r="E145">
        <v>68.769997000000004</v>
      </c>
      <c r="F145">
        <v>67.721710000000002</v>
      </c>
      <c r="G145">
        <v>5833300</v>
      </c>
      <c r="H145">
        <f>(F145-F144)/F144</f>
        <v>4.6749734514072152E-3</v>
      </c>
      <c r="I145">
        <f>CORREL($H$3:H145,MXX!$H$3:H145)</f>
        <v>-2.4383958322417493E-2</v>
      </c>
    </row>
    <row r="146" spans="1:9" x14ac:dyDescent="0.25">
      <c r="A146" s="1">
        <v>44642</v>
      </c>
      <c r="B146">
        <v>69.629997000000003</v>
      </c>
      <c r="C146">
        <v>71.160004000000001</v>
      </c>
      <c r="D146">
        <v>69.629997000000003</v>
      </c>
      <c r="E146">
        <v>70.319999999999993</v>
      </c>
      <c r="F146">
        <v>69.248076999999995</v>
      </c>
      <c r="G146">
        <v>5024700</v>
      </c>
      <c r="H146">
        <f>(F146-F145)/F145</f>
        <v>2.2538813624168576E-2</v>
      </c>
      <c r="I146">
        <f>CORREL($H$3:H146,MXX!$H$3:H146)</f>
        <v>-4.442225953265975E-3</v>
      </c>
    </row>
    <row r="147" spans="1:9" x14ac:dyDescent="0.25">
      <c r="A147" s="1">
        <v>44643</v>
      </c>
      <c r="B147">
        <v>69.919998000000007</v>
      </c>
      <c r="C147">
        <v>70.75</v>
      </c>
      <c r="D147">
        <v>69.379997000000003</v>
      </c>
      <c r="E147">
        <v>69.419998000000007</v>
      </c>
      <c r="F147">
        <v>68.361801</v>
      </c>
      <c r="G147">
        <v>3812400</v>
      </c>
      <c r="H147">
        <f>(F147-F146)/F146</f>
        <v>-1.2798564789026492E-2</v>
      </c>
      <c r="I147">
        <f>CORREL($H$3:H147,MXX!$H$3:H147)</f>
        <v>-6.9860491874649787E-3</v>
      </c>
    </row>
    <row r="148" spans="1:9" x14ac:dyDescent="0.25">
      <c r="A148" s="1">
        <v>44644</v>
      </c>
      <c r="B148">
        <v>69.839995999999999</v>
      </c>
      <c r="C148">
        <v>70.660004000000001</v>
      </c>
      <c r="D148">
        <v>69.620002999999997</v>
      </c>
      <c r="E148">
        <v>70.190002000000007</v>
      </c>
      <c r="F148">
        <v>69.120070999999996</v>
      </c>
      <c r="G148">
        <v>3022200</v>
      </c>
      <c r="H148">
        <f>(F148-F147)/F147</f>
        <v>1.1092013213636604E-2</v>
      </c>
      <c r="I148">
        <f>CORREL($H$3:H148,MXX!$H$3:H148)</f>
        <v>-1.178934196637115E-2</v>
      </c>
    </row>
    <row r="149" spans="1:9" x14ac:dyDescent="0.25">
      <c r="A149" s="1">
        <v>44645</v>
      </c>
      <c r="B149">
        <v>69.959998999999996</v>
      </c>
      <c r="C149">
        <v>71.599997999999999</v>
      </c>
      <c r="D149">
        <v>69.959998999999996</v>
      </c>
      <c r="E149">
        <v>71.290001000000004</v>
      </c>
      <c r="F149">
        <v>70.203299999999999</v>
      </c>
      <c r="G149">
        <v>3246500</v>
      </c>
      <c r="H149">
        <f>(F149-F148)/F148</f>
        <v>1.5671699758526041E-2</v>
      </c>
      <c r="I149">
        <f>CORREL($H$3:H149,MXX!$H$3:H149)</f>
        <v>-4.0490087266774081E-3</v>
      </c>
    </row>
    <row r="150" spans="1:9" x14ac:dyDescent="0.25">
      <c r="A150" s="1">
        <v>44648</v>
      </c>
      <c r="B150">
        <v>71.129997000000003</v>
      </c>
      <c r="C150">
        <v>71.290001000000004</v>
      </c>
      <c r="D150">
        <v>70.300003000000004</v>
      </c>
      <c r="E150">
        <v>71.279999000000004</v>
      </c>
      <c r="F150">
        <v>70.193443000000002</v>
      </c>
      <c r="G150">
        <v>3681700</v>
      </c>
      <c r="H150">
        <f>(F150-F149)/F149</f>
        <v>-1.404065051072624E-4</v>
      </c>
      <c r="I150">
        <f>CORREL($H$3:H150,MXX!$H$3:H150)</f>
        <v>-3.6138236482712843E-3</v>
      </c>
    </row>
    <row r="151" spans="1:9" x14ac:dyDescent="0.25">
      <c r="A151" s="1">
        <v>44649</v>
      </c>
      <c r="B151">
        <v>72.050003000000004</v>
      </c>
      <c r="C151">
        <v>72.230002999999996</v>
      </c>
      <c r="D151">
        <v>70.830001999999993</v>
      </c>
      <c r="E151">
        <v>71.510002</v>
      </c>
      <c r="F151">
        <v>70.419944999999998</v>
      </c>
      <c r="G151">
        <v>3850000</v>
      </c>
      <c r="H151">
        <f>(F151-F150)/F150</f>
        <v>3.2268256167459464E-3</v>
      </c>
      <c r="I151">
        <f>CORREL($H$3:H151,MXX!$H$3:H151)</f>
        <v>-3.2383279133027976E-3</v>
      </c>
    </row>
    <row r="152" spans="1:9" x14ac:dyDescent="0.25">
      <c r="A152" s="1">
        <v>44650</v>
      </c>
      <c r="B152">
        <v>71.589995999999999</v>
      </c>
      <c r="C152">
        <v>72.209998999999996</v>
      </c>
      <c r="D152">
        <v>71.190002000000007</v>
      </c>
      <c r="E152">
        <v>71.629997000000003</v>
      </c>
      <c r="F152">
        <v>70.538109000000006</v>
      </c>
      <c r="G152">
        <v>4486100</v>
      </c>
      <c r="H152">
        <f>(F152-F151)/F151</f>
        <v>1.6779905181693519E-3</v>
      </c>
      <c r="I152">
        <f>CORREL($H$3:H152,MXX!$H$3:H152)</f>
        <v>-3.0615503496531919E-3</v>
      </c>
    </row>
    <row r="153" spans="1:9" x14ac:dyDescent="0.25">
      <c r="A153" s="1">
        <v>44651</v>
      </c>
      <c r="B153">
        <v>71.5</v>
      </c>
      <c r="C153">
        <v>71.930000000000007</v>
      </c>
      <c r="D153">
        <v>70.269997000000004</v>
      </c>
      <c r="E153">
        <v>70.279999000000004</v>
      </c>
      <c r="F153">
        <v>69.208693999999994</v>
      </c>
      <c r="G153">
        <v>4593900</v>
      </c>
      <c r="H153">
        <f>(F153-F152)/F152</f>
        <v>-1.8846762676895851E-2</v>
      </c>
      <c r="I153">
        <f>CORREL($H$3:H153,MXX!$H$3:H153)</f>
        <v>2.0624155152088154E-3</v>
      </c>
    </row>
    <row r="154" spans="1:9" x14ac:dyDescent="0.25">
      <c r="A154" s="1">
        <v>44652</v>
      </c>
      <c r="B154">
        <v>70.839995999999999</v>
      </c>
      <c r="C154">
        <v>71.480002999999996</v>
      </c>
      <c r="D154">
        <v>70.089995999999999</v>
      </c>
      <c r="E154">
        <v>70.5</v>
      </c>
      <c r="F154">
        <v>69.425338999999994</v>
      </c>
      <c r="G154">
        <v>4070100</v>
      </c>
      <c r="H154">
        <f>(F154-F153)/F153</f>
        <v>3.1303148127603707E-3</v>
      </c>
      <c r="I154">
        <f>CORREL($H$3:H154,MXX!$H$3:H154)</f>
        <v>3.1973901434418027E-3</v>
      </c>
    </row>
    <row r="155" spans="1:9" x14ac:dyDescent="0.25">
      <c r="A155" s="1">
        <v>44655</v>
      </c>
      <c r="B155">
        <v>70.309997999999993</v>
      </c>
      <c r="C155">
        <v>70.410004000000001</v>
      </c>
      <c r="D155">
        <v>69.160004000000001</v>
      </c>
      <c r="E155">
        <v>69.639999000000003</v>
      </c>
      <c r="F155">
        <v>68.578445000000002</v>
      </c>
      <c r="G155">
        <v>2805900</v>
      </c>
      <c r="H155">
        <f>(F155-F154)/F154</f>
        <v>-1.2198629667476191E-2</v>
      </c>
      <c r="I155">
        <f>CORREL($H$3:H155,MXX!$H$3:H155)</f>
        <v>2.7922212325166146E-3</v>
      </c>
    </row>
    <row r="156" spans="1:9" x14ac:dyDescent="0.25">
      <c r="A156" s="1">
        <v>44656</v>
      </c>
      <c r="B156">
        <v>69.569999999999993</v>
      </c>
      <c r="C156">
        <v>70.75</v>
      </c>
      <c r="D156">
        <v>69.430000000000007</v>
      </c>
      <c r="E156">
        <v>70.010002</v>
      </c>
      <c r="F156">
        <v>68.942809999999994</v>
      </c>
      <c r="G156">
        <v>4360800</v>
      </c>
      <c r="H156">
        <f>(F156-F155)/F155</f>
        <v>5.3131125968224023E-3</v>
      </c>
      <c r="I156">
        <f>CORREL($H$3:H156,MXX!$H$3:H156)</f>
        <v>1.6800357786242736E-3</v>
      </c>
    </row>
    <row r="157" spans="1:9" x14ac:dyDescent="0.25">
      <c r="A157" s="1">
        <v>44657</v>
      </c>
      <c r="B157">
        <v>70.059997999999993</v>
      </c>
      <c r="C157">
        <v>70.769997000000004</v>
      </c>
      <c r="D157">
        <v>69.779999000000004</v>
      </c>
      <c r="E157">
        <v>70.069999999999993</v>
      </c>
      <c r="F157">
        <v>69.001891999999998</v>
      </c>
      <c r="G157">
        <v>4109400</v>
      </c>
      <c r="H157">
        <f>(F157-F156)/F156</f>
        <v>8.569711620400102E-4</v>
      </c>
      <c r="I157">
        <f>CORREL($H$3:H157,MXX!$H$3:H157)</f>
        <v>1.732812085208861E-3</v>
      </c>
    </row>
    <row r="158" spans="1:9" x14ac:dyDescent="0.25">
      <c r="A158" s="1">
        <v>44658</v>
      </c>
      <c r="B158">
        <v>69.900002000000001</v>
      </c>
      <c r="C158">
        <v>70.080001999999993</v>
      </c>
      <c r="D158">
        <v>68.169998000000007</v>
      </c>
      <c r="E158">
        <v>69.550003000000004</v>
      </c>
      <c r="F158">
        <v>68.489822000000004</v>
      </c>
      <c r="G158">
        <v>3482400</v>
      </c>
      <c r="H158">
        <f>(F158-F157)/F157</f>
        <v>-7.4211008590894037E-3</v>
      </c>
      <c r="I158">
        <f>CORREL($H$3:H158,MXX!$H$3:H158)</f>
        <v>2.6054863946623091E-3</v>
      </c>
    </row>
    <row r="159" spans="1:9" x14ac:dyDescent="0.25">
      <c r="A159" s="1">
        <v>44659</v>
      </c>
      <c r="B159">
        <v>70.120002999999997</v>
      </c>
      <c r="C159">
        <v>71.150002000000001</v>
      </c>
      <c r="D159">
        <v>69.769997000000004</v>
      </c>
      <c r="E159">
        <v>70.610000999999997</v>
      </c>
      <c r="F159">
        <v>69.533660999999995</v>
      </c>
      <c r="G159">
        <v>2954900</v>
      </c>
      <c r="H159">
        <f>(F159-F158)/F158</f>
        <v>1.5240790084109012E-2</v>
      </c>
      <c r="I159">
        <f>CORREL($H$3:H159,MXX!$H$3:H159)</f>
        <v>5.6485099961309476E-4</v>
      </c>
    </row>
    <row r="160" spans="1:9" x14ac:dyDescent="0.25">
      <c r="A160" s="1">
        <v>44662</v>
      </c>
      <c r="B160">
        <v>70.680000000000007</v>
      </c>
      <c r="C160">
        <v>71.790001000000004</v>
      </c>
      <c r="D160">
        <v>70.419998000000007</v>
      </c>
      <c r="E160">
        <v>70.580001999999993</v>
      </c>
      <c r="F160">
        <v>69.50412</v>
      </c>
      <c r="G160">
        <v>2650300</v>
      </c>
      <c r="H160">
        <f>(F160-F159)/F159</f>
        <v>-4.2484459433244444E-4</v>
      </c>
      <c r="I160">
        <f>CORREL($H$3:H160,MXX!$H$3:H160)</f>
        <v>1.2419722418641787E-3</v>
      </c>
    </row>
    <row r="161" spans="1:9" x14ac:dyDescent="0.25">
      <c r="A161" s="1">
        <v>44663</v>
      </c>
      <c r="B161">
        <v>70.790001000000004</v>
      </c>
      <c r="C161">
        <v>71.540001000000004</v>
      </c>
      <c r="D161">
        <v>69.709998999999996</v>
      </c>
      <c r="E161">
        <v>70.160004000000001</v>
      </c>
      <c r="F161">
        <v>69.090530000000001</v>
      </c>
      <c r="G161">
        <v>2719400</v>
      </c>
      <c r="H161">
        <f>(F161-F160)/F160</f>
        <v>-5.9505824978432825E-3</v>
      </c>
      <c r="I161">
        <f>CORREL($H$3:H161,MXX!$H$3:H161)</f>
        <v>2.5571707425422465E-3</v>
      </c>
    </row>
    <row r="162" spans="1:9" x14ac:dyDescent="0.25">
      <c r="A162" s="1">
        <v>44664</v>
      </c>
      <c r="B162">
        <v>69.790001000000004</v>
      </c>
      <c r="C162">
        <v>70.529999000000004</v>
      </c>
      <c r="D162">
        <v>69.290001000000004</v>
      </c>
      <c r="E162">
        <v>70.449996999999996</v>
      </c>
      <c r="F162">
        <v>69.376098999999996</v>
      </c>
      <c r="G162">
        <v>2146500</v>
      </c>
      <c r="H162">
        <f>(F162-F161)/F161</f>
        <v>4.1332582048508714E-3</v>
      </c>
      <c r="I162">
        <f>CORREL($H$3:H162,MXX!$H$3:H162)</f>
        <v>1.119195626555344E-3</v>
      </c>
    </row>
    <row r="163" spans="1:9" x14ac:dyDescent="0.25">
      <c r="A163" s="1">
        <v>44665</v>
      </c>
      <c r="B163">
        <v>70.430000000000007</v>
      </c>
      <c r="C163">
        <v>71.120002999999997</v>
      </c>
      <c r="D163">
        <v>70.150002000000001</v>
      </c>
      <c r="E163">
        <v>70.639999000000003</v>
      </c>
      <c r="F163">
        <v>69.563202000000004</v>
      </c>
      <c r="G163">
        <v>2847700</v>
      </c>
      <c r="H163">
        <f>(F163-F162)/F162</f>
        <v>2.6969374568034965E-3</v>
      </c>
      <c r="I163">
        <f>CORREL($H$3:H163,MXX!$H$3:H163)</f>
        <v>1.4595287939518789E-3</v>
      </c>
    </row>
    <row r="164" spans="1:9" x14ac:dyDescent="0.25">
      <c r="A164" s="1">
        <v>44669</v>
      </c>
      <c r="B164">
        <v>70.330001999999993</v>
      </c>
      <c r="C164">
        <v>71.639999000000003</v>
      </c>
      <c r="D164">
        <v>70.150002000000001</v>
      </c>
      <c r="E164">
        <v>71.230002999999996</v>
      </c>
      <c r="F164">
        <v>70.144210999999999</v>
      </c>
      <c r="G164">
        <v>3041100</v>
      </c>
      <c r="H164">
        <f>(F164-F163)/F163</f>
        <v>8.35224635001699E-3</v>
      </c>
      <c r="I164">
        <f>CORREL($H$3:H164,MXX!$H$3:H164)</f>
        <v>1.1751979565864351E-3</v>
      </c>
    </row>
    <row r="165" spans="1:9" x14ac:dyDescent="0.25">
      <c r="A165" s="1">
        <v>44670</v>
      </c>
      <c r="B165">
        <v>71.519997000000004</v>
      </c>
      <c r="C165">
        <v>72.089995999999999</v>
      </c>
      <c r="D165">
        <v>71.230002999999996</v>
      </c>
      <c r="E165">
        <v>71.839995999999999</v>
      </c>
      <c r="F165">
        <v>70.744911000000002</v>
      </c>
      <c r="G165">
        <v>2662300</v>
      </c>
      <c r="H165">
        <f>(F165-F164)/F164</f>
        <v>8.5637858268874587E-3</v>
      </c>
      <c r="I165">
        <f>CORREL($H$3:H165,MXX!$H$3:H165)</f>
        <v>3.9845078053430943E-3</v>
      </c>
    </row>
    <row r="166" spans="1:9" x14ac:dyDescent="0.25">
      <c r="A166" s="1">
        <v>44671</v>
      </c>
      <c r="B166">
        <v>72.150002000000001</v>
      </c>
      <c r="C166">
        <v>73.089995999999999</v>
      </c>
      <c r="D166">
        <v>72.080001999999993</v>
      </c>
      <c r="E166">
        <v>72.440002000000007</v>
      </c>
      <c r="F166">
        <v>71.335769999999997</v>
      </c>
      <c r="G166">
        <v>2843400</v>
      </c>
      <c r="H166">
        <f>(F166-F165)/F165</f>
        <v>8.3519647088112769E-3</v>
      </c>
      <c r="I166">
        <f>CORREL($H$3:H166,MXX!$H$3:H166)</f>
        <v>-6.3651680548652075E-4</v>
      </c>
    </row>
    <row r="167" spans="1:9" x14ac:dyDescent="0.25">
      <c r="A167" s="1">
        <v>44672</v>
      </c>
      <c r="B167">
        <v>73</v>
      </c>
      <c r="C167">
        <v>73.180000000000007</v>
      </c>
      <c r="D167">
        <v>71.419998000000007</v>
      </c>
      <c r="E167">
        <v>71.580001999999993</v>
      </c>
      <c r="F167">
        <v>70.488883999999999</v>
      </c>
      <c r="G167">
        <v>2226200</v>
      </c>
      <c r="H167">
        <f>(F167-F166)/F166</f>
        <v>-1.1871828116525523E-2</v>
      </c>
      <c r="I167">
        <f>CORREL($H$3:H167,MXX!$H$3:H167)</f>
        <v>5.1664163235713018E-3</v>
      </c>
    </row>
    <row r="168" spans="1:9" x14ac:dyDescent="0.25">
      <c r="A168" s="1">
        <v>44673</v>
      </c>
      <c r="B168">
        <v>71.430000000000007</v>
      </c>
      <c r="C168">
        <v>71.510002</v>
      </c>
      <c r="D168">
        <v>69.5</v>
      </c>
      <c r="E168">
        <v>69.559997999999993</v>
      </c>
      <c r="F168">
        <v>68.499663999999996</v>
      </c>
      <c r="G168">
        <v>3113900</v>
      </c>
      <c r="H168">
        <f>(F168-F167)/F167</f>
        <v>-2.8220336131297003E-2</v>
      </c>
      <c r="I168">
        <f>CORREL($H$3:H168,MXX!$H$3:H168)</f>
        <v>7.0507282969156084E-3</v>
      </c>
    </row>
    <row r="169" spans="1:9" x14ac:dyDescent="0.25">
      <c r="A169" s="1">
        <v>44676</v>
      </c>
      <c r="B169">
        <v>68.650002000000001</v>
      </c>
      <c r="C169">
        <v>69.239998</v>
      </c>
      <c r="D169">
        <v>66.610000999999997</v>
      </c>
      <c r="E169">
        <v>69.080001999999993</v>
      </c>
      <c r="F169">
        <v>68.026984999999996</v>
      </c>
      <c r="G169">
        <v>7028400</v>
      </c>
      <c r="H169">
        <f>(F169-F168)/F168</f>
        <v>-6.9004572051623416E-3</v>
      </c>
      <c r="I169">
        <f>CORREL($H$3:H169,MXX!$H$3:H169)</f>
        <v>1.0371611850672912E-2</v>
      </c>
    </row>
    <row r="170" spans="1:9" x14ac:dyDescent="0.25">
      <c r="A170" s="1">
        <v>44677</v>
      </c>
      <c r="B170">
        <v>67.919998000000007</v>
      </c>
      <c r="C170">
        <v>68.819999999999993</v>
      </c>
      <c r="D170">
        <v>66.699996999999996</v>
      </c>
      <c r="E170">
        <v>66.720000999999996</v>
      </c>
      <c r="F170">
        <v>65.702956999999998</v>
      </c>
      <c r="G170">
        <v>3484700</v>
      </c>
      <c r="H170">
        <f>(F170-F169)/F169</f>
        <v>-3.416332503932077E-2</v>
      </c>
      <c r="I170">
        <f>CORREL($H$3:H170,MXX!$H$3:H170)</f>
        <v>1.3826288704330756E-2</v>
      </c>
    </row>
    <row r="171" spans="1:9" x14ac:dyDescent="0.25">
      <c r="A171" s="1">
        <v>44678</v>
      </c>
      <c r="B171">
        <v>66.830001999999993</v>
      </c>
      <c r="C171">
        <v>67.599997999999999</v>
      </c>
      <c r="D171">
        <v>66.260002</v>
      </c>
      <c r="E171">
        <v>66.900002000000001</v>
      </c>
      <c r="F171">
        <v>65.880218999999997</v>
      </c>
      <c r="G171">
        <v>3282900</v>
      </c>
      <c r="H171">
        <f>(F171-F170)/F170</f>
        <v>2.6979303229837728E-3</v>
      </c>
      <c r="I171">
        <f>CORREL($H$3:H171,MXX!$H$3:H171)</f>
        <v>1.3552112532036361E-2</v>
      </c>
    </row>
    <row r="172" spans="1:9" x14ac:dyDescent="0.25">
      <c r="A172" s="1">
        <v>44679</v>
      </c>
      <c r="B172">
        <v>67.610000999999997</v>
      </c>
      <c r="C172">
        <v>67.930000000000007</v>
      </c>
      <c r="D172">
        <v>66.160004000000001</v>
      </c>
      <c r="E172">
        <v>67.769997000000004</v>
      </c>
      <c r="F172">
        <v>66.736946000000003</v>
      </c>
      <c r="G172">
        <v>3222500</v>
      </c>
      <c r="H172">
        <f>(F172-F171)/F171</f>
        <v>1.3004313176311793E-2</v>
      </c>
      <c r="I172">
        <f>CORREL($H$3:H172,MXX!$H$3:H172)</f>
        <v>1.5981290801648184E-2</v>
      </c>
    </row>
    <row r="173" spans="1:9" x14ac:dyDescent="0.25">
      <c r="A173" s="1">
        <v>44680</v>
      </c>
      <c r="B173">
        <v>67.410004000000001</v>
      </c>
      <c r="C173">
        <v>68.069999999999993</v>
      </c>
      <c r="D173">
        <v>65.430000000000007</v>
      </c>
      <c r="E173">
        <v>65.680000000000007</v>
      </c>
      <c r="F173">
        <v>64.678809999999999</v>
      </c>
      <c r="G173">
        <v>3872900</v>
      </c>
      <c r="H173">
        <f>(F173-F172)/F172</f>
        <v>-3.0839529276631937E-2</v>
      </c>
      <c r="I173">
        <f>CORREL($H$3:H173,MXX!$H$3:H173)</f>
        <v>4.37042654969058E-2</v>
      </c>
    </row>
    <row r="174" spans="1:9" x14ac:dyDescent="0.25">
      <c r="A174" s="1">
        <v>44683</v>
      </c>
      <c r="B174">
        <v>66.150002000000001</v>
      </c>
      <c r="C174">
        <v>66.5</v>
      </c>
      <c r="D174">
        <v>64.879997000000003</v>
      </c>
      <c r="E174">
        <v>66.139999000000003</v>
      </c>
      <c r="F174">
        <v>65.131798000000003</v>
      </c>
      <c r="G174">
        <v>3255000</v>
      </c>
      <c r="H174">
        <f>(F174-F173)/F173</f>
        <v>7.0036539014865125E-3</v>
      </c>
      <c r="I174">
        <f>CORREL($H$3:H174,MXX!$H$3:H174)</f>
        <v>4.5879303135751413E-2</v>
      </c>
    </row>
    <row r="175" spans="1:9" x14ac:dyDescent="0.25">
      <c r="A175" s="1">
        <v>44684</v>
      </c>
      <c r="B175">
        <v>66.339995999999999</v>
      </c>
      <c r="C175">
        <v>67.379997000000003</v>
      </c>
      <c r="D175">
        <v>65.949996999999996</v>
      </c>
      <c r="E175">
        <v>66.639999000000003</v>
      </c>
      <c r="F175">
        <v>65.624176000000006</v>
      </c>
      <c r="G175">
        <v>3623200</v>
      </c>
      <c r="H175">
        <f>(F175-F174)/F174</f>
        <v>7.5597176052164591E-3</v>
      </c>
      <c r="I175">
        <f>CORREL($H$3:H175,MXX!$H$3:H175)</f>
        <v>4.1173126620565395E-2</v>
      </c>
    </row>
    <row r="176" spans="1:9" x14ac:dyDescent="0.25">
      <c r="A176" s="1">
        <v>44685</v>
      </c>
      <c r="B176">
        <v>66.559997999999993</v>
      </c>
      <c r="C176">
        <v>68.669998000000007</v>
      </c>
      <c r="D176">
        <v>66.370002999999997</v>
      </c>
      <c r="E176">
        <v>68.309997999999993</v>
      </c>
      <c r="F176">
        <v>67.268715</v>
      </c>
      <c r="G176">
        <v>3823300</v>
      </c>
      <c r="H176">
        <f>(F176-F175)/F175</f>
        <v>2.5059956562349744E-2</v>
      </c>
      <c r="I176">
        <f>CORREL($H$3:H176,MXX!$H$3:H176)</f>
        <v>4.7606743269456971E-2</v>
      </c>
    </row>
    <row r="177" spans="1:9" x14ac:dyDescent="0.25">
      <c r="A177" s="1">
        <v>44686</v>
      </c>
      <c r="B177">
        <v>67.239998</v>
      </c>
      <c r="C177">
        <v>69.5</v>
      </c>
      <c r="D177">
        <v>66.569999999999993</v>
      </c>
      <c r="E177">
        <v>67.5</v>
      </c>
      <c r="F177">
        <v>66.471069</v>
      </c>
      <c r="G177">
        <v>4689200</v>
      </c>
      <c r="H177">
        <f>(F177-F176)/F176</f>
        <v>-1.1857607210127328E-2</v>
      </c>
      <c r="I177">
        <f>CORREL($H$3:H177,MXX!$H$3:H177)</f>
        <v>5.5406455720852239E-2</v>
      </c>
    </row>
    <row r="178" spans="1:9" x14ac:dyDescent="0.25">
      <c r="A178" s="1">
        <v>44687</v>
      </c>
      <c r="B178">
        <v>67.550003000000004</v>
      </c>
      <c r="C178">
        <v>67.730002999999996</v>
      </c>
      <c r="D178">
        <v>66.389999000000003</v>
      </c>
      <c r="E178">
        <v>67.540001000000004</v>
      </c>
      <c r="F178">
        <v>66.510459999999995</v>
      </c>
      <c r="G178">
        <v>4833600</v>
      </c>
      <c r="H178">
        <f>(F178-F177)/F177</f>
        <v>5.9260367845137031E-4</v>
      </c>
      <c r="I178">
        <f>CORREL($H$3:H178,MXX!$H$3:H178)</f>
        <v>5.4788066278395352E-2</v>
      </c>
    </row>
    <row r="179" spans="1:9" x14ac:dyDescent="0.25">
      <c r="A179" s="1">
        <v>44690</v>
      </c>
      <c r="B179">
        <v>66.589995999999999</v>
      </c>
      <c r="C179">
        <v>67.180000000000007</v>
      </c>
      <c r="D179">
        <v>65.370002999999997</v>
      </c>
      <c r="E179">
        <v>65.639999000000003</v>
      </c>
      <c r="F179">
        <v>65.121521000000001</v>
      </c>
      <c r="G179">
        <v>7275800</v>
      </c>
      <c r="H179">
        <f>(F179-F178)/F178</f>
        <v>-2.0883015994777265E-2</v>
      </c>
      <c r="I179">
        <f>CORREL($H$3:H179,MXX!$H$3:H179)</f>
        <v>6.1986906839943651E-2</v>
      </c>
    </row>
    <row r="180" spans="1:9" x14ac:dyDescent="0.25">
      <c r="A180" s="1">
        <v>44691</v>
      </c>
      <c r="B180">
        <v>66.099997999999999</v>
      </c>
      <c r="C180">
        <v>67.050003000000004</v>
      </c>
      <c r="D180">
        <v>64.269997000000004</v>
      </c>
      <c r="E180">
        <v>64.809997999999993</v>
      </c>
      <c r="F180">
        <v>64.298073000000002</v>
      </c>
      <c r="G180">
        <v>5521400</v>
      </c>
      <c r="H180">
        <f>(F180-F179)/F179</f>
        <v>-1.2644790652233062E-2</v>
      </c>
      <c r="I180">
        <f>CORREL($H$3:H180,MXX!$H$3:H180)</f>
        <v>6.1145274798012891E-2</v>
      </c>
    </row>
    <row r="181" spans="1:9" x14ac:dyDescent="0.25">
      <c r="A181" s="1">
        <v>44692</v>
      </c>
      <c r="B181">
        <v>65.019997000000004</v>
      </c>
      <c r="C181">
        <v>66.309997999999993</v>
      </c>
      <c r="D181">
        <v>64.050003000000004</v>
      </c>
      <c r="E181">
        <v>64.120002999999997</v>
      </c>
      <c r="F181">
        <v>63.613529</v>
      </c>
      <c r="G181">
        <v>5219000</v>
      </c>
      <c r="H181">
        <f>(F181-F180)/F180</f>
        <v>-1.0646415484333449E-2</v>
      </c>
      <c r="I181">
        <f>CORREL($H$3:H181,MXX!$H$3:H181)</f>
        <v>5.9584833150454347E-2</v>
      </c>
    </row>
    <row r="182" spans="1:9" x14ac:dyDescent="0.25">
      <c r="A182" s="1">
        <v>44693</v>
      </c>
      <c r="B182">
        <v>64.050003000000004</v>
      </c>
      <c r="C182">
        <v>64.099997999999999</v>
      </c>
      <c r="D182">
        <v>61.419998</v>
      </c>
      <c r="E182">
        <v>62.91</v>
      </c>
      <c r="F182">
        <v>62.413082000000003</v>
      </c>
      <c r="G182">
        <v>6862500</v>
      </c>
      <c r="H182">
        <f>(F182-F181)/F181</f>
        <v>-1.8870938601755562E-2</v>
      </c>
      <c r="I182">
        <f>CORREL($H$3:H182,MXX!$H$3:H182)</f>
        <v>5.8685281504089332E-2</v>
      </c>
    </row>
    <row r="183" spans="1:9" x14ac:dyDescent="0.25">
      <c r="A183" s="1">
        <v>44694</v>
      </c>
      <c r="B183">
        <v>63.299999</v>
      </c>
      <c r="C183">
        <v>64.029999000000004</v>
      </c>
      <c r="D183">
        <v>62.82</v>
      </c>
      <c r="E183">
        <v>63.419998</v>
      </c>
      <c r="F183">
        <v>62.919052000000001</v>
      </c>
      <c r="G183">
        <v>4477700</v>
      </c>
      <c r="H183">
        <f>(F183-F182)/F182</f>
        <v>8.1067940211636685E-3</v>
      </c>
      <c r="I183">
        <f>CORREL($H$3:H183,MXX!$H$3:H183)</f>
        <v>6.0236018645904395E-2</v>
      </c>
    </row>
    <row r="184" spans="1:9" x14ac:dyDescent="0.25">
      <c r="A184" s="1">
        <v>44697</v>
      </c>
      <c r="B184">
        <v>63.290000999999997</v>
      </c>
      <c r="C184">
        <v>64.010002</v>
      </c>
      <c r="D184">
        <v>62.790000999999997</v>
      </c>
      <c r="E184">
        <v>63.619999</v>
      </c>
      <c r="F184">
        <v>63.117474000000001</v>
      </c>
      <c r="G184">
        <v>4237300</v>
      </c>
      <c r="H184">
        <f>(F184-F183)/F183</f>
        <v>3.1536075909090423E-3</v>
      </c>
      <c r="I184">
        <f>CORREL($H$3:H184,MXX!$H$3:H184)</f>
        <v>6.1545471519053589E-2</v>
      </c>
    </row>
    <row r="185" spans="1:9" x14ac:dyDescent="0.25">
      <c r="A185" s="1">
        <v>44698</v>
      </c>
      <c r="B185">
        <v>64.800003000000004</v>
      </c>
      <c r="C185">
        <v>65.440002000000007</v>
      </c>
      <c r="D185">
        <v>64.550003000000004</v>
      </c>
      <c r="E185">
        <v>64.989998</v>
      </c>
      <c r="F185">
        <v>64.476653999999996</v>
      </c>
      <c r="G185">
        <v>4562500</v>
      </c>
      <c r="H185">
        <f>(F185-F184)/F184</f>
        <v>2.1534131736640712E-2</v>
      </c>
      <c r="I185">
        <f>CORREL($H$3:H185,MXX!$H$3:H185)</f>
        <v>7.4244688402763784E-2</v>
      </c>
    </row>
    <row r="186" spans="1:9" x14ac:dyDescent="0.25">
      <c r="A186" s="1">
        <v>44699</v>
      </c>
      <c r="B186">
        <v>64.580001999999993</v>
      </c>
      <c r="C186">
        <v>64.599997999999999</v>
      </c>
      <c r="D186">
        <v>62.970001000000003</v>
      </c>
      <c r="E186">
        <v>63.32</v>
      </c>
      <c r="F186">
        <v>62.819842999999999</v>
      </c>
      <c r="G186">
        <v>5096500</v>
      </c>
      <c r="H186">
        <f>(F186-F185)/F185</f>
        <v>-2.5696293110991735E-2</v>
      </c>
      <c r="I186">
        <f>CORREL($H$3:H186,MXX!$H$3:H186)</f>
        <v>9.1853600370229785E-2</v>
      </c>
    </row>
    <row r="187" spans="1:9" x14ac:dyDescent="0.25">
      <c r="A187" s="1">
        <v>44700</v>
      </c>
      <c r="B187">
        <v>62.41</v>
      </c>
      <c r="C187">
        <v>63.599997999999999</v>
      </c>
      <c r="D187">
        <v>61.810001</v>
      </c>
      <c r="E187">
        <v>62.389999000000003</v>
      </c>
      <c r="F187">
        <v>61.897190000000002</v>
      </c>
      <c r="G187">
        <v>4455700</v>
      </c>
      <c r="H187">
        <f>(F187-F186)/F186</f>
        <v>-1.4687285990192572E-2</v>
      </c>
      <c r="I187">
        <f>CORREL($H$3:H187,MXX!$H$3:H187)</f>
        <v>8.1472398879604821E-2</v>
      </c>
    </row>
    <row r="188" spans="1:9" x14ac:dyDescent="0.25">
      <c r="A188" s="1">
        <v>44701</v>
      </c>
      <c r="B188">
        <v>62.599997999999999</v>
      </c>
      <c r="C188">
        <v>63.259998000000003</v>
      </c>
      <c r="D188">
        <v>60.84</v>
      </c>
      <c r="E188">
        <v>62.049999</v>
      </c>
      <c r="F188">
        <v>61.559874999999998</v>
      </c>
      <c r="G188">
        <v>5405400</v>
      </c>
      <c r="H188">
        <f>(F188-F187)/F187</f>
        <v>-5.4496011854496757E-3</v>
      </c>
      <c r="I188">
        <f>CORREL($H$3:H188,MXX!$H$3:H188)</f>
        <v>8.0514795561098695E-2</v>
      </c>
    </row>
    <row r="189" spans="1:9" x14ac:dyDescent="0.25">
      <c r="A189" s="1">
        <v>44704</v>
      </c>
      <c r="B189">
        <v>63</v>
      </c>
      <c r="C189">
        <v>64.400002000000001</v>
      </c>
      <c r="D189">
        <v>62.869999</v>
      </c>
      <c r="E189">
        <v>63.950001</v>
      </c>
      <c r="F189">
        <v>63.444870000000002</v>
      </c>
      <c r="G189">
        <v>4983900</v>
      </c>
      <c r="H189">
        <f>(F189-F188)/F188</f>
        <v>3.0620513768099815E-2</v>
      </c>
      <c r="I189">
        <f>CORREL($H$3:H189,MXX!$H$3:H189)</f>
        <v>7.6861478389140814E-2</v>
      </c>
    </row>
    <row r="190" spans="1:9" x14ac:dyDescent="0.25">
      <c r="A190" s="1">
        <v>44705</v>
      </c>
      <c r="B190">
        <v>63.810001</v>
      </c>
      <c r="C190">
        <v>64.139999000000003</v>
      </c>
      <c r="D190">
        <v>62.369999</v>
      </c>
      <c r="E190">
        <v>63.880001</v>
      </c>
      <c r="F190">
        <v>63.375419999999998</v>
      </c>
      <c r="G190">
        <v>3738800</v>
      </c>
      <c r="H190">
        <f>(F190-F189)/F189</f>
        <v>-1.0946511514643082E-3</v>
      </c>
      <c r="I190">
        <f>CORREL($H$3:H190,MXX!$H$3:H190)</f>
        <v>7.6926005844776435E-2</v>
      </c>
    </row>
    <row r="191" spans="1:9" x14ac:dyDescent="0.25">
      <c r="A191" s="1">
        <v>44706</v>
      </c>
      <c r="B191">
        <v>63.549999</v>
      </c>
      <c r="C191">
        <v>65.069999999999993</v>
      </c>
      <c r="D191">
        <v>63.549999</v>
      </c>
      <c r="E191">
        <v>64.599997999999999</v>
      </c>
      <c r="F191">
        <v>64.089729000000005</v>
      </c>
      <c r="G191">
        <v>5900800</v>
      </c>
      <c r="H191">
        <f>(F191-F190)/F190</f>
        <v>1.1271073233124249E-2</v>
      </c>
      <c r="I191">
        <f>CORREL($H$3:H191,MXX!$H$3:H191)</f>
        <v>7.9702797650902879E-2</v>
      </c>
    </row>
    <row r="192" spans="1:9" x14ac:dyDescent="0.25">
      <c r="A192" s="1">
        <v>44707</v>
      </c>
      <c r="B192">
        <v>65.639999000000003</v>
      </c>
      <c r="C192">
        <v>67.040001000000004</v>
      </c>
      <c r="D192">
        <v>65.580001999999993</v>
      </c>
      <c r="E192">
        <v>66.910004000000001</v>
      </c>
      <c r="F192">
        <v>66.381493000000006</v>
      </c>
      <c r="G192">
        <v>6343000</v>
      </c>
      <c r="H192">
        <f>(F192-F191)/F191</f>
        <v>3.5758678274330047E-2</v>
      </c>
      <c r="I192">
        <f>CORREL($H$3:H192,MXX!$H$3:H192)</f>
        <v>8.8338098840776189E-2</v>
      </c>
    </row>
    <row r="193" spans="1:9" x14ac:dyDescent="0.25">
      <c r="A193" s="1">
        <v>44708</v>
      </c>
      <c r="B193">
        <v>66.910004000000001</v>
      </c>
      <c r="C193">
        <v>67.940002000000007</v>
      </c>
      <c r="D193">
        <v>66.730002999999996</v>
      </c>
      <c r="E193">
        <v>67.720000999999996</v>
      </c>
      <c r="F193">
        <v>67.185089000000005</v>
      </c>
      <c r="G193">
        <v>4197500</v>
      </c>
      <c r="H193">
        <f>(F193-F192)/F192</f>
        <v>1.2105723503386687E-2</v>
      </c>
      <c r="I193">
        <f>CORREL($H$3:H193,MXX!$H$3:H193)</f>
        <v>9.0482763055287865E-2</v>
      </c>
    </row>
    <row r="194" spans="1:9" x14ac:dyDescent="0.25">
      <c r="A194" s="1">
        <v>44712</v>
      </c>
      <c r="B194">
        <v>66.75</v>
      </c>
      <c r="C194">
        <v>68.529999000000004</v>
      </c>
      <c r="D194">
        <v>66.690002000000007</v>
      </c>
      <c r="E194">
        <v>67.389999000000003</v>
      </c>
      <c r="F194">
        <v>66.857697000000002</v>
      </c>
      <c r="G194">
        <v>10013500</v>
      </c>
      <c r="H194">
        <f>(F194-F193)/F193</f>
        <v>-4.8729860281944886E-3</v>
      </c>
      <c r="I194">
        <f>CORREL($H$3:H194,MXX!$H$3:H194)</f>
        <v>9.1455257707955623E-2</v>
      </c>
    </row>
    <row r="195" spans="1:9" x14ac:dyDescent="0.25">
      <c r="A195" s="1">
        <v>44713</v>
      </c>
      <c r="B195">
        <v>67.800003000000004</v>
      </c>
      <c r="C195">
        <v>67.819999999999993</v>
      </c>
      <c r="D195">
        <v>65.980002999999996</v>
      </c>
      <c r="E195">
        <v>66.660004000000001</v>
      </c>
      <c r="F195">
        <v>66.133469000000005</v>
      </c>
      <c r="G195">
        <v>3694200</v>
      </c>
      <c r="H195">
        <f>(F195-F194)/F194</f>
        <v>-1.0832380301702534E-2</v>
      </c>
      <c r="I195">
        <f>CORREL($H$3:H195,MXX!$H$3:H195)</f>
        <v>9.4215717258001652E-2</v>
      </c>
    </row>
    <row r="196" spans="1:9" x14ac:dyDescent="0.25">
      <c r="A196" s="1">
        <v>44714</v>
      </c>
      <c r="B196">
        <v>66.779999000000004</v>
      </c>
      <c r="C196">
        <v>67.050003000000004</v>
      </c>
      <c r="D196">
        <v>65.669998000000007</v>
      </c>
      <c r="E196">
        <v>67.029999000000004</v>
      </c>
      <c r="F196">
        <v>66.500534000000002</v>
      </c>
      <c r="G196">
        <v>3102800</v>
      </c>
      <c r="H196">
        <f>(F196-F195)/F195</f>
        <v>5.5503666381087101E-3</v>
      </c>
      <c r="I196">
        <f>CORREL($H$3:H196,MXX!$H$3:H196)</f>
        <v>9.3336083848169285E-2</v>
      </c>
    </row>
    <row r="197" spans="1:9" x14ac:dyDescent="0.25">
      <c r="A197" s="1">
        <v>44715</v>
      </c>
      <c r="B197">
        <v>66.639999000000003</v>
      </c>
      <c r="C197">
        <v>67.25</v>
      </c>
      <c r="D197">
        <v>65.980002999999996</v>
      </c>
      <c r="E197">
        <v>66.190002000000007</v>
      </c>
      <c r="F197">
        <v>65.667175</v>
      </c>
      <c r="G197">
        <v>2452000</v>
      </c>
      <c r="H197">
        <f>(F197-F196)/F196</f>
        <v>-1.2531613655914424E-2</v>
      </c>
      <c r="I197">
        <f>CORREL($H$3:H197,MXX!$H$3:H197)</f>
        <v>9.7438087142377547E-2</v>
      </c>
    </row>
    <row r="198" spans="1:9" x14ac:dyDescent="0.25">
      <c r="A198" s="1">
        <v>44718</v>
      </c>
      <c r="B198">
        <v>66.720000999999996</v>
      </c>
      <c r="C198">
        <v>67.739998</v>
      </c>
      <c r="D198">
        <v>66.239998</v>
      </c>
      <c r="E198">
        <v>66.879997000000003</v>
      </c>
      <c r="F198">
        <v>66.351723000000007</v>
      </c>
      <c r="G198">
        <v>3267100</v>
      </c>
      <c r="H198">
        <f>(F198-F197)/F197</f>
        <v>1.0424508135152862E-2</v>
      </c>
      <c r="I198">
        <f>CORREL($H$3:H198,MXX!$H$3:H198)</f>
        <v>9.5458986195198076E-2</v>
      </c>
    </row>
    <row r="199" spans="1:9" x14ac:dyDescent="0.25">
      <c r="A199" s="1">
        <v>44719</v>
      </c>
      <c r="B199">
        <v>66.680000000000007</v>
      </c>
      <c r="C199">
        <v>67.900002000000001</v>
      </c>
      <c r="D199">
        <v>66.400002000000001</v>
      </c>
      <c r="E199">
        <v>67.690002000000007</v>
      </c>
      <c r="F199">
        <v>67.155327</v>
      </c>
      <c r="G199">
        <v>3692800</v>
      </c>
      <c r="H199">
        <f>(F199-F198)/F198</f>
        <v>1.2111275542912319E-2</v>
      </c>
      <c r="I199">
        <f>CORREL($H$3:H199,MXX!$H$3:H199)</f>
        <v>9.023948423724526E-2</v>
      </c>
    </row>
    <row r="200" spans="1:9" x14ac:dyDescent="0.25">
      <c r="A200" s="1">
        <v>44720</v>
      </c>
      <c r="B200">
        <v>67.440002000000007</v>
      </c>
      <c r="C200">
        <v>67.760002</v>
      </c>
      <c r="D200">
        <v>66.830001999999993</v>
      </c>
      <c r="E200">
        <v>67.239998</v>
      </c>
      <c r="F200">
        <v>66.708877999999999</v>
      </c>
      <c r="G200">
        <v>3099500</v>
      </c>
      <c r="H200">
        <f>(F200-F199)/F199</f>
        <v>-6.6480057494173348E-3</v>
      </c>
      <c r="I200">
        <f>CORREL($H$3:H200,MXX!$H$3:H200)</f>
        <v>8.9770620595946371E-2</v>
      </c>
    </row>
    <row r="201" spans="1:9" x14ac:dyDescent="0.25">
      <c r="A201" s="1">
        <v>44721</v>
      </c>
      <c r="B201">
        <v>67.150002000000001</v>
      </c>
      <c r="C201">
        <v>67.559997999999993</v>
      </c>
      <c r="D201">
        <v>65.989998</v>
      </c>
      <c r="E201">
        <v>66.010002</v>
      </c>
      <c r="F201">
        <v>65.488602</v>
      </c>
      <c r="G201">
        <v>3906500</v>
      </c>
      <c r="H201">
        <f>(F201-F200)/F200</f>
        <v>-1.8292557701240282E-2</v>
      </c>
      <c r="I201">
        <f>CORREL($H$3:H201,MXX!$H$3:H201)</f>
        <v>9.324168155525106E-2</v>
      </c>
    </row>
    <row r="202" spans="1:9" x14ac:dyDescent="0.25">
      <c r="A202" s="1">
        <v>44722</v>
      </c>
      <c r="B202">
        <v>64.449996999999996</v>
      </c>
      <c r="C202">
        <v>64.830001999999993</v>
      </c>
      <c r="D202">
        <v>63.27</v>
      </c>
      <c r="E202">
        <v>63.470001000000003</v>
      </c>
      <c r="F202">
        <v>62.968657999999998</v>
      </c>
      <c r="G202">
        <v>5246300</v>
      </c>
      <c r="H202">
        <f>(F202-F201)/F201</f>
        <v>-3.8479123435861441E-2</v>
      </c>
      <c r="I202">
        <f>CORREL($H$3:H202,MXX!$H$3:H202)</f>
        <v>0.10477834248094578</v>
      </c>
    </row>
    <row r="203" spans="1:9" x14ac:dyDescent="0.25">
      <c r="A203" s="1">
        <v>44725</v>
      </c>
      <c r="B203">
        <v>62.290000999999997</v>
      </c>
      <c r="C203">
        <v>62.360000999999997</v>
      </c>
      <c r="D203">
        <v>60.549999</v>
      </c>
      <c r="E203">
        <v>61.040000999999997</v>
      </c>
      <c r="F203">
        <v>60.557853999999999</v>
      </c>
      <c r="G203">
        <v>6042200</v>
      </c>
      <c r="H203">
        <f>(F203-F202)/F202</f>
        <v>-3.8285777028946671E-2</v>
      </c>
      <c r="I203">
        <f>CORREL($H$3:H203,MXX!$H$3:H203)</f>
        <v>0.12258959256066185</v>
      </c>
    </row>
    <row r="204" spans="1:9" x14ac:dyDescent="0.25">
      <c r="A204" s="1">
        <v>44726</v>
      </c>
      <c r="B204">
        <v>61.41</v>
      </c>
      <c r="C204">
        <v>62.439999</v>
      </c>
      <c r="D204">
        <v>61.029998999999997</v>
      </c>
      <c r="E204">
        <v>61.860000999999997</v>
      </c>
      <c r="F204">
        <v>61.371375999999998</v>
      </c>
      <c r="G204">
        <v>4773700</v>
      </c>
      <c r="H204">
        <f>(F204-F203)/F203</f>
        <v>1.3433798364122992E-2</v>
      </c>
      <c r="I204">
        <f>CORREL($H$3:H204,MXX!$H$3:H204)</f>
        <v>0.12228827604782286</v>
      </c>
    </row>
    <row r="205" spans="1:9" x14ac:dyDescent="0.25">
      <c r="A205" s="1">
        <v>44727</v>
      </c>
      <c r="B205">
        <v>62.599997999999999</v>
      </c>
      <c r="C205">
        <v>63.310001</v>
      </c>
      <c r="D205">
        <v>61.330002</v>
      </c>
      <c r="E205">
        <v>62.310001</v>
      </c>
      <c r="F205">
        <v>61.817822</v>
      </c>
      <c r="G205">
        <v>4716900</v>
      </c>
      <c r="H205">
        <f>(F205-F204)/F204</f>
        <v>7.2744987826246828E-3</v>
      </c>
      <c r="I205">
        <f>CORREL($H$3:H205,MXX!$H$3:H205)</f>
        <v>0.12090478277454329</v>
      </c>
    </row>
    <row r="206" spans="1:9" x14ac:dyDescent="0.25">
      <c r="A206" s="1">
        <v>44728</v>
      </c>
      <c r="B206">
        <v>61.299999</v>
      </c>
      <c r="C206">
        <v>61.380001</v>
      </c>
      <c r="D206">
        <v>60.209999000000003</v>
      </c>
      <c r="E206">
        <v>61.290000999999997</v>
      </c>
      <c r="F206">
        <v>60.805878</v>
      </c>
      <c r="G206">
        <v>6145400</v>
      </c>
      <c r="H206">
        <f>(F206-F205)/F205</f>
        <v>-1.6369777634676286E-2</v>
      </c>
      <c r="I206">
        <f>CORREL($H$3:H206,MXX!$H$3:H206)</f>
        <v>0.11841486168405681</v>
      </c>
    </row>
    <row r="207" spans="1:9" x14ac:dyDescent="0.25">
      <c r="A207" s="1">
        <v>44729</v>
      </c>
      <c r="B207">
        <v>60.700001</v>
      </c>
      <c r="C207">
        <v>61.799999</v>
      </c>
      <c r="D207">
        <v>60.389999000000003</v>
      </c>
      <c r="E207">
        <v>60.869999</v>
      </c>
      <c r="F207">
        <v>60.389194000000003</v>
      </c>
      <c r="G207">
        <v>9326700</v>
      </c>
      <c r="H207">
        <f>(F207-F206)/F206</f>
        <v>-6.8526927610517603E-3</v>
      </c>
      <c r="I207">
        <f>CORREL($H$3:H207,MXX!$H$3:H207)</f>
        <v>0.121046835048376</v>
      </c>
    </row>
    <row r="208" spans="1:9" x14ac:dyDescent="0.25">
      <c r="A208" s="1">
        <v>44733</v>
      </c>
      <c r="B208">
        <v>62.330002</v>
      </c>
      <c r="C208">
        <v>63.049999</v>
      </c>
      <c r="D208">
        <v>61.450001</v>
      </c>
      <c r="E208">
        <v>62.529998999999997</v>
      </c>
      <c r="F208">
        <v>62.036082999999998</v>
      </c>
      <c r="G208">
        <v>5463500</v>
      </c>
      <c r="H208">
        <f>(F208-F207)/F207</f>
        <v>2.7271253198047227E-2</v>
      </c>
      <c r="I208">
        <f>CORREL($H$3:H208,MXX!$H$3:H208)</f>
        <v>0.12833046799653203</v>
      </c>
    </row>
    <row r="209" spans="1:9" x14ac:dyDescent="0.25">
      <c r="A209" s="1">
        <v>44734</v>
      </c>
      <c r="B209">
        <v>61.389999000000003</v>
      </c>
      <c r="C209">
        <v>62.43</v>
      </c>
      <c r="D209">
        <v>61.349997999999999</v>
      </c>
      <c r="E209">
        <v>61.75</v>
      </c>
      <c r="F209">
        <v>61.262245</v>
      </c>
      <c r="G209">
        <v>4455300</v>
      </c>
      <c r="H209">
        <f>(F209-F208)/F208</f>
        <v>-1.2473998398641608E-2</v>
      </c>
      <c r="I209">
        <f>CORREL($H$3:H209,MXX!$H$3:H209)</f>
        <v>0.12986535091298515</v>
      </c>
    </row>
    <row r="210" spans="1:9" x14ac:dyDescent="0.25">
      <c r="A210" s="1">
        <v>44735</v>
      </c>
      <c r="B210">
        <v>62.200001</v>
      </c>
      <c r="C210">
        <v>62.5</v>
      </c>
      <c r="D210">
        <v>60.73</v>
      </c>
      <c r="E210">
        <v>61.330002</v>
      </c>
      <c r="F210">
        <v>60.845565999999998</v>
      </c>
      <c r="G210">
        <v>4429600</v>
      </c>
      <c r="H210">
        <f>(F210-F209)/F209</f>
        <v>-6.8015626916708982E-3</v>
      </c>
      <c r="I210">
        <f>CORREL($H$3:H210,MXX!$H$3:H210)</f>
        <v>0.128097608622431</v>
      </c>
    </row>
    <row r="211" spans="1:9" x14ac:dyDescent="0.25">
      <c r="A211" s="1">
        <v>44736</v>
      </c>
      <c r="B211">
        <v>61.68</v>
      </c>
      <c r="C211">
        <v>64.580001999999993</v>
      </c>
      <c r="D211">
        <v>61.529998999999997</v>
      </c>
      <c r="E211">
        <v>64.220000999999996</v>
      </c>
      <c r="F211">
        <v>63.712733999999998</v>
      </c>
      <c r="G211">
        <v>6159400</v>
      </c>
      <c r="H211">
        <f>(F211-F210)/F210</f>
        <v>4.7122053232276605E-2</v>
      </c>
      <c r="I211">
        <f>CORREL($H$3:H211,MXX!$H$3:H211)</f>
        <v>9.6769692217468423E-2</v>
      </c>
    </row>
    <row r="212" spans="1:9" x14ac:dyDescent="0.25">
      <c r="A212" s="1">
        <v>44739</v>
      </c>
      <c r="B212">
        <v>64.550003000000004</v>
      </c>
      <c r="C212">
        <v>64.760002</v>
      </c>
      <c r="D212">
        <v>63.310001</v>
      </c>
      <c r="E212">
        <v>63.580002</v>
      </c>
      <c r="F212">
        <v>63.077793</v>
      </c>
      <c r="G212">
        <v>3166200</v>
      </c>
      <c r="H212">
        <f>(F212-F211)/F211</f>
        <v>-9.9656844109059541E-3</v>
      </c>
      <c r="I212">
        <f>CORREL($H$3:H212,MXX!$H$3:H212)</f>
        <v>9.9489092833060469E-2</v>
      </c>
    </row>
    <row r="213" spans="1:9" x14ac:dyDescent="0.25">
      <c r="A213" s="1">
        <v>44740</v>
      </c>
      <c r="B213">
        <v>64.519997000000004</v>
      </c>
      <c r="C213">
        <v>65.190002000000007</v>
      </c>
      <c r="D213">
        <v>63.709999000000003</v>
      </c>
      <c r="E213">
        <v>63.740001999999997</v>
      </c>
      <c r="F213">
        <v>63.236525999999998</v>
      </c>
      <c r="G213">
        <v>2994500</v>
      </c>
      <c r="H213">
        <f>(F213-F212)/F212</f>
        <v>2.5164640747655522E-3</v>
      </c>
      <c r="I213">
        <f>CORREL($H$3:H213,MXX!$H$3:H213)</f>
        <v>9.9607933503049487E-2</v>
      </c>
    </row>
    <row r="214" spans="1:9" x14ac:dyDescent="0.25">
      <c r="A214" s="1">
        <v>44741</v>
      </c>
      <c r="B214">
        <v>63.849997999999999</v>
      </c>
      <c r="C214">
        <v>63.950001</v>
      </c>
      <c r="D214">
        <v>62.709999000000003</v>
      </c>
      <c r="E214">
        <v>62.93</v>
      </c>
      <c r="F214">
        <v>62.432926000000002</v>
      </c>
      <c r="G214">
        <v>2303500</v>
      </c>
      <c r="H214">
        <f>(F214-F213)/F213</f>
        <v>-1.2707845462604886E-2</v>
      </c>
      <c r="I214">
        <f>CORREL($H$3:H214,MXX!$H$3:H214)</f>
        <v>9.4549981719278767E-2</v>
      </c>
    </row>
    <row r="215" spans="1:9" x14ac:dyDescent="0.25">
      <c r="A215" s="1">
        <v>44742</v>
      </c>
      <c r="B215">
        <v>62.049999</v>
      </c>
      <c r="C215">
        <v>63.130001</v>
      </c>
      <c r="D215">
        <v>61.389999000000003</v>
      </c>
      <c r="E215">
        <v>62.790000999999997</v>
      </c>
      <c r="F215">
        <v>62.294029000000002</v>
      </c>
      <c r="G215">
        <v>3842500</v>
      </c>
      <c r="H215">
        <f>(F215-F214)/F214</f>
        <v>-2.2247395548944805E-3</v>
      </c>
      <c r="I215">
        <f>CORREL($H$3:H215,MXX!$H$3:H215)</f>
        <v>9.4285986577955019E-2</v>
      </c>
    </row>
    <row r="216" spans="1:9" x14ac:dyDescent="0.25">
      <c r="A216" s="1">
        <v>44743</v>
      </c>
      <c r="B216">
        <v>62.630001</v>
      </c>
      <c r="C216">
        <v>63.75</v>
      </c>
      <c r="D216">
        <v>62.02</v>
      </c>
      <c r="E216">
        <v>63.68</v>
      </c>
      <c r="F216">
        <v>63.177002000000002</v>
      </c>
      <c r="G216">
        <v>3811000</v>
      </c>
      <c r="H216">
        <f>(F216-F215)/F215</f>
        <v>1.4174279849518159E-2</v>
      </c>
      <c r="I216">
        <f>CORREL($H$3:H216,MXX!$H$3:H216)</f>
        <v>9.0984424352929041E-2</v>
      </c>
    </row>
    <row r="217" spans="1:9" x14ac:dyDescent="0.25">
      <c r="A217" s="1">
        <v>44747</v>
      </c>
      <c r="B217">
        <v>62.16</v>
      </c>
      <c r="C217">
        <v>62.470001000000003</v>
      </c>
      <c r="D217">
        <v>61.099997999999999</v>
      </c>
      <c r="E217">
        <v>62.34</v>
      </c>
      <c r="F217">
        <v>61.847583999999998</v>
      </c>
      <c r="G217">
        <v>3384800</v>
      </c>
      <c r="H217">
        <f>(F217-F216)/F216</f>
        <v>-2.1042752234428662E-2</v>
      </c>
      <c r="I217">
        <f>CORREL($H$3:H217,MXX!$H$3:H217)</f>
        <v>9.708638074218251E-2</v>
      </c>
    </row>
    <row r="218" spans="1:9" x14ac:dyDescent="0.25">
      <c r="A218" s="1">
        <v>44748</v>
      </c>
      <c r="B218">
        <v>61.650002000000001</v>
      </c>
      <c r="C218">
        <v>62.5</v>
      </c>
      <c r="D218">
        <v>60.810001</v>
      </c>
      <c r="E218">
        <v>61.93</v>
      </c>
      <c r="F218">
        <v>61.440823000000002</v>
      </c>
      <c r="G218">
        <v>3818100</v>
      </c>
      <c r="H218">
        <f>(F218-F217)/F217</f>
        <v>-6.5768292581969883E-3</v>
      </c>
      <c r="I218">
        <f>CORREL($H$3:H218,MXX!$H$3:H218)</f>
        <v>9.6010159986573418E-2</v>
      </c>
    </row>
    <row r="219" spans="1:9" x14ac:dyDescent="0.25">
      <c r="A219" s="1">
        <v>44749</v>
      </c>
      <c r="B219">
        <v>62.509998000000003</v>
      </c>
      <c r="C219">
        <v>63.240001999999997</v>
      </c>
      <c r="D219">
        <v>62.43</v>
      </c>
      <c r="E219">
        <v>63.029998999999997</v>
      </c>
      <c r="F219">
        <v>62.532134999999997</v>
      </c>
      <c r="G219">
        <v>5555200</v>
      </c>
      <c r="H219">
        <f>(F219-F218)/F218</f>
        <v>1.7762001658083174E-2</v>
      </c>
      <c r="I219">
        <f>CORREL($H$3:H219,MXX!$H$3:H219)</f>
        <v>9.8945770519154055E-2</v>
      </c>
    </row>
    <row r="220" spans="1:9" x14ac:dyDescent="0.25">
      <c r="A220" s="1">
        <v>44750</v>
      </c>
      <c r="B220">
        <v>63.330002</v>
      </c>
      <c r="C220">
        <v>63.880001</v>
      </c>
      <c r="D220">
        <v>62.580002</v>
      </c>
      <c r="E220">
        <v>62.630001</v>
      </c>
      <c r="F220">
        <v>62.135295999999997</v>
      </c>
      <c r="G220">
        <v>4159700</v>
      </c>
      <c r="H220">
        <f>(F220-F219)/F219</f>
        <v>-6.3461610578305055E-3</v>
      </c>
      <c r="I220">
        <f>CORREL($H$3:H220,MXX!$H$3:H220)</f>
        <v>0.10068110794411751</v>
      </c>
    </row>
    <row r="221" spans="1:9" x14ac:dyDescent="0.25">
      <c r="A221" s="1">
        <v>44753</v>
      </c>
      <c r="B221">
        <v>62.240001999999997</v>
      </c>
      <c r="C221">
        <v>62.880001</v>
      </c>
      <c r="D221">
        <v>61.939999</v>
      </c>
      <c r="E221">
        <v>62.110000999999997</v>
      </c>
      <c r="F221">
        <v>61.619404000000003</v>
      </c>
      <c r="G221">
        <v>2461900</v>
      </c>
      <c r="H221">
        <f>(F221-F220)/F220</f>
        <v>-8.30272056642321E-3</v>
      </c>
      <c r="I221">
        <f>CORREL($H$3:H221,MXX!$H$3:H221)</f>
        <v>9.9336322855962778E-2</v>
      </c>
    </row>
    <row r="222" spans="1:9" x14ac:dyDescent="0.25">
      <c r="A222" s="1">
        <v>44754</v>
      </c>
      <c r="B222">
        <v>61.509998000000003</v>
      </c>
      <c r="C222">
        <v>62.860000999999997</v>
      </c>
      <c r="D222">
        <v>61.220001000000003</v>
      </c>
      <c r="E222">
        <v>61.790000999999997</v>
      </c>
      <c r="F222">
        <v>61.301929000000001</v>
      </c>
      <c r="G222">
        <v>3829200</v>
      </c>
      <c r="H222">
        <f>(F222-F221)/F221</f>
        <v>-5.1521919945866678E-3</v>
      </c>
      <c r="I222">
        <f>CORREL($H$3:H222,MXX!$H$3:H222)</f>
        <v>0.10026317131297778</v>
      </c>
    </row>
    <row r="223" spans="1:9" x14ac:dyDescent="0.25">
      <c r="A223" s="1">
        <v>44755</v>
      </c>
      <c r="B223">
        <v>61.029998999999997</v>
      </c>
      <c r="C223">
        <v>61.130001</v>
      </c>
      <c r="D223">
        <v>59.299999</v>
      </c>
      <c r="E223">
        <v>59.950001</v>
      </c>
      <c r="F223">
        <v>59.476463000000003</v>
      </c>
      <c r="G223">
        <v>5967200</v>
      </c>
      <c r="H223">
        <f>(F223-F222)/F222</f>
        <v>-2.9778279897195382E-2</v>
      </c>
      <c r="I223">
        <f>CORREL($H$3:H223,MXX!$H$3:H223)</f>
        <v>9.5399316779079493E-2</v>
      </c>
    </row>
    <row r="224" spans="1:9" x14ac:dyDescent="0.25">
      <c r="A224" s="1">
        <v>44756</v>
      </c>
      <c r="B224">
        <v>58.360000999999997</v>
      </c>
      <c r="C224">
        <v>58.619999</v>
      </c>
      <c r="D224">
        <v>57.41</v>
      </c>
      <c r="E224">
        <v>57.91</v>
      </c>
      <c r="F224">
        <v>57.452576000000001</v>
      </c>
      <c r="G224">
        <v>7424900</v>
      </c>
      <c r="H224">
        <f>(F224-F223)/F223</f>
        <v>-3.4028368499317146E-2</v>
      </c>
      <c r="I224">
        <f>CORREL($H$3:H224,MXX!$H$3:H224)</f>
        <v>9.8388965386335875E-2</v>
      </c>
    </row>
    <row r="225" spans="1:9" x14ac:dyDescent="0.25">
      <c r="A225" s="1">
        <v>44757</v>
      </c>
      <c r="B225">
        <v>58.650002000000001</v>
      </c>
      <c r="C225">
        <v>59.450001</v>
      </c>
      <c r="D225">
        <v>57.82</v>
      </c>
      <c r="E225">
        <v>59.029998999999997</v>
      </c>
      <c r="F225">
        <v>58.563727999999998</v>
      </c>
      <c r="G225">
        <v>3918000</v>
      </c>
      <c r="H225">
        <f>(F225-F224)/F224</f>
        <v>1.9340333843342324E-2</v>
      </c>
      <c r="I225">
        <f>CORREL($H$3:H225,MXX!$H$3:H225)</f>
        <v>0.10143585599427635</v>
      </c>
    </row>
    <row r="226" spans="1:9" x14ac:dyDescent="0.25">
      <c r="A226" s="1">
        <v>44760</v>
      </c>
      <c r="B226">
        <v>59.619999</v>
      </c>
      <c r="C226">
        <v>60.549999</v>
      </c>
      <c r="D226">
        <v>58.880001</v>
      </c>
      <c r="E226">
        <v>59.099997999999999</v>
      </c>
      <c r="F226">
        <v>58.633175000000001</v>
      </c>
      <c r="G226">
        <v>3704900</v>
      </c>
      <c r="H226">
        <f>(F226-F225)/F225</f>
        <v>1.1858363934755625E-3</v>
      </c>
      <c r="I226">
        <f>CORREL($H$3:H226,MXX!$H$3:H226)</f>
        <v>0.10127899969122055</v>
      </c>
    </row>
    <row r="227" spans="1:9" x14ac:dyDescent="0.25">
      <c r="A227" s="1">
        <v>44761</v>
      </c>
      <c r="B227">
        <v>59.959999000000003</v>
      </c>
      <c r="C227">
        <v>61.23</v>
      </c>
      <c r="D227">
        <v>59.75</v>
      </c>
      <c r="E227">
        <v>60.799999</v>
      </c>
      <c r="F227">
        <v>60.319747999999997</v>
      </c>
      <c r="G227">
        <v>5173200</v>
      </c>
      <c r="H227">
        <f>(F227-F226)/F226</f>
        <v>2.8764824691823284E-2</v>
      </c>
      <c r="I227">
        <f>CORREL($H$3:H227,MXX!$H$3:H227)</f>
        <v>8.826966444238421E-2</v>
      </c>
    </row>
    <row r="228" spans="1:9" x14ac:dyDescent="0.25">
      <c r="A228" s="1">
        <v>44762</v>
      </c>
      <c r="B228">
        <v>60.119999</v>
      </c>
      <c r="C228">
        <v>61.650002000000001</v>
      </c>
      <c r="D228">
        <v>60.119999</v>
      </c>
      <c r="E228">
        <v>61.279998999999997</v>
      </c>
      <c r="F228">
        <v>60.795955999999997</v>
      </c>
      <c r="G228">
        <v>5669700</v>
      </c>
      <c r="H228">
        <f>(F228-F227)/F227</f>
        <v>7.8947279421658027E-3</v>
      </c>
      <c r="I228">
        <f>CORREL($H$3:H228,MXX!$H$3:H228)</f>
        <v>8.9736945711404642E-2</v>
      </c>
    </row>
    <row r="229" spans="1:9" x14ac:dyDescent="0.25">
      <c r="A229" s="1">
        <v>44763</v>
      </c>
      <c r="B229">
        <v>61.049999</v>
      </c>
      <c r="C229">
        <v>61.299999</v>
      </c>
      <c r="D229">
        <v>60.169998</v>
      </c>
      <c r="E229">
        <v>61.110000999999997</v>
      </c>
      <c r="F229">
        <v>60.627299999999998</v>
      </c>
      <c r="G229">
        <v>3741500</v>
      </c>
      <c r="H229">
        <f>(F229-F228)/F228</f>
        <v>-2.774131884693097E-3</v>
      </c>
      <c r="I229">
        <f>CORREL($H$3:H229,MXX!$H$3:H229)</f>
        <v>8.9943770593291769E-2</v>
      </c>
    </row>
    <row r="230" spans="1:9" x14ac:dyDescent="0.25">
      <c r="A230" s="1">
        <v>44764</v>
      </c>
      <c r="B230">
        <v>61.369999</v>
      </c>
      <c r="C230">
        <v>61.880001</v>
      </c>
      <c r="D230">
        <v>60.330002</v>
      </c>
      <c r="E230">
        <v>60.849997999999999</v>
      </c>
      <c r="F230">
        <v>60.369354000000001</v>
      </c>
      <c r="G230">
        <v>3106400</v>
      </c>
      <c r="H230">
        <f>(F230-F229)/F229</f>
        <v>-4.2546179691326661E-3</v>
      </c>
      <c r="I230">
        <f>CORREL($H$3:H230,MXX!$H$3:H230)</f>
        <v>8.8890485457200477E-2</v>
      </c>
    </row>
    <row r="231" spans="1:9" x14ac:dyDescent="0.25">
      <c r="A231" s="1">
        <v>44767</v>
      </c>
      <c r="B231">
        <v>61.240001999999997</v>
      </c>
      <c r="C231">
        <v>61.93</v>
      </c>
      <c r="D231">
        <v>60.779998999999997</v>
      </c>
      <c r="E231">
        <v>61.630001</v>
      </c>
      <c r="F231">
        <v>61.143191999999999</v>
      </c>
      <c r="G231">
        <v>2843100</v>
      </c>
      <c r="H231">
        <f>(F231-F230)/F230</f>
        <v>1.2818391265210454E-2</v>
      </c>
      <c r="I231">
        <f>CORREL($H$3:H231,MXX!$H$3:H231)</f>
        <v>8.7955968346109734E-2</v>
      </c>
    </row>
    <row r="232" spans="1:9" x14ac:dyDescent="0.25">
      <c r="A232" s="1">
        <v>44768</v>
      </c>
      <c r="B232">
        <v>61.380001</v>
      </c>
      <c r="C232">
        <v>61.900002000000001</v>
      </c>
      <c r="D232">
        <v>61</v>
      </c>
      <c r="E232">
        <v>61.25</v>
      </c>
      <c r="F232">
        <v>60.766193000000001</v>
      </c>
      <c r="G232">
        <v>2601400</v>
      </c>
      <c r="H232">
        <f>(F232-F231)/F231</f>
        <v>-6.1658377272811975E-3</v>
      </c>
      <c r="I232">
        <f>CORREL($H$3:H232,MXX!$H$3:H232)</f>
        <v>8.6724678832398108E-2</v>
      </c>
    </row>
    <row r="233" spans="1:9" x14ac:dyDescent="0.25">
      <c r="A233" s="1">
        <v>44769</v>
      </c>
      <c r="B233">
        <v>61.580002</v>
      </c>
      <c r="C233">
        <v>62.459999000000003</v>
      </c>
      <c r="D233">
        <v>61.200001</v>
      </c>
      <c r="E233">
        <v>62.25</v>
      </c>
      <c r="F233">
        <v>61.758296999999999</v>
      </c>
      <c r="G233">
        <v>3364800</v>
      </c>
      <c r="H233">
        <f>(F233-F232)/F232</f>
        <v>1.6326578168225837E-2</v>
      </c>
      <c r="I233">
        <f>CORREL($H$3:H233,MXX!$H$3:H233)</f>
        <v>8.5264709050425769E-2</v>
      </c>
    </row>
    <row r="234" spans="1:9" x14ac:dyDescent="0.25">
      <c r="A234" s="1">
        <v>44770</v>
      </c>
      <c r="B234">
        <v>62.080002</v>
      </c>
      <c r="C234">
        <v>62.310001</v>
      </c>
      <c r="D234">
        <v>60.75</v>
      </c>
      <c r="E234">
        <v>61.849997999999999</v>
      </c>
      <c r="F234">
        <v>61.361454000000002</v>
      </c>
      <c r="G234">
        <v>4426000</v>
      </c>
      <c r="H234">
        <f>(F234-F233)/F233</f>
        <v>-6.4257438964030527E-3</v>
      </c>
      <c r="I234">
        <f>CORREL($H$3:H234,MXX!$H$3:H234)</f>
        <v>8.5406165758489902E-2</v>
      </c>
    </row>
    <row r="235" spans="1:9" x14ac:dyDescent="0.25">
      <c r="A235" s="1">
        <v>44771</v>
      </c>
      <c r="B235">
        <v>62.23</v>
      </c>
      <c r="C235">
        <v>63.720001000000003</v>
      </c>
      <c r="D235">
        <v>61.709999000000003</v>
      </c>
      <c r="E235">
        <v>63.25</v>
      </c>
      <c r="F235">
        <v>62.750397</v>
      </c>
      <c r="G235">
        <v>5638600</v>
      </c>
      <c r="H235">
        <f>(F235-F234)/F234</f>
        <v>2.2635431683219201E-2</v>
      </c>
      <c r="I235">
        <f>CORREL($H$3:H235,MXX!$H$3:H235)</f>
        <v>7.8205995388095403E-2</v>
      </c>
    </row>
    <row r="236" spans="1:9" x14ac:dyDescent="0.25">
      <c r="A236" s="1">
        <v>44774</v>
      </c>
      <c r="B236">
        <v>62.740001999999997</v>
      </c>
      <c r="C236">
        <v>63.080002</v>
      </c>
      <c r="D236">
        <v>62.060001</v>
      </c>
      <c r="E236">
        <v>62.889999000000003</v>
      </c>
      <c r="F236">
        <v>62.393237999999997</v>
      </c>
      <c r="G236">
        <v>3634300</v>
      </c>
      <c r="H236">
        <f>(F236-F235)/F235</f>
        <v>-5.691740882531833E-3</v>
      </c>
      <c r="I236">
        <f>CORREL($H$3:H236,MXX!$H$3:H236)</f>
        <v>7.7497969582281459E-2</v>
      </c>
    </row>
    <row r="237" spans="1:9" x14ac:dyDescent="0.25">
      <c r="A237" s="1">
        <v>44775</v>
      </c>
      <c r="B237">
        <v>62.889999000000003</v>
      </c>
      <c r="C237">
        <v>62.959999000000003</v>
      </c>
      <c r="D237">
        <v>61.93</v>
      </c>
      <c r="E237">
        <v>62.009998000000003</v>
      </c>
      <c r="F237">
        <v>61.520190999999997</v>
      </c>
      <c r="G237">
        <v>4002200</v>
      </c>
      <c r="H237">
        <f>(F237-F236)/F236</f>
        <v>-1.3992654139860472E-2</v>
      </c>
      <c r="I237">
        <f>CORREL($H$3:H237,MXX!$H$3:H237)</f>
        <v>6.5555780320851714E-2</v>
      </c>
    </row>
    <row r="238" spans="1:9" x14ac:dyDescent="0.25">
      <c r="A238" s="1">
        <v>44776</v>
      </c>
      <c r="B238">
        <v>62.150002000000001</v>
      </c>
      <c r="C238">
        <v>63.77</v>
      </c>
      <c r="D238">
        <v>62.119999</v>
      </c>
      <c r="E238">
        <v>63.599997999999999</v>
      </c>
      <c r="F238">
        <v>63.097630000000002</v>
      </c>
      <c r="G238">
        <v>5137500</v>
      </c>
      <c r="H238">
        <f>(F238-F237)/F237</f>
        <v>2.5640996465697018E-2</v>
      </c>
      <c r="I238">
        <f>CORREL($H$3:H238,MXX!$H$3:H238)</f>
        <v>6.5865840429575995E-2</v>
      </c>
    </row>
    <row r="239" spans="1:9" x14ac:dyDescent="0.25">
      <c r="A239" s="1">
        <v>44777</v>
      </c>
      <c r="B239">
        <v>64.199996999999996</v>
      </c>
      <c r="C239">
        <v>64.879997000000003</v>
      </c>
      <c r="D239">
        <v>63.549999</v>
      </c>
      <c r="E239">
        <v>63.799999</v>
      </c>
      <c r="F239">
        <v>63.296050999999999</v>
      </c>
      <c r="G239">
        <v>7369900</v>
      </c>
      <c r="H239">
        <f>(F239-F238)/F238</f>
        <v>3.1446664478522596E-3</v>
      </c>
      <c r="I239">
        <f>CORREL($H$3:H239,MXX!$H$3:H239)</f>
        <v>6.4339952176857243E-2</v>
      </c>
    </row>
    <row r="240" spans="1:9" x14ac:dyDescent="0.25">
      <c r="A240" s="1">
        <v>44778</v>
      </c>
      <c r="B240">
        <v>63.650002000000001</v>
      </c>
      <c r="C240">
        <v>64.290001000000004</v>
      </c>
      <c r="D240">
        <v>63.080002</v>
      </c>
      <c r="E240">
        <v>63.299999</v>
      </c>
      <c r="F240">
        <v>62.799999</v>
      </c>
      <c r="G240">
        <v>4169000</v>
      </c>
      <c r="H240">
        <f>(F240-F239)/F239</f>
        <v>-7.8370134023052849E-3</v>
      </c>
      <c r="I240">
        <f>CORREL($H$3:H240,MXX!$H$3:H240)</f>
        <v>6.6281233598304609E-2</v>
      </c>
    </row>
    <row r="241" spans="1:9" x14ac:dyDescent="0.25">
      <c r="A241" s="1">
        <v>44781</v>
      </c>
      <c r="B241">
        <v>63.25</v>
      </c>
      <c r="C241">
        <v>63.549999</v>
      </c>
      <c r="D241">
        <v>62.669998</v>
      </c>
      <c r="E241">
        <v>62.939999</v>
      </c>
      <c r="F241">
        <v>62.939999</v>
      </c>
      <c r="G241">
        <v>3466400</v>
      </c>
      <c r="H241">
        <f>(F241-F240)/F240</f>
        <v>2.2292993985557319E-3</v>
      </c>
      <c r="I241">
        <f>CORREL($H$3:H241,MXX!$H$3:H241)</f>
        <v>6.6386825066912111E-2</v>
      </c>
    </row>
    <row r="242" spans="1:9" x14ac:dyDescent="0.25">
      <c r="A242" s="1">
        <v>44782</v>
      </c>
      <c r="B242">
        <v>63.34</v>
      </c>
      <c r="C242">
        <v>64.459998999999996</v>
      </c>
      <c r="D242">
        <v>63.259998000000003</v>
      </c>
      <c r="E242">
        <v>63.900002000000001</v>
      </c>
      <c r="F242">
        <v>63.900002000000001</v>
      </c>
      <c r="G242">
        <v>3511400</v>
      </c>
      <c r="H242">
        <f>(F242-F241)/F241</f>
        <v>1.5252669451106924E-2</v>
      </c>
      <c r="I242">
        <f>CORREL($H$3:H242,MXX!$H$3:H242)</f>
        <v>6.5801929198347778E-2</v>
      </c>
    </row>
    <row r="243" spans="1:9" x14ac:dyDescent="0.25">
      <c r="A243" s="1">
        <v>44783</v>
      </c>
      <c r="B243">
        <v>64.860000999999997</v>
      </c>
      <c r="C243">
        <v>65.980002999999996</v>
      </c>
      <c r="D243">
        <v>64.639999000000003</v>
      </c>
      <c r="E243">
        <v>65.930000000000007</v>
      </c>
      <c r="F243">
        <v>65.930000000000007</v>
      </c>
      <c r="G243">
        <v>4220100</v>
      </c>
      <c r="H243">
        <f>(F243-F242)/F242</f>
        <v>3.1768355813197098E-2</v>
      </c>
      <c r="I243">
        <f>CORREL($H$3:H243,MXX!$H$3:H243)</f>
        <v>6.2224959293376549E-2</v>
      </c>
    </row>
    <row r="244" spans="1:9" x14ac:dyDescent="0.25">
      <c r="A244" s="1">
        <v>44784</v>
      </c>
      <c r="B244">
        <v>66.540001000000004</v>
      </c>
      <c r="C244">
        <v>67.580001999999993</v>
      </c>
      <c r="D244">
        <v>66.519997000000004</v>
      </c>
      <c r="E244">
        <v>66.690002000000007</v>
      </c>
      <c r="F244">
        <v>66.690002000000007</v>
      </c>
      <c r="G244">
        <v>4689300</v>
      </c>
      <c r="H244">
        <f>(F244-F243)/F243</f>
        <v>1.1527407856817837E-2</v>
      </c>
      <c r="I244">
        <f>CORREL($H$3:H244,MXX!$H$3:H244)</f>
        <v>6.5893004739791164E-2</v>
      </c>
    </row>
    <row r="245" spans="1:9" x14ac:dyDescent="0.25">
      <c r="A245" s="1">
        <v>44785</v>
      </c>
      <c r="B245">
        <v>66.809997999999993</v>
      </c>
      <c r="C245">
        <v>67.879997000000003</v>
      </c>
      <c r="D245">
        <v>66.809997999999993</v>
      </c>
      <c r="E245">
        <v>67.809997999999993</v>
      </c>
      <c r="F245">
        <v>67.809997999999993</v>
      </c>
      <c r="G245">
        <v>3965900</v>
      </c>
      <c r="H245">
        <f>(F245-F244)/F244</f>
        <v>1.6794061574626824E-2</v>
      </c>
      <c r="I245">
        <f>CORREL($H$3:H245,MXX!$H$3:H245)</f>
        <v>6.4890401270403131E-2</v>
      </c>
    </row>
    <row r="246" spans="1:9" x14ac:dyDescent="0.25">
      <c r="A246" s="1">
        <v>44788</v>
      </c>
      <c r="B246">
        <v>66.940002000000007</v>
      </c>
      <c r="C246">
        <v>67.599997999999999</v>
      </c>
      <c r="D246">
        <v>66.730002999999996</v>
      </c>
      <c r="E246">
        <v>67.339995999999999</v>
      </c>
      <c r="F246">
        <v>67.339995999999999</v>
      </c>
      <c r="G246">
        <v>3979200</v>
      </c>
      <c r="H246">
        <f>(F246-F245)/F245</f>
        <v>-6.9311608002111114E-3</v>
      </c>
      <c r="I246">
        <f>CORREL($H$3:H246,MXX!$H$3:H246)</f>
        <v>6.2245096562811818E-2</v>
      </c>
    </row>
    <row r="247" spans="1:9" x14ac:dyDescent="0.25">
      <c r="A247" s="1">
        <v>44789</v>
      </c>
      <c r="B247">
        <v>67.150002000000001</v>
      </c>
      <c r="C247">
        <v>67.989998</v>
      </c>
      <c r="D247">
        <v>67.099997999999999</v>
      </c>
      <c r="E247">
        <v>67.660004000000001</v>
      </c>
      <c r="F247">
        <v>67.660004000000001</v>
      </c>
      <c r="G247">
        <v>2595700</v>
      </c>
      <c r="H247">
        <f>(F247-F246)/F246</f>
        <v>4.7521238344000113E-3</v>
      </c>
      <c r="I247">
        <f>CORREL($H$3:H247,MXX!$H$3:H247)</f>
        <v>6.3473880801075827E-2</v>
      </c>
    </row>
    <row r="248" spans="1:9" x14ac:dyDescent="0.25">
      <c r="A248" s="1">
        <v>44790</v>
      </c>
      <c r="B248">
        <v>66.889999000000003</v>
      </c>
      <c r="C248">
        <v>67.849997999999999</v>
      </c>
      <c r="D248">
        <v>66.800003000000004</v>
      </c>
      <c r="E248">
        <v>67.470000999999996</v>
      </c>
      <c r="F248">
        <v>67.470000999999996</v>
      </c>
      <c r="G248">
        <v>3101700</v>
      </c>
      <c r="H248">
        <f>(F248-F247)/F247</f>
        <v>-2.80820261258046E-3</v>
      </c>
      <c r="I248">
        <f>CORREL($H$3:H248,MXX!$H$3:H248)</f>
        <v>6.2645178715897615E-2</v>
      </c>
    </row>
    <row r="249" spans="1:9" x14ac:dyDescent="0.25">
      <c r="A249" s="1">
        <v>44791</v>
      </c>
      <c r="B249">
        <v>67.379997000000003</v>
      </c>
      <c r="C249">
        <v>68.129997000000003</v>
      </c>
      <c r="D249">
        <v>67.279999000000004</v>
      </c>
      <c r="E249">
        <v>68.010002</v>
      </c>
      <c r="F249">
        <v>68.010002</v>
      </c>
      <c r="G249">
        <v>2562200</v>
      </c>
      <c r="H249">
        <f>(F249-F248)/F248</f>
        <v>8.003571839283118E-3</v>
      </c>
      <c r="I249">
        <f>CORREL($H$3:H249,MXX!$H$3:H249)</f>
        <v>6.1794377810781898E-2</v>
      </c>
    </row>
    <row r="250" spans="1:9" x14ac:dyDescent="0.25">
      <c r="A250" s="1">
        <v>44792</v>
      </c>
      <c r="B250">
        <v>67.650002000000001</v>
      </c>
      <c r="C250">
        <v>67.730002999999996</v>
      </c>
      <c r="D250">
        <v>67.209998999999996</v>
      </c>
      <c r="E250">
        <v>67.389999000000003</v>
      </c>
      <c r="F250">
        <v>67.389999000000003</v>
      </c>
      <c r="G250">
        <v>3154700</v>
      </c>
      <c r="H250">
        <f>(F250-F249)/F249</f>
        <v>-9.1163502685972127E-3</v>
      </c>
      <c r="I250">
        <f>CORREL($H$3:H250,MXX!$H$3:H250)</f>
        <v>6.0841059816002283E-2</v>
      </c>
    </row>
    <row r="251" spans="1:9" x14ac:dyDescent="0.25">
      <c r="A251" s="1">
        <v>44795</v>
      </c>
      <c r="B251">
        <v>66.470000999999996</v>
      </c>
      <c r="C251">
        <v>66.470000999999996</v>
      </c>
      <c r="D251">
        <v>65.699996999999996</v>
      </c>
      <c r="E251">
        <v>65.910004000000001</v>
      </c>
      <c r="F251">
        <v>65.910004000000001</v>
      </c>
      <c r="G251">
        <v>3676600</v>
      </c>
      <c r="H251">
        <f>(F251-F250)/F250</f>
        <v>-2.1961641518944114E-2</v>
      </c>
      <c r="I251">
        <f>CORREL($H$3:H251,MXX!$H$3:H251)</f>
        <v>6.12847272702624E-2</v>
      </c>
    </row>
    <row r="252" spans="1:9" x14ac:dyDescent="0.25">
      <c r="A252" s="1">
        <v>44796</v>
      </c>
      <c r="B252">
        <v>66.150002000000001</v>
      </c>
      <c r="C252">
        <v>66.319999999999993</v>
      </c>
      <c r="D252">
        <v>65.660004000000001</v>
      </c>
      <c r="E252">
        <v>65.669998000000007</v>
      </c>
      <c r="F252">
        <v>65.669998000000007</v>
      </c>
      <c r="G252">
        <v>3011400</v>
      </c>
      <c r="H252">
        <f>(F252-F251)/F251</f>
        <v>-3.6414198973496337E-3</v>
      </c>
      <c r="I252">
        <f>CORREL($H$3:H252,MXX!$H$3:H252)</f>
        <v>6.1263678690715966E-2</v>
      </c>
    </row>
    <row r="253" spans="1:9" x14ac:dyDescent="0.25">
      <c r="A253" s="1">
        <v>44797</v>
      </c>
      <c r="B253">
        <v>134.35000600000001</v>
      </c>
      <c r="C253">
        <v>135.28999300000001</v>
      </c>
      <c r="D253">
        <v>133.60000600000001</v>
      </c>
      <c r="E253">
        <v>134.970001</v>
      </c>
      <c r="F253">
        <v>134.970001</v>
      </c>
      <c r="G253">
        <v>5254300</v>
      </c>
      <c r="H253">
        <f>(F253-F252)/F252</f>
        <v>1.055276459731276</v>
      </c>
      <c r="I253">
        <f>CORREL($H$3:H253,MXX!$H$3:H253)</f>
        <v>-1.9099638221839278E-2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71B6A-997A-40C8-8212-3EB58BF3404D}">
  <dimension ref="A1:I255"/>
  <sheetViews>
    <sheetView workbookViewId="0">
      <selection sqref="A1:G252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44433</v>
      </c>
      <c r="B2">
        <v>235.67666600000001</v>
      </c>
      <c r="C2">
        <v>238.990005</v>
      </c>
      <c r="D2">
        <v>234.66667200000001</v>
      </c>
      <c r="E2">
        <v>237.066666</v>
      </c>
      <c r="F2">
        <v>237.066666</v>
      </c>
      <c r="G2">
        <v>37936800</v>
      </c>
    </row>
    <row r="3" spans="1:9" x14ac:dyDescent="0.25">
      <c r="A3" s="1">
        <v>44434</v>
      </c>
      <c r="B3">
        <v>236.10333299999999</v>
      </c>
      <c r="C3">
        <v>238.46665999999999</v>
      </c>
      <c r="D3">
        <v>232.53999300000001</v>
      </c>
      <c r="E3">
        <v>233.720001</v>
      </c>
      <c r="F3">
        <v>233.720001</v>
      </c>
      <c r="G3">
        <v>39642900</v>
      </c>
      <c r="H3">
        <f>(F3-F2)/F2</f>
        <v>-1.4116978386155738E-2</v>
      </c>
      <c r="I3" t="e">
        <f>CORREL($H$3:H3,MXX!$H$3:H3)</f>
        <v>#DIV/0!</v>
      </c>
    </row>
    <row r="4" spans="1:9" x14ac:dyDescent="0.25">
      <c r="A4" s="1">
        <v>44435</v>
      </c>
      <c r="B4">
        <v>235</v>
      </c>
      <c r="C4">
        <v>238.33332799999999</v>
      </c>
      <c r="D4">
        <v>234.03334000000001</v>
      </c>
      <c r="E4">
        <v>237.30667099999999</v>
      </c>
      <c r="F4">
        <v>237.30667099999999</v>
      </c>
      <c r="G4">
        <v>41501400</v>
      </c>
      <c r="H4">
        <f>(F4-F3)/F3</f>
        <v>1.5346012256777279E-2</v>
      </c>
      <c r="I4">
        <f>CORREL($H$3:H4,MXX!$H$3:H4)</f>
        <v>-1</v>
      </c>
    </row>
    <row r="5" spans="1:9" x14ac:dyDescent="0.25">
      <c r="A5" s="1">
        <v>44438</v>
      </c>
      <c r="B5">
        <v>238.240005</v>
      </c>
      <c r="C5">
        <v>243.66667200000001</v>
      </c>
      <c r="D5">
        <v>237.57666</v>
      </c>
      <c r="E5">
        <v>243.636673</v>
      </c>
      <c r="F5">
        <v>243.636673</v>
      </c>
      <c r="G5">
        <v>55812600</v>
      </c>
      <c r="H5">
        <f>(F5-F4)/F4</f>
        <v>2.6674353372897839E-2</v>
      </c>
      <c r="I5">
        <f>CORREL($H$3:H5,MXX!$H$3:H5)</f>
        <v>-0.73614079071923033</v>
      </c>
    </row>
    <row r="6" spans="1:9" x14ac:dyDescent="0.25">
      <c r="A6" s="1">
        <v>44439</v>
      </c>
      <c r="B6">
        <v>244.33332799999999</v>
      </c>
      <c r="C6">
        <v>246.796661</v>
      </c>
      <c r="D6">
        <v>242.14666700000001</v>
      </c>
      <c r="E6">
        <v>245.240005</v>
      </c>
      <c r="F6">
        <v>245.240005</v>
      </c>
      <c r="G6">
        <v>62566200</v>
      </c>
      <c r="H6">
        <f>(F6-F5)/F5</f>
        <v>6.5808319423241949E-3</v>
      </c>
      <c r="I6">
        <f>CORREL($H$3:H6,MXX!$H$3:H6)</f>
        <v>-0.7378597061402804</v>
      </c>
    </row>
    <row r="7" spans="1:9" x14ac:dyDescent="0.25">
      <c r="A7" s="1">
        <v>44440</v>
      </c>
      <c r="B7">
        <v>244.69332900000001</v>
      </c>
      <c r="C7">
        <v>247.33000200000001</v>
      </c>
      <c r="D7">
        <v>243.75666799999999</v>
      </c>
      <c r="E7">
        <v>244.69667100000001</v>
      </c>
      <c r="F7">
        <v>244.69667100000001</v>
      </c>
      <c r="G7">
        <v>39612900</v>
      </c>
      <c r="H7">
        <f>(F7-F6)/F6</f>
        <v>-2.215519445940263E-3</v>
      </c>
      <c r="I7">
        <f>CORREL($H$3:H7,MXX!$H$3:H7)</f>
        <v>-0.6287672258148157</v>
      </c>
    </row>
    <row r="8" spans="1:9" x14ac:dyDescent="0.25">
      <c r="A8" s="1">
        <v>44441</v>
      </c>
      <c r="B8">
        <v>244.83332799999999</v>
      </c>
      <c r="C8">
        <v>246.990005</v>
      </c>
      <c r="D8">
        <v>243.51333600000001</v>
      </c>
      <c r="E8">
        <v>244.13000500000001</v>
      </c>
      <c r="F8">
        <v>244.13000500000001</v>
      </c>
      <c r="G8">
        <v>38331900</v>
      </c>
      <c r="H8">
        <f>(F8-F7)/F7</f>
        <v>-2.3157895760665985E-3</v>
      </c>
      <c r="I8">
        <f>CORREL($H$3:H8,MXX!$H$3:H8)</f>
        <v>-3.4784725085901531E-2</v>
      </c>
    </row>
    <row r="9" spans="1:9" x14ac:dyDescent="0.25">
      <c r="A9" s="1">
        <v>44442</v>
      </c>
      <c r="B9">
        <v>244.08332799999999</v>
      </c>
      <c r="C9">
        <v>244.66667200000001</v>
      </c>
      <c r="D9">
        <v>241.39999399999999</v>
      </c>
      <c r="E9">
        <v>244.52333100000001</v>
      </c>
      <c r="F9">
        <v>244.52333100000001</v>
      </c>
      <c r="G9">
        <v>45738300</v>
      </c>
      <c r="H9">
        <f>(F9-F8)/F8</f>
        <v>1.6111333795286729E-3</v>
      </c>
      <c r="I9">
        <f>CORREL($H$3:H9,MXX!$H$3:H9)</f>
        <v>-2.3214331016493103E-2</v>
      </c>
    </row>
    <row r="10" spans="1:9" x14ac:dyDescent="0.25">
      <c r="A10" s="1">
        <v>44446</v>
      </c>
      <c r="B10">
        <v>246.66667200000001</v>
      </c>
      <c r="C10">
        <v>253.39999399999999</v>
      </c>
      <c r="D10">
        <v>246.41999799999999</v>
      </c>
      <c r="E10">
        <v>250.97332800000001</v>
      </c>
      <c r="F10">
        <v>250.97332800000001</v>
      </c>
      <c r="G10">
        <v>60119400</v>
      </c>
      <c r="H10">
        <f>(F10-F9)/F9</f>
        <v>2.6377838767458944E-2</v>
      </c>
      <c r="I10">
        <f>CORREL($H$3:H10,MXX!$H$3:H10)</f>
        <v>-0.11722469390827338</v>
      </c>
    </row>
    <row r="11" spans="1:9" x14ac:dyDescent="0.25">
      <c r="A11" s="1">
        <v>44447</v>
      </c>
      <c r="B11">
        <v>253.86000100000001</v>
      </c>
      <c r="C11">
        <v>254.816666</v>
      </c>
      <c r="D11">
        <v>246.92334</v>
      </c>
      <c r="E11">
        <v>251.28999300000001</v>
      </c>
      <c r="F11">
        <v>251.28999300000001</v>
      </c>
      <c r="G11">
        <v>56379000</v>
      </c>
      <c r="H11">
        <f>(F11-F10)/F10</f>
        <v>1.2617476228390309E-3</v>
      </c>
      <c r="I11">
        <f>CORREL($H$3:H11,MXX!$H$3:H11)</f>
        <v>-0.15479891099243112</v>
      </c>
    </row>
    <row r="12" spans="1:9" x14ac:dyDescent="0.25">
      <c r="A12" s="1">
        <v>44448</v>
      </c>
      <c r="B12">
        <v>251.136673</v>
      </c>
      <c r="C12">
        <v>254.03334000000001</v>
      </c>
      <c r="D12">
        <v>250.54333500000001</v>
      </c>
      <c r="E12">
        <v>251.61999499999999</v>
      </c>
      <c r="F12">
        <v>251.61999499999999</v>
      </c>
      <c r="G12">
        <v>42233100</v>
      </c>
      <c r="H12">
        <f>(F12-F11)/F11</f>
        <v>1.3132317608842428E-3</v>
      </c>
      <c r="I12">
        <f>CORREL($H$3:H12,MXX!$H$3:H12)</f>
        <v>-0.11927795155376297</v>
      </c>
    </row>
    <row r="13" spans="1:9" x14ac:dyDescent="0.25">
      <c r="A13" s="1">
        <v>44449</v>
      </c>
      <c r="B13">
        <v>253.199997</v>
      </c>
      <c r="C13">
        <v>254.203339</v>
      </c>
      <c r="D13">
        <v>244.83999600000001</v>
      </c>
      <c r="E13">
        <v>245.42334</v>
      </c>
      <c r="F13">
        <v>245.42334</v>
      </c>
      <c r="G13">
        <v>45552600</v>
      </c>
      <c r="H13">
        <f>(F13-F12)/F12</f>
        <v>-2.4627037290895715E-2</v>
      </c>
      <c r="I13">
        <f>CORREL($H$3:H13,MXX!$H$3:H13)</f>
        <v>8.5594790995889E-2</v>
      </c>
    </row>
    <row r="14" spans="1:9" x14ac:dyDescent="0.25">
      <c r="A14" s="1">
        <v>44452</v>
      </c>
      <c r="B14">
        <v>246.73666399999999</v>
      </c>
      <c r="C14">
        <v>248.259995</v>
      </c>
      <c r="D14">
        <v>236.28334000000001</v>
      </c>
      <c r="E14">
        <v>247.66667200000001</v>
      </c>
      <c r="F14">
        <v>247.66667200000001</v>
      </c>
      <c r="G14">
        <v>68857500</v>
      </c>
      <c r="H14">
        <f>(F14-F13)/F13</f>
        <v>9.1406628236744298E-3</v>
      </c>
      <c r="I14">
        <f>CORREL($H$3:H14,MXX!$H$3:H14)</f>
        <v>8.2863466075982675E-2</v>
      </c>
    </row>
    <row r="15" spans="1:9" x14ac:dyDescent="0.25">
      <c r="A15" s="1">
        <v>44453</v>
      </c>
      <c r="B15">
        <v>247.52333100000001</v>
      </c>
      <c r="C15">
        <v>251.490005</v>
      </c>
      <c r="D15">
        <v>245.46665999999999</v>
      </c>
      <c r="E15">
        <v>248.16333</v>
      </c>
      <c r="F15">
        <v>248.16333</v>
      </c>
      <c r="G15">
        <v>55574700</v>
      </c>
      <c r="H15">
        <f>(F15-F14)/F14</f>
        <v>2.0053485436263966E-3</v>
      </c>
      <c r="I15">
        <f>CORREL($H$3:H15,MXX!$H$3:H15)</f>
        <v>7.8629340441036644E-2</v>
      </c>
    </row>
    <row r="16" spans="1:9" x14ac:dyDescent="0.25">
      <c r="A16" s="1">
        <v>44454</v>
      </c>
      <c r="B16">
        <v>248.33332799999999</v>
      </c>
      <c r="C16">
        <v>252.28666699999999</v>
      </c>
      <c r="D16">
        <v>246.11999499999999</v>
      </c>
      <c r="E16">
        <v>251.94332900000001</v>
      </c>
      <c r="F16">
        <v>251.94332900000001</v>
      </c>
      <c r="G16">
        <v>46073100</v>
      </c>
      <c r="H16">
        <f>(F16-F15)/F15</f>
        <v>1.5231899894315585E-2</v>
      </c>
      <c r="I16">
        <f>CORREL($H$3:H16,MXX!$H$3:H16)</f>
        <v>7.7862320572237589E-2</v>
      </c>
    </row>
    <row r="17" spans="1:9" x14ac:dyDescent="0.25">
      <c r="A17" s="1">
        <v>44455</v>
      </c>
      <c r="B17">
        <v>250.94332900000001</v>
      </c>
      <c r="C17">
        <v>252.970001</v>
      </c>
      <c r="D17">
        <v>249.203339</v>
      </c>
      <c r="E17">
        <v>252.33000200000001</v>
      </c>
      <c r="F17">
        <v>252.33000200000001</v>
      </c>
      <c r="G17">
        <v>41770200</v>
      </c>
      <c r="H17">
        <f>(F17-F16)/F16</f>
        <v>1.5347618114548364E-3</v>
      </c>
      <c r="I17">
        <f>CORREL($H$3:H17,MXX!$H$3:H17)</f>
        <v>6.3952379018573424E-2</v>
      </c>
    </row>
    <row r="18" spans="1:9" x14ac:dyDescent="0.25">
      <c r="A18" s="1">
        <v>44456</v>
      </c>
      <c r="B18">
        <v>252.383331</v>
      </c>
      <c r="C18">
        <v>253.679993</v>
      </c>
      <c r="D18">
        <v>250</v>
      </c>
      <c r="E18">
        <v>253.16333</v>
      </c>
      <c r="F18">
        <v>253.16333</v>
      </c>
      <c r="G18">
        <v>84612600</v>
      </c>
      <c r="H18">
        <f>(F18-F17)/F17</f>
        <v>3.3025323718738546E-3</v>
      </c>
      <c r="I18">
        <f>CORREL($H$3:H18,MXX!$H$3:H18)</f>
        <v>5.8057269677511188E-2</v>
      </c>
    </row>
    <row r="19" spans="1:9" x14ac:dyDescent="0.25">
      <c r="A19" s="1">
        <v>44459</v>
      </c>
      <c r="B19">
        <v>244.85333299999999</v>
      </c>
      <c r="C19">
        <v>247.33332799999999</v>
      </c>
      <c r="D19">
        <v>239.53999300000001</v>
      </c>
      <c r="E19">
        <v>243.38999899999999</v>
      </c>
      <c r="F19">
        <v>243.38999899999999</v>
      </c>
      <c r="G19">
        <v>74273100</v>
      </c>
      <c r="H19">
        <f>(F19-F18)/F18</f>
        <v>-3.8604844548379154E-2</v>
      </c>
      <c r="I19">
        <f>CORREL($H$3:H19,MXX!$H$3:H19)</f>
        <v>0.33705574346128042</v>
      </c>
    </row>
    <row r="20" spans="1:9" x14ac:dyDescent="0.25">
      <c r="A20" s="1">
        <v>44460</v>
      </c>
      <c r="B20">
        <v>244.929993</v>
      </c>
      <c r="C20">
        <v>248.24667400000001</v>
      </c>
      <c r="D20">
        <v>243.479996</v>
      </c>
      <c r="E20">
        <v>246.46000699999999</v>
      </c>
      <c r="F20">
        <v>246.46000699999999</v>
      </c>
      <c r="G20">
        <v>48992100</v>
      </c>
      <c r="H20">
        <f>(F20-F19)/F19</f>
        <v>1.2613533886410844E-2</v>
      </c>
      <c r="I20">
        <f>CORREL($H$3:H20,MXX!$H$3:H20)</f>
        <v>0.25441438904131319</v>
      </c>
    </row>
    <row r="21" spans="1:9" x14ac:dyDescent="0.25">
      <c r="A21" s="1">
        <v>44461</v>
      </c>
      <c r="B21">
        <v>247.84333799999999</v>
      </c>
      <c r="C21">
        <v>251.22332800000001</v>
      </c>
      <c r="D21">
        <v>246.37333699999999</v>
      </c>
      <c r="E21">
        <v>250.64666700000001</v>
      </c>
      <c r="F21">
        <v>250.64666700000001</v>
      </c>
      <c r="G21">
        <v>45378900</v>
      </c>
      <c r="H21">
        <f>(F21-F20)/F20</f>
        <v>1.698717796433406E-2</v>
      </c>
      <c r="I21">
        <f>CORREL($H$3:H21,MXX!$H$3:H21)</f>
        <v>0.28133608812153599</v>
      </c>
    </row>
    <row r="22" spans="1:9" x14ac:dyDescent="0.25">
      <c r="A22" s="1">
        <v>44462</v>
      </c>
      <c r="B22">
        <v>251.66667200000001</v>
      </c>
      <c r="C22">
        <v>252.73333700000001</v>
      </c>
      <c r="D22">
        <v>249.30667099999999</v>
      </c>
      <c r="E22">
        <v>251.21333300000001</v>
      </c>
      <c r="F22">
        <v>251.21333300000001</v>
      </c>
      <c r="G22">
        <v>35842500</v>
      </c>
      <c r="H22">
        <f>(F22-F21)/F21</f>
        <v>2.2608160195483383E-3</v>
      </c>
      <c r="I22">
        <f>CORREL($H$3:H22,MXX!$H$3:H22)</f>
        <v>0.26768008780900376</v>
      </c>
    </row>
    <row r="23" spans="1:9" x14ac:dyDescent="0.25">
      <c r="A23" s="1">
        <v>44463</v>
      </c>
      <c r="B23">
        <v>248.63000500000001</v>
      </c>
      <c r="C23">
        <v>258.26666299999999</v>
      </c>
      <c r="D23">
        <v>248.18666099999999</v>
      </c>
      <c r="E23">
        <v>258.13000499999998</v>
      </c>
      <c r="F23">
        <v>258.13000499999998</v>
      </c>
      <c r="G23">
        <v>64119000</v>
      </c>
      <c r="H23">
        <f>(F23-F22)/F22</f>
        <v>2.753306091440607E-2</v>
      </c>
      <c r="I23">
        <f>CORREL($H$3:H23,MXX!$H$3:H23)</f>
        <v>0.27621616746702893</v>
      </c>
    </row>
    <row r="24" spans="1:9" x14ac:dyDescent="0.25">
      <c r="A24" s="1">
        <v>44466</v>
      </c>
      <c r="B24">
        <v>257.70666499999999</v>
      </c>
      <c r="C24">
        <v>266.33334400000001</v>
      </c>
      <c r="D24">
        <v>256.43667599999998</v>
      </c>
      <c r="E24">
        <v>263.78668199999998</v>
      </c>
      <c r="F24">
        <v>263.78668199999998</v>
      </c>
      <c r="G24">
        <v>84212100</v>
      </c>
      <c r="H24">
        <f>(F24-F23)/F23</f>
        <v>2.1914062257117308E-2</v>
      </c>
      <c r="I24">
        <f>CORREL($H$3:H24,MXX!$H$3:H24)</f>
        <v>0.22867006219588784</v>
      </c>
    </row>
    <row r="25" spans="1:9" x14ac:dyDescent="0.25">
      <c r="A25" s="1">
        <v>44467</v>
      </c>
      <c r="B25">
        <v>262.39999399999999</v>
      </c>
      <c r="C25">
        <v>265.21331800000002</v>
      </c>
      <c r="D25">
        <v>255.393326</v>
      </c>
      <c r="E25">
        <v>259.18667599999998</v>
      </c>
      <c r="F25">
        <v>259.18667599999998</v>
      </c>
      <c r="G25">
        <v>76144200</v>
      </c>
      <c r="H25">
        <f>(F25-F24)/F24</f>
        <v>-1.7438355739278787E-2</v>
      </c>
      <c r="I25">
        <f>CORREL($H$3:H25,MXX!$H$3:H25)</f>
        <v>0.14414450405694482</v>
      </c>
    </row>
    <row r="26" spans="1:9" x14ac:dyDescent="0.25">
      <c r="A26" s="1">
        <v>44468</v>
      </c>
      <c r="B26">
        <v>259.93331899999998</v>
      </c>
      <c r="C26">
        <v>264.5</v>
      </c>
      <c r="D26">
        <v>256.89334100000002</v>
      </c>
      <c r="E26">
        <v>260.43667599999998</v>
      </c>
      <c r="F26">
        <v>260.43667599999998</v>
      </c>
      <c r="G26">
        <v>62828700</v>
      </c>
      <c r="H26">
        <f>(F26-F25)/F25</f>
        <v>4.8227787758657785E-3</v>
      </c>
      <c r="I26">
        <f>CORREL($H$3:H26,MXX!$H$3:H26)</f>
        <v>0.13526201501007434</v>
      </c>
    </row>
    <row r="27" spans="1:9" x14ac:dyDescent="0.25">
      <c r="A27" s="1">
        <v>44469</v>
      </c>
      <c r="B27">
        <v>260.33334400000001</v>
      </c>
      <c r="C27">
        <v>263.04333500000001</v>
      </c>
      <c r="D27">
        <v>258.33334400000001</v>
      </c>
      <c r="E27">
        <v>258.49334700000003</v>
      </c>
      <c r="F27">
        <v>258.49334700000003</v>
      </c>
      <c r="G27">
        <v>53868000</v>
      </c>
      <c r="H27">
        <f>(F27-F26)/F26</f>
        <v>-7.4618100255585702E-3</v>
      </c>
      <c r="I27">
        <f>CORREL($H$3:H27,MXX!$H$3:H27)</f>
        <v>0.12064616620178747</v>
      </c>
    </row>
    <row r="28" spans="1:9" x14ac:dyDescent="0.25">
      <c r="A28" s="1">
        <v>44470</v>
      </c>
      <c r="B28">
        <v>259.46667500000001</v>
      </c>
      <c r="C28">
        <v>260.26001000000002</v>
      </c>
      <c r="D28">
        <v>254.529999</v>
      </c>
      <c r="E28">
        <v>258.406677</v>
      </c>
      <c r="F28">
        <v>258.406677</v>
      </c>
      <c r="G28">
        <v>51094200</v>
      </c>
      <c r="H28">
        <f>(F28-F27)/F27</f>
        <v>-3.3528909353332964E-4</v>
      </c>
      <c r="I28">
        <f>CORREL($H$3:H28,MXX!$H$3:H28)</f>
        <v>0.11212645649040383</v>
      </c>
    </row>
    <row r="29" spans="1:9" x14ac:dyDescent="0.25">
      <c r="A29" s="1">
        <v>44473</v>
      </c>
      <c r="B29">
        <v>265.5</v>
      </c>
      <c r="C29">
        <v>268.98998999999998</v>
      </c>
      <c r="D29">
        <v>258.70666499999999</v>
      </c>
      <c r="E29">
        <v>260.51001000000002</v>
      </c>
      <c r="F29">
        <v>260.51001000000002</v>
      </c>
      <c r="G29">
        <v>91449900</v>
      </c>
      <c r="H29">
        <f>(F29-F28)/F28</f>
        <v>8.1396232652301802E-3</v>
      </c>
      <c r="I29">
        <f>CORREL($H$3:H29,MXX!$H$3:H29)</f>
        <v>0.10334695909455409</v>
      </c>
    </row>
    <row r="30" spans="1:9" x14ac:dyDescent="0.25">
      <c r="A30" s="1">
        <v>44474</v>
      </c>
      <c r="B30">
        <v>261.60000600000001</v>
      </c>
      <c r="C30">
        <v>265.76998900000001</v>
      </c>
      <c r="D30">
        <v>258.06668100000002</v>
      </c>
      <c r="E30">
        <v>260.19665500000002</v>
      </c>
      <c r="F30">
        <v>260.19665500000002</v>
      </c>
      <c r="G30">
        <v>55297800</v>
      </c>
      <c r="H30">
        <f>(F30-F29)/F29</f>
        <v>-1.2028520516351804E-3</v>
      </c>
      <c r="I30">
        <f>CORREL($H$3:H30,MXX!$H$3:H30)</f>
        <v>0.10715833984465317</v>
      </c>
    </row>
    <row r="31" spans="1:9" x14ac:dyDescent="0.25">
      <c r="A31" s="1">
        <v>44475</v>
      </c>
      <c r="B31">
        <v>258.73333700000001</v>
      </c>
      <c r="C31">
        <v>262.22000100000002</v>
      </c>
      <c r="D31">
        <v>257.73998999999998</v>
      </c>
      <c r="E31">
        <v>260.91665599999999</v>
      </c>
      <c r="F31">
        <v>260.91665599999999</v>
      </c>
      <c r="G31">
        <v>43898400</v>
      </c>
      <c r="H31">
        <f>(F31-F30)/F30</f>
        <v>2.7671416452297124E-3</v>
      </c>
      <c r="I31">
        <f>CORREL($H$3:H31,MXX!$H$3:H31)</f>
        <v>0.10579218236436343</v>
      </c>
    </row>
    <row r="32" spans="1:9" x14ac:dyDescent="0.25">
      <c r="A32" s="1">
        <v>44476</v>
      </c>
      <c r="B32">
        <v>261.82000699999998</v>
      </c>
      <c r="C32">
        <v>268.33334400000001</v>
      </c>
      <c r="D32">
        <v>261.12667800000003</v>
      </c>
      <c r="E32">
        <v>264.53668199999998</v>
      </c>
      <c r="F32">
        <v>264.53668199999998</v>
      </c>
      <c r="G32">
        <v>57587400</v>
      </c>
      <c r="H32">
        <f>(F32-F31)/F31</f>
        <v>1.3874261825584626E-2</v>
      </c>
      <c r="I32">
        <f>CORREL($H$3:H32,MXX!$H$3:H32)</f>
        <v>0.10195708409792957</v>
      </c>
    </row>
    <row r="33" spans="1:9" x14ac:dyDescent="0.25">
      <c r="A33" s="1">
        <v>44477</v>
      </c>
      <c r="B33">
        <v>265.40332000000001</v>
      </c>
      <c r="C33">
        <v>265.459991</v>
      </c>
      <c r="D33">
        <v>260.30334499999998</v>
      </c>
      <c r="E33">
        <v>261.82998700000002</v>
      </c>
      <c r="F33">
        <v>261.82998700000002</v>
      </c>
      <c r="G33">
        <v>50215800</v>
      </c>
      <c r="H33">
        <f>(F33-F32)/F32</f>
        <v>-1.0231832423149421E-2</v>
      </c>
      <c r="I33">
        <f>CORREL($H$3:H33,MXX!$H$3:H33)</f>
        <v>0.10522860949889995</v>
      </c>
    </row>
    <row r="34" spans="1:9" x14ac:dyDescent="0.25">
      <c r="A34" s="1">
        <v>44480</v>
      </c>
      <c r="B34">
        <v>262.54998799999998</v>
      </c>
      <c r="C34">
        <v>267.07998700000002</v>
      </c>
      <c r="D34">
        <v>261.83334400000001</v>
      </c>
      <c r="E34">
        <v>263.98001099999999</v>
      </c>
      <c r="F34">
        <v>263.98001099999999</v>
      </c>
      <c r="G34">
        <v>42600900</v>
      </c>
      <c r="H34">
        <f>(F34-F33)/F33</f>
        <v>8.2115269707437044E-3</v>
      </c>
      <c r="I34">
        <f>CORREL($H$3:H34,MXX!$H$3:H34)</f>
        <v>0.11168382266743029</v>
      </c>
    </row>
    <row r="35" spans="1:9" x14ac:dyDescent="0.25">
      <c r="A35" s="1">
        <v>44481</v>
      </c>
      <c r="B35">
        <v>266.976654</v>
      </c>
      <c r="C35">
        <v>270.773346</v>
      </c>
      <c r="D35">
        <v>265.523346</v>
      </c>
      <c r="E35">
        <v>268.57333399999999</v>
      </c>
      <c r="F35">
        <v>268.57333399999999</v>
      </c>
      <c r="G35">
        <v>66060000</v>
      </c>
      <c r="H35">
        <f>(F35-F34)/F34</f>
        <v>1.7400268234703566E-2</v>
      </c>
      <c r="I35">
        <f>CORREL($H$3:H35,MXX!$H$3:H35)</f>
        <v>0.14444649040200916</v>
      </c>
    </row>
    <row r="36" spans="1:9" x14ac:dyDescent="0.25">
      <c r="A36" s="1">
        <v>44482</v>
      </c>
      <c r="B36">
        <v>270.156677</v>
      </c>
      <c r="C36">
        <v>271.80334499999998</v>
      </c>
      <c r="D36">
        <v>268.593323</v>
      </c>
      <c r="E36">
        <v>270.35998499999999</v>
      </c>
      <c r="F36">
        <v>270.35998499999999</v>
      </c>
      <c r="G36">
        <v>42360300</v>
      </c>
      <c r="H36">
        <f>(F36-F35)/F35</f>
        <v>6.6523767396803671E-3</v>
      </c>
      <c r="I36">
        <f>CORREL($H$3:H36,MXX!$H$3:H36)</f>
        <v>0.14658034462427907</v>
      </c>
    </row>
    <row r="37" spans="1:9" x14ac:dyDescent="0.25">
      <c r="A37" s="1">
        <v>44483</v>
      </c>
      <c r="B37">
        <v>271.82998700000002</v>
      </c>
      <c r="C37">
        <v>273.41665599999999</v>
      </c>
      <c r="D37">
        <v>271.116669</v>
      </c>
      <c r="E37">
        <v>272.773346</v>
      </c>
      <c r="F37">
        <v>272.773346</v>
      </c>
      <c r="G37">
        <v>36741600</v>
      </c>
      <c r="H37">
        <f>(F37-F36)/F36</f>
        <v>8.9264726065139011E-3</v>
      </c>
      <c r="I37">
        <f>CORREL($H$3:H37,MXX!$H$3:H37)</f>
        <v>0.14582137955291935</v>
      </c>
    </row>
    <row r="38" spans="1:9" x14ac:dyDescent="0.25">
      <c r="A38" s="1">
        <v>44484</v>
      </c>
      <c r="B38">
        <v>274.57998700000002</v>
      </c>
      <c r="C38">
        <v>281.07000699999998</v>
      </c>
      <c r="D38">
        <v>274.116669</v>
      </c>
      <c r="E38">
        <v>281.01001000000002</v>
      </c>
      <c r="F38">
        <v>281.01001000000002</v>
      </c>
      <c r="G38">
        <v>56773800</v>
      </c>
      <c r="H38">
        <f>(F38-F37)/F37</f>
        <v>3.0196000161980704E-2</v>
      </c>
      <c r="I38">
        <f>CORREL($H$3:H38,MXX!$H$3:H38)</f>
        <v>0.17776770562189109</v>
      </c>
    </row>
    <row r="39" spans="1:9" x14ac:dyDescent="0.25">
      <c r="A39" s="1">
        <v>44487</v>
      </c>
      <c r="B39">
        <v>283.92999300000002</v>
      </c>
      <c r="C39">
        <v>291.75332600000002</v>
      </c>
      <c r="D39">
        <v>283.82333399999999</v>
      </c>
      <c r="E39">
        <v>290.03668199999998</v>
      </c>
      <c r="F39">
        <v>290.03668199999998</v>
      </c>
      <c r="G39">
        <v>72621600</v>
      </c>
      <c r="H39">
        <f>(F39-F38)/F38</f>
        <v>3.2122243616873158E-2</v>
      </c>
      <c r="I39">
        <f>CORREL($H$3:H39,MXX!$H$3:H39)</f>
        <v>0.23970866836267557</v>
      </c>
    </row>
    <row r="40" spans="1:9" x14ac:dyDescent="0.25">
      <c r="A40" s="1">
        <v>44488</v>
      </c>
      <c r="B40">
        <v>292.51001000000002</v>
      </c>
      <c r="C40">
        <v>292.64999399999999</v>
      </c>
      <c r="D40">
        <v>287.50332600000002</v>
      </c>
      <c r="E40">
        <v>288.08999599999999</v>
      </c>
      <c r="F40">
        <v>288.08999599999999</v>
      </c>
      <c r="G40">
        <v>52143300</v>
      </c>
      <c r="H40">
        <f>(F40-F39)/F39</f>
        <v>-6.7118613637981136E-3</v>
      </c>
      <c r="I40">
        <f>CORREL($H$3:H40,MXX!$H$3:H40)</f>
        <v>0.24418657339653774</v>
      </c>
    </row>
    <row r="41" spans="1:9" x14ac:dyDescent="0.25">
      <c r="A41" s="1">
        <v>44489</v>
      </c>
      <c r="B41">
        <v>288.45001200000002</v>
      </c>
      <c r="C41">
        <v>289.82998700000002</v>
      </c>
      <c r="D41">
        <v>285.79333500000001</v>
      </c>
      <c r="E41">
        <v>288.60000600000001</v>
      </c>
      <c r="F41">
        <v>288.60000600000001</v>
      </c>
      <c r="G41">
        <v>42096300</v>
      </c>
      <c r="H41">
        <f>(F41-F40)/F40</f>
        <v>1.7703148567506056E-3</v>
      </c>
      <c r="I41">
        <f>CORREL($H$3:H41,MXX!$H$3:H41)</f>
        <v>0.24675241018799196</v>
      </c>
    </row>
    <row r="42" spans="1:9" x14ac:dyDescent="0.25">
      <c r="A42" s="1">
        <v>44490</v>
      </c>
      <c r="B42">
        <v>285.33334400000001</v>
      </c>
      <c r="C42">
        <v>300</v>
      </c>
      <c r="D42">
        <v>285.16665599999999</v>
      </c>
      <c r="E42">
        <v>298</v>
      </c>
      <c r="F42">
        <v>298</v>
      </c>
      <c r="G42">
        <v>94444500</v>
      </c>
      <c r="H42">
        <f>(F42-F41)/F41</f>
        <v>3.2571011103859758E-2</v>
      </c>
      <c r="I42">
        <f>CORREL($H$3:H42,MXX!$H$3:H42)</f>
        <v>0.22344719719961148</v>
      </c>
    </row>
    <row r="43" spans="1:9" x14ac:dyDescent="0.25">
      <c r="A43" s="1">
        <v>44491</v>
      </c>
      <c r="B43">
        <v>298.5</v>
      </c>
      <c r="C43">
        <v>303.33334400000001</v>
      </c>
      <c r="D43">
        <v>296.98666400000002</v>
      </c>
      <c r="E43">
        <v>303.226654</v>
      </c>
      <c r="F43">
        <v>303.226654</v>
      </c>
      <c r="G43">
        <v>68642400</v>
      </c>
      <c r="H43">
        <f>(F43-F42)/F42</f>
        <v>1.7539107382550323E-2</v>
      </c>
      <c r="I43">
        <f>CORREL($H$3:H43,MXX!$H$3:H43)</f>
        <v>0.20722065035185486</v>
      </c>
    </row>
    <row r="44" spans="1:9" x14ac:dyDescent="0.25">
      <c r="A44" s="1">
        <v>44494</v>
      </c>
      <c r="B44">
        <v>316.843323</v>
      </c>
      <c r="C44">
        <v>348.33999599999999</v>
      </c>
      <c r="D44">
        <v>314.73333700000001</v>
      </c>
      <c r="E44">
        <v>341.61999500000002</v>
      </c>
      <c r="F44">
        <v>341.61999500000002</v>
      </c>
      <c r="G44">
        <v>188556300</v>
      </c>
      <c r="H44">
        <f>(F44-F43)/F43</f>
        <v>0.1266159834352821</v>
      </c>
      <c r="I44">
        <f>CORREL($H$3:H44,MXX!$H$3:H44)</f>
        <v>8.9774493945498413E-2</v>
      </c>
    </row>
    <row r="45" spans="1:9" x14ac:dyDescent="0.25">
      <c r="A45" s="1">
        <v>44495</v>
      </c>
      <c r="B45">
        <v>341.56332400000002</v>
      </c>
      <c r="C45">
        <v>364.98001099999999</v>
      </c>
      <c r="D45">
        <v>333.81332400000002</v>
      </c>
      <c r="E45">
        <v>339.476654</v>
      </c>
      <c r="F45">
        <v>339.476654</v>
      </c>
      <c r="G45">
        <v>187245000</v>
      </c>
      <c r="H45">
        <f>(F45-F44)/F44</f>
        <v>-6.2740502059899063E-3</v>
      </c>
      <c r="I45">
        <f>CORREL($H$3:H45,MXX!$H$3:H45)</f>
        <v>9.1397582061026925E-2</v>
      </c>
    </row>
    <row r="46" spans="1:9" x14ac:dyDescent="0.25">
      <c r="A46" s="1">
        <v>44496</v>
      </c>
      <c r="B46">
        <v>346.55334499999998</v>
      </c>
      <c r="C46">
        <v>356.959991</v>
      </c>
      <c r="D46">
        <v>343.593323</v>
      </c>
      <c r="E46">
        <v>345.95333900000003</v>
      </c>
      <c r="F46">
        <v>345.95333900000003</v>
      </c>
      <c r="G46">
        <v>115579500</v>
      </c>
      <c r="H46">
        <f>(F46-F45)/F45</f>
        <v>1.9078440074409453E-2</v>
      </c>
      <c r="I46">
        <f>CORREL($H$3:H46,MXX!$H$3:H46)</f>
        <v>9.9816727108960765E-2</v>
      </c>
    </row>
    <row r="47" spans="1:9" x14ac:dyDescent="0.25">
      <c r="A47" s="1">
        <v>44497</v>
      </c>
      <c r="B47">
        <v>356.10333300000002</v>
      </c>
      <c r="C47">
        <v>360.33334400000001</v>
      </c>
      <c r="D47">
        <v>351.39999399999999</v>
      </c>
      <c r="E47">
        <v>359.01333599999998</v>
      </c>
      <c r="F47">
        <v>359.01333599999998</v>
      </c>
      <c r="G47">
        <v>81639600</v>
      </c>
      <c r="H47">
        <f>(F47-F46)/F46</f>
        <v>3.7750747074014948E-2</v>
      </c>
      <c r="I47">
        <f>CORREL($H$3:H47,MXX!$H$3:H47)</f>
        <v>6.269917402415201E-2</v>
      </c>
    </row>
    <row r="48" spans="1:9" x14ac:dyDescent="0.25">
      <c r="A48" s="1">
        <v>44498</v>
      </c>
      <c r="B48">
        <v>360.61999500000002</v>
      </c>
      <c r="C48">
        <v>371.73666400000002</v>
      </c>
      <c r="D48">
        <v>357.73666400000002</v>
      </c>
      <c r="E48">
        <v>371.33334400000001</v>
      </c>
      <c r="F48">
        <v>371.33334400000001</v>
      </c>
      <c r="G48">
        <v>89755200</v>
      </c>
      <c r="H48">
        <f>(F48-F47)/F47</f>
        <v>3.431629626148492E-2</v>
      </c>
      <c r="I48">
        <f>CORREL($H$3:H48,MXX!$H$3:H48)</f>
        <v>3.4670229320550465E-2</v>
      </c>
    </row>
    <row r="49" spans="1:9" x14ac:dyDescent="0.25">
      <c r="A49" s="1">
        <v>44501</v>
      </c>
      <c r="B49">
        <v>381.66665599999999</v>
      </c>
      <c r="C49">
        <v>403.25</v>
      </c>
      <c r="D49">
        <v>372.88665800000001</v>
      </c>
      <c r="E49">
        <v>402.86334199999999</v>
      </c>
      <c r="F49">
        <v>402.86334199999999</v>
      </c>
      <c r="G49">
        <v>168146100</v>
      </c>
      <c r="H49">
        <f>(F49-F48)/F48</f>
        <v>8.4910225568108358E-2</v>
      </c>
      <c r="I49">
        <f>CORREL($H$3:H49,MXX!$H$3:H49)</f>
        <v>4.3276941712004822E-2</v>
      </c>
    </row>
    <row r="50" spans="1:9" x14ac:dyDescent="0.25">
      <c r="A50" s="1">
        <v>44502</v>
      </c>
      <c r="B50">
        <v>386.45333900000003</v>
      </c>
      <c r="C50">
        <v>402.86334199999999</v>
      </c>
      <c r="D50">
        <v>382</v>
      </c>
      <c r="E50">
        <v>390.66665599999999</v>
      </c>
      <c r="F50">
        <v>390.66665599999999</v>
      </c>
      <c r="G50">
        <v>128213400</v>
      </c>
      <c r="H50">
        <f>(F50-F49)/F49</f>
        <v>-3.0274995832209523E-2</v>
      </c>
      <c r="I50">
        <f>CORREL($H$3:H50,MXX!$H$3:H50)</f>
        <v>1.1404164636206134E-2</v>
      </c>
    </row>
    <row r="51" spans="1:9" x14ac:dyDescent="0.25">
      <c r="A51" s="1">
        <v>44503</v>
      </c>
      <c r="B51">
        <v>392.44332900000001</v>
      </c>
      <c r="C51">
        <v>405.13000499999998</v>
      </c>
      <c r="D51">
        <v>384.20666499999999</v>
      </c>
      <c r="E51">
        <v>404.61999500000002</v>
      </c>
      <c r="F51">
        <v>404.61999500000002</v>
      </c>
      <c r="G51">
        <v>103885500</v>
      </c>
      <c r="H51">
        <f>(F51-F50)/F50</f>
        <v>3.5716739029808646E-2</v>
      </c>
      <c r="I51">
        <f>CORREL($H$3:H51,MXX!$H$3:H51)</f>
        <v>2.2634127714819537E-2</v>
      </c>
    </row>
    <row r="52" spans="1:9" x14ac:dyDescent="0.25">
      <c r="A52" s="1">
        <v>44504</v>
      </c>
      <c r="B52">
        <v>411.47000100000002</v>
      </c>
      <c r="C52">
        <v>414.49667399999998</v>
      </c>
      <c r="D52">
        <v>405.66665599999999</v>
      </c>
      <c r="E52">
        <v>409.97000100000002</v>
      </c>
      <c r="F52">
        <v>409.97000100000002</v>
      </c>
      <c r="G52">
        <v>76192200</v>
      </c>
      <c r="H52">
        <f>(F52-F51)/F51</f>
        <v>1.3222297627679045E-2</v>
      </c>
      <c r="I52">
        <f>CORREL($H$3:H52,MXX!$H$3:H52)</f>
        <v>2.2622864221076781E-2</v>
      </c>
    </row>
    <row r="53" spans="1:9" x14ac:dyDescent="0.25">
      <c r="A53" s="1">
        <v>44505</v>
      </c>
      <c r="B53">
        <v>409.33334400000001</v>
      </c>
      <c r="C53">
        <v>413.290009</v>
      </c>
      <c r="D53">
        <v>402.66665599999999</v>
      </c>
      <c r="E53">
        <v>407.36334199999999</v>
      </c>
      <c r="F53">
        <v>407.36334199999999</v>
      </c>
      <c r="G53">
        <v>64886400</v>
      </c>
      <c r="H53">
        <f>(F53-F52)/F52</f>
        <v>-6.3581700944992702E-3</v>
      </c>
      <c r="I53">
        <f>CORREL($H$3:H53,MXX!$H$3:H53)</f>
        <v>1.8823207109999844E-2</v>
      </c>
    </row>
    <row r="54" spans="1:9" x14ac:dyDescent="0.25">
      <c r="A54" s="1">
        <v>44508</v>
      </c>
      <c r="B54">
        <v>383.26333599999998</v>
      </c>
      <c r="C54">
        <v>399</v>
      </c>
      <c r="D54">
        <v>377.66665599999999</v>
      </c>
      <c r="E54">
        <v>387.64666699999998</v>
      </c>
      <c r="F54">
        <v>387.64666699999998</v>
      </c>
      <c r="G54">
        <v>100337100</v>
      </c>
      <c r="H54">
        <f>(F54-F53)/F53</f>
        <v>-4.8400710047199119E-2</v>
      </c>
      <c r="I54">
        <f>CORREL($H$3:H54,MXX!$H$3:H54)</f>
        <v>-1.2363166466906612E-2</v>
      </c>
    </row>
    <row r="55" spans="1:9" x14ac:dyDescent="0.25">
      <c r="A55" s="1">
        <v>44509</v>
      </c>
      <c r="B55">
        <v>391.20001200000002</v>
      </c>
      <c r="C55">
        <v>391.5</v>
      </c>
      <c r="D55">
        <v>337.17334</v>
      </c>
      <c r="E55">
        <v>341.16665599999999</v>
      </c>
      <c r="F55">
        <v>341.16665599999999</v>
      </c>
      <c r="G55">
        <v>177317400</v>
      </c>
      <c r="H55">
        <f>(F55-F54)/F54</f>
        <v>-0.11990303272748117</v>
      </c>
      <c r="I55">
        <f>CORREL($H$3:H55,MXX!$H$3:H55)</f>
        <v>1.8512177799467767E-2</v>
      </c>
    </row>
    <row r="56" spans="1:9" x14ac:dyDescent="0.25">
      <c r="A56" s="1">
        <v>44510</v>
      </c>
      <c r="B56">
        <v>336.80334499999998</v>
      </c>
      <c r="C56">
        <v>359.366669</v>
      </c>
      <c r="D56">
        <v>329.10333300000002</v>
      </c>
      <c r="E56">
        <v>355.98333700000001</v>
      </c>
      <c r="F56">
        <v>355.98333700000001</v>
      </c>
      <c r="G56">
        <v>128408100</v>
      </c>
      <c r="H56">
        <f>(F56-F55)/F55</f>
        <v>4.3429452261595038E-2</v>
      </c>
      <c r="I56">
        <f>CORREL($H$3:H56,MXX!$H$3:H56)</f>
        <v>-4.4102152322376452E-3</v>
      </c>
    </row>
    <row r="57" spans="1:9" x14ac:dyDescent="0.25">
      <c r="A57" s="1">
        <v>44511</v>
      </c>
      <c r="B57">
        <v>367.58999599999999</v>
      </c>
      <c r="C57">
        <v>368.32333399999999</v>
      </c>
      <c r="D57">
        <v>351.55999800000001</v>
      </c>
      <c r="E57">
        <v>354.50332600000002</v>
      </c>
      <c r="F57">
        <v>354.50332600000002</v>
      </c>
      <c r="G57">
        <v>67189800</v>
      </c>
      <c r="H57">
        <f>(F57-F56)/F56</f>
        <v>-4.1575288677064975E-3</v>
      </c>
      <c r="I57">
        <f>CORREL($H$3:H57,MXX!$H$3:H57)</f>
        <v>-4.5235882502140988E-3</v>
      </c>
    </row>
    <row r="58" spans="1:9" x14ac:dyDescent="0.25">
      <c r="A58" s="1">
        <v>44512</v>
      </c>
      <c r="B58">
        <v>349.16665599999999</v>
      </c>
      <c r="C58">
        <v>351.5</v>
      </c>
      <c r="D58">
        <v>339.73333700000001</v>
      </c>
      <c r="E58">
        <v>344.47332799999998</v>
      </c>
      <c r="F58">
        <v>344.47332799999998</v>
      </c>
      <c r="G58">
        <v>76719300</v>
      </c>
      <c r="H58">
        <f>(F58-F57)/F57</f>
        <v>-2.8293099850916586E-2</v>
      </c>
      <c r="I58">
        <f>CORREL($H$3:H58,MXX!$H$3:H58)</f>
        <v>1.0189984908018201E-2</v>
      </c>
    </row>
    <row r="59" spans="1:9" x14ac:dyDescent="0.25">
      <c r="A59" s="1">
        <v>44515</v>
      </c>
      <c r="B59">
        <v>339.209991</v>
      </c>
      <c r="C59">
        <v>343.99334700000003</v>
      </c>
      <c r="D59">
        <v>326.20001200000002</v>
      </c>
      <c r="E59">
        <v>337.79666099999997</v>
      </c>
      <c r="F59">
        <v>337.79666099999997</v>
      </c>
      <c r="G59">
        <v>104326800</v>
      </c>
      <c r="H59">
        <f>(F59-F58)/F58</f>
        <v>-1.9382246627814417E-2</v>
      </c>
      <c r="I59">
        <f>CORREL($H$3:H59,MXX!$H$3:H59)</f>
        <v>2.04722868648207E-2</v>
      </c>
    </row>
    <row r="60" spans="1:9" x14ac:dyDescent="0.25">
      <c r="A60" s="1">
        <v>44516</v>
      </c>
      <c r="B60">
        <v>334.43667599999998</v>
      </c>
      <c r="C60">
        <v>352.39999399999999</v>
      </c>
      <c r="D60">
        <v>334.05999800000001</v>
      </c>
      <c r="E60">
        <v>351.57666</v>
      </c>
      <c r="F60">
        <v>351.57666</v>
      </c>
      <c r="G60">
        <v>79627200</v>
      </c>
      <c r="H60">
        <f>(F60-F59)/F59</f>
        <v>4.0793769124911609E-2</v>
      </c>
      <c r="I60">
        <f>CORREL($H$3:H60,MXX!$H$3:H60)</f>
        <v>1.5037319602530285E-2</v>
      </c>
    </row>
    <row r="61" spans="1:9" x14ac:dyDescent="0.25">
      <c r="A61" s="1">
        <v>44517</v>
      </c>
      <c r="B61">
        <v>354.50332600000002</v>
      </c>
      <c r="C61">
        <v>373.21331800000002</v>
      </c>
      <c r="D61">
        <v>351.83334400000001</v>
      </c>
      <c r="E61">
        <v>363.00332600000002</v>
      </c>
      <c r="F61">
        <v>363.00332600000002</v>
      </c>
      <c r="G61">
        <v>94336200</v>
      </c>
      <c r="H61">
        <f>(F61-F60)/F60</f>
        <v>3.2501207560251613E-2</v>
      </c>
      <c r="I61">
        <f>CORREL($H$3:H61,MXX!$H$3:H61)</f>
        <v>7.5556119114833327E-3</v>
      </c>
    </row>
    <row r="62" spans="1:9" x14ac:dyDescent="0.25">
      <c r="A62" s="1">
        <v>44518</v>
      </c>
      <c r="B62">
        <v>368.85000600000001</v>
      </c>
      <c r="C62">
        <v>370.66665599999999</v>
      </c>
      <c r="D62">
        <v>358.33999599999999</v>
      </c>
      <c r="E62">
        <v>365.459991</v>
      </c>
      <c r="F62">
        <v>365.459991</v>
      </c>
      <c r="G62">
        <v>62696700</v>
      </c>
      <c r="H62">
        <f>(F62-F61)/F61</f>
        <v>6.7676101678472963E-3</v>
      </c>
      <c r="I62">
        <f>CORREL($H$3:H62,MXX!$H$3:H62)</f>
        <v>7.5592839399331799E-3</v>
      </c>
    </row>
    <row r="63" spans="1:9" x14ac:dyDescent="0.25">
      <c r="A63" s="1">
        <v>44519</v>
      </c>
      <c r="B63">
        <v>366.290009</v>
      </c>
      <c r="C63">
        <v>379.57333399999999</v>
      </c>
      <c r="D63">
        <v>364.23333700000001</v>
      </c>
      <c r="E63">
        <v>379.01998900000001</v>
      </c>
      <c r="F63">
        <v>379.01998900000001</v>
      </c>
      <c r="G63">
        <v>64926900</v>
      </c>
      <c r="H63">
        <f>(F63-F62)/F62</f>
        <v>3.7103919263216989E-2</v>
      </c>
      <c r="I63">
        <f>CORREL($H$3:H63,MXX!$H$3:H63)</f>
        <v>-5.2589319130775178E-3</v>
      </c>
    </row>
    <row r="64" spans="1:9" x14ac:dyDescent="0.25">
      <c r="A64" s="1">
        <v>44522</v>
      </c>
      <c r="B64">
        <v>387.44332900000001</v>
      </c>
      <c r="C64">
        <v>400.64999399999999</v>
      </c>
      <c r="D64">
        <v>377.476654</v>
      </c>
      <c r="E64">
        <v>385.62332199999997</v>
      </c>
      <c r="F64">
        <v>385.62332199999997</v>
      </c>
      <c r="G64">
        <v>99217500</v>
      </c>
      <c r="H64">
        <f>(F64-F63)/F63</f>
        <v>1.7422123348750252E-2</v>
      </c>
      <c r="I64">
        <f>CORREL($H$3:H64,MXX!$H$3:H64)</f>
        <v>3.3577545517134385E-3</v>
      </c>
    </row>
    <row r="65" spans="1:9" x14ac:dyDescent="0.25">
      <c r="A65" s="1">
        <v>44523</v>
      </c>
      <c r="B65">
        <v>389.17001299999998</v>
      </c>
      <c r="C65">
        <v>393.5</v>
      </c>
      <c r="D65">
        <v>354.23333700000001</v>
      </c>
      <c r="E65">
        <v>369.67666600000001</v>
      </c>
      <c r="F65">
        <v>369.67666600000001</v>
      </c>
      <c r="G65">
        <v>108515100</v>
      </c>
      <c r="H65">
        <f>(F65-F64)/F64</f>
        <v>-4.1352934561359238E-2</v>
      </c>
      <c r="I65">
        <f>CORREL($H$3:H65,MXX!$H$3:H65)</f>
        <v>2.0843952252749744E-2</v>
      </c>
    </row>
    <row r="66" spans="1:9" x14ac:dyDescent="0.25">
      <c r="A66" s="1">
        <v>44524</v>
      </c>
      <c r="B66">
        <v>360.13000499999998</v>
      </c>
      <c r="C66">
        <v>377.58999599999999</v>
      </c>
      <c r="D66">
        <v>354</v>
      </c>
      <c r="E66">
        <v>372</v>
      </c>
      <c r="F66">
        <v>372</v>
      </c>
      <c r="G66">
        <v>67680600</v>
      </c>
      <c r="H66">
        <f>(F66-F65)/F65</f>
        <v>6.2847731915002406E-3</v>
      </c>
      <c r="I66">
        <f>CORREL($H$3:H66,MXX!$H$3:H66)</f>
        <v>2.1156801856538468E-2</v>
      </c>
    </row>
    <row r="67" spans="1:9" x14ac:dyDescent="0.25">
      <c r="A67" s="1">
        <v>44526</v>
      </c>
      <c r="B67">
        <v>366.48998999999998</v>
      </c>
      <c r="C67">
        <v>369.593323</v>
      </c>
      <c r="D67">
        <v>360.33334400000001</v>
      </c>
      <c r="E67">
        <v>360.64001500000001</v>
      </c>
      <c r="F67">
        <v>360.64001500000001</v>
      </c>
      <c r="G67">
        <v>35042700</v>
      </c>
      <c r="H67">
        <f>(F67-F66)/F66</f>
        <v>-3.053759408602149E-2</v>
      </c>
      <c r="I67">
        <f>CORREL($H$3:H67,MXX!$H$3:H67)</f>
        <v>7.3899288452950698E-2</v>
      </c>
    </row>
    <row r="68" spans="1:9" x14ac:dyDescent="0.25">
      <c r="A68" s="1">
        <v>44529</v>
      </c>
      <c r="B68">
        <v>366.99667399999998</v>
      </c>
      <c r="C68">
        <v>380.89001500000001</v>
      </c>
      <c r="D68">
        <v>366.73001099999999</v>
      </c>
      <c r="E68">
        <v>378.99667399999998</v>
      </c>
      <c r="F68">
        <v>378.99667399999998</v>
      </c>
      <c r="G68">
        <v>58393500</v>
      </c>
      <c r="H68">
        <f>(F68-F67)/F67</f>
        <v>5.0900228029327192E-2</v>
      </c>
      <c r="I68">
        <f>CORREL($H$3:H68,MXX!$H$3:H68)</f>
        <v>9.1547128706739103E-2</v>
      </c>
    </row>
    <row r="69" spans="1:9" x14ac:dyDescent="0.25">
      <c r="A69" s="1">
        <v>44530</v>
      </c>
      <c r="B69">
        <v>381.45666499999999</v>
      </c>
      <c r="C69">
        <v>389.33334400000001</v>
      </c>
      <c r="D69">
        <v>372.66665599999999</v>
      </c>
      <c r="E69">
        <v>381.58667000000003</v>
      </c>
      <c r="F69">
        <v>381.58667000000003</v>
      </c>
      <c r="G69">
        <v>81276000</v>
      </c>
      <c r="H69">
        <f>(F69-F68)/F68</f>
        <v>6.833822504732699E-3</v>
      </c>
      <c r="I69">
        <f>CORREL($H$3:H69,MXX!$H$3:H69)</f>
        <v>9.1592200223622855E-2</v>
      </c>
    </row>
    <row r="70" spans="1:9" x14ac:dyDescent="0.25">
      <c r="A70" s="1">
        <v>44531</v>
      </c>
      <c r="B70">
        <v>386.89999399999999</v>
      </c>
      <c r="C70">
        <v>390.94665500000002</v>
      </c>
      <c r="D70">
        <v>363.58667000000003</v>
      </c>
      <c r="E70">
        <v>365</v>
      </c>
      <c r="F70">
        <v>365</v>
      </c>
      <c r="G70">
        <v>68450400</v>
      </c>
      <c r="H70">
        <f>(F70-F69)/F69</f>
        <v>-4.3467634757786547E-2</v>
      </c>
      <c r="I70">
        <f>CORREL($H$3:H70,MXX!$H$3:H70)</f>
        <v>6.756736487571835E-2</v>
      </c>
    </row>
    <row r="71" spans="1:9" x14ac:dyDescent="0.25">
      <c r="A71" s="1">
        <v>44532</v>
      </c>
      <c r="B71">
        <v>366.35333300000002</v>
      </c>
      <c r="C71">
        <v>371</v>
      </c>
      <c r="D71">
        <v>352.21667500000001</v>
      </c>
      <c r="E71">
        <v>361.53332499999999</v>
      </c>
      <c r="F71">
        <v>361.53332499999999</v>
      </c>
      <c r="G71">
        <v>73114800</v>
      </c>
      <c r="H71">
        <f>(F71-F70)/F70</f>
        <v>-9.497739726027422E-3</v>
      </c>
      <c r="I71">
        <f>CORREL($H$3:H71,MXX!$H$3:H71)</f>
        <v>4.6106787742861532E-2</v>
      </c>
    </row>
    <row r="72" spans="1:9" x14ac:dyDescent="0.25">
      <c r="A72" s="1">
        <v>44533</v>
      </c>
      <c r="B72">
        <v>361.59667999999999</v>
      </c>
      <c r="C72">
        <v>363.52667200000002</v>
      </c>
      <c r="D72">
        <v>333.40332000000001</v>
      </c>
      <c r="E72">
        <v>338.32333399999999</v>
      </c>
      <c r="F72">
        <v>338.32333399999999</v>
      </c>
      <c r="G72">
        <v>92322000</v>
      </c>
      <c r="H72">
        <f>(F72-F71)/F71</f>
        <v>-6.419875954726996E-2</v>
      </c>
      <c r="I72">
        <f>CORREL($H$3:H72,MXX!$H$3:H72)</f>
        <v>6.9343064096146073E-2</v>
      </c>
    </row>
    <row r="73" spans="1:9" x14ac:dyDescent="0.25">
      <c r="A73" s="1">
        <v>44536</v>
      </c>
      <c r="B73">
        <v>333.83667000000003</v>
      </c>
      <c r="C73">
        <v>340.54666099999997</v>
      </c>
      <c r="D73">
        <v>316.83334400000001</v>
      </c>
      <c r="E73">
        <v>336.33667000000003</v>
      </c>
      <c r="F73">
        <v>336.33667000000003</v>
      </c>
      <c r="G73">
        <v>81663000</v>
      </c>
      <c r="H73">
        <f>(F73-F72)/F72</f>
        <v>-5.8720868481390706E-3</v>
      </c>
      <c r="I73">
        <f>CORREL($H$3:H73,MXX!$H$3:H73)</f>
        <v>6.8939126233138567E-2</v>
      </c>
    </row>
    <row r="74" spans="1:9" x14ac:dyDescent="0.25">
      <c r="A74" s="1">
        <v>44537</v>
      </c>
      <c r="B74">
        <v>348.06668100000002</v>
      </c>
      <c r="C74">
        <v>352.55667099999999</v>
      </c>
      <c r="D74">
        <v>342.26998900000001</v>
      </c>
      <c r="E74">
        <v>350.58334400000001</v>
      </c>
      <c r="F74">
        <v>350.58334400000001</v>
      </c>
      <c r="G74">
        <v>56084700</v>
      </c>
      <c r="H74">
        <f>(F74-F73)/F73</f>
        <v>4.2358372638939379E-2</v>
      </c>
      <c r="I74">
        <f>CORREL($H$3:H74,MXX!$H$3:H74)</f>
        <v>8.1476235882393999E-2</v>
      </c>
    </row>
    <row r="75" spans="1:9" x14ac:dyDescent="0.25">
      <c r="A75" s="1">
        <v>44538</v>
      </c>
      <c r="B75">
        <v>350.90332000000001</v>
      </c>
      <c r="C75">
        <v>357.459991</v>
      </c>
      <c r="D75">
        <v>344.33334400000001</v>
      </c>
      <c r="E75">
        <v>356.32000699999998</v>
      </c>
      <c r="F75">
        <v>356.32000699999998</v>
      </c>
      <c r="G75">
        <v>41906400</v>
      </c>
      <c r="H75">
        <f>(F75-F74)/F74</f>
        <v>1.6363193226886341E-2</v>
      </c>
      <c r="I75">
        <f>CORREL($H$3:H75,MXX!$H$3:H75)</f>
        <v>8.3061029976843045E-2</v>
      </c>
    </row>
    <row r="76" spans="1:9" x14ac:dyDescent="0.25">
      <c r="A76" s="1">
        <v>44539</v>
      </c>
      <c r="B76">
        <v>353.54666099999997</v>
      </c>
      <c r="C76">
        <v>354.16332999999997</v>
      </c>
      <c r="D76">
        <v>334.11999500000002</v>
      </c>
      <c r="E76">
        <v>334.60000600000001</v>
      </c>
      <c r="F76">
        <v>334.60000600000001</v>
      </c>
      <c r="G76">
        <v>59438400</v>
      </c>
      <c r="H76">
        <f>(F76-F75)/F75</f>
        <v>-6.0956445255121387E-2</v>
      </c>
      <c r="I76">
        <f>CORREL($H$3:H76,MXX!$H$3:H76)</f>
        <v>6.6795917622102158E-2</v>
      </c>
    </row>
    <row r="77" spans="1:9" x14ac:dyDescent="0.25">
      <c r="A77" s="1">
        <v>44540</v>
      </c>
      <c r="B77">
        <v>336.25</v>
      </c>
      <c r="C77">
        <v>340.32666</v>
      </c>
      <c r="D77">
        <v>327.51001000000002</v>
      </c>
      <c r="E77">
        <v>339.01001000000002</v>
      </c>
      <c r="F77">
        <v>339.01001000000002</v>
      </c>
      <c r="G77">
        <v>59664300</v>
      </c>
      <c r="H77">
        <f>(F77-F76)/F76</f>
        <v>1.3179928036223689E-2</v>
      </c>
      <c r="I77">
        <f>CORREL($H$3:H77,MXX!$H$3:H77)</f>
        <v>6.6633513501852204E-2</v>
      </c>
    </row>
    <row r="78" spans="1:9" x14ac:dyDescent="0.25">
      <c r="A78" s="1">
        <v>44543</v>
      </c>
      <c r="B78">
        <v>333.69665500000002</v>
      </c>
      <c r="C78">
        <v>335</v>
      </c>
      <c r="D78">
        <v>317.14001500000001</v>
      </c>
      <c r="E78">
        <v>322.13665800000001</v>
      </c>
      <c r="F78">
        <v>322.13665800000001</v>
      </c>
      <c r="G78">
        <v>78595500</v>
      </c>
      <c r="H78">
        <f>(F78-F77)/F77</f>
        <v>-4.9772430023526472E-2</v>
      </c>
      <c r="I78">
        <f>CORREL($H$3:H78,MXX!$H$3:H78)</f>
        <v>0.10748591955913062</v>
      </c>
    </row>
    <row r="79" spans="1:9" x14ac:dyDescent="0.25">
      <c r="A79" s="1">
        <v>44544</v>
      </c>
      <c r="B79">
        <v>315</v>
      </c>
      <c r="C79">
        <v>322.13665800000001</v>
      </c>
      <c r="D79">
        <v>310</v>
      </c>
      <c r="E79">
        <v>319.50332600000002</v>
      </c>
      <c r="F79">
        <v>319.50332600000002</v>
      </c>
      <c r="G79">
        <v>70806300</v>
      </c>
      <c r="H79">
        <f>(F79-F78)/F78</f>
        <v>-8.1745803670689211E-3</v>
      </c>
      <c r="I79">
        <f>CORREL($H$3:H79,MXX!$H$3:H79)</f>
        <v>9.3491491595208004E-2</v>
      </c>
    </row>
    <row r="80" spans="1:9" x14ac:dyDescent="0.25">
      <c r="A80" s="1">
        <v>44545</v>
      </c>
      <c r="B80">
        <v>317.73666400000002</v>
      </c>
      <c r="C80">
        <v>326.25</v>
      </c>
      <c r="D80">
        <v>309.41665599999999</v>
      </c>
      <c r="E80">
        <v>325.32998700000002</v>
      </c>
      <c r="F80">
        <v>325.32998700000002</v>
      </c>
      <c r="G80">
        <v>75169200</v>
      </c>
      <c r="H80">
        <f>(F80-F79)/F79</f>
        <v>1.8236620798119645E-2</v>
      </c>
      <c r="I80">
        <f>CORREL($H$3:H80,MXX!$H$3:H80)</f>
        <v>9.2420506986766821E-2</v>
      </c>
    </row>
    <row r="81" spans="1:9" x14ac:dyDescent="0.25">
      <c r="A81" s="1">
        <v>44546</v>
      </c>
      <c r="B81">
        <v>331.5</v>
      </c>
      <c r="C81">
        <v>331.66000400000001</v>
      </c>
      <c r="D81">
        <v>307.28332499999999</v>
      </c>
      <c r="E81">
        <v>308.97332799999998</v>
      </c>
      <c r="F81">
        <v>308.97332799999998</v>
      </c>
      <c r="G81">
        <v>82771500</v>
      </c>
      <c r="H81">
        <f>(F81-F80)/F80</f>
        <v>-5.0277132922272039E-2</v>
      </c>
      <c r="I81">
        <f>CORREL($H$3:H81,MXX!$H$3:H81)</f>
        <v>7.8490129259637234E-2</v>
      </c>
    </row>
    <row r="82" spans="1:9" x14ac:dyDescent="0.25">
      <c r="A82" s="1">
        <v>44547</v>
      </c>
      <c r="B82">
        <v>304.92334</v>
      </c>
      <c r="C82">
        <v>320.22000100000002</v>
      </c>
      <c r="D82">
        <v>303.01333599999998</v>
      </c>
      <c r="E82">
        <v>310.85665899999998</v>
      </c>
      <c r="F82">
        <v>310.85665899999998</v>
      </c>
      <c r="G82">
        <v>100437300</v>
      </c>
      <c r="H82">
        <f>(F82-F81)/F81</f>
        <v>6.0954484718499661E-3</v>
      </c>
      <c r="I82">
        <f>CORREL($H$3:H82,MXX!$H$3:H82)</f>
        <v>7.7573210991545044E-2</v>
      </c>
    </row>
    <row r="83" spans="1:9" x14ac:dyDescent="0.25">
      <c r="A83" s="1">
        <v>44550</v>
      </c>
      <c r="B83">
        <v>303.56668100000002</v>
      </c>
      <c r="C83">
        <v>307.23001099999999</v>
      </c>
      <c r="D83">
        <v>297.79666099999997</v>
      </c>
      <c r="E83">
        <v>299.98001099999999</v>
      </c>
      <c r="F83">
        <v>299.98001099999999</v>
      </c>
      <c r="G83">
        <v>56480100</v>
      </c>
      <c r="H83">
        <f>(F83-F82)/F82</f>
        <v>-3.4989271373466024E-2</v>
      </c>
      <c r="I83">
        <f>CORREL($H$3:H83,MXX!$H$3:H83)</f>
        <v>0.1014569668922814</v>
      </c>
    </row>
    <row r="84" spans="1:9" x14ac:dyDescent="0.25">
      <c r="A84" s="1">
        <v>44551</v>
      </c>
      <c r="B84">
        <v>305.62332199999997</v>
      </c>
      <c r="C84">
        <v>313.16665599999999</v>
      </c>
      <c r="D84">
        <v>295.37332199999997</v>
      </c>
      <c r="E84">
        <v>312.843323</v>
      </c>
      <c r="F84">
        <v>312.843323</v>
      </c>
      <c r="G84">
        <v>71517900</v>
      </c>
      <c r="H84">
        <f>(F84-F83)/F83</f>
        <v>4.2880563798632594E-2</v>
      </c>
      <c r="I84">
        <f>CORREL($H$3:H84,MXX!$H$3:H84)</f>
        <v>0.11589517531519192</v>
      </c>
    </row>
    <row r="85" spans="1:9" x14ac:dyDescent="0.25">
      <c r="A85" s="1">
        <v>44552</v>
      </c>
      <c r="B85">
        <v>321.88665800000001</v>
      </c>
      <c r="C85">
        <v>338.55334499999998</v>
      </c>
      <c r="D85">
        <v>319.01666299999999</v>
      </c>
      <c r="E85">
        <v>336.290009</v>
      </c>
      <c r="F85">
        <v>336.290009</v>
      </c>
      <c r="G85">
        <v>93634200</v>
      </c>
      <c r="H85">
        <f>(F85-F84)/F84</f>
        <v>7.4947055846226254E-2</v>
      </c>
      <c r="I85">
        <f>CORREL($H$3:H85,MXX!$H$3:H85)</f>
        <v>0.13125066995961923</v>
      </c>
    </row>
    <row r="86" spans="1:9" x14ac:dyDescent="0.25">
      <c r="A86" s="1">
        <v>44553</v>
      </c>
      <c r="B86">
        <v>335.60000600000001</v>
      </c>
      <c r="C86">
        <v>357.66000400000001</v>
      </c>
      <c r="D86">
        <v>332.51998900000001</v>
      </c>
      <c r="E86">
        <v>355.66665599999999</v>
      </c>
      <c r="F86">
        <v>355.66665599999999</v>
      </c>
      <c r="G86">
        <v>92713200</v>
      </c>
      <c r="H86">
        <f>(F86-F85)/F85</f>
        <v>5.7618860154718399E-2</v>
      </c>
      <c r="I86">
        <f>CORREL($H$3:H86,MXX!$H$3:H86)</f>
        <v>0.1396144769669363</v>
      </c>
    </row>
    <row r="87" spans="1:9" x14ac:dyDescent="0.25">
      <c r="A87" s="1">
        <v>44557</v>
      </c>
      <c r="B87">
        <v>357.89001500000001</v>
      </c>
      <c r="C87">
        <v>372.33334400000001</v>
      </c>
      <c r="D87">
        <v>356.906677</v>
      </c>
      <c r="E87">
        <v>364.64666699999998</v>
      </c>
      <c r="F87">
        <v>364.64666699999998</v>
      </c>
      <c r="G87">
        <v>71145900</v>
      </c>
      <c r="H87">
        <f>(F87-F86)/F86</f>
        <v>2.5248391572585287E-2</v>
      </c>
      <c r="I87">
        <f>CORREL($H$3:H87,MXX!$H$3:H87)</f>
        <v>0.14229472263842893</v>
      </c>
    </row>
    <row r="88" spans="1:9" x14ac:dyDescent="0.25">
      <c r="A88" s="1">
        <v>44558</v>
      </c>
      <c r="B88">
        <v>369.82998700000002</v>
      </c>
      <c r="C88">
        <v>373</v>
      </c>
      <c r="D88">
        <v>359.47332799999998</v>
      </c>
      <c r="E88">
        <v>362.82333399999999</v>
      </c>
      <c r="F88">
        <v>362.82333399999999</v>
      </c>
      <c r="G88">
        <v>60324000</v>
      </c>
      <c r="H88">
        <f>(F88-F87)/F87</f>
        <v>-5.0002733193773878E-3</v>
      </c>
      <c r="I88">
        <f>CORREL($H$3:H88,MXX!$H$3:H88)</f>
        <v>0.13809602217205544</v>
      </c>
    </row>
    <row r="89" spans="1:9" x14ac:dyDescent="0.25">
      <c r="A89" s="1">
        <v>44559</v>
      </c>
      <c r="B89">
        <v>366.21331800000002</v>
      </c>
      <c r="C89">
        <v>368</v>
      </c>
      <c r="D89">
        <v>354.71331800000002</v>
      </c>
      <c r="E89">
        <v>362.06332400000002</v>
      </c>
      <c r="F89">
        <v>362.06332400000002</v>
      </c>
      <c r="G89">
        <v>56154000</v>
      </c>
      <c r="H89">
        <f>(F89-F88)/F88</f>
        <v>-2.0947109206597104E-3</v>
      </c>
      <c r="I89">
        <f>CORREL($H$3:H89,MXX!$H$3:H89)</f>
        <v>0.13828043650644548</v>
      </c>
    </row>
    <row r="90" spans="1:9" x14ac:dyDescent="0.25">
      <c r="A90" s="1">
        <v>44560</v>
      </c>
      <c r="B90">
        <v>353.77667200000002</v>
      </c>
      <c r="C90">
        <v>365.18331899999998</v>
      </c>
      <c r="D90">
        <v>351.04998799999998</v>
      </c>
      <c r="E90">
        <v>356.77999899999998</v>
      </c>
      <c r="F90">
        <v>356.77999899999998</v>
      </c>
      <c r="G90">
        <v>47040900</v>
      </c>
      <c r="H90">
        <f>(F90-F89)/F89</f>
        <v>-1.4592267843179961E-2</v>
      </c>
      <c r="I90">
        <f>CORREL($H$3:H90,MXX!$H$3:H90)</f>
        <v>0.14496990107818494</v>
      </c>
    </row>
    <row r="91" spans="1:9" x14ac:dyDescent="0.25">
      <c r="A91" s="1">
        <v>44561</v>
      </c>
      <c r="B91">
        <v>357.81332400000002</v>
      </c>
      <c r="C91">
        <v>360.66665599999999</v>
      </c>
      <c r="D91">
        <v>351.52999899999998</v>
      </c>
      <c r="E91">
        <v>352.26001000000002</v>
      </c>
      <c r="F91">
        <v>352.26001000000002</v>
      </c>
      <c r="G91">
        <v>40733700</v>
      </c>
      <c r="H91">
        <f>(F91-F90)/F90</f>
        <v>-1.2668840777702769E-2</v>
      </c>
      <c r="I91">
        <f>CORREL($H$3:H91,MXX!$H$3:H91)</f>
        <v>0.13800489861698167</v>
      </c>
    </row>
    <row r="92" spans="1:9" x14ac:dyDescent="0.25">
      <c r="A92" s="1">
        <v>44564</v>
      </c>
      <c r="B92">
        <v>382.58334400000001</v>
      </c>
      <c r="C92">
        <v>400.35665899999998</v>
      </c>
      <c r="D92">
        <v>378.67999300000002</v>
      </c>
      <c r="E92">
        <v>399.92666600000001</v>
      </c>
      <c r="F92">
        <v>399.92666600000001</v>
      </c>
      <c r="G92">
        <v>103931400</v>
      </c>
      <c r="H92">
        <f>(F92-F91)/F91</f>
        <v>0.13531668269696576</v>
      </c>
      <c r="I92">
        <f>CORREL($H$3:H92,MXX!$H$3:H92)</f>
        <v>0.13522687302252501</v>
      </c>
    </row>
    <row r="93" spans="1:9" x14ac:dyDescent="0.25">
      <c r="A93" s="1">
        <v>44565</v>
      </c>
      <c r="B93">
        <v>396.51666299999999</v>
      </c>
      <c r="C93">
        <v>402.66665599999999</v>
      </c>
      <c r="D93">
        <v>374.35000600000001</v>
      </c>
      <c r="E93">
        <v>383.19665500000002</v>
      </c>
      <c r="F93">
        <v>383.19665500000002</v>
      </c>
      <c r="G93">
        <v>100248300</v>
      </c>
      <c r="H93">
        <f>(F93-F92)/F92</f>
        <v>-4.1832696897485679E-2</v>
      </c>
      <c r="I93">
        <f>CORREL($H$3:H93,MXX!$H$3:H93)</f>
        <v>0.14548195644284484</v>
      </c>
    </row>
    <row r="94" spans="1:9" x14ac:dyDescent="0.25">
      <c r="A94" s="1">
        <v>44566</v>
      </c>
      <c r="B94">
        <v>382.21667500000001</v>
      </c>
      <c r="C94">
        <v>390.11334199999999</v>
      </c>
      <c r="D94">
        <v>360.33667000000003</v>
      </c>
      <c r="E94">
        <v>362.70666499999999</v>
      </c>
      <c r="F94">
        <v>362.70666499999999</v>
      </c>
      <c r="G94">
        <v>80119800</v>
      </c>
      <c r="H94">
        <f>(F94-F93)/F93</f>
        <v>-5.3471213103360817E-2</v>
      </c>
      <c r="I94">
        <f>CORREL($H$3:H94,MXX!$H$3:H94)</f>
        <v>0.1406338525573908</v>
      </c>
    </row>
    <row r="95" spans="1:9" x14ac:dyDescent="0.25">
      <c r="A95" s="1">
        <v>44567</v>
      </c>
      <c r="B95">
        <v>359</v>
      </c>
      <c r="C95">
        <v>362.66665599999999</v>
      </c>
      <c r="D95">
        <v>340.16665599999999</v>
      </c>
      <c r="E95">
        <v>354.89999399999999</v>
      </c>
      <c r="F95">
        <v>354.89999399999999</v>
      </c>
      <c r="G95">
        <v>90336600</v>
      </c>
      <c r="H95">
        <f>(F95-F94)/F94</f>
        <v>-2.1523373440077244E-2</v>
      </c>
      <c r="I95">
        <f>CORREL($H$3:H95,MXX!$H$3:H95)</f>
        <v>0.14032534765952545</v>
      </c>
    </row>
    <row r="96" spans="1:9" x14ac:dyDescent="0.25">
      <c r="A96" s="1">
        <v>44568</v>
      </c>
      <c r="B96">
        <v>360.12332199999997</v>
      </c>
      <c r="C96">
        <v>360.30999800000001</v>
      </c>
      <c r="D96">
        <v>336.66665599999999</v>
      </c>
      <c r="E96">
        <v>342.32000699999998</v>
      </c>
      <c r="F96">
        <v>342.32000699999998</v>
      </c>
      <c r="G96">
        <v>84164700</v>
      </c>
      <c r="H96">
        <f>(F96-F95)/F95</f>
        <v>-3.5446568646603067E-2</v>
      </c>
      <c r="I96">
        <f>CORREL($H$3:H96,MXX!$H$3:H96)</f>
        <v>0.13886983135838932</v>
      </c>
    </row>
    <row r="97" spans="1:9" x14ac:dyDescent="0.25">
      <c r="A97" s="1">
        <v>44571</v>
      </c>
      <c r="B97">
        <v>333.33334400000001</v>
      </c>
      <c r="C97">
        <v>353.03332499999999</v>
      </c>
      <c r="D97">
        <v>326.66665599999999</v>
      </c>
      <c r="E97">
        <v>352.70666499999999</v>
      </c>
      <c r="F97">
        <v>352.70666499999999</v>
      </c>
      <c r="G97">
        <v>91815000</v>
      </c>
      <c r="H97">
        <f>(F97-F96)/F96</f>
        <v>3.0341954275550163E-2</v>
      </c>
      <c r="I97">
        <f>CORREL($H$3:H97,MXX!$H$3:H97)</f>
        <v>0.14084846391515304</v>
      </c>
    </row>
    <row r="98" spans="1:9" x14ac:dyDescent="0.25">
      <c r="A98" s="1">
        <v>44572</v>
      </c>
      <c r="B98">
        <v>351.22332799999998</v>
      </c>
      <c r="C98">
        <v>358.616669</v>
      </c>
      <c r="D98">
        <v>346.273346</v>
      </c>
      <c r="E98">
        <v>354.79998799999998</v>
      </c>
      <c r="F98">
        <v>354.79998799999998</v>
      </c>
      <c r="G98">
        <v>66063300</v>
      </c>
      <c r="H98">
        <f>(F98-F97)/F97</f>
        <v>5.9350253559852578E-3</v>
      </c>
      <c r="I98">
        <f>CORREL($H$3:H98,MXX!$H$3:H98)</f>
        <v>0.13993232472573536</v>
      </c>
    </row>
    <row r="99" spans="1:9" x14ac:dyDescent="0.25">
      <c r="A99" s="1">
        <v>44573</v>
      </c>
      <c r="B99">
        <v>359.616669</v>
      </c>
      <c r="C99">
        <v>371.61334199999999</v>
      </c>
      <c r="D99">
        <v>357.52999899999998</v>
      </c>
      <c r="E99">
        <v>368.73998999999998</v>
      </c>
      <c r="F99">
        <v>368.73998999999998</v>
      </c>
      <c r="G99">
        <v>83739000</v>
      </c>
      <c r="H99">
        <f>(F99-F98)/F98</f>
        <v>3.9289747664816702E-2</v>
      </c>
      <c r="I99">
        <f>CORREL($H$3:H99,MXX!$H$3:H99)</f>
        <v>0.14426764405411385</v>
      </c>
    </row>
    <row r="100" spans="1:9" x14ac:dyDescent="0.25">
      <c r="A100" s="1">
        <v>44574</v>
      </c>
      <c r="B100">
        <v>369.69000199999999</v>
      </c>
      <c r="C100">
        <v>371.866669</v>
      </c>
      <c r="D100">
        <v>342.17999300000002</v>
      </c>
      <c r="E100">
        <v>343.85333300000002</v>
      </c>
      <c r="F100">
        <v>343.85333300000002</v>
      </c>
      <c r="G100">
        <v>97209900</v>
      </c>
      <c r="H100">
        <f>(F100-F99)/F99</f>
        <v>-6.7491071418643689E-2</v>
      </c>
      <c r="I100">
        <f>CORREL($H$3:H100,MXX!$H$3:H100)</f>
        <v>9.5618576037892006E-2</v>
      </c>
    </row>
    <row r="101" spans="1:9" x14ac:dyDescent="0.25">
      <c r="A101" s="1">
        <v>44575</v>
      </c>
      <c r="B101">
        <v>339.959991</v>
      </c>
      <c r="C101">
        <v>350.66665599999999</v>
      </c>
      <c r="D101">
        <v>337.79333500000001</v>
      </c>
      <c r="E101">
        <v>349.86999500000002</v>
      </c>
      <c r="F101">
        <v>349.86999500000002</v>
      </c>
      <c r="G101">
        <v>72924300</v>
      </c>
      <c r="H101">
        <f>(F101-F100)/F100</f>
        <v>1.749775681249539E-2</v>
      </c>
      <c r="I101">
        <f>CORREL($H$3:H101,MXX!$H$3:H101)</f>
        <v>9.5185268825875372E-2</v>
      </c>
    </row>
    <row r="102" spans="1:9" x14ac:dyDescent="0.25">
      <c r="A102" s="1">
        <v>44579</v>
      </c>
      <c r="B102">
        <v>342.20333900000003</v>
      </c>
      <c r="C102">
        <v>356.92999300000002</v>
      </c>
      <c r="D102">
        <v>338.68667599999998</v>
      </c>
      <c r="E102">
        <v>343.50332600000002</v>
      </c>
      <c r="F102">
        <v>343.50332600000002</v>
      </c>
      <c r="G102">
        <v>66743400</v>
      </c>
      <c r="H102">
        <f>(F102-F101)/F101</f>
        <v>-1.8197242092737907E-2</v>
      </c>
      <c r="I102">
        <f>CORREL($H$3:H102,MXX!$H$3:H102)</f>
        <v>9.7970145305859055E-2</v>
      </c>
    </row>
    <row r="103" spans="1:9" x14ac:dyDescent="0.25">
      <c r="A103" s="1">
        <v>44580</v>
      </c>
      <c r="B103">
        <v>347.23666400000002</v>
      </c>
      <c r="C103">
        <v>351.55667099999999</v>
      </c>
      <c r="D103">
        <v>331.66665599999999</v>
      </c>
      <c r="E103">
        <v>331.883331</v>
      </c>
      <c r="F103">
        <v>331.883331</v>
      </c>
      <c r="G103">
        <v>75442500</v>
      </c>
      <c r="H103">
        <f>(F103-F102)/F102</f>
        <v>-3.3827896618386796E-2</v>
      </c>
      <c r="I103">
        <f>CORREL($H$3:H103,MXX!$H$3:H103)</f>
        <v>9.211086267173843E-2</v>
      </c>
    </row>
    <row r="104" spans="1:9" x14ac:dyDescent="0.25">
      <c r="A104" s="1">
        <v>44581</v>
      </c>
      <c r="B104">
        <v>336.57666</v>
      </c>
      <c r="C104">
        <v>347.22000100000002</v>
      </c>
      <c r="D104">
        <v>331.33334400000001</v>
      </c>
      <c r="E104">
        <v>332.08999599999999</v>
      </c>
      <c r="F104">
        <v>332.08999599999999</v>
      </c>
      <c r="G104">
        <v>70488600</v>
      </c>
      <c r="H104">
        <f>(F104-F103)/F103</f>
        <v>6.2270376573985505E-4</v>
      </c>
      <c r="I104">
        <f>CORREL($H$3:H104,MXX!$H$3:H104)</f>
        <v>9.2281462397273917E-2</v>
      </c>
    </row>
    <row r="105" spans="1:9" x14ac:dyDescent="0.25">
      <c r="A105" s="1">
        <v>44582</v>
      </c>
      <c r="B105">
        <v>332.11334199999999</v>
      </c>
      <c r="C105">
        <v>334.85000600000001</v>
      </c>
      <c r="D105">
        <v>313.5</v>
      </c>
      <c r="E105">
        <v>314.633331</v>
      </c>
      <c r="F105">
        <v>314.633331</v>
      </c>
      <c r="G105">
        <v>103416000</v>
      </c>
      <c r="H105">
        <f>(F105-F104)/F104</f>
        <v>-5.256606706093004E-2</v>
      </c>
      <c r="I105">
        <f>CORREL($H$3:H105,MXX!$H$3:H105)</f>
        <v>0.10596886938931824</v>
      </c>
    </row>
    <row r="106" spans="1:9" x14ac:dyDescent="0.25">
      <c r="A106" s="1">
        <v>44585</v>
      </c>
      <c r="B106">
        <v>301.58667000000003</v>
      </c>
      <c r="C106">
        <v>311.17001299999998</v>
      </c>
      <c r="D106">
        <v>283.82333399999999</v>
      </c>
      <c r="E106">
        <v>310</v>
      </c>
      <c r="F106">
        <v>310</v>
      </c>
      <c r="G106">
        <v>151565700</v>
      </c>
      <c r="H106">
        <f>(F106-F105)/F105</f>
        <v>-1.4726128936415825E-2</v>
      </c>
      <c r="I106">
        <f>CORREL($H$3:H106,MXX!$H$3:H106)</f>
        <v>0.10929341792488911</v>
      </c>
    </row>
    <row r="107" spans="1:9" x14ac:dyDescent="0.25">
      <c r="A107" s="1">
        <v>44586</v>
      </c>
      <c r="B107">
        <v>304.73333700000001</v>
      </c>
      <c r="C107">
        <v>317.08667000000003</v>
      </c>
      <c r="D107">
        <v>301.07000699999998</v>
      </c>
      <c r="E107">
        <v>306.133331</v>
      </c>
      <c r="F107">
        <v>306.133331</v>
      </c>
      <c r="G107">
        <v>86595900</v>
      </c>
      <c r="H107">
        <f>(F107-F106)/F106</f>
        <v>-1.2473125806451619E-2</v>
      </c>
      <c r="I107">
        <f>CORREL($H$3:H107,MXX!$H$3:H107)</f>
        <v>0.11573246556255257</v>
      </c>
    </row>
    <row r="108" spans="1:9" x14ac:dyDescent="0.25">
      <c r="A108" s="1">
        <v>44587</v>
      </c>
      <c r="B108">
        <v>317.476654</v>
      </c>
      <c r="C108">
        <v>329.23001099999999</v>
      </c>
      <c r="D108">
        <v>302</v>
      </c>
      <c r="E108">
        <v>312.47000100000002</v>
      </c>
      <c r="F108">
        <v>312.47000100000002</v>
      </c>
      <c r="G108">
        <v>104867400</v>
      </c>
      <c r="H108">
        <f>(F108-F107)/F107</f>
        <v>2.0699052858115689E-2</v>
      </c>
      <c r="I108">
        <f>CORREL($H$3:H108,MXX!$H$3:H108)</f>
        <v>0.10618083997512932</v>
      </c>
    </row>
    <row r="109" spans="1:9" x14ac:dyDescent="0.25">
      <c r="A109" s="1">
        <v>44588</v>
      </c>
      <c r="B109">
        <v>311.11999500000002</v>
      </c>
      <c r="C109">
        <v>311.79666099999997</v>
      </c>
      <c r="D109">
        <v>276.33334400000001</v>
      </c>
      <c r="E109">
        <v>276.366669</v>
      </c>
      <c r="F109">
        <v>276.366669</v>
      </c>
      <c r="G109">
        <v>147109500</v>
      </c>
      <c r="H109">
        <f>(F109-F108)/F108</f>
        <v>-0.11554175403865416</v>
      </c>
      <c r="I109">
        <f>CORREL($H$3:H109,MXX!$H$3:H109)</f>
        <v>8.4913121492330032E-2</v>
      </c>
    </row>
    <row r="110" spans="1:9" x14ac:dyDescent="0.25">
      <c r="A110" s="1">
        <v>44589</v>
      </c>
      <c r="B110">
        <v>277.18667599999998</v>
      </c>
      <c r="C110">
        <v>285.83334400000001</v>
      </c>
      <c r="D110">
        <v>264.00332600000002</v>
      </c>
      <c r="E110">
        <v>282.116669</v>
      </c>
      <c r="F110">
        <v>282.116669</v>
      </c>
      <c r="G110">
        <v>134789100</v>
      </c>
      <c r="H110">
        <f>(F110-F109)/F109</f>
        <v>2.0805692744373598E-2</v>
      </c>
      <c r="I110">
        <f>CORREL($H$3:H110,MXX!$H$3:H110)</f>
        <v>8.4120447025748002E-2</v>
      </c>
    </row>
    <row r="111" spans="1:9" x14ac:dyDescent="0.25">
      <c r="A111" s="1">
        <v>44592</v>
      </c>
      <c r="B111">
        <v>290.90332000000001</v>
      </c>
      <c r="C111">
        <v>312.66332999999997</v>
      </c>
      <c r="D111">
        <v>287.35000600000001</v>
      </c>
      <c r="E111">
        <v>312.23998999999998</v>
      </c>
      <c r="F111">
        <v>312.23998999999998</v>
      </c>
      <c r="G111">
        <v>104436000</v>
      </c>
      <c r="H111">
        <f>(F111-F110)/F110</f>
        <v>0.10677611183619914</v>
      </c>
      <c r="I111">
        <f>CORREL($H$3:H111,MXX!$H$3:H111)</f>
        <v>4.6420746409546493E-2</v>
      </c>
    </row>
    <row r="112" spans="1:9" x14ac:dyDescent="0.25">
      <c r="A112" s="1">
        <v>44593</v>
      </c>
      <c r="B112">
        <v>311.73666400000002</v>
      </c>
      <c r="C112">
        <v>314.56668100000002</v>
      </c>
      <c r="D112">
        <v>301.66665599999999</v>
      </c>
      <c r="E112">
        <v>310.41665599999999</v>
      </c>
      <c r="F112">
        <v>310.41665599999999</v>
      </c>
      <c r="G112">
        <v>73138200</v>
      </c>
      <c r="H112">
        <f>(F112-F111)/F111</f>
        <v>-5.8395274737229799E-3</v>
      </c>
      <c r="I112">
        <f>CORREL($H$3:H112,MXX!$H$3:H112)</f>
        <v>4.5246477190004575E-2</v>
      </c>
    </row>
    <row r="113" spans="1:9" x14ac:dyDescent="0.25">
      <c r="A113" s="1">
        <v>44594</v>
      </c>
      <c r="B113">
        <v>309.39334100000002</v>
      </c>
      <c r="C113">
        <v>310.5</v>
      </c>
      <c r="D113">
        <v>296.47000100000002</v>
      </c>
      <c r="E113">
        <v>301.88665800000001</v>
      </c>
      <c r="F113">
        <v>301.88665800000001</v>
      </c>
      <c r="G113">
        <v>66792900</v>
      </c>
      <c r="H113">
        <f>(F113-F112)/F112</f>
        <v>-2.7479189132170723E-2</v>
      </c>
      <c r="I113">
        <f>CORREL($H$3:H113,MXX!$H$3:H113)</f>
        <v>3.2608995835302974E-2</v>
      </c>
    </row>
    <row r="114" spans="1:9" x14ac:dyDescent="0.25">
      <c r="A114" s="1">
        <v>44595</v>
      </c>
      <c r="B114">
        <v>294</v>
      </c>
      <c r="C114">
        <v>312.33334400000001</v>
      </c>
      <c r="D114">
        <v>293.50665300000003</v>
      </c>
      <c r="E114">
        <v>297.04666099999997</v>
      </c>
      <c r="F114">
        <v>297.04666099999997</v>
      </c>
      <c r="G114">
        <v>78855600</v>
      </c>
      <c r="H114">
        <f>(F114-F113)/F113</f>
        <v>-1.6032497202973572E-2</v>
      </c>
      <c r="I114">
        <f>CORREL($H$3:H114,MXX!$H$3:H114)</f>
        <v>2.7540401968546263E-2</v>
      </c>
    </row>
    <row r="115" spans="1:9" x14ac:dyDescent="0.25">
      <c r="A115" s="1">
        <v>44596</v>
      </c>
      <c r="B115">
        <v>299.07333399999999</v>
      </c>
      <c r="C115">
        <v>312.16665599999999</v>
      </c>
      <c r="D115">
        <v>293.72332799999998</v>
      </c>
      <c r="E115">
        <v>307.773346</v>
      </c>
      <c r="F115">
        <v>307.773346</v>
      </c>
      <c r="G115">
        <v>73625400</v>
      </c>
      <c r="H115">
        <f>(F115-F114)/F114</f>
        <v>3.6111111176570447E-2</v>
      </c>
      <c r="I115">
        <f>CORREL($H$3:H115,MXX!$H$3:H115)</f>
        <v>3.1864961507465026E-2</v>
      </c>
    </row>
    <row r="116" spans="1:9" x14ac:dyDescent="0.25">
      <c r="A116" s="1">
        <v>44599</v>
      </c>
      <c r="B116">
        <v>307.92999300000002</v>
      </c>
      <c r="C116">
        <v>315.92334</v>
      </c>
      <c r="D116">
        <v>300.90332000000001</v>
      </c>
      <c r="E116">
        <v>302.44665500000002</v>
      </c>
      <c r="F116">
        <v>302.44665500000002</v>
      </c>
      <c r="G116">
        <v>60994500</v>
      </c>
      <c r="H116">
        <f>(F116-F115)/F115</f>
        <v>-1.7307187478151478E-2</v>
      </c>
      <c r="I116">
        <f>CORREL($H$3:H116,MXX!$H$3:H116)</f>
        <v>4.0913494457899893E-2</v>
      </c>
    </row>
    <row r="117" spans="1:9" x14ac:dyDescent="0.25">
      <c r="A117" s="1">
        <v>44600</v>
      </c>
      <c r="B117">
        <v>301.843323</v>
      </c>
      <c r="C117">
        <v>308.76333599999998</v>
      </c>
      <c r="D117">
        <v>298.26666299999999</v>
      </c>
      <c r="E117">
        <v>307.33334400000001</v>
      </c>
      <c r="F117">
        <v>307.33334400000001</v>
      </c>
      <c r="G117">
        <v>50729100</v>
      </c>
      <c r="H117">
        <f>(F117-F116)/F116</f>
        <v>1.6157193075916114E-2</v>
      </c>
      <c r="I117">
        <f>CORREL($H$3:H117,MXX!$H$3:H117)</f>
        <v>4.1725483292197878E-2</v>
      </c>
    </row>
    <row r="118" spans="1:9" x14ac:dyDescent="0.25">
      <c r="A118" s="1">
        <v>44601</v>
      </c>
      <c r="B118">
        <v>311.66665599999999</v>
      </c>
      <c r="C118">
        <v>315.42334</v>
      </c>
      <c r="D118">
        <v>306.66665599999999</v>
      </c>
      <c r="E118">
        <v>310.66665599999999</v>
      </c>
      <c r="F118">
        <v>310.66665599999999</v>
      </c>
      <c r="G118">
        <v>52259400</v>
      </c>
      <c r="H118">
        <f>(F118-F117)/F117</f>
        <v>1.0845917194067878E-2</v>
      </c>
      <c r="I118">
        <f>CORREL($H$3:H118,MXX!$H$3:H118)</f>
        <v>4.502794022718689E-2</v>
      </c>
    </row>
    <row r="119" spans="1:9" x14ac:dyDescent="0.25">
      <c r="A119" s="1">
        <v>44602</v>
      </c>
      <c r="B119">
        <v>302.790009</v>
      </c>
      <c r="C119">
        <v>314.60333300000002</v>
      </c>
      <c r="D119">
        <v>298.89999399999999</v>
      </c>
      <c r="E119">
        <v>301.51666299999999</v>
      </c>
      <c r="F119">
        <v>301.51666299999999</v>
      </c>
      <c r="G119">
        <v>66126900</v>
      </c>
      <c r="H119">
        <f>(F119-F118)/F118</f>
        <v>-2.9452768178635801E-2</v>
      </c>
      <c r="I119">
        <f>CORREL($H$3:H119,MXX!$H$3:H119)</f>
        <v>3.6851394538092101E-2</v>
      </c>
    </row>
    <row r="120" spans="1:9" x14ac:dyDescent="0.25">
      <c r="A120" s="1">
        <v>44603</v>
      </c>
      <c r="B120">
        <v>303.209991</v>
      </c>
      <c r="C120">
        <v>305.32000699999998</v>
      </c>
      <c r="D120">
        <v>283.56668100000002</v>
      </c>
      <c r="E120">
        <v>286.66665599999999</v>
      </c>
      <c r="F120">
        <v>286.66665599999999</v>
      </c>
      <c r="G120">
        <v>79645800</v>
      </c>
      <c r="H120">
        <f>(F120-F119)/F119</f>
        <v>-4.925103260379346E-2</v>
      </c>
      <c r="I120">
        <f>CORREL($H$3:H120,MXX!$H$3:H120)</f>
        <v>4.1070062401268412E-2</v>
      </c>
    </row>
    <row r="121" spans="1:9" x14ac:dyDescent="0.25">
      <c r="A121" s="1">
        <v>44606</v>
      </c>
      <c r="B121">
        <v>287.19000199999999</v>
      </c>
      <c r="C121">
        <v>299.62667800000003</v>
      </c>
      <c r="D121">
        <v>284.383331</v>
      </c>
      <c r="E121">
        <v>291.92001299999998</v>
      </c>
      <c r="F121">
        <v>291.92001299999998</v>
      </c>
      <c r="G121">
        <v>67756500</v>
      </c>
      <c r="H121">
        <f>(F121-F120)/F120</f>
        <v>1.8325664635373547E-2</v>
      </c>
      <c r="I121">
        <f>CORREL($H$3:H121,MXX!$H$3:H121)</f>
        <v>4.5751184598519685E-2</v>
      </c>
    </row>
    <row r="122" spans="1:9" x14ac:dyDescent="0.25">
      <c r="A122" s="1">
        <v>44607</v>
      </c>
      <c r="B122">
        <v>300</v>
      </c>
      <c r="C122">
        <v>307.66665599999999</v>
      </c>
      <c r="D122">
        <v>297.79333500000001</v>
      </c>
      <c r="E122">
        <v>307.476654</v>
      </c>
      <c r="F122">
        <v>307.476654</v>
      </c>
      <c r="G122">
        <v>57286200</v>
      </c>
      <c r="H122">
        <f>(F122-F121)/F121</f>
        <v>5.3290765645451016E-2</v>
      </c>
      <c r="I122">
        <f>CORREL($H$3:H122,MXX!$H$3:H122)</f>
        <v>2.2064398610939177E-2</v>
      </c>
    </row>
    <row r="123" spans="1:9" x14ac:dyDescent="0.25">
      <c r="A123" s="1">
        <v>44608</v>
      </c>
      <c r="B123">
        <v>304.68331899999998</v>
      </c>
      <c r="C123">
        <v>308.80999800000001</v>
      </c>
      <c r="D123">
        <v>300.40332000000001</v>
      </c>
      <c r="E123">
        <v>307.79666099999997</v>
      </c>
      <c r="F123">
        <v>307.79666099999997</v>
      </c>
      <c r="G123">
        <v>51294300</v>
      </c>
      <c r="H123">
        <f>(F123-F122)/F122</f>
        <v>1.0407521866683755E-3</v>
      </c>
      <c r="I123">
        <f>CORREL($H$3:H123,MXX!$H$3:H123)</f>
        <v>2.0932987737142719E-2</v>
      </c>
    </row>
    <row r="124" spans="1:9" x14ac:dyDescent="0.25">
      <c r="A124" s="1">
        <v>44609</v>
      </c>
      <c r="B124">
        <v>304.42001299999998</v>
      </c>
      <c r="C124">
        <v>306.16665599999999</v>
      </c>
      <c r="D124">
        <v>291.366669</v>
      </c>
      <c r="E124">
        <v>292.116669</v>
      </c>
      <c r="F124">
        <v>292.116669</v>
      </c>
      <c r="G124">
        <v>55178400</v>
      </c>
      <c r="H124">
        <f>(F124-F123)/F123</f>
        <v>-5.0942696873504979E-2</v>
      </c>
      <c r="I124">
        <f>CORREL($H$3:H124,MXX!$H$3:H124)</f>
        <v>8.951313249237829E-3</v>
      </c>
    </row>
    <row r="125" spans="1:9" x14ac:dyDescent="0.25">
      <c r="A125" s="1">
        <v>44610</v>
      </c>
      <c r="B125">
        <v>295.33334400000001</v>
      </c>
      <c r="C125">
        <v>295.62332199999997</v>
      </c>
      <c r="D125">
        <v>279.20333900000003</v>
      </c>
      <c r="E125">
        <v>285.66000400000001</v>
      </c>
      <c r="F125">
        <v>285.66000400000001</v>
      </c>
      <c r="G125">
        <v>68501700</v>
      </c>
      <c r="H125">
        <f>(F125-F124)/F124</f>
        <v>-2.2103035140387646E-2</v>
      </c>
      <c r="I125">
        <f>CORREL($H$3:H125,MXX!$H$3:H125)</f>
        <v>1.9939136836882566E-2</v>
      </c>
    </row>
    <row r="126" spans="1:9" x14ac:dyDescent="0.25">
      <c r="A126" s="1">
        <v>44614</v>
      </c>
      <c r="B126">
        <v>278.04333500000001</v>
      </c>
      <c r="C126">
        <v>285.57666</v>
      </c>
      <c r="D126">
        <v>267.03332499999999</v>
      </c>
      <c r="E126">
        <v>273.843323</v>
      </c>
      <c r="F126">
        <v>273.843323</v>
      </c>
      <c r="G126">
        <v>83288100</v>
      </c>
      <c r="H126">
        <f>(F126-F125)/F125</f>
        <v>-4.136624250694898E-2</v>
      </c>
      <c r="I126">
        <f>CORREL($H$3:H126,MXX!$H$3:H126)</f>
        <v>2.867565076145525E-2</v>
      </c>
    </row>
    <row r="127" spans="1:9" x14ac:dyDescent="0.25">
      <c r="A127" s="1">
        <v>44615</v>
      </c>
      <c r="B127">
        <v>276.80999800000001</v>
      </c>
      <c r="C127">
        <v>278.43331899999998</v>
      </c>
      <c r="D127">
        <v>253.520004</v>
      </c>
      <c r="E127">
        <v>254.679993</v>
      </c>
      <c r="F127">
        <v>254.679993</v>
      </c>
      <c r="G127">
        <v>95256900</v>
      </c>
      <c r="H127">
        <f>(F127-F126)/F126</f>
        <v>-6.9979175647090733E-2</v>
      </c>
      <c r="I127">
        <f>CORREL($H$3:H127,MXX!$H$3:H127)</f>
        <v>3.6904267007103968E-2</v>
      </c>
    </row>
    <row r="128" spans="1:9" x14ac:dyDescent="0.25">
      <c r="A128" s="1">
        <v>44616</v>
      </c>
      <c r="B128">
        <v>233.46333300000001</v>
      </c>
      <c r="C128">
        <v>267.49334700000003</v>
      </c>
      <c r="D128">
        <v>233.33332799999999</v>
      </c>
      <c r="E128">
        <v>266.92334</v>
      </c>
      <c r="F128">
        <v>266.92334</v>
      </c>
      <c r="G128">
        <v>135322200</v>
      </c>
      <c r="H128">
        <f>(F128-F127)/F127</f>
        <v>4.8073454281899561E-2</v>
      </c>
      <c r="I128">
        <f>CORREL($H$3:H128,MXX!$H$3:H128)</f>
        <v>4.8772574897835118E-2</v>
      </c>
    </row>
    <row r="129" spans="1:9" x14ac:dyDescent="0.25">
      <c r="A129" s="1">
        <v>44617</v>
      </c>
      <c r="B129">
        <v>269.74334700000003</v>
      </c>
      <c r="C129">
        <v>273.16665599999999</v>
      </c>
      <c r="D129">
        <v>260.79998799999998</v>
      </c>
      <c r="E129">
        <v>269.95666499999999</v>
      </c>
      <c r="F129">
        <v>269.95666499999999</v>
      </c>
      <c r="G129">
        <v>76067700</v>
      </c>
      <c r="H129">
        <f>(F129-F128)/F128</f>
        <v>1.1364030586459734E-2</v>
      </c>
      <c r="I129">
        <f>CORREL($H$3:H129,MXX!$H$3:H129)</f>
        <v>4.2050480750248531E-2</v>
      </c>
    </row>
    <row r="130" spans="1:9" x14ac:dyDescent="0.25">
      <c r="A130" s="1">
        <v>44620</v>
      </c>
      <c r="B130">
        <v>271.67001299999998</v>
      </c>
      <c r="C130">
        <v>292.28668199999998</v>
      </c>
      <c r="D130">
        <v>271.57000699999998</v>
      </c>
      <c r="E130">
        <v>290.14334100000002</v>
      </c>
      <c r="F130">
        <v>290.14334100000002</v>
      </c>
      <c r="G130">
        <v>99006900</v>
      </c>
      <c r="H130">
        <f>(F130-F129)/F129</f>
        <v>7.4777468450353074E-2</v>
      </c>
      <c r="I130">
        <f>CORREL($H$3:H130,MXX!$H$3:H130)</f>
        <v>4.4508164354429919E-2</v>
      </c>
    </row>
    <row r="131" spans="1:9" x14ac:dyDescent="0.25">
      <c r="A131" s="1">
        <v>44621</v>
      </c>
      <c r="B131">
        <v>289.89334100000002</v>
      </c>
      <c r="C131">
        <v>296.62667800000003</v>
      </c>
      <c r="D131">
        <v>284.593323</v>
      </c>
      <c r="E131">
        <v>288.12332199999997</v>
      </c>
      <c r="F131">
        <v>288.12332199999997</v>
      </c>
      <c r="G131">
        <v>74766900</v>
      </c>
      <c r="H131">
        <f>(F131-F130)/F130</f>
        <v>-6.9621415161137453E-3</v>
      </c>
      <c r="I131">
        <f>CORREL($H$3:H131,MXX!$H$3:H131)</f>
        <v>3.9058058428534652E-2</v>
      </c>
    </row>
    <row r="132" spans="1:9" x14ac:dyDescent="0.25">
      <c r="A132" s="1">
        <v>44622</v>
      </c>
      <c r="B132">
        <v>290.709991</v>
      </c>
      <c r="C132">
        <v>295.49334700000003</v>
      </c>
      <c r="D132">
        <v>281.42334</v>
      </c>
      <c r="E132">
        <v>293.29666099999997</v>
      </c>
      <c r="F132">
        <v>293.29666099999997</v>
      </c>
      <c r="G132">
        <v>74643300</v>
      </c>
      <c r="H132">
        <f>(F132-F131)/F131</f>
        <v>1.7955294156992953E-2</v>
      </c>
      <c r="I132">
        <f>CORREL($H$3:H132,MXX!$H$3:H132)</f>
        <v>4.4113048450016179E-2</v>
      </c>
    </row>
    <row r="133" spans="1:9" x14ac:dyDescent="0.25">
      <c r="A133" s="1">
        <v>44623</v>
      </c>
      <c r="B133">
        <v>292.92334</v>
      </c>
      <c r="C133">
        <v>295.48001099999999</v>
      </c>
      <c r="D133">
        <v>277.53332499999999</v>
      </c>
      <c r="E133">
        <v>279.76333599999998</v>
      </c>
      <c r="F133">
        <v>279.76333599999998</v>
      </c>
      <c r="G133">
        <v>61623600</v>
      </c>
      <c r="H133">
        <f>(F133-F132)/F132</f>
        <v>-4.614210388163946E-2</v>
      </c>
      <c r="I133">
        <f>CORREL($H$3:H133,MXX!$H$3:H133)</f>
        <v>4.868678769276729E-2</v>
      </c>
    </row>
    <row r="134" spans="1:9" x14ac:dyDescent="0.25">
      <c r="A134" s="1">
        <v>44624</v>
      </c>
      <c r="B134">
        <v>283.03332499999999</v>
      </c>
      <c r="C134">
        <v>285.21667500000001</v>
      </c>
      <c r="D134">
        <v>275.05334499999998</v>
      </c>
      <c r="E134">
        <v>279.42999300000002</v>
      </c>
      <c r="F134">
        <v>279.42999300000002</v>
      </c>
      <c r="G134">
        <v>66999600</v>
      </c>
      <c r="H134">
        <f>(F134-F133)/F133</f>
        <v>-1.191517819189705E-3</v>
      </c>
      <c r="I134">
        <f>CORREL($H$3:H134,MXX!$H$3:H134)</f>
        <v>4.8515533087623165E-2</v>
      </c>
    </row>
    <row r="135" spans="1:9" x14ac:dyDescent="0.25">
      <c r="A135" s="1">
        <v>44627</v>
      </c>
      <c r="B135">
        <v>285.43331899999998</v>
      </c>
      <c r="C135">
        <v>288.71331800000002</v>
      </c>
      <c r="D135">
        <v>268.19000199999999</v>
      </c>
      <c r="E135">
        <v>268.19332900000001</v>
      </c>
      <c r="F135">
        <v>268.19332900000001</v>
      </c>
      <c r="G135">
        <v>72494100</v>
      </c>
      <c r="H135">
        <f>(F135-F134)/F134</f>
        <v>-4.0212805645384021E-2</v>
      </c>
      <c r="I135">
        <f>CORREL($H$3:H135,MXX!$H$3:H135)</f>
        <v>4.4538861010428137E-2</v>
      </c>
    </row>
    <row r="136" spans="1:9" x14ac:dyDescent="0.25">
      <c r="A136" s="1">
        <v>44628</v>
      </c>
      <c r="B136">
        <v>265.17666600000001</v>
      </c>
      <c r="C136">
        <v>283.32998700000002</v>
      </c>
      <c r="D136">
        <v>260.72332799999998</v>
      </c>
      <c r="E136">
        <v>274.79998799999998</v>
      </c>
      <c r="F136">
        <v>274.79998799999998</v>
      </c>
      <c r="G136">
        <v>80399100</v>
      </c>
      <c r="H136">
        <f>(F136-F135)/F135</f>
        <v>2.4633942330459603E-2</v>
      </c>
      <c r="I136">
        <f>CORREL($H$3:H136,MXX!$H$3:H136)</f>
        <v>4.2385852470309293E-2</v>
      </c>
    </row>
    <row r="137" spans="1:9" x14ac:dyDescent="0.25">
      <c r="A137" s="1">
        <v>44629</v>
      </c>
      <c r="B137">
        <v>279.82666</v>
      </c>
      <c r="C137">
        <v>286.85333300000002</v>
      </c>
      <c r="D137">
        <v>277.33667000000003</v>
      </c>
      <c r="E137">
        <v>286.32333399999999</v>
      </c>
      <c r="F137">
        <v>286.32333399999999</v>
      </c>
      <c r="G137">
        <v>59184000</v>
      </c>
      <c r="H137">
        <f>(F137-F136)/F136</f>
        <v>4.1933575339166335E-2</v>
      </c>
      <c r="I137">
        <f>CORREL($H$3:H137,MXX!$H$3:H137)</f>
        <v>2.5106613210327929E-2</v>
      </c>
    </row>
    <row r="138" spans="1:9" x14ac:dyDescent="0.25">
      <c r="A138" s="1">
        <v>44630</v>
      </c>
      <c r="B138">
        <v>283.81668100000002</v>
      </c>
      <c r="C138">
        <v>284.81668100000002</v>
      </c>
      <c r="D138">
        <v>270.11999500000002</v>
      </c>
      <c r="E138">
        <v>279.43331899999998</v>
      </c>
      <c r="F138">
        <v>279.43331899999998</v>
      </c>
      <c r="G138">
        <v>58648500</v>
      </c>
      <c r="H138">
        <f>(F138-F137)/F137</f>
        <v>-2.4063756536168324E-2</v>
      </c>
      <c r="I138">
        <f>CORREL($H$3:H138,MXX!$H$3:H138)</f>
        <v>1.4484827833876186E-2</v>
      </c>
    </row>
    <row r="139" spans="1:9" x14ac:dyDescent="0.25">
      <c r="A139" s="1">
        <v>44631</v>
      </c>
      <c r="B139">
        <v>280.06668100000002</v>
      </c>
      <c r="C139">
        <v>281.26666299999999</v>
      </c>
      <c r="D139">
        <v>264.58999599999999</v>
      </c>
      <c r="E139">
        <v>265.116669</v>
      </c>
      <c r="F139">
        <v>265.116669</v>
      </c>
      <c r="G139">
        <v>67037100</v>
      </c>
      <c r="H139">
        <f>(F139-F138)/F138</f>
        <v>-5.1234584519965501E-2</v>
      </c>
      <c r="I139">
        <f>CORREL($H$3:H139,MXX!$H$3:H139)</f>
        <v>1.6567685318158493E-3</v>
      </c>
    </row>
    <row r="140" spans="1:9" x14ac:dyDescent="0.25">
      <c r="A140" s="1">
        <v>44634</v>
      </c>
      <c r="B140">
        <v>260.20333900000003</v>
      </c>
      <c r="C140">
        <v>266.89999399999999</v>
      </c>
      <c r="D140">
        <v>252.01333600000001</v>
      </c>
      <c r="E140">
        <v>255.45666499999999</v>
      </c>
      <c r="F140">
        <v>255.45666499999999</v>
      </c>
      <c r="G140">
        <v>71152200</v>
      </c>
      <c r="H140">
        <f>(F140-F139)/F139</f>
        <v>-3.643680360211532E-2</v>
      </c>
      <c r="I140">
        <f>CORREL($H$3:H140,MXX!$H$3:H140)</f>
        <v>9.4754684522372346E-3</v>
      </c>
    </row>
    <row r="141" spans="1:9" x14ac:dyDescent="0.25">
      <c r="A141" s="1">
        <v>44635</v>
      </c>
      <c r="B141">
        <v>258.42334</v>
      </c>
      <c r="C141">
        <v>268.523346</v>
      </c>
      <c r="D141">
        <v>252.19000199999999</v>
      </c>
      <c r="E141">
        <v>267.29666099999997</v>
      </c>
      <c r="F141">
        <v>267.29666099999997</v>
      </c>
      <c r="G141">
        <v>66841200</v>
      </c>
      <c r="H141">
        <f>(F141-F140)/F140</f>
        <v>4.634835423064803E-2</v>
      </c>
      <c r="I141">
        <f>CORREL($H$3:H141,MXX!$H$3:H141)</f>
        <v>7.7079030744591215E-3</v>
      </c>
    </row>
    <row r="142" spans="1:9" x14ac:dyDescent="0.25">
      <c r="A142" s="1">
        <v>44636</v>
      </c>
      <c r="B142">
        <v>269.66665599999999</v>
      </c>
      <c r="C142">
        <v>280.66665599999999</v>
      </c>
      <c r="D142">
        <v>267.42001299999998</v>
      </c>
      <c r="E142">
        <v>280.07666</v>
      </c>
      <c r="F142">
        <v>280.07666</v>
      </c>
      <c r="G142">
        <v>84028800</v>
      </c>
      <c r="H142">
        <f>(F142-F141)/F141</f>
        <v>4.7812041318391306E-2</v>
      </c>
      <c r="I142">
        <f>CORREL($H$3:H142,MXX!$H$3:H142)</f>
        <v>-1.2389147841041334E-3</v>
      </c>
    </row>
    <row r="143" spans="1:9" x14ac:dyDescent="0.25">
      <c r="A143" s="1">
        <v>44637</v>
      </c>
      <c r="B143">
        <v>276.99667399999998</v>
      </c>
      <c r="C143">
        <v>291.66665599999999</v>
      </c>
      <c r="D143">
        <v>275.23998999999998</v>
      </c>
      <c r="E143">
        <v>290.53332499999999</v>
      </c>
      <c r="F143">
        <v>290.53332499999999</v>
      </c>
      <c r="G143">
        <v>66582900</v>
      </c>
      <c r="H143">
        <f>(F143-F142)/F142</f>
        <v>3.7335010350380449E-2</v>
      </c>
      <c r="I143">
        <f>CORREL($H$3:H143,MXX!$H$3:H143)</f>
        <v>1.3974544908718729E-3</v>
      </c>
    </row>
    <row r="144" spans="1:9" x14ac:dyDescent="0.25">
      <c r="A144" s="1">
        <v>44638</v>
      </c>
      <c r="B144">
        <v>291.49667399999998</v>
      </c>
      <c r="C144">
        <v>302.616669</v>
      </c>
      <c r="D144">
        <v>289.13000499999998</v>
      </c>
      <c r="E144">
        <v>301.79666099999997</v>
      </c>
      <c r="F144">
        <v>301.79666099999997</v>
      </c>
      <c r="G144">
        <v>100414200</v>
      </c>
      <c r="H144">
        <f>(F144-F143)/F143</f>
        <v>3.8767793677368961E-2</v>
      </c>
      <c r="I144">
        <f>CORREL($H$3:H144,MXX!$H$3:H144)</f>
        <v>6.8316599615917866E-3</v>
      </c>
    </row>
    <row r="145" spans="1:9" x14ac:dyDescent="0.25">
      <c r="A145" s="1">
        <v>44641</v>
      </c>
      <c r="B145">
        <v>304.99334700000003</v>
      </c>
      <c r="C145">
        <v>314.28332499999999</v>
      </c>
      <c r="D145">
        <v>302.36334199999999</v>
      </c>
      <c r="E145">
        <v>307.05334499999998</v>
      </c>
      <c r="F145">
        <v>307.05334499999998</v>
      </c>
      <c r="G145">
        <v>81981600</v>
      </c>
      <c r="H145">
        <f>(F145-F144)/F144</f>
        <v>1.7417966065568922E-2</v>
      </c>
      <c r="I145">
        <f>CORREL($H$3:H145,MXX!$H$3:H145)</f>
        <v>1.1972965136080647E-2</v>
      </c>
    </row>
    <row r="146" spans="1:9" x14ac:dyDescent="0.25">
      <c r="A146" s="1">
        <v>44642</v>
      </c>
      <c r="B146">
        <v>310</v>
      </c>
      <c r="C146">
        <v>332.61999500000002</v>
      </c>
      <c r="D146">
        <v>307.25</v>
      </c>
      <c r="E146">
        <v>331.32666</v>
      </c>
      <c r="F146">
        <v>331.32666</v>
      </c>
      <c r="G146">
        <v>105868500</v>
      </c>
      <c r="H146">
        <f>(F146-F145)/F145</f>
        <v>7.9052436312003135E-2</v>
      </c>
      <c r="I146">
        <f>CORREL($H$3:H146,MXX!$H$3:H146)</f>
        <v>4.0960734070115273E-2</v>
      </c>
    </row>
    <row r="147" spans="1:9" x14ac:dyDescent="0.25">
      <c r="A147" s="1">
        <v>44643</v>
      </c>
      <c r="B147">
        <v>326.64666699999998</v>
      </c>
      <c r="C147">
        <v>346.89999399999999</v>
      </c>
      <c r="D147">
        <v>325.46667500000001</v>
      </c>
      <c r="E147">
        <v>333.03668199999998</v>
      </c>
      <c r="F147">
        <v>333.03668199999998</v>
      </c>
      <c r="G147">
        <v>120676200</v>
      </c>
      <c r="H147">
        <f>(F147-F146)/F146</f>
        <v>5.1611361428023353E-3</v>
      </c>
      <c r="I147">
        <f>CORREL($H$3:H147,MXX!$H$3:H147)</f>
        <v>4.1098875387748666E-2</v>
      </c>
    </row>
    <row r="148" spans="1:9" x14ac:dyDescent="0.25">
      <c r="A148" s="1">
        <v>44644</v>
      </c>
      <c r="B148">
        <v>336.57666</v>
      </c>
      <c r="C148">
        <v>341.49667399999998</v>
      </c>
      <c r="D148">
        <v>329.60000600000001</v>
      </c>
      <c r="E148">
        <v>337.97332799999998</v>
      </c>
      <c r="F148">
        <v>337.97332799999998</v>
      </c>
      <c r="G148">
        <v>68920800</v>
      </c>
      <c r="H148">
        <f>(F148-F147)/F147</f>
        <v>1.4823129903750351E-2</v>
      </c>
      <c r="I148">
        <f>CORREL($H$3:H148,MXX!$H$3:H148)</f>
        <v>3.8492152181219971E-2</v>
      </c>
    </row>
    <row r="149" spans="1:9" x14ac:dyDescent="0.25">
      <c r="A149" s="1">
        <v>44645</v>
      </c>
      <c r="B149">
        <v>336</v>
      </c>
      <c r="C149">
        <v>340.60000600000001</v>
      </c>
      <c r="D149">
        <v>332.44000199999999</v>
      </c>
      <c r="E149">
        <v>336.88000499999998</v>
      </c>
      <c r="F149">
        <v>336.88000499999998</v>
      </c>
      <c r="G149">
        <v>62031600</v>
      </c>
      <c r="H149">
        <f>(F149-F148)/F148</f>
        <v>-3.2349387049856139E-3</v>
      </c>
      <c r="I149">
        <f>CORREL($H$3:H149,MXX!$H$3:H149)</f>
        <v>3.6845581838635066E-2</v>
      </c>
    </row>
    <row r="150" spans="1:9" x14ac:dyDescent="0.25">
      <c r="A150" s="1">
        <v>44648</v>
      </c>
      <c r="B150">
        <v>355.03332499999999</v>
      </c>
      <c r="C150">
        <v>365.959991</v>
      </c>
      <c r="D150">
        <v>351.20001200000002</v>
      </c>
      <c r="E150">
        <v>363.94665500000002</v>
      </c>
      <c r="F150">
        <v>363.94665500000002</v>
      </c>
      <c r="G150">
        <v>102506100</v>
      </c>
      <c r="H150">
        <f>(F150-F149)/F149</f>
        <v>8.0345077173695836E-2</v>
      </c>
      <c r="I150">
        <f>CORREL($H$3:H150,MXX!$H$3:H150)</f>
        <v>2.529074921495976E-2</v>
      </c>
    </row>
    <row r="151" spans="1:9" x14ac:dyDescent="0.25">
      <c r="A151" s="1">
        <v>44649</v>
      </c>
      <c r="B151">
        <v>369.32998700000002</v>
      </c>
      <c r="C151">
        <v>371.58999599999999</v>
      </c>
      <c r="D151">
        <v>357.70333900000003</v>
      </c>
      <c r="E151">
        <v>366.523346</v>
      </c>
      <c r="F151">
        <v>366.523346</v>
      </c>
      <c r="G151">
        <v>73614900</v>
      </c>
      <c r="H151">
        <f>(F151-F150)/F150</f>
        <v>7.0798589974675891E-3</v>
      </c>
      <c r="I151">
        <f>CORREL($H$3:H151,MXX!$H$3:H151)</f>
        <v>2.5533295350337694E-2</v>
      </c>
    </row>
    <row r="152" spans="1:9" x14ac:dyDescent="0.25">
      <c r="A152" s="1">
        <v>44650</v>
      </c>
      <c r="B152">
        <v>363.72332799999998</v>
      </c>
      <c r="C152">
        <v>371.31668100000002</v>
      </c>
      <c r="D152">
        <v>361.33334400000001</v>
      </c>
      <c r="E152">
        <v>364.66332999999997</v>
      </c>
      <c r="F152">
        <v>364.66332999999997</v>
      </c>
      <c r="G152">
        <v>59865000</v>
      </c>
      <c r="H152">
        <f>(F152-F151)/F151</f>
        <v>-5.0747545014500385E-3</v>
      </c>
      <c r="I152">
        <f>CORREL($H$3:H152,MXX!$H$3:H152)</f>
        <v>2.4312658268031157E-2</v>
      </c>
    </row>
    <row r="153" spans="1:9" x14ac:dyDescent="0.25">
      <c r="A153" s="1">
        <v>44651</v>
      </c>
      <c r="B153">
        <v>364.85665899999998</v>
      </c>
      <c r="C153">
        <v>367.71331800000002</v>
      </c>
      <c r="D153">
        <v>358.88000499999998</v>
      </c>
      <c r="E153">
        <v>359.20001200000002</v>
      </c>
      <c r="F153">
        <v>359.20001200000002</v>
      </c>
      <c r="G153">
        <v>48992700</v>
      </c>
      <c r="H153">
        <f>(F153-F152)/F152</f>
        <v>-1.4981813499042963E-2</v>
      </c>
      <c r="I153">
        <f>CORREL($H$3:H153,MXX!$H$3:H153)</f>
        <v>2.6282406968935818E-2</v>
      </c>
    </row>
    <row r="154" spans="1:9" x14ac:dyDescent="0.25">
      <c r="A154" s="1">
        <v>44652</v>
      </c>
      <c r="B154">
        <v>360.383331</v>
      </c>
      <c r="C154">
        <v>364.91665599999999</v>
      </c>
      <c r="D154">
        <v>355.54666099999997</v>
      </c>
      <c r="E154">
        <v>361.52999899999998</v>
      </c>
      <c r="F154">
        <v>361.52999899999998</v>
      </c>
      <c r="G154">
        <v>54263100</v>
      </c>
      <c r="H154">
        <f>(F154-F153)/F153</f>
        <v>6.4866005628083333E-3</v>
      </c>
      <c r="I154">
        <f>CORREL($H$3:H154,MXX!$H$3:H154)</f>
        <v>2.6820625108796927E-2</v>
      </c>
    </row>
    <row r="155" spans="1:9" x14ac:dyDescent="0.25">
      <c r="A155" s="1">
        <v>44655</v>
      </c>
      <c r="B155">
        <v>363.12667800000003</v>
      </c>
      <c r="C155">
        <v>383.30334499999998</v>
      </c>
      <c r="D155">
        <v>357.51001000000002</v>
      </c>
      <c r="E155">
        <v>381.81668100000002</v>
      </c>
      <c r="F155">
        <v>381.81668100000002</v>
      </c>
      <c r="G155">
        <v>82035900</v>
      </c>
      <c r="H155">
        <f>(F155-F154)/F154</f>
        <v>5.6113412596778843E-2</v>
      </c>
      <c r="I155">
        <f>CORREL($H$3:H155,MXX!$H$3:H155)</f>
        <v>2.7325158510736084E-2</v>
      </c>
    </row>
    <row r="156" spans="1:9" x14ac:dyDescent="0.25">
      <c r="A156" s="1">
        <v>44656</v>
      </c>
      <c r="B156">
        <v>378.76666299999999</v>
      </c>
      <c r="C156">
        <v>384.290009</v>
      </c>
      <c r="D156">
        <v>362.43331899999998</v>
      </c>
      <c r="E156">
        <v>363.75332600000002</v>
      </c>
      <c r="F156">
        <v>363.75332600000002</v>
      </c>
      <c r="G156">
        <v>80075100</v>
      </c>
      <c r="H156">
        <f>(F156-F155)/F155</f>
        <v>-4.7308972862817378E-2</v>
      </c>
      <c r="I156">
        <f>CORREL($H$3:H156,MXX!$H$3:H156)</f>
        <v>3.2590448857319855E-2</v>
      </c>
    </row>
    <row r="157" spans="1:9" x14ac:dyDescent="0.25">
      <c r="A157" s="1">
        <v>44657</v>
      </c>
      <c r="B157">
        <v>357.82333399999999</v>
      </c>
      <c r="C157">
        <v>359.66665599999999</v>
      </c>
      <c r="D157">
        <v>342.56668100000002</v>
      </c>
      <c r="E157">
        <v>348.58667000000003</v>
      </c>
      <c r="F157">
        <v>348.58667000000003</v>
      </c>
      <c r="G157">
        <v>89348400</v>
      </c>
      <c r="H157">
        <f>(F157-F156)/F156</f>
        <v>-4.1694892983603918E-2</v>
      </c>
      <c r="I157">
        <f>CORREL($H$3:H157,MXX!$H$3:H157)</f>
        <v>4.3772359127026109E-2</v>
      </c>
    </row>
    <row r="158" spans="1:9" x14ac:dyDescent="0.25">
      <c r="A158" s="1">
        <v>44658</v>
      </c>
      <c r="B158">
        <v>350.79666099999997</v>
      </c>
      <c r="C158">
        <v>358.86334199999999</v>
      </c>
      <c r="D158">
        <v>340.51333599999998</v>
      </c>
      <c r="E158">
        <v>352.42001299999998</v>
      </c>
      <c r="F158">
        <v>352.42001299999998</v>
      </c>
      <c r="G158">
        <v>79447200</v>
      </c>
      <c r="H158">
        <f>(F158-F157)/F157</f>
        <v>1.0996814651575622E-2</v>
      </c>
      <c r="I158">
        <f>CORREL($H$3:H158,MXX!$H$3:H158)</f>
        <v>4.3416077237038914E-2</v>
      </c>
    </row>
    <row r="159" spans="1:9" x14ac:dyDescent="0.25">
      <c r="A159" s="1">
        <v>44659</v>
      </c>
      <c r="B159">
        <v>347.73666400000002</v>
      </c>
      <c r="C159">
        <v>349.48001099999999</v>
      </c>
      <c r="D159">
        <v>340.81332400000002</v>
      </c>
      <c r="E159">
        <v>341.82998700000002</v>
      </c>
      <c r="F159">
        <v>341.82998700000002</v>
      </c>
      <c r="G159">
        <v>55013700</v>
      </c>
      <c r="H159">
        <f>(F159-F158)/F158</f>
        <v>-3.004944557447697E-2</v>
      </c>
      <c r="I159">
        <f>CORREL($H$3:H159,MXX!$H$3:H159)</f>
        <v>4.5278720294683862E-2</v>
      </c>
    </row>
    <row r="160" spans="1:9" x14ac:dyDescent="0.25">
      <c r="A160" s="1">
        <v>44662</v>
      </c>
      <c r="B160">
        <v>326.79998799999998</v>
      </c>
      <c r="C160">
        <v>336.156677</v>
      </c>
      <c r="D160">
        <v>324.88000499999998</v>
      </c>
      <c r="E160">
        <v>325.30999800000001</v>
      </c>
      <c r="F160">
        <v>325.30999800000001</v>
      </c>
      <c r="G160">
        <v>59357100</v>
      </c>
      <c r="H160">
        <f>(F160-F159)/F159</f>
        <v>-4.8328085973335065E-2</v>
      </c>
      <c r="I160">
        <f>CORREL($H$3:H160,MXX!$H$3:H160)</f>
        <v>5.5045542666574555E-2</v>
      </c>
    </row>
    <row r="161" spans="1:9" x14ac:dyDescent="0.25">
      <c r="A161" s="1">
        <v>44663</v>
      </c>
      <c r="B161">
        <v>332.54666099999997</v>
      </c>
      <c r="C161">
        <v>340.39666699999998</v>
      </c>
      <c r="D161">
        <v>325.53332499999999</v>
      </c>
      <c r="E161">
        <v>328.98333700000001</v>
      </c>
      <c r="F161">
        <v>328.98333700000001</v>
      </c>
      <c r="G161">
        <v>65976000</v>
      </c>
      <c r="H161">
        <f>(F161-F160)/F160</f>
        <v>1.1291810957497834E-2</v>
      </c>
      <c r="I161">
        <f>CORREL($H$3:H161,MXX!$H$3:H161)</f>
        <v>5.4318013788181553E-2</v>
      </c>
    </row>
    <row r="162" spans="1:9" x14ac:dyDescent="0.25">
      <c r="A162" s="1">
        <v>44664</v>
      </c>
      <c r="B162">
        <v>327.02667200000002</v>
      </c>
      <c r="C162">
        <v>342.07998700000002</v>
      </c>
      <c r="D162">
        <v>324.366669</v>
      </c>
      <c r="E162">
        <v>340.790009</v>
      </c>
      <c r="F162">
        <v>340.790009</v>
      </c>
      <c r="G162">
        <v>55121100</v>
      </c>
      <c r="H162">
        <f>(F162-F161)/F161</f>
        <v>3.5888358686081388E-2</v>
      </c>
      <c r="I162">
        <f>CORREL($H$3:H162,MXX!$H$3:H162)</f>
        <v>4.7783166697011374E-2</v>
      </c>
    </row>
    <row r="163" spans="1:9" x14ac:dyDescent="0.25">
      <c r="A163" s="1">
        <v>44665</v>
      </c>
      <c r="B163">
        <v>333.09667999999999</v>
      </c>
      <c r="C163">
        <v>337.57000699999998</v>
      </c>
      <c r="D163">
        <v>327.39666699999998</v>
      </c>
      <c r="E163">
        <v>328.33334400000001</v>
      </c>
      <c r="F163">
        <v>328.33334400000001</v>
      </c>
      <c r="G163">
        <v>58422300</v>
      </c>
      <c r="H163">
        <f>(F163-F162)/F162</f>
        <v>-3.6552318644998735E-2</v>
      </c>
      <c r="I163">
        <f>CORREL($H$3:H163,MXX!$H$3:H163)</f>
        <v>4.4341622067562363E-2</v>
      </c>
    </row>
    <row r="164" spans="1:9" x14ac:dyDescent="0.25">
      <c r="A164" s="1">
        <v>44669</v>
      </c>
      <c r="B164">
        <v>329.67666600000001</v>
      </c>
      <c r="C164">
        <v>338.30667099999999</v>
      </c>
      <c r="D164">
        <v>324.47000100000002</v>
      </c>
      <c r="E164">
        <v>334.76333599999998</v>
      </c>
      <c r="F164">
        <v>334.76333599999998</v>
      </c>
      <c r="G164">
        <v>51715200</v>
      </c>
      <c r="H164">
        <f>(F164-F163)/F163</f>
        <v>1.9583731343472594E-2</v>
      </c>
      <c r="I164">
        <f>CORREL($H$3:H164,MXX!$H$3:H164)</f>
        <v>4.404455926309539E-2</v>
      </c>
    </row>
    <row r="165" spans="1:9" x14ac:dyDescent="0.25">
      <c r="A165" s="1">
        <v>44670</v>
      </c>
      <c r="B165">
        <v>335.01998900000001</v>
      </c>
      <c r="C165">
        <v>344.98001099999999</v>
      </c>
      <c r="D165">
        <v>331.77667200000002</v>
      </c>
      <c r="E165">
        <v>342.71667500000001</v>
      </c>
      <c r="F165">
        <v>342.71667500000001</v>
      </c>
      <c r="G165">
        <v>49847700</v>
      </c>
      <c r="H165">
        <f>(F165-F164)/F164</f>
        <v>2.3758094584169245E-2</v>
      </c>
      <c r="I165">
        <f>CORREL($H$3:H165,MXX!$H$3:H165)</f>
        <v>4.7121512661656477E-2</v>
      </c>
    </row>
    <row r="166" spans="1:9" x14ac:dyDescent="0.25">
      <c r="A166" s="1">
        <v>44671</v>
      </c>
      <c r="B166">
        <v>343.33334400000001</v>
      </c>
      <c r="C166">
        <v>344.66665599999999</v>
      </c>
      <c r="D166">
        <v>325.08334400000001</v>
      </c>
      <c r="E166">
        <v>325.73333700000001</v>
      </c>
      <c r="F166">
        <v>325.73333700000001</v>
      </c>
      <c r="G166">
        <v>70711200</v>
      </c>
      <c r="H166">
        <f>(F166-F165)/F165</f>
        <v>-4.9555038429338179E-2</v>
      </c>
      <c r="I166">
        <f>CORREL($H$3:H166,MXX!$H$3:H166)</f>
        <v>6.0146734902353186E-2</v>
      </c>
    </row>
    <row r="167" spans="1:9" x14ac:dyDescent="0.25">
      <c r="A167" s="1">
        <v>44672</v>
      </c>
      <c r="B167">
        <v>358.24334700000003</v>
      </c>
      <c r="C167">
        <v>364.07333399999999</v>
      </c>
      <c r="D167">
        <v>332.14001500000001</v>
      </c>
      <c r="E167">
        <v>336.26001000000002</v>
      </c>
      <c r="F167">
        <v>336.26001000000002</v>
      </c>
      <c r="G167">
        <v>105416400</v>
      </c>
      <c r="H167">
        <f>(F167-F166)/F166</f>
        <v>3.2316842657096584E-2</v>
      </c>
      <c r="I167">
        <f>CORREL($H$3:H167,MXX!$H$3:H167)</f>
        <v>5.4314718776141878E-2</v>
      </c>
    </row>
    <row r="168" spans="1:9" x14ac:dyDescent="0.25">
      <c r="A168" s="1">
        <v>44673</v>
      </c>
      <c r="B168">
        <v>338.30334499999998</v>
      </c>
      <c r="C168">
        <v>344.95001200000002</v>
      </c>
      <c r="D168">
        <v>331.33334400000001</v>
      </c>
      <c r="E168">
        <v>335.01666299999999</v>
      </c>
      <c r="F168">
        <v>335.01666299999999</v>
      </c>
      <c r="G168">
        <v>69696600</v>
      </c>
      <c r="H168">
        <f>(F168-F167)/F167</f>
        <v>-3.697576170297587E-3</v>
      </c>
      <c r="I168">
        <f>CORREL($H$3:H168,MXX!$H$3:H168)</f>
        <v>5.4485726771874597E-2</v>
      </c>
    </row>
    <row r="169" spans="1:9" x14ac:dyDescent="0.25">
      <c r="A169" s="1">
        <v>44676</v>
      </c>
      <c r="B169">
        <v>326.32333399999999</v>
      </c>
      <c r="C169">
        <v>336.20666499999999</v>
      </c>
      <c r="D169">
        <v>325.10000600000001</v>
      </c>
      <c r="E169">
        <v>332.67334</v>
      </c>
      <c r="F169">
        <v>332.67334</v>
      </c>
      <c r="G169">
        <v>68341200</v>
      </c>
      <c r="H169">
        <f>(F169-F168)/F168</f>
        <v>-6.9946461140650727E-3</v>
      </c>
      <c r="I169">
        <f>CORREL($H$3:H169,MXX!$H$3:H169)</f>
        <v>5.6030780109772464E-2</v>
      </c>
    </row>
    <row r="170" spans="1:9" x14ac:dyDescent="0.25">
      <c r="A170" s="1">
        <v>44677</v>
      </c>
      <c r="B170">
        <v>331.80999800000001</v>
      </c>
      <c r="C170">
        <v>333.33334400000001</v>
      </c>
      <c r="D170">
        <v>291.66665599999999</v>
      </c>
      <c r="E170">
        <v>292.14001500000001</v>
      </c>
      <c r="F170">
        <v>292.14001500000001</v>
      </c>
      <c r="G170">
        <v>136133700</v>
      </c>
      <c r="H170">
        <f>(F170-F169)/F169</f>
        <v>-0.12184121817516243</v>
      </c>
      <c r="I170">
        <f>CORREL($H$3:H170,MXX!$H$3:H170)</f>
        <v>5.9558988057560575E-2</v>
      </c>
    </row>
    <row r="171" spans="1:9" x14ac:dyDescent="0.25">
      <c r="A171" s="1">
        <v>44678</v>
      </c>
      <c r="B171">
        <v>299.52667200000002</v>
      </c>
      <c r="C171">
        <v>306</v>
      </c>
      <c r="D171">
        <v>292.45333900000003</v>
      </c>
      <c r="E171">
        <v>293.83667000000003</v>
      </c>
      <c r="F171">
        <v>293.83667000000003</v>
      </c>
      <c r="G171">
        <v>76956300</v>
      </c>
      <c r="H171">
        <f>(F171-F170)/F170</f>
        <v>5.8076775275034513E-3</v>
      </c>
      <c r="I171">
        <f>CORREL($H$3:H171,MXX!$H$3:H171)</f>
        <v>5.9335205372495071E-2</v>
      </c>
    </row>
    <row r="172" spans="1:9" x14ac:dyDescent="0.25">
      <c r="A172" s="1">
        <v>44679</v>
      </c>
      <c r="B172">
        <v>299.99334700000003</v>
      </c>
      <c r="C172">
        <v>300</v>
      </c>
      <c r="D172">
        <v>273.89999399999999</v>
      </c>
      <c r="E172">
        <v>292.50332600000002</v>
      </c>
      <c r="F172">
        <v>292.50332600000002</v>
      </c>
      <c r="G172">
        <v>124948500</v>
      </c>
      <c r="H172">
        <f>(F172-F171)/F171</f>
        <v>-4.5377045690043073E-3</v>
      </c>
      <c r="I172">
        <f>CORREL($H$3:H172,MXX!$H$3:H172)</f>
        <v>5.8742429319703637E-2</v>
      </c>
    </row>
    <row r="173" spans="1:9" x14ac:dyDescent="0.25">
      <c r="A173" s="1">
        <v>44680</v>
      </c>
      <c r="B173">
        <v>300.75</v>
      </c>
      <c r="C173">
        <v>311.46667500000001</v>
      </c>
      <c r="D173">
        <v>290</v>
      </c>
      <c r="E173">
        <v>290.25332600000002</v>
      </c>
      <c r="F173">
        <v>290.25332600000002</v>
      </c>
      <c r="G173">
        <v>88133100</v>
      </c>
      <c r="H173">
        <f>(F173-F172)/F172</f>
        <v>-7.6922202245317374E-3</v>
      </c>
      <c r="I173">
        <f>CORREL($H$3:H173,MXX!$H$3:H173)</f>
        <v>6.1287437182294749E-2</v>
      </c>
    </row>
    <row r="174" spans="1:9" x14ac:dyDescent="0.25">
      <c r="A174" s="1">
        <v>44683</v>
      </c>
      <c r="B174">
        <v>286.92334</v>
      </c>
      <c r="C174">
        <v>302.11999500000002</v>
      </c>
      <c r="D174">
        <v>282.67666600000001</v>
      </c>
      <c r="E174">
        <v>300.98001099999999</v>
      </c>
      <c r="F174">
        <v>300.98001099999999</v>
      </c>
      <c r="G174">
        <v>75781500</v>
      </c>
      <c r="H174">
        <f>(F174-F173)/F173</f>
        <v>3.6956286247689631E-2</v>
      </c>
      <c r="I174">
        <f>CORREL($H$3:H174,MXX!$H$3:H174)</f>
        <v>6.6162769301858992E-2</v>
      </c>
    </row>
    <row r="175" spans="1:9" x14ac:dyDescent="0.25">
      <c r="A175" s="1">
        <v>44684</v>
      </c>
      <c r="B175">
        <v>301.05999800000001</v>
      </c>
      <c r="C175">
        <v>308.02667200000002</v>
      </c>
      <c r="D175">
        <v>296.19665500000002</v>
      </c>
      <c r="E175">
        <v>303.08334400000001</v>
      </c>
      <c r="F175">
        <v>303.08334400000001</v>
      </c>
      <c r="G175">
        <v>63709500</v>
      </c>
      <c r="H175">
        <f>(F175-F174)/F174</f>
        <v>6.9882813579936398E-3</v>
      </c>
      <c r="I175">
        <f>CORREL($H$3:H175,MXX!$H$3:H175)</f>
        <v>6.4370803452121858E-2</v>
      </c>
    </row>
    <row r="176" spans="1:9" x14ac:dyDescent="0.25">
      <c r="A176" s="1">
        <v>44685</v>
      </c>
      <c r="B176">
        <v>301.31332400000002</v>
      </c>
      <c r="C176">
        <v>318.5</v>
      </c>
      <c r="D176">
        <v>295.093323</v>
      </c>
      <c r="E176">
        <v>317.540009</v>
      </c>
      <c r="F176">
        <v>317.540009</v>
      </c>
      <c r="G176">
        <v>81643800</v>
      </c>
      <c r="H176">
        <f>(F176-F175)/F175</f>
        <v>4.7698645558034977E-2</v>
      </c>
      <c r="I176">
        <f>CORREL($H$3:H176,MXX!$H$3:H176)</f>
        <v>6.9259744037898002E-2</v>
      </c>
    </row>
    <row r="177" spans="1:9" x14ac:dyDescent="0.25">
      <c r="A177" s="1">
        <v>44686</v>
      </c>
      <c r="B177">
        <v>313.00665300000003</v>
      </c>
      <c r="C177">
        <v>315.20001200000002</v>
      </c>
      <c r="D177">
        <v>285.89999399999999</v>
      </c>
      <c r="E177">
        <v>291.093323</v>
      </c>
      <c r="F177">
        <v>291.093323</v>
      </c>
      <c r="G177">
        <v>92519100</v>
      </c>
      <c r="H177">
        <f>(F177-F176)/F176</f>
        <v>-8.3286153714255268E-2</v>
      </c>
      <c r="I177">
        <f>CORREL($H$3:H177,MXX!$H$3:H177)</f>
        <v>9.1048313354132895E-2</v>
      </c>
    </row>
    <row r="178" spans="1:9" x14ac:dyDescent="0.25">
      <c r="A178" s="1">
        <v>44687</v>
      </c>
      <c r="B178">
        <v>295.66665599999999</v>
      </c>
      <c r="C178">
        <v>296</v>
      </c>
      <c r="D178">
        <v>281.03668199999998</v>
      </c>
      <c r="E178">
        <v>288.54998799999998</v>
      </c>
      <c r="F178">
        <v>288.54998799999998</v>
      </c>
      <c r="G178">
        <v>72903000</v>
      </c>
      <c r="H178">
        <f>(F178-F177)/F177</f>
        <v>-8.7371808249961588E-3</v>
      </c>
      <c r="I178">
        <f>CORREL($H$3:H178,MXX!$H$3:H178)</f>
        <v>9.3133975778782352E-2</v>
      </c>
    </row>
    <row r="179" spans="1:9" x14ac:dyDescent="0.25">
      <c r="A179" s="1">
        <v>44690</v>
      </c>
      <c r="B179">
        <v>278.81668100000002</v>
      </c>
      <c r="C179">
        <v>281.87667800000003</v>
      </c>
      <c r="D179">
        <v>260.383331</v>
      </c>
      <c r="E179">
        <v>262.36999500000002</v>
      </c>
      <c r="F179">
        <v>262.36999500000002</v>
      </c>
      <c r="G179">
        <v>90810300</v>
      </c>
      <c r="H179">
        <f>(F179-F178)/F178</f>
        <v>-9.0729489131013127E-2</v>
      </c>
      <c r="I179">
        <f>CORREL($H$3:H179,MXX!$H$3:H179)</f>
        <v>0.10477009941094988</v>
      </c>
    </row>
    <row r="180" spans="1:9" x14ac:dyDescent="0.25">
      <c r="A180" s="1">
        <v>44691</v>
      </c>
      <c r="B180">
        <v>273.10333300000002</v>
      </c>
      <c r="C180">
        <v>275.11999500000002</v>
      </c>
      <c r="D180">
        <v>258.08334400000001</v>
      </c>
      <c r="E180">
        <v>266.67999300000002</v>
      </c>
      <c r="F180">
        <v>266.67999300000002</v>
      </c>
      <c r="G180">
        <v>84401700</v>
      </c>
      <c r="H180">
        <f>(F180-F179)/F179</f>
        <v>1.6427175676090578E-2</v>
      </c>
      <c r="I180">
        <f>CORREL($H$3:H180,MXX!$H$3:H180)</f>
        <v>0.10505523464318776</v>
      </c>
    </row>
    <row r="181" spans="1:9" x14ac:dyDescent="0.25">
      <c r="A181" s="1">
        <v>44692</v>
      </c>
      <c r="B181">
        <v>265</v>
      </c>
      <c r="C181">
        <v>269.92334</v>
      </c>
      <c r="D181">
        <v>242.39999399999999</v>
      </c>
      <c r="E181">
        <v>244.66667200000001</v>
      </c>
      <c r="F181">
        <v>244.66667200000001</v>
      </c>
      <c r="G181">
        <v>97224600</v>
      </c>
      <c r="H181">
        <f>(F181-F180)/F180</f>
        <v>-8.2545828625396792E-2</v>
      </c>
      <c r="I181">
        <f>CORREL($H$3:H181,MXX!$H$3:H181)</f>
        <v>9.9254034348737516E-2</v>
      </c>
    </row>
    <row r="182" spans="1:9" x14ac:dyDescent="0.25">
      <c r="A182" s="1">
        <v>44693</v>
      </c>
      <c r="B182">
        <v>233.66667200000001</v>
      </c>
      <c r="C182">
        <v>253.220001</v>
      </c>
      <c r="D182">
        <v>226.66667200000001</v>
      </c>
      <c r="E182">
        <v>242.66667200000001</v>
      </c>
      <c r="F182">
        <v>242.66667200000001</v>
      </c>
      <c r="G182">
        <v>140313000</v>
      </c>
      <c r="H182">
        <f>(F182-F181)/F181</f>
        <v>-8.1743867427926595E-3</v>
      </c>
      <c r="I182">
        <f>CORREL($H$3:H182,MXX!$H$3:H182)</f>
        <v>9.9110487358182439E-2</v>
      </c>
    </row>
    <row r="183" spans="1:9" x14ac:dyDescent="0.25">
      <c r="A183" s="1">
        <v>44694</v>
      </c>
      <c r="B183">
        <v>257.82666</v>
      </c>
      <c r="C183">
        <v>262.45001200000002</v>
      </c>
      <c r="D183">
        <v>250.52333100000001</v>
      </c>
      <c r="E183">
        <v>256.52999899999998</v>
      </c>
      <c r="F183">
        <v>256.52999899999998</v>
      </c>
      <c r="G183">
        <v>92150700</v>
      </c>
      <c r="H183">
        <f>(F183-F182)/F182</f>
        <v>5.7129093524635181E-2</v>
      </c>
      <c r="I183">
        <f>CORREL($H$3:H183,MXX!$H$3:H183)</f>
        <v>0.1032353928309383</v>
      </c>
    </row>
    <row r="184" spans="1:9" x14ac:dyDescent="0.25">
      <c r="A184" s="1">
        <v>44697</v>
      </c>
      <c r="B184">
        <v>255.720001</v>
      </c>
      <c r="C184">
        <v>256.58667000000003</v>
      </c>
      <c r="D184">
        <v>239.69667100000001</v>
      </c>
      <c r="E184">
        <v>241.45666499999999</v>
      </c>
      <c r="F184">
        <v>241.45666499999999</v>
      </c>
      <c r="G184">
        <v>86098500</v>
      </c>
      <c r="H184">
        <f>(F184-F183)/F183</f>
        <v>-5.8758562580433292E-2</v>
      </c>
      <c r="I184">
        <f>CORREL($H$3:H184,MXX!$H$3:H184)</f>
        <v>8.381979498322023E-2</v>
      </c>
    </row>
    <row r="185" spans="1:9" x14ac:dyDescent="0.25">
      <c r="A185" s="1">
        <v>44698</v>
      </c>
      <c r="B185">
        <v>249.11999499999999</v>
      </c>
      <c r="C185">
        <v>254.82666</v>
      </c>
      <c r="D185">
        <v>242.949997</v>
      </c>
      <c r="E185">
        <v>253.86999499999999</v>
      </c>
      <c r="F185">
        <v>253.86999499999999</v>
      </c>
      <c r="G185">
        <v>80236200</v>
      </c>
      <c r="H185">
        <f>(F185-F184)/F184</f>
        <v>5.1410177474289241E-2</v>
      </c>
      <c r="I185">
        <f>CORREL($H$3:H185,MXX!$H$3:H185)</f>
        <v>9.5621584416281491E-2</v>
      </c>
    </row>
    <row r="186" spans="1:9" x14ac:dyDescent="0.25">
      <c r="A186" s="1">
        <v>44699</v>
      </c>
      <c r="B186">
        <v>248.17334</v>
      </c>
      <c r="C186">
        <v>253.5</v>
      </c>
      <c r="D186">
        <v>233.60333299999999</v>
      </c>
      <c r="E186">
        <v>236.60333299999999</v>
      </c>
      <c r="F186">
        <v>236.60333299999999</v>
      </c>
      <c r="G186">
        <v>87811800</v>
      </c>
      <c r="H186">
        <f>(F186-F185)/F185</f>
        <v>-6.8013795801272217E-2</v>
      </c>
      <c r="I186">
        <f>CORREL($H$3:H186,MXX!$H$3:H186)</f>
        <v>0.1138345890900251</v>
      </c>
    </row>
    <row r="187" spans="1:9" x14ac:dyDescent="0.25">
      <c r="A187" s="1">
        <v>44700</v>
      </c>
      <c r="B187">
        <v>235.66667200000001</v>
      </c>
      <c r="C187">
        <v>244.66667200000001</v>
      </c>
      <c r="D187">
        <v>231.36999499999999</v>
      </c>
      <c r="E187">
        <v>236.47332800000001</v>
      </c>
      <c r="F187">
        <v>236.47332800000001</v>
      </c>
      <c r="G187">
        <v>90296700</v>
      </c>
      <c r="H187">
        <f>(F187-F186)/F186</f>
        <v>-5.4946394182867585E-4</v>
      </c>
      <c r="I187">
        <f>CORREL($H$3:H187,MXX!$H$3:H187)</f>
        <v>0.1124536922579286</v>
      </c>
    </row>
    <row r="188" spans="1:9" x14ac:dyDescent="0.25">
      <c r="A188" s="1">
        <v>44701</v>
      </c>
      <c r="B188">
        <v>237.99667400000001</v>
      </c>
      <c r="C188">
        <v>240.52667199999999</v>
      </c>
      <c r="D188">
        <v>211</v>
      </c>
      <c r="E188">
        <v>221.300003</v>
      </c>
      <c r="F188">
        <v>221.300003</v>
      </c>
      <c r="G188">
        <v>144973200</v>
      </c>
      <c r="H188">
        <f>(F188-F187)/F187</f>
        <v>-6.4165058817965318E-2</v>
      </c>
      <c r="I188">
        <f>CORREL($H$3:H188,MXX!$H$3:H188)</f>
        <v>0.10757758319909309</v>
      </c>
    </row>
    <row r="189" spans="1:9" x14ac:dyDescent="0.25">
      <c r="A189" s="1">
        <v>44704</v>
      </c>
      <c r="B189">
        <v>218.33999600000001</v>
      </c>
      <c r="C189">
        <v>226.653336</v>
      </c>
      <c r="D189">
        <v>212.68666099999999</v>
      </c>
      <c r="E189">
        <v>224.96665999999999</v>
      </c>
      <c r="F189">
        <v>224.96665999999999</v>
      </c>
      <c r="G189">
        <v>88903500</v>
      </c>
      <c r="H189">
        <f>(F189-F188)/F188</f>
        <v>1.6568716449588058E-2</v>
      </c>
      <c r="I189">
        <f>CORREL($H$3:H189,MXX!$H$3:H189)</f>
        <v>0.10689687424594328</v>
      </c>
    </row>
    <row r="190" spans="1:9" x14ac:dyDescent="0.25">
      <c r="A190" s="1">
        <v>44705</v>
      </c>
      <c r="B190">
        <v>217.84333799999999</v>
      </c>
      <c r="C190">
        <v>217.97332800000001</v>
      </c>
      <c r="D190">
        <v>206.856674</v>
      </c>
      <c r="E190">
        <v>209.386673</v>
      </c>
      <c r="F190">
        <v>209.386673</v>
      </c>
      <c r="G190">
        <v>89092500</v>
      </c>
      <c r="H190">
        <f>(F190-F189)/F189</f>
        <v>-6.9254648666606813E-2</v>
      </c>
      <c r="I190">
        <f>CORREL($H$3:H190,MXX!$H$3:H190)</f>
        <v>0.10737157274166099</v>
      </c>
    </row>
    <row r="191" spans="1:9" x14ac:dyDescent="0.25">
      <c r="A191" s="1">
        <v>44706</v>
      </c>
      <c r="B191">
        <v>207.949997</v>
      </c>
      <c r="C191">
        <v>223.106674</v>
      </c>
      <c r="D191">
        <v>207.66999799999999</v>
      </c>
      <c r="E191">
        <v>219.60000600000001</v>
      </c>
      <c r="F191">
        <v>219.60000600000001</v>
      </c>
      <c r="G191">
        <v>92139300</v>
      </c>
      <c r="H191">
        <f>(F191-F190)/F190</f>
        <v>4.8777378491514624E-2</v>
      </c>
      <c r="I191">
        <f>CORREL($H$3:H191,MXX!$H$3:H191)</f>
        <v>0.1121032612398125</v>
      </c>
    </row>
    <row r="192" spans="1:9" x14ac:dyDescent="0.25">
      <c r="A192" s="1">
        <v>44707</v>
      </c>
      <c r="B192">
        <v>220.47332800000001</v>
      </c>
      <c r="C192">
        <v>239.55667099999999</v>
      </c>
      <c r="D192">
        <v>217.886673</v>
      </c>
      <c r="E192">
        <v>235.91000399999999</v>
      </c>
      <c r="F192">
        <v>235.91000399999999</v>
      </c>
      <c r="G192">
        <v>106003200</v>
      </c>
      <c r="H192">
        <f>(F192-F191)/F191</f>
        <v>7.427139141334986E-2</v>
      </c>
      <c r="I192">
        <f>CORREL($H$3:H192,MXX!$H$3:H192)</f>
        <v>0.11908044029373806</v>
      </c>
    </row>
    <row r="193" spans="1:9" x14ac:dyDescent="0.25">
      <c r="A193" s="1">
        <v>44708</v>
      </c>
      <c r="B193">
        <v>241.08332799999999</v>
      </c>
      <c r="C193">
        <v>253.26666299999999</v>
      </c>
      <c r="D193">
        <v>240.17666600000001</v>
      </c>
      <c r="E193">
        <v>253.21000699999999</v>
      </c>
      <c r="F193">
        <v>253.21000699999999</v>
      </c>
      <c r="G193">
        <v>89295000</v>
      </c>
      <c r="H193">
        <f>(F193-F192)/F192</f>
        <v>7.3333062212995445E-2</v>
      </c>
      <c r="I193">
        <f>CORREL($H$3:H193,MXX!$H$3:H193)</f>
        <v>0.12385496178024917</v>
      </c>
    </row>
    <row r="194" spans="1:9" x14ac:dyDescent="0.25">
      <c r="A194" s="1">
        <v>44712</v>
      </c>
      <c r="B194">
        <v>257.94665500000002</v>
      </c>
      <c r="C194">
        <v>259.60000600000001</v>
      </c>
      <c r="D194">
        <v>244.74333200000001</v>
      </c>
      <c r="E194">
        <v>252.75332599999999</v>
      </c>
      <c r="F194">
        <v>252.75332599999999</v>
      </c>
      <c r="G194">
        <v>101914500</v>
      </c>
      <c r="H194">
        <f>(F194-F193)/F193</f>
        <v>-1.8035661600056875E-3</v>
      </c>
      <c r="I194">
        <f>CORREL($H$3:H194,MXX!$H$3:H194)</f>
        <v>0.12396589418123533</v>
      </c>
    </row>
    <row r="195" spans="1:9" x14ac:dyDescent="0.25">
      <c r="A195" s="1">
        <v>44713</v>
      </c>
      <c r="B195">
        <v>251.720001</v>
      </c>
      <c r="C195">
        <v>257.32666</v>
      </c>
      <c r="D195">
        <v>243.63999899999999</v>
      </c>
      <c r="E195">
        <v>246.78999300000001</v>
      </c>
      <c r="F195">
        <v>246.78999300000001</v>
      </c>
      <c r="G195">
        <v>77247900</v>
      </c>
      <c r="H195">
        <f>(F195-F194)/F194</f>
        <v>-2.359348972523502E-2</v>
      </c>
      <c r="I195">
        <f>CORREL($H$3:H195,MXX!$H$3:H195)</f>
        <v>0.12623256737764402</v>
      </c>
    </row>
    <row r="196" spans="1:9" x14ac:dyDescent="0.25">
      <c r="A196" s="1">
        <v>44714</v>
      </c>
      <c r="B196">
        <v>244.15666200000001</v>
      </c>
      <c r="C196">
        <v>264.209991</v>
      </c>
      <c r="D196">
        <v>242.066666</v>
      </c>
      <c r="E196">
        <v>258.33334400000001</v>
      </c>
      <c r="F196">
        <v>258.33334400000001</v>
      </c>
      <c r="G196">
        <v>93473100</v>
      </c>
      <c r="H196">
        <f>(F196-F195)/F195</f>
        <v>4.6773983254661387E-2</v>
      </c>
      <c r="I196">
        <f>CORREL($H$3:H196,MXX!$H$3:H196)</f>
        <v>0.12284124367272016</v>
      </c>
    </row>
    <row r="197" spans="1:9" x14ac:dyDescent="0.25">
      <c r="A197" s="1">
        <v>44715</v>
      </c>
      <c r="B197">
        <v>243.22666899999999</v>
      </c>
      <c r="C197">
        <v>247.796661</v>
      </c>
      <c r="D197">
        <v>233.41667200000001</v>
      </c>
      <c r="E197">
        <v>234.51666299999999</v>
      </c>
      <c r="F197">
        <v>234.51666299999999</v>
      </c>
      <c r="G197">
        <v>112393800</v>
      </c>
      <c r="H197">
        <f>(F197-F196)/F196</f>
        <v>-9.2193600064264317E-2</v>
      </c>
      <c r="I197">
        <f>CORREL($H$3:H197,MXX!$H$3:H197)</f>
        <v>0.13347081957564008</v>
      </c>
    </row>
    <row r="198" spans="1:9" x14ac:dyDescent="0.25">
      <c r="A198" s="1">
        <v>44718</v>
      </c>
      <c r="B198">
        <v>244.35333299999999</v>
      </c>
      <c r="C198">
        <v>244.866669</v>
      </c>
      <c r="D198">
        <v>234.35000600000001</v>
      </c>
      <c r="E198">
        <v>238.279999</v>
      </c>
      <c r="F198">
        <v>238.279999</v>
      </c>
      <c r="G198">
        <v>84204600</v>
      </c>
      <c r="H198">
        <f>(F198-F197)/F197</f>
        <v>1.6047200876297688E-2</v>
      </c>
      <c r="I198">
        <f>CORREL($H$3:H198,MXX!$H$3:H198)</f>
        <v>0.13222311994461577</v>
      </c>
    </row>
    <row r="199" spans="1:9" x14ac:dyDescent="0.25">
      <c r="A199" s="1">
        <v>44719</v>
      </c>
      <c r="B199">
        <v>234</v>
      </c>
      <c r="C199">
        <v>239.99667400000001</v>
      </c>
      <c r="D199">
        <v>230.09333799999999</v>
      </c>
      <c r="E199">
        <v>238.886673</v>
      </c>
      <c r="F199">
        <v>238.886673</v>
      </c>
      <c r="G199">
        <v>72808500</v>
      </c>
      <c r="H199">
        <f>(F199-F198)/F198</f>
        <v>2.5460550719575846E-3</v>
      </c>
      <c r="I199">
        <f>CORREL($H$3:H199,MXX!$H$3:H199)</f>
        <v>0.13139925866618921</v>
      </c>
    </row>
    <row r="200" spans="1:9" x14ac:dyDescent="0.25">
      <c r="A200" s="1">
        <v>44720</v>
      </c>
      <c r="B200">
        <v>240.08667</v>
      </c>
      <c r="C200">
        <v>249.96333300000001</v>
      </c>
      <c r="D200">
        <v>239.17666600000001</v>
      </c>
      <c r="E200">
        <v>241.866669</v>
      </c>
      <c r="F200">
        <v>241.866669</v>
      </c>
      <c r="G200">
        <v>76210500</v>
      </c>
      <c r="H200">
        <f>(F200-F199)/F199</f>
        <v>1.247451757176927E-2</v>
      </c>
      <c r="I200">
        <f>CORREL($H$3:H200,MXX!$H$3:H200)</f>
        <v>0.13161971389771887</v>
      </c>
    </row>
    <row r="201" spans="1:9" x14ac:dyDescent="0.25">
      <c r="A201" s="1">
        <v>44721</v>
      </c>
      <c r="B201">
        <v>249.33999600000001</v>
      </c>
      <c r="C201">
        <v>255.546661</v>
      </c>
      <c r="D201">
        <v>239.32666</v>
      </c>
      <c r="E201">
        <v>239.70666499999999</v>
      </c>
      <c r="F201">
        <v>239.70666499999999</v>
      </c>
      <c r="G201">
        <v>96491400</v>
      </c>
      <c r="H201">
        <f>(F201-F200)/F200</f>
        <v>-8.9305566944406674E-3</v>
      </c>
      <c r="I201">
        <f>CORREL($H$3:H201,MXX!$H$3:H201)</f>
        <v>0.13225545501336169</v>
      </c>
    </row>
    <row r="202" spans="1:9" x14ac:dyDescent="0.25">
      <c r="A202" s="1">
        <v>44722</v>
      </c>
      <c r="B202">
        <v>235.15666200000001</v>
      </c>
      <c r="C202">
        <v>239.5</v>
      </c>
      <c r="D202">
        <v>227.91333</v>
      </c>
      <c r="E202">
        <v>232.229996</v>
      </c>
      <c r="F202">
        <v>232.229996</v>
      </c>
      <c r="G202">
        <v>97536600</v>
      </c>
      <c r="H202">
        <f>(F202-F201)/F201</f>
        <v>-3.1190909939863322E-2</v>
      </c>
      <c r="I202">
        <f>CORREL($H$3:H202,MXX!$H$3:H202)</f>
        <v>0.1359707356306421</v>
      </c>
    </row>
    <row r="203" spans="1:9" x14ac:dyDescent="0.25">
      <c r="A203" s="1">
        <v>44725</v>
      </c>
      <c r="B203">
        <v>223.16667200000001</v>
      </c>
      <c r="C203">
        <v>226.633331</v>
      </c>
      <c r="D203">
        <v>214.683334</v>
      </c>
      <c r="E203">
        <v>215.73666399999999</v>
      </c>
      <c r="F203">
        <v>215.73666399999999</v>
      </c>
      <c r="G203">
        <v>102767400</v>
      </c>
      <c r="H203">
        <f>(F203-F202)/F202</f>
        <v>-7.1021540214813633E-2</v>
      </c>
      <c r="I203">
        <f>CORREL($H$3:H203,MXX!$H$3:H203)</f>
        <v>0.14885858940852906</v>
      </c>
    </row>
    <row r="204" spans="1:9" x14ac:dyDescent="0.25">
      <c r="A204" s="1">
        <v>44726</v>
      </c>
      <c r="B204">
        <v>218.28666699999999</v>
      </c>
      <c r="C204">
        <v>226.33000200000001</v>
      </c>
      <c r="D204">
        <v>211.73666399999999</v>
      </c>
      <c r="E204">
        <v>220.88999899999999</v>
      </c>
      <c r="F204">
        <v>220.88999899999999</v>
      </c>
      <c r="G204">
        <v>97988700</v>
      </c>
      <c r="H204">
        <f>(F204-F203)/F203</f>
        <v>2.388715438744338E-2</v>
      </c>
      <c r="I204">
        <f>CORREL($H$3:H204,MXX!$H$3:H204)</f>
        <v>0.14866458432573293</v>
      </c>
    </row>
    <row r="205" spans="1:9" x14ac:dyDescent="0.25">
      <c r="A205" s="1">
        <v>44727</v>
      </c>
      <c r="B205">
        <v>220.91667200000001</v>
      </c>
      <c r="C205">
        <v>235.66333</v>
      </c>
      <c r="D205">
        <v>218.14999399999999</v>
      </c>
      <c r="E205">
        <v>233</v>
      </c>
      <c r="F205">
        <v>233</v>
      </c>
      <c r="G205">
        <v>119131800</v>
      </c>
      <c r="H205">
        <f>(F205-F204)/F204</f>
        <v>5.4823672664329234E-2</v>
      </c>
      <c r="I205">
        <f>CORREL($H$3:H205,MXX!$H$3:H205)</f>
        <v>0.14413044362090019</v>
      </c>
    </row>
    <row r="206" spans="1:9" x14ac:dyDescent="0.25">
      <c r="A206" s="1">
        <v>44728</v>
      </c>
      <c r="B206">
        <v>222.73666399999999</v>
      </c>
      <c r="C206">
        <v>225.16667200000001</v>
      </c>
      <c r="D206">
        <v>208.69332900000001</v>
      </c>
      <c r="E206">
        <v>213.10000600000001</v>
      </c>
      <c r="F206">
        <v>213.10000600000001</v>
      </c>
      <c r="G206">
        <v>107390700</v>
      </c>
      <c r="H206">
        <f>(F206-F205)/F205</f>
        <v>-8.5407699570815412E-2</v>
      </c>
      <c r="I206">
        <f>CORREL($H$3:H206,MXX!$H$3:H206)</f>
        <v>0.13813247685696675</v>
      </c>
    </row>
    <row r="207" spans="1:9" x14ac:dyDescent="0.25">
      <c r="A207" s="1">
        <v>44729</v>
      </c>
      <c r="B207">
        <v>213.433334</v>
      </c>
      <c r="C207">
        <v>220.970001</v>
      </c>
      <c r="D207">
        <v>213.19667100000001</v>
      </c>
      <c r="E207">
        <v>216.759995</v>
      </c>
      <c r="F207">
        <v>216.759995</v>
      </c>
      <c r="G207">
        <v>92641800</v>
      </c>
      <c r="H207">
        <f>(F207-F206)/F206</f>
        <v>1.7174983092210685E-2</v>
      </c>
      <c r="I207">
        <f>CORREL($H$3:H207,MXX!$H$3:H207)</f>
        <v>0.13381039927179508</v>
      </c>
    </row>
    <row r="208" spans="1:9" x14ac:dyDescent="0.25">
      <c r="A208" s="1">
        <v>44733</v>
      </c>
      <c r="B208">
        <v>224.60333299999999</v>
      </c>
      <c r="C208">
        <v>243.57666</v>
      </c>
      <c r="D208">
        <v>224.33332799999999</v>
      </c>
      <c r="E208">
        <v>237.03666699999999</v>
      </c>
      <c r="F208">
        <v>237.03666699999999</v>
      </c>
      <c r="G208">
        <v>122793000</v>
      </c>
      <c r="H208">
        <f>(F208-F207)/F207</f>
        <v>9.3544346132689249E-2</v>
      </c>
      <c r="I208">
        <f>CORREL($H$3:H208,MXX!$H$3:H208)</f>
        <v>0.14318958196089818</v>
      </c>
    </row>
    <row r="209" spans="1:9" x14ac:dyDescent="0.25">
      <c r="A209" s="1">
        <v>44734</v>
      </c>
      <c r="B209">
        <v>234.50332599999999</v>
      </c>
      <c r="C209">
        <v>246.83332799999999</v>
      </c>
      <c r="D209">
        <v>233.82666</v>
      </c>
      <c r="E209">
        <v>236.08667</v>
      </c>
      <c r="F209">
        <v>236.08667</v>
      </c>
      <c r="G209">
        <v>101107500</v>
      </c>
      <c r="H209">
        <f>(F209-F208)/F208</f>
        <v>-4.0078061003110382E-3</v>
      </c>
      <c r="I209">
        <f>CORREL($H$3:H209,MXX!$H$3:H209)</f>
        <v>0.14337698302095125</v>
      </c>
    </row>
    <row r="210" spans="1:9" x14ac:dyDescent="0.25">
      <c r="A210" s="1">
        <v>44735</v>
      </c>
      <c r="B210">
        <v>237.90666200000001</v>
      </c>
      <c r="C210">
        <v>239.316666</v>
      </c>
      <c r="D210">
        <v>228.636673</v>
      </c>
      <c r="E210">
        <v>235.070007</v>
      </c>
      <c r="F210">
        <v>235.070007</v>
      </c>
      <c r="G210">
        <v>104202600</v>
      </c>
      <c r="H210">
        <f>(F210-F209)/F209</f>
        <v>-4.3063125927439872E-3</v>
      </c>
      <c r="I210">
        <f>CORREL($H$3:H210,MXX!$H$3:H210)</f>
        <v>0.14273246965346964</v>
      </c>
    </row>
    <row r="211" spans="1:9" x14ac:dyDescent="0.25">
      <c r="A211" s="1">
        <v>44736</v>
      </c>
      <c r="B211">
        <v>237.470001</v>
      </c>
      <c r="C211">
        <v>246.066666</v>
      </c>
      <c r="D211">
        <v>236.08667</v>
      </c>
      <c r="E211">
        <v>245.70666499999999</v>
      </c>
      <c r="F211">
        <v>245.70666499999999</v>
      </c>
      <c r="G211">
        <v>95770800</v>
      </c>
      <c r="H211">
        <f>(F211-F210)/F210</f>
        <v>4.5248894726071895E-2</v>
      </c>
      <c r="I211">
        <f>CORREL($H$3:H211,MXX!$H$3:H211)</f>
        <v>0.13043242813906936</v>
      </c>
    </row>
    <row r="212" spans="1:9" x14ac:dyDescent="0.25">
      <c r="A212" s="1">
        <v>44739</v>
      </c>
      <c r="B212">
        <v>249.366669</v>
      </c>
      <c r="C212">
        <v>252.070007</v>
      </c>
      <c r="D212">
        <v>242.566666</v>
      </c>
      <c r="E212">
        <v>244.91999799999999</v>
      </c>
      <c r="F212">
        <v>244.91999799999999</v>
      </c>
      <c r="G212">
        <v>89178300</v>
      </c>
      <c r="H212">
        <f>(F212-F211)/F211</f>
        <v>-3.201651041903948E-3</v>
      </c>
      <c r="I212">
        <f>CORREL($H$3:H212,MXX!$H$3:H212)</f>
        <v>0.13060232478762743</v>
      </c>
    </row>
    <row r="213" spans="1:9" x14ac:dyDescent="0.25">
      <c r="A213" s="1">
        <v>44740</v>
      </c>
      <c r="B213">
        <v>244.48333700000001</v>
      </c>
      <c r="C213">
        <v>249.970001</v>
      </c>
      <c r="D213">
        <v>232.34333799999999</v>
      </c>
      <c r="E213">
        <v>232.66333</v>
      </c>
      <c r="F213">
        <v>232.66333</v>
      </c>
      <c r="G213">
        <v>90391200</v>
      </c>
      <c r="H213">
        <f>(F213-F212)/F212</f>
        <v>-5.004355748851505E-2</v>
      </c>
      <c r="I213">
        <f>CORREL($H$3:H213,MXX!$H$3:H213)</f>
        <v>0.11404906729606316</v>
      </c>
    </row>
    <row r="214" spans="1:9" x14ac:dyDescent="0.25">
      <c r="A214" s="1">
        <v>44741</v>
      </c>
      <c r="B214">
        <v>230.5</v>
      </c>
      <c r="C214">
        <v>231.17334</v>
      </c>
      <c r="D214">
        <v>222.27333100000001</v>
      </c>
      <c r="E214">
        <v>228.490005</v>
      </c>
      <c r="F214">
        <v>228.490005</v>
      </c>
      <c r="G214">
        <v>82897200</v>
      </c>
      <c r="H214">
        <f>(F214-F213)/F213</f>
        <v>-1.7937184170793076E-2</v>
      </c>
      <c r="I214">
        <f>CORREL($H$3:H214,MXX!$H$3:H214)</f>
        <v>0.11096948413964745</v>
      </c>
    </row>
    <row r="215" spans="1:9" x14ac:dyDescent="0.25">
      <c r="A215" s="1">
        <v>44742</v>
      </c>
      <c r="B215">
        <v>224.509995</v>
      </c>
      <c r="C215">
        <v>229.45666499999999</v>
      </c>
      <c r="D215">
        <v>218.863327</v>
      </c>
      <c r="E215">
        <v>224.47332800000001</v>
      </c>
      <c r="F215">
        <v>224.47332800000001</v>
      </c>
      <c r="G215">
        <v>94600500</v>
      </c>
      <c r="H215">
        <f>(F215-F214)/F214</f>
        <v>-1.7579224089036137E-2</v>
      </c>
      <c r="I215">
        <f>CORREL($H$3:H215,MXX!$H$3:H215)</f>
        <v>0.1102026965020802</v>
      </c>
    </row>
    <row r="216" spans="1:9" x14ac:dyDescent="0.25">
      <c r="A216" s="1">
        <v>44743</v>
      </c>
      <c r="B216">
        <v>227</v>
      </c>
      <c r="C216">
        <v>230.229996</v>
      </c>
      <c r="D216">
        <v>222.11999499999999</v>
      </c>
      <c r="E216">
        <v>227.26333600000001</v>
      </c>
      <c r="F216">
        <v>227.26333600000001</v>
      </c>
      <c r="G216">
        <v>74460300</v>
      </c>
      <c r="H216">
        <f>(F216-F215)/F215</f>
        <v>1.2429129219307517E-2</v>
      </c>
      <c r="I216">
        <f>CORREL($H$3:H216,MXX!$H$3:H216)</f>
        <v>0.10900088268459647</v>
      </c>
    </row>
    <row r="217" spans="1:9" x14ac:dyDescent="0.25">
      <c r="A217" s="1">
        <v>44747</v>
      </c>
      <c r="B217">
        <v>223</v>
      </c>
      <c r="C217">
        <v>233.14666700000001</v>
      </c>
      <c r="D217">
        <v>216.16667200000001</v>
      </c>
      <c r="E217">
        <v>233.066666</v>
      </c>
      <c r="F217">
        <v>233.066666</v>
      </c>
      <c r="G217">
        <v>84581100</v>
      </c>
      <c r="H217">
        <f>(F217-F216)/F216</f>
        <v>2.5535707176277601E-2</v>
      </c>
      <c r="I217">
        <f>CORREL($H$3:H217,MXX!$H$3:H217)</f>
        <v>0.10544100343106981</v>
      </c>
    </row>
    <row r="218" spans="1:9" x14ac:dyDescent="0.25">
      <c r="A218" s="1">
        <v>44748</v>
      </c>
      <c r="B218">
        <v>230.779999</v>
      </c>
      <c r="C218">
        <v>234.56333900000001</v>
      </c>
      <c r="D218">
        <v>227.18666099999999</v>
      </c>
      <c r="E218">
        <v>231.73333700000001</v>
      </c>
      <c r="F218">
        <v>231.73333700000001</v>
      </c>
      <c r="G218">
        <v>71853600</v>
      </c>
      <c r="H218">
        <f>(F218-F217)/F217</f>
        <v>-5.7208052223134817E-3</v>
      </c>
      <c r="I218">
        <f>CORREL($H$3:H218,MXX!$H$3:H218)</f>
        <v>0.104995424320401</v>
      </c>
    </row>
    <row r="219" spans="1:9" x14ac:dyDescent="0.25">
      <c r="A219" s="1">
        <v>44749</v>
      </c>
      <c r="B219">
        <v>233.91999799999999</v>
      </c>
      <c r="C219">
        <v>245.363327</v>
      </c>
      <c r="D219">
        <v>232.21000699999999</v>
      </c>
      <c r="E219">
        <v>244.54333500000001</v>
      </c>
      <c r="F219">
        <v>244.54333500000001</v>
      </c>
      <c r="G219">
        <v>81930600</v>
      </c>
      <c r="H219">
        <f>(F219-F218)/F218</f>
        <v>5.5279046881372994E-2</v>
      </c>
      <c r="I219">
        <f>CORREL($H$3:H219,MXX!$H$3:H219)</f>
        <v>0.10856104050061498</v>
      </c>
    </row>
    <row r="220" spans="1:9" x14ac:dyDescent="0.25">
      <c r="A220" s="1">
        <v>44750</v>
      </c>
      <c r="B220">
        <v>242.33332799999999</v>
      </c>
      <c r="C220">
        <v>254.979996</v>
      </c>
      <c r="D220">
        <v>241.16000399999999</v>
      </c>
      <c r="E220">
        <v>250.76333600000001</v>
      </c>
      <c r="F220">
        <v>250.76333600000001</v>
      </c>
      <c r="G220">
        <v>101854200</v>
      </c>
      <c r="H220">
        <f>(F220-F219)/F219</f>
        <v>2.5435168781026054E-2</v>
      </c>
      <c r="I220">
        <f>CORREL($H$3:H220,MXX!$H$3:H220)</f>
        <v>0.10511952142849761</v>
      </c>
    </row>
    <row r="221" spans="1:9" x14ac:dyDescent="0.25">
      <c r="A221" s="1">
        <v>44753</v>
      </c>
      <c r="B221">
        <v>252.10333299999999</v>
      </c>
      <c r="C221">
        <v>253.06333900000001</v>
      </c>
      <c r="D221">
        <v>233.62666300000001</v>
      </c>
      <c r="E221">
        <v>234.34333799999999</v>
      </c>
      <c r="F221">
        <v>234.34333799999999</v>
      </c>
      <c r="G221">
        <v>99241200</v>
      </c>
      <c r="H221">
        <f>(F221-F220)/F220</f>
        <v>-6.548005885517498E-2</v>
      </c>
      <c r="I221">
        <f>CORREL($H$3:H221,MXX!$H$3:H221)</f>
        <v>0.10062116946056993</v>
      </c>
    </row>
    <row r="222" spans="1:9" x14ac:dyDescent="0.25">
      <c r="A222" s="1">
        <v>44754</v>
      </c>
      <c r="B222">
        <v>236.846664</v>
      </c>
      <c r="C222">
        <v>239.77333100000001</v>
      </c>
      <c r="D222">
        <v>228.36999499999999</v>
      </c>
      <c r="E222">
        <v>233.070007</v>
      </c>
      <c r="F222">
        <v>233.070007</v>
      </c>
      <c r="G222">
        <v>87930900</v>
      </c>
      <c r="H222">
        <f>(F222-F221)/F221</f>
        <v>-5.4336129666292653E-3</v>
      </c>
      <c r="I222">
        <f>CORREL($H$3:H222,MXX!$H$3:H222)</f>
        <v>0.10099356369418448</v>
      </c>
    </row>
    <row r="223" spans="1:9" x14ac:dyDescent="0.25">
      <c r="A223" s="1">
        <v>44755</v>
      </c>
      <c r="B223">
        <v>225.5</v>
      </c>
      <c r="C223">
        <v>242.05999800000001</v>
      </c>
      <c r="D223">
        <v>225.03334000000001</v>
      </c>
      <c r="E223">
        <v>237.03999300000001</v>
      </c>
      <c r="F223">
        <v>237.03999300000001</v>
      </c>
      <c r="G223">
        <v>97954500</v>
      </c>
      <c r="H223">
        <f>(F223-F222)/F222</f>
        <v>1.7033448666777643E-2</v>
      </c>
      <c r="I223">
        <f>CORREL($H$3:H223,MXX!$H$3:H223)</f>
        <v>0.1017887919276035</v>
      </c>
    </row>
    <row r="224" spans="1:9" x14ac:dyDescent="0.25">
      <c r="A224" s="1">
        <v>44756</v>
      </c>
      <c r="B224">
        <v>234.89666700000001</v>
      </c>
      <c r="C224">
        <v>238.653336</v>
      </c>
      <c r="D224">
        <v>229.33332799999999</v>
      </c>
      <c r="E224">
        <v>238.31333900000001</v>
      </c>
      <c r="F224">
        <v>238.31333900000001</v>
      </c>
      <c r="G224">
        <v>78557400</v>
      </c>
      <c r="H224">
        <f>(F224-F223)/F223</f>
        <v>5.3718614478697E-3</v>
      </c>
      <c r="I224">
        <f>CORREL($H$3:H224,MXX!$H$3:H224)</f>
        <v>0.10153123473084918</v>
      </c>
    </row>
    <row r="225" spans="1:9" x14ac:dyDescent="0.25">
      <c r="A225" s="1">
        <v>44757</v>
      </c>
      <c r="B225">
        <v>240</v>
      </c>
      <c r="C225">
        <v>243.62333699999999</v>
      </c>
      <c r="D225">
        <v>236.88999899999999</v>
      </c>
      <c r="E225">
        <v>240.066666</v>
      </c>
      <c r="F225">
        <v>240.066666</v>
      </c>
      <c r="G225">
        <v>69683100</v>
      </c>
      <c r="H225">
        <f>(F225-F224)/F224</f>
        <v>7.3572339985550888E-3</v>
      </c>
      <c r="I225">
        <f>CORREL($H$3:H225,MXX!$H$3:H225)</f>
        <v>0.10189704415402435</v>
      </c>
    </row>
    <row r="226" spans="1:9" x14ac:dyDescent="0.25">
      <c r="A226" s="1">
        <v>44760</v>
      </c>
      <c r="B226">
        <v>244.93666099999999</v>
      </c>
      <c r="C226">
        <v>250.51666299999999</v>
      </c>
      <c r="D226">
        <v>239.60333299999999</v>
      </c>
      <c r="E226">
        <v>240.546661</v>
      </c>
      <c r="F226">
        <v>240.546661</v>
      </c>
      <c r="G226">
        <v>82537500</v>
      </c>
      <c r="H226">
        <f>(F226-F225)/F225</f>
        <v>1.9994237767270964E-3</v>
      </c>
      <c r="I226">
        <f>CORREL($H$3:H226,MXX!$H$3:H226)</f>
        <v>0.10181771585812686</v>
      </c>
    </row>
    <row r="227" spans="1:9" x14ac:dyDescent="0.25">
      <c r="A227" s="1">
        <v>44761</v>
      </c>
      <c r="B227">
        <v>245</v>
      </c>
      <c r="C227">
        <v>247.13999899999999</v>
      </c>
      <c r="D227">
        <v>236.97666899999999</v>
      </c>
      <c r="E227">
        <v>245.529999</v>
      </c>
      <c r="F227">
        <v>245.529999</v>
      </c>
      <c r="G227">
        <v>80890200</v>
      </c>
      <c r="H227">
        <f>(F227-F226)/F226</f>
        <v>2.0716720736356442E-2</v>
      </c>
      <c r="I227">
        <f>CORREL($H$3:H227,MXX!$H$3:H227)</f>
        <v>9.7891725508855637E-2</v>
      </c>
    </row>
    <row r="228" spans="1:9" x14ac:dyDescent="0.25">
      <c r="A228" s="1">
        <v>44762</v>
      </c>
      <c r="B228">
        <v>246.78334000000001</v>
      </c>
      <c r="C228">
        <v>250.66333</v>
      </c>
      <c r="D228">
        <v>243.48333700000001</v>
      </c>
      <c r="E228">
        <v>247.5</v>
      </c>
      <c r="F228">
        <v>247.5</v>
      </c>
      <c r="G228">
        <v>88864200</v>
      </c>
      <c r="H228">
        <f>(F228-F227)/F227</f>
        <v>8.0234635605565905E-3</v>
      </c>
      <c r="I228">
        <f>CORREL($H$3:H228,MXX!$H$3:H228)</f>
        <v>9.8357197696650189E-2</v>
      </c>
    </row>
    <row r="229" spans="1:9" x14ac:dyDescent="0.25">
      <c r="A229" s="1">
        <v>44763</v>
      </c>
      <c r="B229">
        <v>255.106674</v>
      </c>
      <c r="C229">
        <v>273.26666299999999</v>
      </c>
      <c r="D229">
        <v>254.866669</v>
      </c>
      <c r="E229">
        <v>271.70666499999999</v>
      </c>
      <c r="F229">
        <v>271.70666499999999</v>
      </c>
      <c r="G229">
        <v>142032300</v>
      </c>
      <c r="H229">
        <f>(F229-F228)/F228</f>
        <v>9.7804707070707014E-2</v>
      </c>
      <c r="I229">
        <f>CORREL($H$3:H229,MXX!$H$3:H229)</f>
        <v>9.4024809696900288E-2</v>
      </c>
    </row>
    <row r="230" spans="1:9" x14ac:dyDescent="0.25">
      <c r="A230" s="1">
        <v>44764</v>
      </c>
      <c r="B230">
        <v>276.22000100000002</v>
      </c>
      <c r="C230">
        <v>280.78668199999998</v>
      </c>
      <c r="D230">
        <v>270.71331800000002</v>
      </c>
      <c r="E230">
        <v>272.24334700000003</v>
      </c>
      <c r="F230">
        <v>272.24334700000003</v>
      </c>
      <c r="G230">
        <v>103472700</v>
      </c>
      <c r="H230">
        <f>(F230-F229)/F229</f>
        <v>1.9752257457506302E-3</v>
      </c>
      <c r="I230">
        <f>CORREL($H$3:H230,MXX!$H$3:H230)</f>
        <v>9.3942425582848987E-2</v>
      </c>
    </row>
    <row r="231" spans="1:9" x14ac:dyDescent="0.25">
      <c r="A231" s="1">
        <v>44767</v>
      </c>
      <c r="B231">
        <v>272.21667500000001</v>
      </c>
      <c r="C231">
        <v>274.14666699999998</v>
      </c>
      <c r="D231">
        <v>267.39999399999999</v>
      </c>
      <c r="E231">
        <v>268.43331899999998</v>
      </c>
      <c r="F231">
        <v>268.43331899999998</v>
      </c>
      <c r="G231">
        <v>64073400</v>
      </c>
      <c r="H231">
        <f>(F231-F230)/F230</f>
        <v>-1.3994935200381756E-2</v>
      </c>
      <c r="I231">
        <f>CORREL($H$3:H231,MXX!$H$3:H231)</f>
        <v>9.429981993498561E-2</v>
      </c>
    </row>
    <row r="232" spans="1:9" x14ac:dyDescent="0.25">
      <c r="A232" s="1">
        <v>44768</v>
      </c>
      <c r="B232">
        <v>266.51333599999998</v>
      </c>
      <c r="C232">
        <v>267.30999800000001</v>
      </c>
      <c r="D232">
        <v>256.26333599999998</v>
      </c>
      <c r="E232">
        <v>258.85998499999999</v>
      </c>
      <c r="F232">
        <v>258.85998499999999</v>
      </c>
      <c r="G232">
        <v>66820800</v>
      </c>
      <c r="H232">
        <f>(F232-F231)/F231</f>
        <v>-3.5663732191159134E-2</v>
      </c>
      <c r="I232">
        <f>CORREL($H$3:H232,MXX!$H$3:H232)</f>
        <v>9.1392295843155766E-2</v>
      </c>
    </row>
    <row r="233" spans="1:9" x14ac:dyDescent="0.25">
      <c r="A233" s="1">
        <v>44769</v>
      </c>
      <c r="B233">
        <v>263.80999800000001</v>
      </c>
      <c r="C233">
        <v>275.92666600000001</v>
      </c>
      <c r="D233">
        <v>261.790009</v>
      </c>
      <c r="E233">
        <v>274.82000699999998</v>
      </c>
      <c r="F233">
        <v>274.82000699999998</v>
      </c>
      <c r="G233">
        <v>88110000</v>
      </c>
      <c r="H233">
        <f>(F233-F232)/F232</f>
        <v>6.1655037181586721E-2</v>
      </c>
      <c r="I233">
        <f>CORREL($H$3:H233,MXX!$H$3:H233)</f>
        <v>8.9033666226320363E-2</v>
      </c>
    </row>
    <row r="234" spans="1:9" x14ac:dyDescent="0.25">
      <c r="A234" s="1">
        <v>44770</v>
      </c>
      <c r="B234">
        <v>280.06668100000002</v>
      </c>
      <c r="C234">
        <v>283.29998799999998</v>
      </c>
      <c r="D234">
        <v>272.79998799999998</v>
      </c>
      <c r="E234">
        <v>280.89999399999999</v>
      </c>
      <c r="F234">
        <v>280.89999399999999</v>
      </c>
      <c r="G234">
        <v>84723000</v>
      </c>
      <c r="H234">
        <f>(F234-F233)/F233</f>
        <v>2.2123523925243249E-2</v>
      </c>
      <c r="I234">
        <f>CORREL($H$3:H234,MXX!$H$3:H234)</f>
        <v>8.8764826329068888E-2</v>
      </c>
    </row>
    <row r="235" spans="1:9" x14ac:dyDescent="0.25">
      <c r="A235" s="1">
        <v>44771</v>
      </c>
      <c r="B235">
        <v>280.70001200000002</v>
      </c>
      <c r="C235">
        <v>298.32000699999998</v>
      </c>
      <c r="D235">
        <v>279.10000600000001</v>
      </c>
      <c r="E235">
        <v>297.14999399999999</v>
      </c>
      <c r="F235">
        <v>297.14999399999999</v>
      </c>
      <c r="G235">
        <v>95313000</v>
      </c>
      <c r="H235">
        <f>(F235-F234)/F234</f>
        <v>5.7849769836591736E-2</v>
      </c>
      <c r="I235">
        <f>CORREL($H$3:H235,MXX!$H$3:H235)</f>
        <v>8.1445640835290559E-2</v>
      </c>
    </row>
    <row r="236" spans="1:9" x14ac:dyDescent="0.25">
      <c r="A236" s="1">
        <v>44774</v>
      </c>
      <c r="B236">
        <v>301.27667200000002</v>
      </c>
      <c r="C236">
        <v>311.87667800000003</v>
      </c>
      <c r="D236">
        <v>295</v>
      </c>
      <c r="E236">
        <v>297.27667200000002</v>
      </c>
      <c r="F236">
        <v>297.27667200000002</v>
      </c>
      <c r="G236">
        <v>117042900</v>
      </c>
      <c r="H236">
        <f>(F236-F235)/F235</f>
        <v>4.2630995308055338E-4</v>
      </c>
      <c r="I236">
        <f>CORREL($H$3:H236,MXX!$H$3:H236)</f>
        <v>8.1353209382660732E-2</v>
      </c>
    </row>
    <row r="237" spans="1:9" x14ac:dyDescent="0.25">
      <c r="A237" s="1">
        <v>44775</v>
      </c>
      <c r="B237">
        <v>294.00332600000002</v>
      </c>
      <c r="C237">
        <v>307.83334400000001</v>
      </c>
      <c r="D237">
        <v>292.66665599999999</v>
      </c>
      <c r="E237">
        <v>300.58667000000003</v>
      </c>
      <c r="F237">
        <v>300.58667000000003</v>
      </c>
      <c r="G237">
        <v>95577600</v>
      </c>
      <c r="H237">
        <f>(F237-F236)/F236</f>
        <v>1.1134402096643518E-2</v>
      </c>
      <c r="I237">
        <f>CORREL($H$3:H237,MXX!$H$3:H237)</f>
        <v>8.2711846498248837E-2</v>
      </c>
    </row>
    <row r="238" spans="1:9" x14ac:dyDescent="0.25">
      <c r="A238" s="1">
        <v>44776</v>
      </c>
      <c r="B238">
        <v>305</v>
      </c>
      <c r="C238">
        <v>309.54998799999998</v>
      </c>
      <c r="D238">
        <v>301.14999399999999</v>
      </c>
      <c r="E238">
        <v>307.39666699999998</v>
      </c>
      <c r="F238">
        <v>307.39666699999998</v>
      </c>
      <c r="G238">
        <v>80091000</v>
      </c>
      <c r="H238">
        <f>(F238-F237)/F237</f>
        <v>2.2655685297022495E-2</v>
      </c>
      <c r="I238">
        <f>CORREL($H$3:H238,MXX!$H$3:H238)</f>
        <v>8.2877751862770119E-2</v>
      </c>
    </row>
    <row r="239" spans="1:9" x14ac:dyDescent="0.25">
      <c r="A239" s="1">
        <v>44777</v>
      </c>
      <c r="B239">
        <v>311</v>
      </c>
      <c r="C239">
        <v>313.60665899999998</v>
      </c>
      <c r="D239">
        <v>305</v>
      </c>
      <c r="E239">
        <v>308.633331</v>
      </c>
      <c r="F239">
        <v>308.633331</v>
      </c>
      <c r="G239">
        <v>72256200</v>
      </c>
      <c r="H239">
        <f>(F239-F238)/F238</f>
        <v>4.0230234506739753E-3</v>
      </c>
      <c r="I239">
        <f>CORREL($H$3:H239,MXX!$H$3:H239)</f>
        <v>8.2078098187535711E-2</v>
      </c>
    </row>
    <row r="240" spans="1:9" x14ac:dyDescent="0.25">
      <c r="A240" s="1">
        <v>44778</v>
      </c>
      <c r="B240">
        <v>302.67001299999998</v>
      </c>
      <c r="C240">
        <v>304.60665899999998</v>
      </c>
      <c r="D240">
        <v>285.54333500000001</v>
      </c>
      <c r="E240">
        <v>288.17001299999998</v>
      </c>
      <c r="F240">
        <v>288.17001299999998</v>
      </c>
      <c r="G240">
        <v>113172900</v>
      </c>
      <c r="H240">
        <f>(F240-F239)/F239</f>
        <v>-6.6303007305455339E-2</v>
      </c>
      <c r="I240">
        <f>CORREL($H$3:H240,MXX!$H$3:H240)</f>
        <v>8.8568160263797116E-2</v>
      </c>
    </row>
    <row r="241" spans="1:9" x14ac:dyDescent="0.25">
      <c r="A241" s="1">
        <v>44781</v>
      </c>
      <c r="B241">
        <v>295</v>
      </c>
      <c r="C241">
        <v>305.20001200000002</v>
      </c>
      <c r="D241">
        <v>289.08667000000003</v>
      </c>
      <c r="E241">
        <v>290.42334</v>
      </c>
      <c r="F241">
        <v>290.42334</v>
      </c>
      <c r="G241">
        <v>98994000</v>
      </c>
      <c r="H241">
        <f>(F241-F240)/F240</f>
        <v>7.8194360910134424E-3</v>
      </c>
      <c r="I241">
        <f>CORREL($H$3:H241,MXX!$H$3:H241)</f>
        <v>8.8701358796112337E-2</v>
      </c>
    </row>
    <row r="242" spans="1:9" x14ac:dyDescent="0.25">
      <c r="A242" s="1">
        <v>44782</v>
      </c>
      <c r="B242">
        <v>290.29333500000001</v>
      </c>
      <c r="C242">
        <v>292.39666699999998</v>
      </c>
      <c r="D242">
        <v>279.35333300000002</v>
      </c>
      <c r="E242">
        <v>283.33334400000001</v>
      </c>
      <c r="F242">
        <v>283.33334400000001</v>
      </c>
      <c r="G242">
        <v>86244600</v>
      </c>
      <c r="H242">
        <f>(F242-F241)/F241</f>
        <v>-2.441262468780913E-2</v>
      </c>
      <c r="I242">
        <f>CORREL($H$3:H242,MXX!$H$3:H242)</f>
        <v>8.8951948449682808E-2</v>
      </c>
    </row>
    <row r="243" spans="1:9" x14ac:dyDescent="0.25">
      <c r="A243" s="1">
        <v>44783</v>
      </c>
      <c r="B243">
        <v>297.06668100000002</v>
      </c>
      <c r="C243">
        <v>297.51001000000002</v>
      </c>
      <c r="D243">
        <v>283.36999500000002</v>
      </c>
      <c r="E243">
        <v>294.35665899999998</v>
      </c>
      <c r="F243">
        <v>294.35665899999998</v>
      </c>
      <c r="G243">
        <v>94918800</v>
      </c>
      <c r="H243">
        <f>(F243-F242)/F242</f>
        <v>3.8905816182369157E-2</v>
      </c>
      <c r="I243">
        <f>CORREL($H$3:H243,MXX!$H$3:H243)</f>
        <v>8.7286848045625184E-2</v>
      </c>
    </row>
    <row r="244" spans="1:9" x14ac:dyDescent="0.25">
      <c r="A244" s="1">
        <v>44784</v>
      </c>
      <c r="B244">
        <v>296.51333599999998</v>
      </c>
      <c r="C244">
        <v>298.23666400000002</v>
      </c>
      <c r="D244">
        <v>285.83334400000001</v>
      </c>
      <c r="E244">
        <v>286.63000499999998</v>
      </c>
      <c r="F244">
        <v>286.63000499999998</v>
      </c>
      <c r="G244">
        <v>70155000</v>
      </c>
      <c r="H244">
        <f>(F244-F243)/F243</f>
        <v>-2.6249292359307546E-2</v>
      </c>
      <c r="I244">
        <f>CORREL($H$3:H244,MXX!$H$3:H244)</f>
        <v>8.2708644790791222E-2</v>
      </c>
    </row>
    <row r="245" spans="1:9" x14ac:dyDescent="0.25">
      <c r="A245" s="1">
        <v>44785</v>
      </c>
      <c r="B245">
        <v>289.41665599999999</v>
      </c>
      <c r="C245">
        <v>300.16000400000001</v>
      </c>
      <c r="D245">
        <v>285.03332499999999</v>
      </c>
      <c r="E245">
        <v>300.02999899999998</v>
      </c>
      <c r="F245">
        <v>300.02999899999998</v>
      </c>
      <c r="G245">
        <v>79657200</v>
      </c>
      <c r="H245">
        <f>(F245-F244)/F244</f>
        <v>4.6750143970447175E-2</v>
      </c>
      <c r="I245">
        <f>CORREL($H$3:H245,MXX!$H$3:H245)</f>
        <v>8.1513143339211891E-2</v>
      </c>
    </row>
    <row r="246" spans="1:9" x14ac:dyDescent="0.25">
      <c r="A246" s="1">
        <v>44788</v>
      </c>
      <c r="B246">
        <v>301.78668199999998</v>
      </c>
      <c r="C246">
        <v>313.133331</v>
      </c>
      <c r="D246">
        <v>301.23001099999999</v>
      </c>
      <c r="E246">
        <v>309.32000699999998</v>
      </c>
      <c r="F246">
        <v>309.32000699999998</v>
      </c>
      <c r="G246">
        <v>89359200</v>
      </c>
      <c r="H246">
        <f>(F246-F245)/F245</f>
        <v>3.0963597076837643E-2</v>
      </c>
      <c r="I246">
        <f>CORREL($H$3:H246,MXX!$H$3:H246)</f>
        <v>8.4934437683134273E-2</v>
      </c>
    </row>
    <row r="247" spans="1:9" x14ac:dyDescent="0.25">
      <c r="A247" s="1">
        <v>44789</v>
      </c>
      <c r="B247">
        <v>311.66665599999999</v>
      </c>
      <c r="C247">
        <v>314.66665599999999</v>
      </c>
      <c r="D247">
        <v>302.883331</v>
      </c>
      <c r="E247">
        <v>306.56332400000002</v>
      </c>
      <c r="F247">
        <v>306.56332400000002</v>
      </c>
      <c r="G247">
        <v>88136400</v>
      </c>
      <c r="H247">
        <f>(F247-F246)/F246</f>
        <v>-8.9120746722340296E-3</v>
      </c>
      <c r="I247">
        <f>CORREL($H$3:H247,MXX!$H$3:H247)</f>
        <v>8.2982417971308162E-2</v>
      </c>
    </row>
    <row r="248" spans="1:9" x14ac:dyDescent="0.25">
      <c r="A248" s="1">
        <v>44790</v>
      </c>
      <c r="B248">
        <v>303.39666699999998</v>
      </c>
      <c r="C248">
        <v>309.656677</v>
      </c>
      <c r="D248">
        <v>300.03332499999999</v>
      </c>
      <c r="E248">
        <v>303.99667399999998</v>
      </c>
      <c r="F248">
        <v>303.99667399999998</v>
      </c>
      <c r="G248">
        <v>68766000</v>
      </c>
      <c r="H248">
        <f>(F248-F247)/F247</f>
        <v>-8.3723322363246488E-3</v>
      </c>
      <c r="I248">
        <f>CORREL($H$3:H248,MXX!$H$3:H248)</f>
        <v>8.1953255716312456E-2</v>
      </c>
    </row>
    <row r="249" spans="1:9" x14ac:dyDescent="0.25">
      <c r="A249" s="1">
        <v>44791</v>
      </c>
      <c r="B249">
        <v>306</v>
      </c>
      <c r="C249">
        <v>306.5</v>
      </c>
      <c r="D249">
        <v>301.85333300000002</v>
      </c>
      <c r="E249">
        <v>302.86999500000002</v>
      </c>
      <c r="F249">
        <v>302.86999500000002</v>
      </c>
      <c r="G249">
        <v>47500500</v>
      </c>
      <c r="H249">
        <f>(F249-F248)/F248</f>
        <v>-3.7062214700413708E-3</v>
      </c>
      <c r="I249">
        <f>CORREL($H$3:H249,MXX!$H$3:H249)</f>
        <v>8.2160873502332671E-2</v>
      </c>
    </row>
    <row r="250" spans="1:9" x14ac:dyDescent="0.25">
      <c r="A250" s="1">
        <v>44792</v>
      </c>
      <c r="B250">
        <v>299</v>
      </c>
      <c r="C250">
        <v>300.35998499999999</v>
      </c>
      <c r="D250">
        <v>292.5</v>
      </c>
      <c r="E250">
        <v>296.66665599999999</v>
      </c>
      <c r="F250">
        <v>296.66665599999999</v>
      </c>
      <c r="G250">
        <v>61395300</v>
      </c>
      <c r="H250">
        <f>(F250-F249)/F249</f>
        <v>-2.0481853938684246E-2</v>
      </c>
      <c r="I250">
        <f>CORREL($H$3:H250,MXX!$H$3:H250)</f>
        <v>8.12546850891641E-2</v>
      </c>
    </row>
    <row r="251" spans="1:9" x14ac:dyDescent="0.25">
      <c r="A251" s="1">
        <v>44795</v>
      </c>
      <c r="B251">
        <v>291.91332999999997</v>
      </c>
      <c r="C251">
        <v>292.39999399999999</v>
      </c>
      <c r="D251">
        <v>286.29666099999997</v>
      </c>
      <c r="E251">
        <v>289.91332999999997</v>
      </c>
      <c r="F251">
        <v>289.91332999999997</v>
      </c>
      <c r="G251">
        <v>55843200</v>
      </c>
      <c r="H251">
        <f>(F251-F250)/F250</f>
        <v>-2.276402104320081E-2</v>
      </c>
      <c r="I251">
        <f>CORREL($H$3:H251,MXX!$H$3:H251)</f>
        <v>8.1491798397836365E-2</v>
      </c>
    </row>
    <row r="252" spans="1:9" x14ac:dyDescent="0.25">
      <c r="A252" s="1">
        <v>44796</v>
      </c>
      <c r="B252">
        <v>291.45333900000003</v>
      </c>
      <c r="C252">
        <v>298.82666</v>
      </c>
      <c r="D252">
        <v>287.92334</v>
      </c>
      <c r="E252">
        <v>296.45333900000003</v>
      </c>
      <c r="F252">
        <v>296.45333900000003</v>
      </c>
      <c r="G252">
        <v>63984900</v>
      </c>
      <c r="H252">
        <f>(F252-F251)/F251</f>
        <v>2.2558497051515553E-2</v>
      </c>
      <c r="I252">
        <f>CORREL($H$3:H252,MXX!$H$3:H252)</f>
        <v>8.1474739657253714E-2</v>
      </c>
    </row>
    <row r="253" spans="1:9" x14ac:dyDescent="0.25">
      <c r="A253" s="1">
        <v>44797</v>
      </c>
      <c r="B253">
        <v>134.35000600000001</v>
      </c>
      <c r="C253">
        <v>135.28999300000001</v>
      </c>
      <c r="D253">
        <v>133.60000600000001</v>
      </c>
      <c r="E253">
        <v>134.970001</v>
      </c>
      <c r="F253">
        <v>134.970001</v>
      </c>
      <c r="G253">
        <v>5254300</v>
      </c>
      <c r="H253">
        <f>(F253-F252)/F252</f>
        <v>-0.54471755502811192</v>
      </c>
      <c r="I253">
        <f>CORREL($H$3:H253,MXX!$H$3:H253)</f>
        <v>8.4285459210013181E-2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A82A3-925A-4C6D-A5E4-B29713A8514E}">
  <dimension ref="A1:I255"/>
  <sheetViews>
    <sheetView workbookViewId="0">
      <selection activeCell="J24" sqref="J24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44433</v>
      </c>
      <c r="B2">
        <v>13.12</v>
      </c>
      <c r="C2">
        <v>13.28</v>
      </c>
      <c r="D2">
        <v>13.02</v>
      </c>
      <c r="E2">
        <v>13.17</v>
      </c>
      <c r="F2">
        <v>12.822934999999999</v>
      </c>
      <c r="G2">
        <v>51195500</v>
      </c>
    </row>
    <row r="3" spans="1:9" x14ac:dyDescent="0.25">
      <c r="A3" s="1">
        <v>44434</v>
      </c>
      <c r="B3">
        <v>13.11</v>
      </c>
      <c r="C3">
        <v>13.13</v>
      </c>
      <c r="D3">
        <v>12.81</v>
      </c>
      <c r="E3">
        <v>12.9</v>
      </c>
      <c r="F3">
        <v>12.560048999999999</v>
      </c>
      <c r="G3">
        <v>57559800</v>
      </c>
      <c r="H3">
        <f>(F3-F2)/F2</f>
        <v>-2.0501234701727801E-2</v>
      </c>
      <c r="I3" t="e">
        <f>CORREL($H$3:H3,MXX!$H$3:H3)</f>
        <v>#DIV/0!</v>
      </c>
    </row>
    <row r="4" spans="1:9" x14ac:dyDescent="0.25">
      <c r="A4" s="1">
        <v>44435</v>
      </c>
      <c r="B4">
        <v>12.89</v>
      </c>
      <c r="C4">
        <v>13.37</v>
      </c>
      <c r="D4">
        <v>12.87</v>
      </c>
      <c r="E4">
        <v>13.31</v>
      </c>
      <c r="F4">
        <v>12.959247</v>
      </c>
      <c r="G4">
        <v>57587300</v>
      </c>
      <c r="H4">
        <f>(F4-F3)/F3</f>
        <v>3.1783156259979572E-2</v>
      </c>
      <c r="I4">
        <f>CORREL($H$3:H4,MXX!$H$3:H4)</f>
        <v>-1</v>
      </c>
    </row>
    <row r="5" spans="1:9" x14ac:dyDescent="0.25">
      <c r="A5" s="1">
        <v>44438</v>
      </c>
      <c r="B5">
        <v>13.35</v>
      </c>
      <c r="C5">
        <v>13.37</v>
      </c>
      <c r="D5">
        <v>13.03</v>
      </c>
      <c r="E5">
        <v>13.05</v>
      </c>
      <c r="F5">
        <v>12.706098000000001</v>
      </c>
      <c r="G5">
        <v>42720100</v>
      </c>
      <c r="H5">
        <f>(F5-F4)/F4</f>
        <v>-1.9534236827185927E-2</v>
      </c>
      <c r="I5">
        <f>CORREL($H$3:H5,MXX!$H$3:H5)</f>
        <v>-0.84728912176192639</v>
      </c>
    </row>
    <row r="6" spans="1:9" x14ac:dyDescent="0.25">
      <c r="A6" s="1">
        <v>44439</v>
      </c>
      <c r="B6">
        <v>13.02</v>
      </c>
      <c r="C6">
        <v>13.14</v>
      </c>
      <c r="D6">
        <v>12.93</v>
      </c>
      <c r="E6">
        <v>13.03</v>
      </c>
      <c r="F6">
        <v>12.686624</v>
      </c>
      <c r="G6">
        <v>42212700</v>
      </c>
      <c r="H6">
        <f>(F6-F5)/F5</f>
        <v>-1.5326499134510577E-3</v>
      </c>
      <c r="I6">
        <f>CORREL($H$3:H6,MXX!$H$3:H6)</f>
        <v>-0.84204418320428165</v>
      </c>
    </row>
    <row r="7" spans="1:9" x14ac:dyDescent="0.25">
      <c r="A7" s="1">
        <v>44440</v>
      </c>
      <c r="B7">
        <v>13.03</v>
      </c>
      <c r="C7">
        <v>13.22</v>
      </c>
      <c r="D7">
        <v>12.9</v>
      </c>
      <c r="E7">
        <v>13.11</v>
      </c>
      <c r="F7">
        <v>12.764516</v>
      </c>
      <c r="G7">
        <v>58875700</v>
      </c>
      <c r="H7">
        <f>(F7-F6)/F6</f>
        <v>6.1396948471082848E-3</v>
      </c>
      <c r="I7">
        <f>CORREL($H$3:H7,MXX!$H$3:H7)</f>
        <v>-0.27864087825269651</v>
      </c>
    </row>
    <row r="8" spans="1:9" x14ac:dyDescent="0.25">
      <c r="A8" s="1">
        <v>44441</v>
      </c>
      <c r="B8">
        <v>13.09</v>
      </c>
      <c r="C8">
        <v>13.21</v>
      </c>
      <c r="D8">
        <v>12.97</v>
      </c>
      <c r="E8">
        <v>13.01</v>
      </c>
      <c r="F8">
        <v>12.667152</v>
      </c>
      <c r="G8">
        <v>49053200</v>
      </c>
      <c r="H8">
        <f>(F8-F7)/F7</f>
        <v>-7.627707936595533E-3</v>
      </c>
      <c r="I8">
        <f>CORREL($H$3:H8,MXX!$H$3:H8)</f>
        <v>1.4252118585335193E-2</v>
      </c>
    </row>
    <row r="9" spans="1:9" x14ac:dyDescent="0.25">
      <c r="A9" s="1">
        <v>44442</v>
      </c>
      <c r="B9">
        <v>12.99</v>
      </c>
      <c r="C9">
        <v>13.05</v>
      </c>
      <c r="D9">
        <v>12.87</v>
      </c>
      <c r="E9">
        <v>12.89</v>
      </c>
      <c r="F9">
        <v>12.550314999999999</v>
      </c>
      <c r="G9">
        <v>41616700</v>
      </c>
      <c r="H9">
        <f>(F9-F8)/F8</f>
        <v>-9.2236202739179492E-3</v>
      </c>
      <c r="I9">
        <f>CORREL($H$3:H9,MXX!$H$3:H9)</f>
        <v>3.1952138998082573E-2</v>
      </c>
    </row>
    <row r="10" spans="1:9" x14ac:dyDescent="0.25">
      <c r="A10" s="1">
        <v>44446</v>
      </c>
      <c r="B10">
        <v>12.83</v>
      </c>
      <c r="C10">
        <v>13.04</v>
      </c>
      <c r="D10">
        <v>12.81</v>
      </c>
      <c r="E10">
        <v>12.95</v>
      </c>
      <c r="F10">
        <v>12.608733000000001</v>
      </c>
      <c r="G10">
        <v>64008900</v>
      </c>
      <c r="H10">
        <f>(F10-F9)/F9</f>
        <v>4.6547038859185144E-3</v>
      </c>
      <c r="I10">
        <f>CORREL($H$3:H10,MXX!$H$3:H10)</f>
        <v>1.7117937895190912E-3</v>
      </c>
    </row>
    <row r="11" spans="1:9" x14ac:dyDescent="0.25">
      <c r="A11" s="1">
        <v>44447</v>
      </c>
      <c r="B11">
        <v>12.97</v>
      </c>
      <c r="C11">
        <v>13.22</v>
      </c>
      <c r="D11">
        <v>12.91</v>
      </c>
      <c r="E11">
        <v>13.03</v>
      </c>
      <c r="F11">
        <v>12.686624</v>
      </c>
      <c r="G11">
        <v>57980900</v>
      </c>
      <c r="H11">
        <f>(F11-F10)/F10</f>
        <v>6.1775437706547724E-3</v>
      </c>
      <c r="I11">
        <f>CORREL($H$3:H11,MXX!$H$3:H11)</f>
        <v>5.3620307858667532E-2</v>
      </c>
    </row>
    <row r="12" spans="1:9" x14ac:dyDescent="0.25">
      <c r="A12" s="1">
        <v>44448</v>
      </c>
      <c r="B12">
        <v>12.95</v>
      </c>
      <c r="C12">
        <v>12.95</v>
      </c>
      <c r="D12">
        <v>12.72</v>
      </c>
      <c r="E12">
        <v>12.76</v>
      </c>
      <c r="F12">
        <v>12.42374</v>
      </c>
      <c r="G12">
        <v>68806400</v>
      </c>
      <c r="H12">
        <f>(F12-F11)/F11</f>
        <v>-2.072135187422593E-2</v>
      </c>
      <c r="I12">
        <f>CORREL($H$3:H12,MXX!$H$3:H12)</f>
        <v>0.13774829267124306</v>
      </c>
    </row>
    <row r="13" spans="1:9" x14ac:dyDescent="0.25">
      <c r="A13" s="1">
        <v>44449</v>
      </c>
      <c r="B13">
        <v>12.84</v>
      </c>
      <c r="C13">
        <v>12.93</v>
      </c>
      <c r="D13">
        <v>12.66</v>
      </c>
      <c r="E13">
        <v>12.68</v>
      </c>
      <c r="F13">
        <v>12.345848</v>
      </c>
      <c r="G13">
        <v>48792500</v>
      </c>
      <c r="H13">
        <f>(F13-F12)/F12</f>
        <v>-6.2696096344579243E-3</v>
      </c>
      <c r="I13">
        <f>CORREL($H$3:H13,MXX!$H$3:H13)</f>
        <v>0.14991659811026786</v>
      </c>
    </row>
    <row r="14" spans="1:9" x14ac:dyDescent="0.25">
      <c r="A14" s="1">
        <v>44452</v>
      </c>
      <c r="B14">
        <v>12.76</v>
      </c>
      <c r="C14">
        <v>12.99</v>
      </c>
      <c r="D14">
        <v>12.62</v>
      </c>
      <c r="E14">
        <v>12.99</v>
      </c>
      <c r="F14">
        <v>12.647678000000001</v>
      </c>
      <c r="G14">
        <v>62270800</v>
      </c>
      <c r="H14">
        <f>(F14-F13)/F13</f>
        <v>2.4447895357208406E-2</v>
      </c>
      <c r="I14">
        <f>CORREL($H$3:H14,MXX!$H$3:H14)</f>
        <v>0.12274861021520544</v>
      </c>
    </row>
    <row r="15" spans="1:9" x14ac:dyDescent="0.25">
      <c r="A15" s="1">
        <v>44453</v>
      </c>
      <c r="B15">
        <v>12.93</v>
      </c>
      <c r="C15">
        <v>13.06</v>
      </c>
      <c r="D15">
        <v>12.79</v>
      </c>
      <c r="E15">
        <v>12.86</v>
      </c>
      <c r="F15">
        <v>12.521105</v>
      </c>
      <c r="G15">
        <v>47640800</v>
      </c>
      <c r="H15">
        <f>(F15-F14)/F14</f>
        <v>-1.0007607720563449E-2</v>
      </c>
      <c r="I15">
        <f>CORREL($H$3:H15,MXX!$H$3:H15)</f>
        <v>0.10398069076220083</v>
      </c>
    </row>
    <row r="16" spans="1:9" x14ac:dyDescent="0.25">
      <c r="A16" s="1">
        <v>44454</v>
      </c>
      <c r="B16">
        <v>12.89</v>
      </c>
      <c r="C16">
        <v>13.25</v>
      </c>
      <c r="D16">
        <v>12.81</v>
      </c>
      <c r="E16">
        <v>13.22</v>
      </c>
      <c r="F16">
        <v>12.871618</v>
      </c>
      <c r="G16">
        <v>60282100</v>
      </c>
      <c r="H16">
        <f>(F16-F15)/F15</f>
        <v>2.799377530976694E-2</v>
      </c>
      <c r="I16">
        <f>CORREL($H$3:H16,MXX!$H$3:H16)</f>
        <v>9.5157903600532653E-2</v>
      </c>
    </row>
    <row r="17" spans="1:9" x14ac:dyDescent="0.25">
      <c r="A17" s="1">
        <v>44455</v>
      </c>
      <c r="B17">
        <v>13.18</v>
      </c>
      <c r="C17">
        <v>13.53</v>
      </c>
      <c r="D17">
        <v>13.1</v>
      </c>
      <c r="E17">
        <v>13.4</v>
      </c>
      <c r="F17">
        <v>13.046873</v>
      </c>
      <c r="G17">
        <v>76426100</v>
      </c>
      <c r="H17">
        <f>(F17-F16)/F16</f>
        <v>1.3615615379511723E-2</v>
      </c>
      <c r="I17">
        <f>CORREL($H$3:H17,MXX!$H$3:H17)</f>
        <v>0.1336131678975398</v>
      </c>
    </row>
    <row r="18" spans="1:9" x14ac:dyDescent="0.25">
      <c r="A18" s="1">
        <v>44456</v>
      </c>
      <c r="B18">
        <v>13.41</v>
      </c>
      <c r="C18">
        <v>13.7</v>
      </c>
      <c r="D18">
        <v>13.39</v>
      </c>
      <c r="E18">
        <v>13.55</v>
      </c>
      <c r="F18">
        <v>13.192921999999999</v>
      </c>
      <c r="G18">
        <v>76182400</v>
      </c>
      <c r="H18">
        <f>(F18-F17)/F17</f>
        <v>1.1194176566292909E-2</v>
      </c>
      <c r="I18">
        <f>CORREL($H$3:H18,MXX!$H$3:H18)</f>
        <v>0.16235769510256701</v>
      </c>
    </row>
    <row r="19" spans="1:9" x14ac:dyDescent="0.25">
      <c r="A19" s="1">
        <v>44459</v>
      </c>
      <c r="B19">
        <v>13.07</v>
      </c>
      <c r="C19">
        <v>13.19</v>
      </c>
      <c r="D19">
        <v>12.63</v>
      </c>
      <c r="E19">
        <v>12.82</v>
      </c>
      <c r="F19">
        <v>12.482158999999999</v>
      </c>
      <c r="G19">
        <v>126152200</v>
      </c>
      <c r="H19">
        <f>(F19-F18)/F18</f>
        <v>-5.3874570015649305E-2</v>
      </c>
      <c r="I19">
        <f>CORREL($H$3:H19,MXX!$H$3:H19)</f>
        <v>0.40967351207542319</v>
      </c>
    </row>
    <row r="20" spans="1:9" x14ac:dyDescent="0.25">
      <c r="A20" s="1">
        <v>44460</v>
      </c>
      <c r="B20">
        <v>12.89</v>
      </c>
      <c r="C20">
        <v>12.97</v>
      </c>
      <c r="D20">
        <v>12.66</v>
      </c>
      <c r="E20">
        <v>12.77</v>
      </c>
      <c r="F20">
        <v>12.433475</v>
      </c>
      <c r="G20">
        <v>60473100</v>
      </c>
      <c r="H20">
        <f>(F20-F19)/F19</f>
        <v>-3.9002868013458033E-3</v>
      </c>
      <c r="I20">
        <f>CORREL($H$3:H20,MXX!$H$3:H20)</f>
        <v>0.39325249070887619</v>
      </c>
    </row>
    <row r="21" spans="1:9" x14ac:dyDescent="0.25">
      <c r="A21" s="1">
        <v>44461</v>
      </c>
      <c r="B21">
        <v>12.92</v>
      </c>
      <c r="C21">
        <v>13.39</v>
      </c>
      <c r="D21">
        <v>12.91</v>
      </c>
      <c r="E21">
        <v>13.23</v>
      </c>
      <c r="F21">
        <v>12.881353000000001</v>
      </c>
      <c r="G21">
        <v>75784000</v>
      </c>
      <c r="H21">
        <f>(F21-F20)/F20</f>
        <v>3.6021948811575291E-2</v>
      </c>
      <c r="I21">
        <f>CORREL($H$3:H21,MXX!$H$3:H21)</f>
        <v>0.42396532199081594</v>
      </c>
    </row>
    <row r="22" spans="1:9" x14ac:dyDescent="0.25">
      <c r="A22" s="1">
        <v>44462</v>
      </c>
      <c r="B22">
        <v>13.35</v>
      </c>
      <c r="C22">
        <v>13.74</v>
      </c>
      <c r="D22">
        <v>13.32</v>
      </c>
      <c r="E22">
        <v>13.71</v>
      </c>
      <c r="F22">
        <v>13.348704</v>
      </c>
      <c r="G22">
        <v>68708100</v>
      </c>
      <c r="H22">
        <f>(F22-F21)/F21</f>
        <v>3.6281204311379323E-2</v>
      </c>
      <c r="I22">
        <f>CORREL($H$3:H22,MXX!$H$3:H22)</f>
        <v>0.47758079821064586</v>
      </c>
    </row>
    <row r="23" spans="1:9" x14ac:dyDescent="0.25">
      <c r="A23" s="1">
        <v>44463</v>
      </c>
      <c r="B23">
        <v>13.66</v>
      </c>
      <c r="C23">
        <v>13.94</v>
      </c>
      <c r="D23">
        <v>13.64</v>
      </c>
      <c r="E23">
        <v>13.78</v>
      </c>
      <c r="F23">
        <v>13.41686</v>
      </c>
      <c r="G23">
        <v>57440200</v>
      </c>
      <c r="H23">
        <f>(F23-F22)/F22</f>
        <v>5.1058140176005185E-3</v>
      </c>
      <c r="I23">
        <f>CORREL($H$3:H23,MXX!$H$3:H23)</f>
        <v>0.47816976869608407</v>
      </c>
    </row>
    <row r="24" spans="1:9" x14ac:dyDescent="0.25">
      <c r="A24" s="1">
        <v>44466</v>
      </c>
      <c r="B24">
        <v>13.89</v>
      </c>
      <c r="C24">
        <v>14.29</v>
      </c>
      <c r="D24">
        <v>13.88</v>
      </c>
      <c r="E24">
        <v>14.16</v>
      </c>
      <c r="F24">
        <v>13.786846000000001</v>
      </c>
      <c r="G24">
        <v>68769700</v>
      </c>
      <c r="H24">
        <f>(F24-F23)/F23</f>
        <v>2.7576198901978616E-2</v>
      </c>
      <c r="I24">
        <f>CORREL($H$3:H24,MXX!$H$3:H24)</f>
        <v>0.42052081744736081</v>
      </c>
    </row>
    <row r="25" spans="1:9" x14ac:dyDescent="0.25">
      <c r="A25" s="1">
        <v>44467</v>
      </c>
      <c r="B25">
        <v>14.63</v>
      </c>
      <c r="C25">
        <v>14.73</v>
      </c>
      <c r="D25">
        <v>14.23</v>
      </c>
      <c r="E25">
        <v>14.31</v>
      </c>
      <c r="F25">
        <v>13.932893999999999</v>
      </c>
      <c r="G25">
        <v>107090900</v>
      </c>
      <c r="H25">
        <f>(F25-F24)/F24</f>
        <v>1.059328580300372E-2</v>
      </c>
      <c r="I25">
        <f>CORREL($H$3:H25,MXX!$H$3:H25)</f>
        <v>0.42348265512121747</v>
      </c>
    </row>
    <row r="26" spans="1:9" x14ac:dyDescent="0.25">
      <c r="A26" s="1">
        <v>44468</v>
      </c>
      <c r="B26">
        <v>14.46</v>
      </c>
      <c r="C26">
        <v>14.5</v>
      </c>
      <c r="D26">
        <v>14.17</v>
      </c>
      <c r="E26">
        <v>14.3</v>
      </c>
      <c r="F26">
        <v>13.923157</v>
      </c>
      <c r="G26">
        <v>56805500</v>
      </c>
      <c r="H26">
        <f>(F26-F25)/F25</f>
        <v>-6.988497866989759E-4</v>
      </c>
      <c r="I26">
        <f>CORREL($H$3:H26,MXX!$H$3:H26)</f>
        <v>0.41797440813681214</v>
      </c>
    </row>
    <row r="27" spans="1:9" x14ac:dyDescent="0.25">
      <c r="A27" s="1">
        <v>44469</v>
      </c>
      <c r="B27">
        <v>14.26</v>
      </c>
      <c r="C27">
        <v>14.32</v>
      </c>
      <c r="D27">
        <v>14.09</v>
      </c>
      <c r="E27">
        <v>14.16</v>
      </c>
      <c r="F27">
        <v>13.786846000000001</v>
      </c>
      <c r="G27">
        <v>78820500</v>
      </c>
      <c r="H27">
        <f>(F27-F26)/F26</f>
        <v>-9.7902365102971387E-3</v>
      </c>
      <c r="I27">
        <f>CORREL($H$3:H27,MXX!$H$3:H27)</f>
        <v>0.40172562348895302</v>
      </c>
    </row>
    <row r="28" spans="1:9" x14ac:dyDescent="0.25">
      <c r="A28" s="1">
        <v>44470</v>
      </c>
      <c r="B28">
        <v>14.26</v>
      </c>
      <c r="C28">
        <v>14.37</v>
      </c>
      <c r="D28">
        <v>14.01</v>
      </c>
      <c r="E28">
        <v>14.16</v>
      </c>
      <c r="F28">
        <v>13.786846000000001</v>
      </c>
      <c r="G28">
        <v>51880900</v>
      </c>
      <c r="H28">
        <f>(F28-F27)/F27</f>
        <v>0</v>
      </c>
      <c r="I28">
        <f>CORREL($H$3:H28,MXX!$H$3:H28)</f>
        <v>0.39306439554141542</v>
      </c>
    </row>
    <row r="29" spans="1:9" x14ac:dyDescent="0.25">
      <c r="A29" s="1">
        <v>44473</v>
      </c>
      <c r="B29">
        <v>14.27</v>
      </c>
      <c r="C29">
        <v>14.79</v>
      </c>
      <c r="D29">
        <v>14.22</v>
      </c>
      <c r="E29">
        <v>14.35</v>
      </c>
      <c r="F29">
        <v>13.971838999999999</v>
      </c>
      <c r="G29">
        <v>78332500</v>
      </c>
      <c r="H29">
        <f>(F29-F28)/F28</f>
        <v>1.3418079813178345E-2</v>
      </c>
      <c r="I29">
        <f>CORREL($H$3:H29,MXX!$H$3:H29)</f>
        <v>0.37504315354298923</v>
      </c>
    </row>
    <row r="30" spans="1:9" x14ac:dyDescent="0.25">
      <c r="A30" s="1">
        <v>44474</v>
      </c>
      <c r="B30">
        <v>14.44</v>
      </c>
      <c r="C30">
        <v>14.44</v>
      </c>
      <c r="D30">
        <v>14.11</v>
      </c>
      <c r="E30">
        <v>14.29</v>
      </c>
      <c r="F30">
        <v>13.91342</v>
      </c>
      <c r="G30">
        <v>55915800</v>
      </c>
      <c r="H30">
        <f>(F30-F29)/F29</f>
        <v>-4.1811961904226706E-3</v>
      </c>
      <c r="I30">
        <f>CORREL($H$3:H30,MXX!$H$3:H30)</f>
        <v>0.37819854143102288</v>
      </c>
    </row>
    <row r="31" spans="1:9" x14ac:dyDescent="0.25">
      <c r="A31" s="1">
        <v>44475</v>
      </c>
      <c r="B31">
        <v>14.14</v>
      </c>
      <c r="C31">
        <v>14.34</v>
      </c>
      <c r="D31">
        <v>13.89</v>
      </c>
      <c r="E31">
        <v>14.12</v>
      </c>
      <c r="F31">
        <v>13.747899</v>
      </c>
      <c r="G31">
        <v>61020300</v>
      </c>
      <c r="H31">
        <f>(F31-F30)/F30</f>
        <v>-1.1896499925970755E-2</v>
      </c>
      <c r="I31">
        <f>CORREL($H$3:H31,MXX!$H$3:H31)</f>
        <v>0.35866600685070338</v>
      </c>
    </row>
    <row r="32" spans="1:9" x14ac:dyDescent="0.25">
      <c r="A32" s="1">
        <v>44476</v>
      </c>
      <c r="B32">
        <v>14.34</v>
      </c>
      <c r="C32">
        <v>14.95</v>
      </c>
      <c r="D32">
        <v>14.31</v>
      </c>
      <c r="E32">
        <v>14.89</v>
      </c>
      <c r="F32">
        <v>14.497609000000001</v>
      </c>
      <c r="G32">
        <v>96557500</v>
      </c>
      <c r="H32">
        <f>(F32-F31)/F31</f>
        <v>5.4532696232347959E-2</v>
      </c>
      <c r="I32">
        <f>CORREL($H$3:H32,MXX!$H$3:H32)</f>
        <v>0.31255683119779198</v>
      </c>
    </row>
    <row r="33" spans="1:9" x14ac:dyDescent="0.25">
      <c r="A33" s="1">
        <v>44477</v>
      </c>
      <c r="B33">
        <v>14.92</v>
      </c>
      <c r="C33">
        <v>15.49</v>
      </c>
      <c r="D33">
        <v>14.85</v>
      </c>
      <c r="E33">
        <v>15.12</v>
      </c>
      <c r="F33">
        <v>14.721546999999999</v>
      </c>
      <c r="G33">
        <v>99468900</v>
      </c>
      <c r="H33">
        <f>(F33-F32)/F32</f>
        <v>1.544654708234983E-2</v>
      </c>
      <c r="I33">
        <f>CORREL($H$3:H33,MXX!$H$3:H33)</f>
        <v>0.30844126397538207</v>
      </c>
    </row>
    <row r="34" spans="1:9" x14ac:dyDescent="0.25">
      <c r="A34" s="1">
        <v>44480</v>
      </c>
      <c r="B34">
        <v>15.2</v>
      </c>
      <c r="C34">
        <v>15.36</v>
      </c>
      <c r="D34">
        <v>14.97</v>
      </c>
      <c r="E34">
        <v>15.09</v>
      </c>
      <c r="F34">
        <v>14.692337999999999</v>
      </c>
      <c r="G34">
        <v>45302300</v>
      </c>
      <c r="H34">
        <f>(F34-F33)/F33</f>
        <v>-1.984098546165007E-3</v>
      </c>
      <c r="I34">
        <f>CORREL($H$3:H34,MXX!$H$3:H34)</f>
        <v>0.29860310224542141</v>
      </c>
    </row>
    <row r="35" spans="1:9" x14ac:dyDescent="0.25">
      <c r="A35" s="1">
        <v>44481</v>
      </c>
      <c r="B35">
        <v>15.11</v>
      </c>
      <c r="C35">
        <v>15.68</v>
      </c>
      <c r="D35">
        <v>15.01</v>
      </c>
      <c r="E35">
        <v>15.64</v>
      </c>
      <c r="F35">
        <v>15.227843999999999</v>
      </c>
      <c r="G35">
        <v>89134000</v>
      </c>
      <c r="H35">
        <f>(F35-F34)/F34</f>
        <v>3.6447977170141324E-2</v>
      </c>
      <c r="I35">
        <f>CORREL($H$3:H35,MXX!$H$3:H35)</f>
        <v>0.33841012994374831</v>
      </c>
    </row>
    <row r="36" spans="1:9" x14ac:dyDescent="0.25">
      <c r="A36" s="1">
        <v>44482</v>
      </c>
      <c r="B36">
        <v>15.59</v>
      </c>
      <c r="C36">
        <v>15.69</v>
      </c>
      <c r="D36">
        <v>15.27</v>
      </c>
      <c r="E36">
        <v>15.51</v>
      </c>
      <c r="F36">
        <v>15.10127</v>
      </c>
      <c r="G36">
        <v>63363500</v>
      </c>
      <c r="H36">
        <f>(F36-F35)/F35</f>
        <v>-8.3120105511981703E-3</v>
      </c>
      <c r="I36">
        <f>CORREL($H$3:H36,MXX!$H$3:H36)</f>
        <v>0.32632035905577217</v>
      </c>
    </row>
    <row r="37" spans="1:9" x14ac:dyDescent="0.25">
      <c r="A37" s="1">
        <v>44483</v>
      </c>
      <c r="B37">
        <v>15.62</v>
      </c>
      <c r="C37">
        <v>15.62</v>
      </c>
      <c r="D37">
        <v>15.37</v>
      </c>
      <c r="E37">
        <v>15.45</v>
      </c>
      <c r="F37">
        <v>15.04285</v>
      </c>
      <c r="G37">
        <v>50875100</v>
      </c>
      <c r="H37">
        <f>(F37-F36)/F36</f>
        <v>-3.8685488041734183E-3</v>
      </c>
      <c r="I37">
        <f>CORREL($H$3:H37,MXX!$H$3:H37)</f>
        <v>0.32606019756842347</v>
      </c>
    </row>
    <row r="38" spans="1:9" x14ac:dyDescent="0.25">
      <c r="A38" s="1">
        <v>44484</v>
      </c>
      <c r="B38">
        <v>15.54</v>
      </c>
      <c r="C38">
        <v>16.030000999999999</v>
      </c>
      <c r="D38">
        <v>15.54</v>
      </c>
      <c r="E38">
        <v>15.7</v>
      </c>
      <c r="F38">
        <v>15.286263</v>
      </c>
      <c r="G38">
        <v>77211800</v>
      </c>
      <c r="H38">
        <f>(F38-F37)/F37</f>
        <v>1.6181308728066845E-2</v>
      </c>
      <c r="I38">
        <f>CORREL($H$3:H38,MXX!$H$3:H38)</f>
        <v>0.33395731774280013</v>
      </c>
    </row>
    <row r="39" spans="1:9" x14ac:dyDescent="0.25">
      <c r="A39" s="1">
        <v>44487</v>
      </c>
      <c r="B39">
        <v>15.57</v>
      </c>
      <c r="C39">
        <v>15.65</v>
      </c>
      <c r="D39">
        <v>15.49</v>
      </c>
      <c r="E39">
        <v>15.56</v>
      </c>
      <c r="F39">
        <v>15.149953</v>
      </c>
      <c r="G39">
        <v>48643800</v>
      </c>
      <c r="H39">
        <f>(F39-F38)/F38</f>
        <v>-8.9171565345957955E-3</v>
      </c>
      <c r="I39">
        <f>CORREL($H$3:H39,MXX!$H$3:H39)</f>
        <v>0.29295628918277217</v>
      </c>
    </row>
    <row r="40" spans="1:9" x14ac:dyDescent="0.25">
      <c r="A40" s="1">
        <v>44488</v>
      </c>
      <c r="B40">
        <v>15.6</v>
      </c>
      <c r="C40">
        <v>15.69</v>
      </c>
      <c r="D40">
        <v>15.37</v>
      </c>
      <c r="E40">
        <v>15.42</v>
      </c>
      <c r="F40">
        <v>15.013641</v>
      </c>
      <c r="G40">
        <v>44668300</v>
      </c>
      <c r="H40">
        <f>(F40-F39)/F39</f>
        <v>-8.9975196622722343E-3</v>
      </c>
      <c r="I40">
        <f>CORREL($H$3:H40,MXX!$H$3:H40)</f>
        <v>0.29647724931139652</v>
      </c>
    </row>
    <row r="41" spans="1:9" x14ac:dyDescent="0.25">
      <c r="A41" s="1">
        <v>44489</v>
      </c>
      <c r="B41">
        <v>15.43</v>
      </c>
      <c r="C41">
        <v>16.16</v>
      </c>
      <c r="D41">
        <v>15.37</v>
      </c>
      <c r="E41">
        <v>16.040001</v>
      </c>
      <c r="F41">
        <v>15.617304000000001</v>
      </c>
      <c r="G41">
        <v>105213700</v>
      </c>
      <c r="H41">
        <f>(F41-F40)/F40</f>
        <v>4.0207635176570493E-2</v>
      </c>
      <c r="I41">
        <f>CORREL($H$3:H41,MXX!$H$3:H41)</f>
        <v>0.25176477587499413</v>
      </c>
    </row>
    <row r="42" spans="1:9" x14ac:dyDescent="0.25">
      <c r="A42" s="1">
        <v>44490</v>
      </c>
      <c r="B42">
        <v>16.16</v>
      </c>
      <c r="C42">
        <v>16.700001</v>
      </c>
      <c r="D42">
        <v>16.129999000000002</v>
      </c>
      <c r="E42">
        <v>16.549999</v>
      </c>
      <c r="F42">
        <v>16.113862999999998</v>
      </c>
      <c r="G42">
        <v>95855000</v>
      </c>
      <c r="H42">
        <f>(F42-F41)/F41</f>
        <v>3.1795436651549956E-2</v>
      </c>
      <c r="I42">
        <f>CORREL($H$3:H42,MXX!$H$3:H42)</f>
        <v>0.23767611566713007</v>
      </c>
    </row>
    <row r="43" spans="1:9" x14ac:dyDescent="0.25">
      <c r="A43" s="1">
        <v>44491</v>
      </c>
      <c r="B43">
        <v>16.420000000000002</v>
      </c>
      <c r="C43">
        <v>16.540001</v>
      </c>
      <c r="D43">
        <v>16.23</v>
      </c>
      <c r="E43">
        <v>16.280000999999999</v>
      </c>
      <c r="F43">
        <v>15.850977</v>
      </c>
      <c r="G43">
        <v>60646800</v>
      </c>
      <c r="H43">
        <f>(F43-F42)/F42</f>
        <v>-1.6314275478201485E-2</v>
      </c>
      <c r="I43">
        <f>CORREL($H$3:H43,MXX!$H$3:H43)</f>
        <v>0.25100471315859574</v>
      </c>
    </row>
    <row r="44" spans="1:9" x14ac:dyDescent="0.25">
      <c r="A44" s="1">
        <v>44494</v>
      </c>
      <c r="B44">
        <v>16.399999999999999</v>
      </c>
      <c r="C44">
        <v>16.5</v>
      </c>
      <c r="D44">
        <v>15.81</v>
      </c>
      <c r="E44">
        <v>16</v>
      </c>
      <c r="F44">
        <v>15.578357</v>
      </c>
      <c r="G44">
        <v>67808000</v>
      </c>
      <c r="H44">
        <f>(F44-F43)/F43</f>
        <v>-1.7198939850836946E-2</v>
      </c>
      <c r="I44">
        <f>CORREL($H$3:H44,MXX!$H$3:H44)</f>
        <v>0.25561272636127869</v>
      </c>
    </row>
    <row r="45" spans="1:9" x14ac:dyDescent="0.25">
      <c r="A45" s="1">
        <v>44495</v>
      </c>
      <c r="B45">
        <v>16.09</v>
      </c>
      <c r="C45">
        <v>16.219999000000001</v>
      </c>
      <c r="D45">
        <v>15.7</v>
      </c>
      <c r="E45">
        <v>15.94</v>
      </c>
      <c r="F45">
        <v>15.519938</v>
      </c>
      <c r="G45">
        <v>64882300</v>
      </c>
      <c r="H45">
        <f>(F45-F44)/F44</f>
        <v>-3.7500103508990496E-3</v>
      </c>
      <c r="I45">
        <f>CORREL($H$3:H45,MXX!$H$3:H45)</f>
        <v>0.25637608636209169</v>
      </c>
    </row>
    <row r="46" spans="1:9" x14ac:dyDescent="0.25">
      <c r="A46" s="1">
        <v>44496</v>
      </c>
      <c r="B46">
        <v>15.79</v>
      </c>
      <c r="C46">
        <v>15.92</v>
      </c>
      <c r="D46">
        <v>15.5</v>
      </c>
      <c r="E46">
        <v>15.51</v>
      </c>
      <c r="F46">
        <v>15.10127</v>
      </c>
      <c r="G46">
        <v>96094300</v>
      </c>
      <c r="H46">
        <f>(F46-F45)/F45</f>
        <v>-2.6976138693337582E-2</v>
      </c>
      <c r="I46">
        <f>CORREL($H$3:H46,MXX!$H$3:H46)</f>
        <v>0.21542776806971645</v>
      </c>
    </row>
    <row r="47" spans="1:9" x14ac:dyDescent="0.25">
      <c r="A47" s="1">
        <v>44497</v>
      </c>
      <c r="B47">
        <v>16.860001</v>
      </c>
      <c r="C47">
        <v>17.579999999999998</v>
      </c>
      <c r="D47">
        <v>16.709999</v>
      </c>
      <c r="E47">
        <v>16.860001</v>
      </c>
      <c r="F47">
        <v>16.415690999999999</v>
      </c>
      <c r="G47">
        <v>215237600</v>
      </c>
      <c r="H47">
        <f>(F47-F46)/F46</f>
        <v>8.7040427725615099E-2</v>
      </c>
      <c r="I47">
        <f>CORREL($H$3:H47,MXX!$H$3:H47)</f>
        <v>8.8737507067669461E-2</v>
      </c>
    </row>
    <row r="48" spans="1:9" x14ac:dyDescent="0.25">
      <c r="A48" s="1">
        <v>44498</v>
      </c>
      <c r="B48">
        <v>16.860001</v>
      </c>
      <c r="C48">
        <v>17.360001</v>
      </c>
      <c r="D48">
        <v>16.549999</v>
      </c>
      <c r="E48">
        <v>17.079999999999998</v>
      </c>
      <c r="F48">
        <v>16.629895999999999</v>
      </c>
      <c r="G48">
        <v>100560700</v>
      </c>
      <c r="H48">
        <f>(F48-F47)/F47</f>
        <v>1.304879581371261E-2</v>
      </c>
      <c r="I48">
        <f>CORREL($H$3:H48,MXX!$H$3:H48)</f>
        <v>7.9828358269034769E-2</v>
      </c>
    </row>
    <row r="49" spans="1:9" x14ac:dyDescent="0.25">
      <c r="A49" s="1">
        <v>44501</v>
      </c>
      <c r="B49">
        <v>17.5</v>
      </c>
      <c r="C49">
        <v>17.969999000000001</v>
      </c>
      <c r="D49">
        <v>17.07</v>
      </c>
      <c r="E49">
        <v>17.950001</v>
      </c>
      <c r="F49">
        <v>17.476969</v>
      </c>
      <c r="G49">
        <v>125246500</v>
      </c>
      <c r="H49">
        <f>(F49-F48)/F48</f>
        <v>5.093675871454649E-2</v>
      </c>
      <c r="I49">
        <f>CORREL($H$3:H49,MXX!$H$3:H49)</f>
        <v>8.4373406506526374E-2</v>
      </c>
    </row>
    <row r="50" spans="1:9" x14ac:dyDescent="0.25">
      <c r="A50" s="1">
        <v>44502</v>
      </c>
      <c r="B50">
        <v>18.149999999999999</v>
      </c>
      <c r="C50">
        <v>18.190000999999999</v>
      </c>
      <c r="D50">
        <v>17.73</v>
      </c>
      <c r="E50">
        <v>18.010000000000002</v>
      </c>
      <c r="F50">
        <v>17.535387</v>
      </c>
      <c r="G50">
        <v>115146200</v>
      </c>
      <c r="H50">
        <f>(F50-F49)/F49</f>
        <v>3.3425704422774703E-3</v>
      </c>
      <c r="I50">
        <f>CORREL($H$3:H50,MXX!$H$3:H50)</f>
        <v>8.0873779223951767E-2</v>
      </c>
    </row>
    <row r="51" spans="1:9" x14ac:dyDescent="0.25">
      <c r="A51" s="1">
        <v>44503</v>
      </c>
      <c r="B51">
        <v>17.920000000000002</v>
      </c>
      <c r="C51">
        <v>18.829999999999998</v>
      </c>
      <c r="D51">
        <v>17.879999000000002</v>
      </c>
      <c r="E51">
        <v>18.629999000000002</v>
      </c>
      <c r="F51">
        <v>18.139047999999999</v>
      </c>
      <c r="G51">
        <v>104755500</v>
      </c>
      <c r="H51">
        <f>(F51-F50)/F50</f>
        <v>3.442530238996145E-2</v>
      </c>
      <c r="I51">
        <f>CORREL($H$3:H51,MXX!$H$3:H51)</f>
        <v>9.293733346781248E-2</v>
      </c>
    </row>
    <row r="52" spans="1:9" x14ac:dyDescent="0.25">
      <c r="A52" s="1">
        <v>44504</v>
      </c>
      <c r="B52">
        <v>18.920000000000002</v>
      </c>
      <c r="C52">
        <v>19.5</v>
      </c>
      <c r="D52">
        <v>18.719999000000001</v>
      </c>
      <c r="E52">
        <v>19.420000000000002</v>
      </c>
      <c r="F52">
        <v>18.90823</v>
      </c>
      <c r="G52">
        <v>157505500</v>
      </c>
      <c r="H52">
        <f>(F52-F51)/F51</f>
        <v>4.2404761264207509E-2</v>
      </c>
      <c r="I52">
        <f>CORREL($H$3:H52,MXX!$H$3:H52)</f>
        <v>9.0882903173931467E-2</v>
      </c>
    </row>
    <row r="53" spans="1:9" x14ac:dyDescent="0.25">
      <c r="A53" s="1">
        <v>44505</v>
      </c>
      <c r="B53">
        <v>19.709999</v>
      </c>
      <c r="C53">
        <v>19.719999000000001</v>
      </c>
      <c r="D53">
        <v>18.989999999999998</v>
      </c>
      <c r="E53">
        <v>19.290001</v>
      </c>
      <c r="F53">
        <v>18.781658</v>
      </c>
      <c r="G53">
        <v>122232200</v>
      </c>
      <c r="H53">
        <f>(F53-F52)/F52</f>
        <v>-6.6940163093002075E-3</v>
      </c>
      <c r="I53">
        <f>CORREL($H$3:H53,MXX!$H$3:H53)</f>
        <v>8.7287248356488129E-2</v>
      </c>
    </row>
    <row r="54" spans="1:9" x14ac:dyDescent="0.25">
      <c r="A54" s="1">
        <v>44508</v>
      </c>
      <c r="B54">
        <v>19.399999999999999</v>
      </c>
      <c r="C54">
        <v>20.420000000000002</v>
      </c>
      <c r="D54">
        <v>19.239999999999998</v>
      </c>
      <c r="E54">
        <v>20.149999999999999</v>
      </c>
      <c r="F54">
        <v>19.618994000000001</v>
      </c>
      <c r="G54">
        <v>153490400</v>
      </c>
      <c r="H54">
        <f>(F54-F53)/F53</f>
        <v>4.4582645472513692E-2</v>
      </c>
      <c r="I54">
        <f>CORREL($H$3:H54,MXX!$H$3:H54)</f>
        <v>0.10509971874128775</v>
      </c>
    </row>
    <row r="55" spans="1:9" x14ac:dyDescent="0.25">
      <c r="A55" s="1">
        <v>44509</v>
      </c>
      <c r="B55">
        <v>20.51</v>
      </c>
      <c r="C55">
        <v>20.51</v>
      </c>
      <c r="D55">
        <v>19.41</v>
      </c>
      <c r="E55">
        <v>20.120000999999998</v>
      </c>
      <c r="F55">
        <v>19.589784999999999</v>
      </c>
      <c r="G55">
        <v>164928500</v>
      </c>
      <c r="H55">
        <f>(F55-F54)/F54</f>
        <v>-1.4888123213657944E-3</v>
      </c>
      <c r="I55">
        <f>CORREL($H$3:H55,MXX!$H$3:H55)</f>
        <v>0.10766028673526457</v>
      </c>
    </row>
    <row r="56" spans="1:9" x14ac:dyDescent="0.25">
      <c r="A56" s="1">
        <v>44510</v>
      </c>
      <c r="B56">
        <v>19.879999000000002</v>
      </c>
      <c r="C56">
        <v>20.469999000000001</v>
      </c>
      <c r="D56">
        <v>19.059999000000001</v>
      </c>
      <c r="E56">
        <v>19.360001</v>
      </c>
      <c r="F56">
        <v>18.849812</v>
      </c>
      <c r="G56">
        <v>229109600</v>
      </c>
      <c r="H56">
        <f>(F56-F55)/F55</f>
        <v>-3.7773410989451854E-2</v>
      </c>
      <c r="I56">
        <f>CORREL($H$3:H56,MXX!$H$3:H56)</f>
        <v>0.13960478703367268</v>
      </c>
    </row>
    <row r="57" spans="1:9" x14ac:dyDescent="0.25">
      <c r="A57" s="1">
        <v>44511</v>
      </c>
      <c r="B57">
        <v>19.639999</v>
      </c>
      <c r="C57">
        <v>19.84</v>
      </c>
      <c r="D57">
        <v>19.260000000000002</v>
      </c>
      <c r="E57">
        <v>19.549999</v>
      </c>
      <c r="F57">
        <v>19.034803</v>
      </c>
      <c r="G57">
        <v>96436500</v>
      </c>
      <c r="H57">
        <f>(F57-F56)/F56</f>
        <v>9.8139440329696719E-3</v>
      </c>
      <c r="I57">
        <f>CORREL($H$3:H57,MXX!$H$3:H57)</f>
        <v>0.13962233747785868</v>
      </c>
    </row>
    <row r="58" spans="1:9" x14ac:dyDescent="0.25">
      <c r="A58" s="1">
        <v>44512</v>
      </c>
      <c r="B58">
        <v>19.379999000000002</v>
      </c>
      <c r="C58">
        <v>19.620000999999998</v>
      </c>
      <c r="D58">
        <v>19.209999</v>
      </c>
      <c r="E58">
        <v>19.5</v>
      </c>
      <c r="F58">
        <v>18.986124</v>
      </c>
      <c r="G58">
        <v>77837900</v>
      </c>
      <c r="H58">
        <f>(F58-F57)/F57</f>
        <v>-2.5573682060171525E-3</v>
      </c>
      <c r="I58">
        <f>CORREL($H$3:H58,MXX!$H$3:H58)</f>
        <v>0.14398976526489332</v>
      </c>
    </row>
    <row r="59" spans="1:9" x14ac:dyDescent="0.25">
      <c r="A59" s="1">
        <v>44515</v>
      </c>
      <c r="B59">
        <v>19.459999</v>
      </c>
      <c r="C59">
        <v>19.950001</v>
      </c>
      <c r="D59">
        <v>19.139999</v>
      </c>
      <c r="E59">
        <v>19.860001</v>
      </c>
      <c r="F59">
        <v>19.336637</v>
      </c>
      <c r="G59">
        <v>84838600</v>
      </c>
      <c r="H59">
        <f>(F59-F58)/F58</f>
        <v>1.8461535382366584E-2</v>
      </c>
      <c r="I59">
        <f>CORREL($H$3:H59,MXX!$H$3:H59)</f>
        <v>0.13750519178600654</v>
      </c>
    </row>
    <row r="60" spans="1:9" x14ac:dyDescent="0.25">
      <c r="A60" s="1">
        <v>44516</v>
      </c>
      <c r="B60">
        <v>19.899999999999999</v>
      </c>
      <c r="C60">
        <v>20.059999000000001</v>
      </c>
      <c r="D60">
        <v>19.530000999999999</v>
      </c>
      <c r="E60">
        <v>19.790001</v>
      </c>
      <c r="F60">
        <v>19.268478000000002</v>
      </c>
      <c r="G60">
        <v>66557200</v>
      </c>
      <c r="H60">
        <f>(F60-F59)/F59</f>
        <v>-3.5248631910501224E-3</v>
      </c>
      <c r="I60">
        <f>CORREL($H$3:H60,MXX!$H$3:H60)</f>
        <v>0.1393644937802733</v>
      </c>
    </row>
    <row r="61" spans="1:9" x14ac:dyDescent="0.25">
      <c r="A61" s="1">
        <v>44517</v>
      </c>
      <c r="B61">
        <v>19.739999999999998</v>
      </c>
      <c r="C61">
        <v>20.010000000000002</v>
      </c>
      <c r="D61">
        <v>19.440000999999999</v>
      </c>
      <c r="E61">
        <v>19.959999</v>
      </c>
      <c r="F61">
        <v>19.433997999999999</v>
      </c>
      <c r="G61">
        <v>80855200</v>
      </c>
      <c r="H61">
        <f>(F61-F60)/F60</f>
        <v>8.5901958629009106E-3</v>
      </c>
      <c r="I61">
        <f>CORREL($H$3:H61,MXX!$H$3:H61)</f>
        <v>0.13853045246535928</v>
      </c>
    </row>
    <row r="62" spans="1:9" x14ac:dyDescent="0.25">
      <c r="A62" s="1">
        <v>44518</v>
      </c>
      <c r="B62">
        <v>20.16</v>
      </c>
      <c r="C62">
        <v>20.260000000000002</v>
      </c>
      <c r="D62">
        <v>19.360001</v>
      </c>
      <c r="E62">
        <v>19.559999000000001</v>
      </c>
      <c r="F62">
        <v>19.140433999999999</v>
      </c>
      <c r="G62">
        <v>111368800</v>
      </c>
      <c r="H62">
        <f>(F62-F61)/F61</f>
        <v>-1.5105692611473973E-2</v>
      </c>
      <c r="I62">
        <f>CORREL($H$3:H62,MXX!$H$3:H62)</f>
        <v>0.13765054786151087</v>
      </c>
    </row>
    <row r="63" spans="1:9" x14ac:dyDescent="0.25">
      <c r="A63" s="1">
        <v>44519</v>
      </c>
      <c r="B63">
        <v>19.639999</v>
      </c>
      <c r="C63">
        <v>19.670000000000002</v>
      </c>
      <c r="D63">
        <v>19.239999999999998</v>
      </c>
      <c r="E63">
        <v>19.389999</v>
      </c>
      <c r="F63">
        <v>18.974079</v>
      </c>
      <c r="G63">
        <v>64610400</v>
      </c>
      <c r="H63">
        <f>(F63-F62)/F62</f>
        <v>-8.6912867283991252E-3</v>
      </c>
      <c r="I63">
        <f>CORREL($H$3:H63,MXX!$H$3:H63)</f>
        <v>0.14521703135915112</v>
      </c>
    </row>
    <row r="64" spans="1:9" x14ac:dyDescent="0.25">
      <c r="A64" s="1">
        <v>44522</v>
      </c>
      <c r="B64">
        <v>19.389999</v>
      </c>
      <c r="C64">
        <v>20.790001</v>
      </c>
      <c r="D64">
        <v>19.309999000000001</v>
      </c>
      <c r="E64">
        <v>20.48</v>
      </c>
      <c r="F64">
        <v>20.040699</v>
      </c>
      <c r="G64">
        <v>137861700</v>
      </c>
      <c r="H64">
        <f>(F64-F63)/F63</f>
        <v>5.6214586225766236E-2</v>
      </c>
      <c r="I64">
        <f>CORREL($H$3:H64,MXX!$H$3:H64)</f>
        <v>0.19408598423310161</v>
      </c>
    </row>
    <row r="65" spans="1:9" x14ac:dyDescent="0.25">
      <c r="A65" s="1">
        <v>44523</v>
      </c>
      <c r="B65">
        <v>20.43</v>
      </c>
      <c r="C65">
        <v>20.530000999999999</v>
      </c>
      <c r="D65">
        <v>19.969999000000001</v>
      </c>
      <c r="E65">
        <v>20.200001</v>
      </c>
      <c r="F65">
        <v>19.766705999999999</v>
      </c>
      <c r="G65">
        <v>90984500</v>
      </c>
      <c r="H65">
        <f>(F65-F64)/F64</f>
        <v>-1.3671828512568389E-2</v>
      </c>
      <c r="I65">
        <f>CORREL($H$3:H65,MXX!$H$3:H65)</f>
        <v>0.20174837395315556</v>
      </c>
    </row>
    <row r="66" spans="1:9" x14ac:dyDescent="0.25">
      <c r="A66" s="1">
        <v>44524</v>
      </c>
      <c r="B66">
        <v>19.969999000000001</v>
      </c>
      <c r="C66">
        <v>20.34</v>
      </c>
      <c r="D66">
        <v>19.780000999999999</v>
      </c>
      <c r="E66">
        <v>20.25</v>
      </c>
      <c r="F66">
        <v>19.815633999999999</v>
      </c>
      <c r="G66">
        <v>77324300</v>
      </c>
      <c r="H66">
        <f>(F66-F65)/F65</f>
        <v>2.4752733207040203E-3</v>
      </c>
      <c r="I66">
        <f>CORREL($H$3:H66,MXX!$H$3:H66)</f>
        <v>0.20289240198126876</v>
      </c>
    </row>
    <row r="67" spans="1:9" x14ac:dyDescent="0.25">
      <c r="A67" s="1">
        <v>44526</v>
      </c>
      <c r="B67">
        <v>19.66</v>
      </c>
      <c r="C67">
        <v>19.84</v>
      </c>
      <c r="D67">
        <v>19.469999000000001</v>
      </c>
      <c r="E67">
        <v>19.75</v>
      </c>
      <c r="F67">
        <v>19.326359</v>
      </c>
      <c r="G67">
        <v>49434000</v>
      </c>
      <c r="H67">
        <f>(F67-F66)/F66</f>
        <v>-2.4691362385881738E-2</v>
      </c>
      <c r="I67">
        <f>CORREL($H$3:H67,MXX!$H$3:H67)</f>
        <v>0.24457819141734005</v>
      </c>
    </row>
    <row r="68" spans="1:9" x14ac:dyDescent="0.25">
      <c r="A68" s="1">
        <v>44529</v>
      </c>
      <c r="B68">
        <v>20.07</v>
      </c>
      <c r="C68">
        <v>20.190000999999999</v>
      </c>
      <c r="D68">
        <v>19.489999999999998</v>
      </c>
      <c r="E68">
        <v>19.670000000000002</v>
      </c>
      <c r="F68">
        <v>19.248073999999999</v>
      </c>
      <c r="G68">
        <v>68778700</v>
      </c>
      <c r="H68">
        <f>(F68-F67)/F67</f>
        <v>-4.0506853877650233E-3</v>
      </c>
      <c r="I68">
        <f>CORREL($H$3:H68,MXX!$H$3:H68)</f>
        <v>0.23666457090649448</v>
      </c>
    </row>
    <row r="69" spans="1:9" x14ac:dyDescent="0.25">
      <c r="A69" s="1">
        <v>44530</v>
      </c>
      <c r="B69">
        <v>19.620000999999998</v>
      </c>
      <c r="C69">
        <v>19.950001</v>
      </c>
      <c r="D69">
        <v>19.030000999999999</v>
      </c>
      <c r="E69">
        <v>19.190000999999999</v>
      </c>
      <c r="F69">
        <v>18.778372000000001</v>
      </c>
      <c r="G69">
        <v>103238400</v>
      </c>
      <c r="H69">
        <f>(F69-F68)/F68</f>
        <v>-2.4402545418310325E-2</v>
      </c>
      <c r="I69">
        <f>CORREL($H$3:H69,MXX!$H$3:H69)</f>
        <v>0.23715930046813646</v>
      </c>
    </row>
    <row r="70" spans="1:9" x14ac:dyDescent="0.25">
      <c r="A70" s="1">
        <v>44531</v>
      </c>
      <c r="B70">
        <v>19.629999000000002</v>
      </c>
      <c r="C70">
        <v>20.469999000000001</v>
      </c>
      <c r="D70">
        <v>19.530000999999999</v>
      </c>
      <c r="E70">
        <v>19.579999999999998</v>
      </c>
      <c r="F70">
        <v>19.160005999999999</v>
      </c>
      <c r="G70">
        <v>125295600</v>
      </c>
      <c r="H70">
        <f>(F70-F69)/F69</f>
        <v>2.0323061019347059E-2</v>
      </c>
      <c r="I70">
        <f>CORREL($H$3:H70,MXX!$H$3:H70)</f>
        <v>0.24298494373277402</v>
      </c>
    </row>
    <row r="71" spans="1:9" x14ac:dyDescent="0.25">
      <c r="A71" s="1">
        <v>44532</v>
      </c>
      <c r="B71">
        <v>19.5</v>
      </c>
      <c r="C71">
        <v>20.110001</v>
      </c>
      <c r="D71">
        <v>19.280000999999999</v>
      </c>
      <c r="E71">
        <v>19.870000999999998</v>
      </c>
      <c r="F71">
        <v>19.443787</v>
      </c>
      <c r="G71">
        <v>94142300</v>
      </c>
      <c r="H71">
        <f>(F71-F70)/F70</f>
        <v>1.481111227209434E-2</v>
      </c>
      <c r="I71">
        <f>CORREL($H$3:H71,MXX!$H$3:H71)</f>
        <v>0.24454192713872311</v>
      </c>
    </row>
    <row r="72" spans="1:9" x14ac:dyDescent="0.25">
      <c r="A72" s="1">
        <v>44533</v>
      </c>
      <c r="B72">
        <v>20.370000999999998</v>
      </c>
      <c r="C72">
        <v>20.399999999999999</v>
      </c>
      <c r="D72">
        <v>18.93</v>
      </c>
      <c r="E72">
        <v>19.139999</v>
      </c>
      <c r="F72">
        <v>18.729443</v>
      </c>
      <c r="G72">
        <v>120275200</v>
      </c>
      <c r="H72">
        <f>(F72-F71)/F71</f>
        <v>-3.673893362440149E-2</v>
      </c>
      <c r="I72">
        <f>CORREL($H$3:H72,MXX!$H$3:H72)</f>
        <v>0.25808701539565182</v>
      </c>
    </row>
    <row r="73" spans="1:9" x14ac:dyDescent="0.25">
      <c r="A73" s="1">
        <v>44536</v>
      </c>
      <c r="B73">
        <v>19.23</v>
      </c>
      <c r="C73">
        <v>19.489999999999998</v>
      </c>
      <c r="D73">
        <v>18.610001</v>
      </c>
      <c r="E73">
        <v>19.219999000000001</v>
      </c>
      <c r="F73">
        <v>18.807725999999999</v>
      </c>
      <c r="G73">
        <v>88147400</v>
      </c>
      <c r="H73">
        <f>(F73-F72)/F72</f>
        <v>4.1796758184425983E-3</v>
      </c>
      <c r="I73">
        <f>CORREL($H$3:H73,MXX!$H$3:H73)</f>
        <v>0.2580113607746079</v>
      </c>
    </row>
    <row r="74" spans="1:9" x14ac:dyDescent="0.25">
      <c r="A74" s="1">
        <v>44537</v>
      </c>
      <c r="B74">
        <v>19.649999999999999</v>
      </c>
      <c r="C74">
        <v>20.059999000000001</v>
      </c>
      <c r="D74">
        <v>19.52</v>
      </c>
      <c r="E74">
        <v>19.959999</v>
      </c>
      <c r="F74">
        <v>19.531855</v>
      </c>
      <c r="G74">
        <v>75885600</v>
      </c>
      <c r="H74">
        <f>(F74-F73)/F73</f>
        <v>3.8501677448937816E-2</v>
      </c>
      <c r="I74">
        <f>CORREL($H$3:H74,MXX!$H$3:H74)</f>
        <v>0.26928089957451301</v>
      </c>
    </row>
    <row r="75" spans="1:9" x14ac:dyDescent="0.25">
      <c r="A75" s="1">
        <v>44538</v>
      </c>
      <c r="B75">
        <v>20.18</v>
      </c>
      <c r="C75">
        <v>20.190000999999999</v>
      </c>
      <c r="D75">
        <v>19.75</v>
      </c>
      <c r="E75">
        <v>19.809999000000001</v>
      </c>
      <c r="F75">
        <v>19.385071</v>
      </c>
      <c r="G75">
        <v>63246800</v>
      </c>
      <c r="H75">
        <f>(F75-F74)/F74</f>
        <v>-7.5151080120142329E-3</v>
      </c>
      <c r="I75">
        <f>CORREL($H$3:H75,MXX!$H$3:H75)</f>
        <v>0.26545080848660735</v>
      </c>
    </row>
    <row r="76" spans="1:9" x14ac:dyDescent="0.25">
      <c r="A76" s="1">
        <v>44539</v>
      </c>
      <c r="B76">
        <v>19.760000000000002</v>
      </c>
      <c r="C76">
        <v>19.93</v>
      </c>
      <c r="D76">
        <v>19.540001</v>
      </c>
      <c r="E76">
        <v>19.57</v>
      </c>
      <c r="F76">
        <v>19.150220999999998</v>
      </c>
      <c r="G76">
        <v>63357600</v>
      </c>
      <c r="H76">
        <f>(F76-F75)/F75</f>
        <v>-1.2114993027366346E-2</v>
      </c>
      <c r="I76">
        <f>CORREL($H$3:H76,MXX!$H$3:H76)</f>
        <v>0.25903867382754697</v>
      </c>
    </row>
    <row r="77" spans="1:9" x14ac:dyDescent="0.25">
      <c r="A77" s="1">
        <v>44540</v>
      </c>
      <c r="B77">
        <v>19.77</v>
      </c>
      <c r="C77">
        <v>21.49</v>
      </c>
      <c r="D77">
        <v>19.760000000000002</v>
      </c>
      <c r="E77">
        <v>21.450001</v>
      </c>
      <c r="F77">
        <v>20.989895000000001</v>
      </c>
      <c r="G77">
        <v>169657200</v>
      </c>
      <c r="H77">
        <f>(F77-F76)/F76</f>
        <v>9.6065418775062819E-2</v>
      </c>
      <c r="I77">
        <f>CORREL($H$3:H77,MXX!$H$3:H77)</f>
        <v>0.23611346204937009</v>
      </c>
    </row>
    <row r="78" spans="1:9" x14ac:dyDescent="0.25">
      <c r="A78" s="1">
        <v>44543</v>
      </c>
      <c r="B78">
        <v>21.24</v>
      </c>
      <c r="C78">
        <v>21.299999</v>
      </c>
      <c r="D78">
        <v>20.129999000000002</v>
      </c>
      <c r="E78">
        <v>20.43</v>
      </c>
      <c r="F78">
        <v>19.991776000000002</v>
      </c>
      <c r="G78">
        <v>126632300</v>
      </c>
      <c r="H78">
        <f>(F78-F77)/F77</f>
        <v>-4.7552357932233537E-2</v>
      </c>
      <c r="I78">
        <f>CORREL($H$3:H78,MXX!$H$3:H78)</f>
        <v>0.27664293132264739</v>
      </c>
    </row>
    <row r="79" spans="1:9" x14ac:dyDescent="0.25">
      <c r="A79" s="1">
        <v>44544</v>
      </c>
      <c r="B79">
        <v>19.799999</v>
      </c>
      <c r="C79">
        <v>20.18</v>
      </c>
      <c r="D79">
        <v>19.379999000000002</v>
      </c>
      <c r="E79">
        <v>20.049999</v>
      </c>
      <c r="F79">
        <v>19.619923</v>
      </c>
      <c r="G79">
        <v>124559700</v>
      </c>
      <c r="H79">
        <f>(F79-F78)/F78</f>
        <v>-1.8600298442719723E-2</v>
      </c>
      <c r="I79">
        <f>CORREL($H$3:H79,MXX!$H$3:H79)</f>
        <v>0.24158741426065267</v>
      </c>
    </row>
    <row r="80" spans="1:9" x14ac:dyDescent="0.25">
      <c r="A80" s="1">
        <v>44545</v>
      </c>
      <c r="B80">
        <v>19.989999999999998</v>
      </c>
      <c r="C80">
        <v>20.329999999999998</v>
      </c>
      <c r="D80">
        <v>19.549999</v>
      </c>
      <c r="E80">
        <v>20.190000999999999</v>
      </c>
      <c r="F80">
        <v>19.756921999999999</v>
      </c>
      <c r="G80">
        <v>79679700</v>
      </c>
      <c r="H80">
        <f>(F80-F79)/F79</f>
        <v>6.982647179604091E-3</v>
      </c>
      <c r="I80">
        <f>CORREL($H$3:H80,MXX!$H$3:H80)</f>
        <v>0.24144664162077764</v>
      </c>
    </row>
    <row r="81" spans="1:9" x14ac:dyDescent="0.25">
      <c r="A81" s="1">
        <v>44546</v>
      </c>
      <c r="B81">
        <v>20.57</v>
      </c>
      <c r="C81">
        <v>21.1</v>
      </c>
      <c r="D81">
        <v>20.260000000000002</v>
      </c>
      <c r="E81">
        <v>20.350000000000001</v>
      </c>
      <c r="F81">
        <v>19.913489999999999</v>
      </c>
      <c r="G81">
        <v>107020900</v>
      </c>
      <c r="H81">
        <f>(F81-F80)/F80</f>
        <v>7.9247162083243561E-3</v>
      </c>
      <c r="I81">
        <f>CORREL($H$3:H81,MXX!$H$3:H81)</f>
        <v>0.24148375349026938</v>
      </c>
    </row>
    <row r="82" spans="1:9" x14ac:dyDescent="0.25">
      <c r="A82" s="1">
        <v>44547</v>
      </c>
      <c r="B82">
        <v>20.030000999999999</v>
      </c>
      <c r="C82">
        <v>20.239999999999998</v>
      </c>
      <c r="D82">
        <v>19.600000000000001</v>
      </c>
      <c r="E82">
        <v>19.77</v>
      </c>
      <c r="F82">
        <v>19.345932000000001</v>
      </c>
      <c r="G82">
        <v>98710700</v>
      </c>
      <c r="H82">
        <f>(F82-F81)/F81</f>
        <v>-2.850118186214462E-2</v>
      </c>
      <c r="I82">
        <f>CORREL($H$3:H82,MXX!$H$3:H82)</f>
        <v>0.19091320576357007</v>
      </c>
    </row>
    <row r="83" spans="1:9" x14ac:dyDescent="0.25">
      <c r="A83" s="1">
        <v>44550</v>
      </c>
      <c r="B83">
        <v>19.459999</v>
      </c>
      <c r="C83">
        <v>19.620000999999998</v>
      </c>
      <c r="D83">
        <v>19.049999</v>
      </c>
      <c r="E83">
        <v>19.420000000000002</v>
      </c>
      <c r="F83">
        <v>19.003437000000002</v>
      </c>
      <c r="G83">
        <v>74565600</v>
      </c>
      <c r="H83">
        <f>(F83-F82)/F82</f>
        <v>-1.7703721898743339E-2</v>
      </c>
      <c r="I83">
        <f>CORREL($H$3:H83,MXX!$H$3:H83)</f>
        <v>0.20542594841718842</v>
      </c>
    </row>
    <row r="84" spans="1:9" x14ac:dyDescent="0.25">
      <c r="A84" s="1">
        <v>44551</v>
      </c>
      <c r="B84">
        <v>19.75</v>
      </c>
      <c r="C84">
        <v>19.790001</v>
      </c>
      <c r="D84">
        <v>19.329999999999998</v>
      </c>
      <c r="E84">
        <v>19.610001</v>
      </c>
      <c r="F84">
        <v>19.189363</v>
      </c>
      <c r="G84">
        <v>58930900</v>
      </c>
      <c r="H84">
        <f>(F84-F83)/F83</f>
        <v>9.7838091077944722E-3</v>
      </c>
      <c r="I84">
        <f>CORREL($H$3:H84,MXX!$H$3:H84)</f>
        <v>0.20617809769040688</v>
      </c>
    </row>
    <row r="85" spans="1:9" x14ac:dyDescent="0.25">
      <c r="A85" s="1">
        <v>44552</v>
      </c>
      <c r="B85">
        <v>19.639999</v>
      </c>
      <c r="C85">
        <v>20.34</v>
      </c>
      <c r="D85">
        <v>19.639999</v>
      </c>
      <c r="E85">
        <v>20.139999</v>
      </c>
      <c r="F85">
        <v>19.707992999999998</v>
      </c>
      <c r="G85">
        <v>75806400</v>
      </c>
      <c r="H85">
        <f>(F85-F84)/F84</f>
        <v>2.7026952379815741E-2</v>
      </c>
      <c r="I85">
        <f>CORREL($H$3:H85,MXX!$H$3:H85)</f>
        <v>0.21201722703531803</v>
      </c>
    </row>
    <row r="86" spans="1:9" x14ac:dyDescent="0.25">
      <c r="A86" s="1">
        <v>44553</v>
      </c>
      <c r="B86">
        <v>20.079999999999998</v>
      </c>
      <c r="C86">
        <v>20.41</v>
      </c>
      <c r="D86">
        <v>20</v>
      </c>
      <c r="E86">
        <v>20.25</v>
      </c>
      <c r="F86">
        <v>19.815633999999999</v>
      </c>
      <c r="G86">
        <v>50610500</v>
      </c>
      <c r="H86">
        <f>(F86-F85)/F85</f>
        <v>5.4617941055692988E-3</v>
      </c>
      <c r="I86">
        <f>CORREL($H$3:H86,MXX!$H$3:H86)</f>
        <v>0.21159148792701854</v>
      </c>
    </row>
    <row r="87" spans="1:9" x14ac:dyDescent="0.25">
      <c r="A87" s="1">
        <v>44557</v>
      </c>
      <c r="B87">
        <v>20.260000000000002</v>
      </c>
      <c r="C87">
        <v>20.889999</v>
      </c>
      <c r="D87">
        <v>20.100000000000001</v>
      </c>
      <c r="E87">
        <v>20.799999</v>
      </c>
      <c r="F87">
        <v>20.353836000000001</v>
      </c>
      <c r="G87">
        <v>59651800</v>
      </c>
      <c r="H87">
        <f>(F87-F86)/F86</f>
        <v>2.7160473391868355E-2</v>
      </c>
      <c r="I87">
        <f>CORREL($H$3:H87,MXX!$H$3:H87)</f>
        <v>0.21489364579245054</v>
      </c>
    </row>
    <row r="88" spans="1:9" x14ac:dyDescent="0.25">
      <c r="A88" s="1">
        <v>44558</v>
      </c>
      <c r="B88">
        <v>20.66</v>
      </c>
      <c r="C88">
        <v>21.059999000000001</v>
      </c>
      <c r="D88">
        <v>20.59</v>
      </c>
      <c r="E88">
        <v>20.76</v>
      </c>
      <c r="F88">
        <v>20.314692999999998</v>
      </c>
      <c r="G88">
        <v>53020500</v>
      </c>
      <c r="H88">
        <f>(F88-F87)/F87</f>
        <v>-1.9231264317941252E-3</v>
      </c>
      <c r="I88">
        <f>CORREL($H$3:H88,MXX!$H$3:H88)</f>
        <v>0.21053011441046549</v>
      </c>
    </row>
    <row r="89" spans="1:9" x14ac:dyDescent="0.25">
      <c r="A89" s="1">
        <v>44559</v>
      </c>
      <c r="B89">
        <v>20.709999</v>
      </c>
      <c r="C89">
        <v>20.77</v>
      </c>
      <c r="D89">
        <v>20.450001</v>
      </c>
      <c r="E89">
        <v>20.559999000000001</v>
      </c>
      <c r="F89">
        <v>20.118984000000001</v>
      </c>
      <c r="G89">
        <v>37883000</v>
      </c>
      <c r="H89">
        <f>(F89-F88)/F88</f>
        <v>-9.6338645137289177E-3</v>
      </c>
      <c r="I89">
        <f>CORREL($H$3:H89,MXX!$H$3:H89)</f>
        <v>0.2107004187425657</v>
      </c>
    </row>
    <row r="90" spans="1:9" x14ac:dyDescent="0.25">
      <c r="A90" s="1">
        <v>44560</v>
      </c>
      <c r="B90">
        <v>20.59</v>
      </c>
      <c r="C90">
        <v>20.959999</v>
      </c>
      <c r="D90">
        <v>20.469999000000001</v>
      </c>
      <c r="E90">
        <v>20.469999000000001</v>
      </c>
      <c r="F90">
        <v>20.030913999999999</v>
      </c>
      <c r="G90">
        <v>51470100</v>
      </c>
      <c r="H90">
        <f>(F90-F89)/F89</f>
        <v>-4.3774576290732106E-3</v>
      </c>
      <c r="I90">
        <f>CORREL($H$3:H90,MXX!$H$3:H90)</f>
        <v>0.21398746709448807</v>
      </c>
    </row>
    <row r="91" spans="1:9" x14ac:dyDescent="0.25">
      <c r="A91" s="1">
        <v>44561</v>
      </c>
      <c r="B91">
        <v>20.459999</v>
      </c>
      <c r="C91">
        <v>21.01</v>
      </c>
      <c r="D91">
        <v>20.459999</v>
      </c>
      <c r="E91">
        <v>20.77</v>
      </c>
      <c r="F91">
        <v>20.324480000000001</v>
      </c>
      <c r="G91">
        <v>51899600</v>
      </c>
      <c r="H91">
        <f>(F91-F90)/F90</f>
        <v>1.4655646766792669E-2</v>
      </c>
      <c r="I91">
        <f>CORREL($H$3:H91,MXX!$H$3:H91)</f>
        <v>0.21663565273033883</v>
      </c>
    </row>
    <row r="92" spans="1:9" x14ac:dyDescent="0.25">
      <c r="A92" s="1">
        <v>44564</v>
      </c>
      <c r="B92">
        <v>21.27</v>
      </c>
      <c r="C92">
        <v>21.879999000000002</v>
      </c>
      <c r="D92">
        <v>21.059999000000001</v>
      </c>
      <c r="E92">
        <v>21.77</v>
      </c>
      <c r="F92">
        <v>21.30303</v>
      </c>
      <c r="G92">
        <v>110449000</v>
      </c>
      <c r="H92">
        <f>(F92-F91)/F91</f>
        <v>4.8146373240545312E-2</v>
      </c>
      <c r="I92">
        <f>CORREL($H$3:H92,MXX!$H$3:H92)</f>
        <v>0.21685118247912488</v>
      </c>
    </row>
    <row r="93" spans="1:9" x14ac:dyDescent="0.25">
      <c r="A93" s="1">
        <v>44565</v>
      </c>
      <c r="B93">
        <v>22.52</v>
      </c>
      <c r="C93">
        <v>24.559999000000001</v>
      </c>
      <c r="D93">
        <v>22.42</v>
      </c>
      <c r="E93">
        <v>24.309999000000001</v>
      </c>
      <c r="F93">
        <v>23.788546</v>
      </c>
      <c r="G93">
        <v>311645200</v>
      </c>
      <c r="H93">
        <f>(F93-F92)/F92</f>
        <v>0.1166742946895348</v>
      </c>
      <c r="I93">
        <f>CORREL($H$3:H93,MXX!$H$3:H93)</f>
        <v>0.16192539310415907</v>
      </c>
    </row>
    <row r="94" spans="1:9" x14ac:dyDescent="0.25">
      <c r="A94" s="1">
        <v>44566</v>
      </c>
      <c r="B94">
        <v>24.059999000000001</v>
      </c>
      <c r="C94">
        <v>24.950001</v>
      </c>
      <c r="D94">
        <v>23.469999000000001</v>
      </c>
      <c r="E94">
        <v>23.66</v>
      </c>
      <c r="F94">
        <v>23.152488999999999</v>
      </c>
      <c r="G94">
        <v>253540000</v>
      </c>
      <c r="H94">
        <f>(F94-F93)/F93</f>
        <v>-2.6737951953852118E-2</v>
      </c>
      <c r="I94">
        <f>CORREL($H$3:H94,MXX!$H$3:H94)</f>
        <v>0.15867626543136149</v>
      </c>
    </row>
    <row r="95" spans="1:9" x14ac:dyDescent="0.25">
      <c r="A95" s="1">
        <v>44567</v>
      </c>
      <c r="B95">
        <v>24.09</v>
      </c>
      <c r="C95">
        <v>24.620000999999998</v>
      </c>
      <c r="D95">
        <v>23.360001</v>
      </c>
      <c r="E95">
        <v>24.459999</v>
      </c>
      <c r="F95">
        <v>23.935328999999999</v>
      </c>
      <c r="G95">
        <v>155058800</v>
      </c>
      <c r="H95">
        <f>(F95-F94)/F94</f>
        <v>3.3812347346326363E-2</v>
      </c>
      <c r="I95">
        <f>CORREL($H$3:H95,MXX!$H$3:H95)</f>
        <v>0.15776621701409455</v>
      </c>
    </row>
    <row r="96" spans="1:9" x14ac:dyDescent="0.25">
      <c r="A96" s="1">
        <v>44568</v>
      </c>
      <c r="B96">
        <v>24.67</v>
      </c>
      <c r="C96">
        <v>24.91</v>
      </c>
      <c r="D96">
        <v>24.040001</v>
      </c>
      <c r="E96">
        <v>24.440000999999999</v>
      </c>
      <c r="F96">
        <v>23.915758</v>
      </c>
      <c r="G96">
        <v>127017500</v>
      </c>
      <c r="H96">
        <f>(F96-F95)/F95</f>
        <v>-8.1766162478899356E-4</v>
      </c>
      <c r="I96">
        <f>CORREL($H$3:H96,MXX!$H$3:H96)</f>
        <v>0.15756690570145199</v>
      </c>
    </row>
    <row r="97" spans="1:9" x14ac:dyDescent="0.25">
      <c r="A97" s="1">
        <v>44571</v>
      </c>
      <c r="B97">
        <v>24.1</v>
      </c>
      <c r="C97">
        <v>24.440000999999999</v>
      </c>
      <c r="D97">
        <v>23.35</v>
      </c>
      <c r="E97">
        <v>23.85</v>
      </c>
      <c r="F97">
        <v>23.338415000000001</v>
      </c>
      <c r="G97">
        <v>122800700</v>
      </c>
      <c r="H97">
        <f>(F97-F96)/F96</f>
        <v>-2.414069418163535E-2</v>
      </c>
      <c r="I97">
        <f>CORREL($H$3:H97,MXX!$H$3:H97)</f>
        <v>0.15271752900075677</v>
      </c>
    </row>
    <row r="98" spans="1:9" x14ac:dyDescent="0.25">
      <c r="A98" s="1">
        <v>44572</v>
      </c>
      <c r="B98">
        <v>23.780000999999999</v>
      </c>
      <c r="C98">
        <v>24.35</v>
      </c>
      <c r="D98">
        <v>23.280000999999999</v>
      </c>
      <c r="E98">
        <v>24.35</v>
      </c>
      <c r="F98">
        <v>23.82769</v>
      </c>
      <c r="G98">
        <v>106011600</v>
      </c>
      <c r="H98">
        <f>(F98-F97)/F97</f>
        <v>2.0964362832694476E-2</v>
      </c>
      <c r="I98">
        <f>CORREL($H$3:H98,MXX!$H$3:H98)</f>
        <v>0.14699432701685686</v>
      </c>
    </row>
    <row r="99" spans="1:9" x14ac:dyDescent="0.25">
      <c r="A99" s="1">
        <v>44573</v>
      </c>
      <c r="B99">
        <v>24.610001</v>
      </c>
      <c r="C99">
        <v>24.84</v>
      </c>
      <c r="D99">
        <v>24.01</v>
      </c>
      <c r="E99">
        <v>24.469999000000001</v>
      </c>
      <c r="F99">
        <v>23.945114</v>
      </c>
      <c r="G99">
        <v>104050000</v>
      </c>
      <c r="H99">
        <f>(F99-F98)/F98</f>
        <v>4.9280479979385223E-3</v>
      </c>
      <c r="I99">
        <f>CORREL($H$3:H99,MXX!$H$3:H99)</f>
        <v>0.14640749370744094</v>
      </c>
    </row>
    <row r="100" spans="1:9" x14ac:dyDescent="0.25">
      <c r="A100" s="1">
        <v>44574</v>
      </c>
      <c r="B100">
        <v>24.639999</v>
      </c>
      <c r="C100">
        <v>25.870000999999998</v>
      </c>
      <c r="D100">
        <v>24.370000999999998</v>
      </c>
      <c r="E100">
        <v>25.02</v>
      </c>
      <c r="F100">
        <v>24.483318000000001</v>
      </c>
      <c r="G100">
        <v>185780500</v>
      </c>
      <c r="H100">
        <f>(F100-F99)/F99</f>
        <v>2.2476568706250484E-2</v>
      </c>
      <c r="I100">
        <f>CORREL($H$3:H100,MXX!$H$3:H100)</f>
        <v>0.15482874207689851</v>
      </c>
    </row>
    <row r="101" spans="1:9" x14ac:dyDescent="0.25">
      <c r="A101" s="1">
        <v>44575</v>
      </c>
      <c r="B101">
        <v>24.469999000000001</v>
      </c>
      <c r="C101">
        <v>25.280000999999999</v>
      </c>
      <c r="D101">
        <v>24.299999</v>
      </c>
      <c r="E101">
        <v>25.190000999999999</v>
      </c>
      <c r="F101">
        <v>24.64967</v>
      </c>
      <c r="G101">
        <v>146012200</v>
      </c>
      <c r="H101">
        <f>(F101-F100)/F100</f>
        <v>6.7945039148697012E-3</v>
      </c>
      <c r="I101">
        <f>CORREL($H$3:H101,MXX!$H$3:H101)</f>
        <v>0.15482817866072512</v>
      </c>
    </row>
    <row r="102" spans="1:9" x14ac:dyDescent="0.25">
      <c r="A102" s="1">
        <v>44579</v>
      </c>
      <c r="B102">
        <v>24.870000999999998</v>
      </c>
      <c r="C102">
        <v>25.129999000000002</v>
      </c>
      <c r="D102">
        <v>24.299999</v>
      </c>
      <c r="E102">
        <v>24.379999000000002</v>
      </c>
      <c r="F102">
        <v>23.857043999999998</v>
      </c>
      <c r="G102">
        <v>110518100</v>
      </c>
      <c r="H102">
        <f>(F102-F101)/F101</f>
        <v>-3.2155643462975447E-2</v>
      </c>
      <c r="I102">
        <f>CORREL($H$3:H102,MXX!$H$3:H102)</f>
        <v>0.15999796179947445</v>
      </c>
    </row>
    <row r="103" spans="1:9" x14ac:dyDescent="0.25">
      <c r="A103" s="1">
        <v>44580</v>
      </c>
      <c r="B103">
        <v>24.65</v>
      </c>
      <c r="C103">
        <v>24.92</v>
      </c>
      <c r="D103">
        <v>22.41</v>
      </c>
      <c r="E103">
        <v>22.450001</v>
      </c>
      <c r="F103">
        <v>21.968447000000001</v>
      </c>
      <c r="G103">
        <v>153198200</v>
      </c>
      <c r="H103">
        <f>(F103-F102)/F102</f>
        <v>-7.9163076532029586E-2</v>
      </c>
      <c r="I103">
        <f>CORREL($H$3:H103,MXX!$H$3:H103)</f>
        <v>0.13818529864973456</v>
      </c>
    </row>
    <row r="104" spans="1:9" x14ac:dyDescent="0.25">
      <c r="A104" s="1">
        <v>44581</v>
      </c>
      <c r="B104">
        <v>21.879999000000002</v>
      </c>
      <c r="C104">
        <v>22.879999000000002</v>
      </c>
      <c r="D104">
        <v>21.57</v>
      </c>
      <c r="E104">
        <v>21.65</v>
      </c>
      <c r="F104">
        <v>21.185604000000001</v>
      </c>
      <c r="G104">
        <v>152014100</v>
      </c>
      <c r="H104">
        <f>(F104-F103)/F103</f>
        <v>-3.5634881245815861E-2</v>
      </c>
      <c r="I104">
        <f>CORREL($H$3:H104,MXX!$H$3:H104)</f>
        <v>0.15955825982687866</v>
      </c>
    </row>
    <row r="105" spans="1:9" x14ac:dyDescent="0.25">
      <c r="A105" s="1">
        <v>44582</v>
      </c>
      <c r="B105">
        <v>21.209999</v>
      </c>
      <c r="C105">
        <v>21.5</v>
      </c>
      <c r="D105">
        <v>20.540001</v>
      </c>
      <c r="E105">
        <v>20.65</v>
      </c>
      <c r="F105">
        <v>20.207052000000001</v>
      </c>
      <c r="G105">
        <v>145532900</v>
      </c>
      <c r="H105">
        <f>(F105-F104)/F104</f>
        <v>-4.6189478477932491E-2</v>
      </c>
      <c r="I105">
        <f>CORREL($H$3:H105,MXX!$H$3:H105)</f>
        <v>0.17349709341954722</v>
      </c>
    </row>
    <row r="106" spans="1:9" x14ac:dyDescent="0.25">
      <c r="A106" s="1">
        <v>44585</v>
      </c>
      <c r="B106">
        <v>19.93</v>
      </c>
      <c r="C106">
        <v>20.469999000000001</v>
      </c>
      <c r="D106">
        <v>18.799999</v>
      </c>
      <c r="E106">
        <v>20.389999</v>
      </c>
      <c r="F106">
        <v>19.952629000000002</v>
      </c>
      <c r="G106">
        <v>186674000</v>
      </c>
      <c r="H106">
        <f>(F106-F105)/F105</f>
        <v>-1.2590802458468418E-2</v>
      </c>
      <c r="I106">
        <f>CORREL($H$3:H106,MXX!$H$3:H106)</f>
        <v>0.17715011339629982</v>
      </c>
    </row>
    <row r="107" spans="1:9" x14ac:dyDescent="0.25">
      <c r="A107" s="1">
        <v>44586</v>
      </c>
      <c r="B107">
        <v>20</v>
      </c>
      <c r="C107">
        <v>20.309999000000001</v>
      </c>
      <c r="D107">
        <v>19.559999000000001</v>
      </c>
      <c r="E107">
        <v>19.98</v>
      </c>
      <c r="F107">
        <v>19.551425999999999</v>
      </c>
      <c r="G107">
        <v>116775800</v>
      </c>
      <c r="H107">
        <f>(F107-F106)/F106</f>
        <v>-2.0107776273492702E-2</v>
      </c>
      <c r="I107">
        <f>CORREL($H$3:H107,MXX!$H$3:H107)</f>
        <v>0.19001967146744442</v>
      </c>
    </row>
    <row r="108" spans="1:9" x14ac:dyDescent="0.25">
      <c r="A108" s="1">
        <v>44587</v>
      </c>
      <c r="B108">
        <v>21.01</v>
      </c>
      <c r="C108">
        <v>21.040001</v>
      </c>
      <c r="D108">
        <v>19.57</v>
      </c>
      <c r="E108">
        <v>19.91</v>
      </c>
      <c r="F108">
        <v>19.482925000000002</v>
      </c>
      <c r="G108">
        <v>135786400</v>
      </c>
      <c r="H108">
        <f>(F108-F107)/F107</f>
        <v>-3.5036319089972109E-3</v>
      </c>
      <c r="I108">
        <f>CORREL($H$3:H108,MXX!$H$3:H108)</f>
        <v>0.19171057855597912</v>
      </c>
    </row>
    <row r="109" spans="1:9" x14ac:dyDescent="0.25">
      <c r="A109" s="1">
        <v>44588</v>
      </c>
      <c r="B109">
        <v>20.309999000000001</v>
      </c>
      <c r="C109">
        <v>20.65</v>
      </c>
      <c r="D109">
        <v>19.41</v>
      </c>
      <c r="E109">
        <v>19.549999</v>
      </c>
      <c r="F109">
        <v>19.130649999999999</v>
      </c>
      <c r="G109">
        <v>105674400</v>
      </c>
      <c r="H109">
        <f>(F109-F108)/F108</f>
        <v>-1.8081217271020768E-2</v>
      </c>
      <c r="I109">
        <f>CORREL($H$3:H109,MXX!$H$3:H109)</f>
        <v>0.18701619704304653</v>
      </c>
    </row>
    <row r="110" spans="1:9" x14ac:dyDescent="0.25">
      <c r="A110" s="1">
        <v>44589</v>
      </c>
      <c r="B110">
        <v>19.32</v>
      </c>
      <c r="C110">
        <v>19.549999</v>
      </c>
      <c r="D110">
        <v>18.920000000000002</v>
      </c>
      <c r="E110">
        <v>19.540001</v>
      </c>
      <c r="F110">
        <v>19.219173000000001</v>
      </c>
      <c r="G110">
        <v>87677100</v>
      </c>
      <c r="H110">
        <f>(F110-F109)/F109</f>
        <v>4.6272865793897293E-3</v>
      </c>
      <c r="I110">
        <f>CORREL($H$3:H110,MXX!$H$3:H110)</f>
        <v>0.18697479347949533</v>
      </c>
    </row>
    <row r="111" spans="1:9" x14ac:dyDescent="0.25">
      <c r="A111" s="1">
        <v>44592</v>
      </c>
      <c r="B111">
        <v>19.579999999999998</v>
      </c>
      <c r="C111">
        <v>20.329999999999998</v>
      </c>
      <c r="D111">
        <v>19.370000999999998</v>
      </c>
      <c r="E111">
        <v>20.299999</v>
      </c>
      <c r="F111">
        <v>19.966691999999998</v>
      </c>
      <c r="G111">
        <v>91361900</v>
      </c>
      <c r="H111">
        <f>(F111-F110)/F110</f>
        <v>3.8894441503804396E-2</v>
      </c>
      <c r="I111">
        <f>CORREL($H$3:H111,MXX!$H$3:H111)</f>
        <v>0.16911015097645857</v>
      </c>
    </row>
    <row r="112" spans="1:9" x14ac:dyDescent="0.25">
      <c r="A112" s="1">
        <v>44593</v>
      </c>
      <c r="B112">
        <v>20.610001</v>
      </c>
      <c r="C112">
        <v>20.85</v>
      </c>
      <c r="D112">
        <v>19.920000000000002</v>
      </c>
      <c r="E112">
        <v>20.66</v>
      </c>
      <c r="F112">
        <v>20.320784</v>
      </c>
      <c r="G112">
        <v>117651800</v>
      </c>
      <c r="H112">
        <f>(F112-F111)/F111</f>
        <v>1.7734134427475588E-2</v>
      </c>
      <c r="I112">
        <f>CORREL($H$3:H112,MXX!$H$3:H112)</f>
        <v>0.17088051651769068</v>
      </c>
    </row>
    <row r="113" spans="1:9" x14ac:dyDescent="0.25">
      <c r="A113" s="1">
        <v>44594</v>
      </c>
      <c r="B113">
        <v>20.809999000000001</v>
      </c>
      <c r="C113">
        <v>21.049999</v>
      </c>
      <c r="D113">
        <v>20.18</v>
      </c>
      <c r="E113">
        <v>20.629999000000002</v>
      </c>
      <c r="F113">
        <v>20.291274999999999</v>
      </c>
      <c r="G113">
        <v>95377600</v>
      </c>
      <c r="H113">
        <f>(F113-F112)/F112</f>
        <v>-1.4521585387650838E-3</v>
      </c>
      <c r="I113">
        <f>CORREL($H$3:H113,MXX!$H$3:H113)</f>
        <v>0.16558753884528754</v>
      </c>
    </row>
    <row r="114" spans="1:9" x14ac:dyDescent="0.25">
      <c r="A114" s="1">
        <v>44595</v>
      </c>
      <c r="B114">
        <v>20.170000000000002</v>
      </c>
      <c r="C114">
        <v>20.620000999999998</v>
      </c>
      <c r="D114">
        <v>19.870000999999998</v>
      </c>
      <c r="E114">
        <v>19.889999</v>
      </c>
      <c r="F114">
        <v>19.563424999999999</v>
      </c>
      <c r="G114">
        <v>103016000</v>
      </c>
      <c r="H114">
        <f>(F114-F113)/F113</f>
        <v>-3.5870096876613231E-2</v>
      </c>
      <c r="I114">
        <f>CORREL($H$3:H114,MXX!$H$3:H114)</f>
        <v>0.14959792393834692</v>
      </c>
    </row>
    <row r="115" spans="1:9" x14ac:dyDescent="0.25">
      <c r="A115" s="1">
        <v>44596</v>
      </c>
      <c r="B115">
        <v>18.52</v>
      </c>
      <c r="C115">
        <v>18.59</v>
      </c>
      <c r="D115">
        <v>17.52</v>
      </c>
      <c r="E115">
        <v>17.959999</v>
      </c>
      <c r="F115">
        <v>17.665113000000002</v>
      </c>
      <c r="G115">
        <v>211100500</v>
      </c>
      <c r="H115">
        <f>(F115-F114)/F114</f>
        <v>-9.7033724922910847E-2</v>
      </c>
      <c r="I115">
        <f>CORREL($H$3:H115,MXX!$H$3:H115)</f>
        <v>0.12487522991565951</v>
      </c>
    </row>
    <row r="116" spans="1:9" x14ac:dyDescent="0.25">
      <c r="A116" s="1">
        <v>44599</v>
      </c>
      <c r="B116">
        <v>17.73</v>
      </c>
      <c r="C116">
        <v>18.120000999999998</v>
      </c>
      <c r="D116">
        <v>17.700001</v>
      </c>
      <c r="E116">
        <v>17.889999</v>
      </c>
      <c r="F116">
        <v>17.596261999999999</v>
      </c>
      <c r="G116">
        <v>84610000</v>
      </c>
      <c r="H116">
        <f>(F116-F115)/F115</f>
        <v>-3.8975691805652312E-3</v>
      </c>
      <c r="I116">
        <f>CORREL($H$3:H116,MXX!$H$3:H116)</f>
        <v>0.1267918688670697</v>
      </c>
    </row>
    <row r="117" spans="1:9" x14ac:dyDescent="0.25">
      <c r="A117" s="1">
        <v>44600</v>
      </c>
      <c r="B117">
        <v>17.579999999999998</v>
      </c>
      <c r="C117">
        <v>17.91</v>
      </c>
      <c r="D117">
        <v>17.02</v>
      </c>
      <c r="E117">
        <v>17.719999000000001</v>
      </c>
      <c r="F117">
        <v>17.429051999999999</v>
      </c>
      <c r="G117">
        <v>142694300</v>
      </c>
      <c r="H117">
        <f>(F117-F116)/F116</f>
        <v>-9.502586401589198E-3</v>
      </c>
      <c r="I117">
        <f>CORREL($H$3:H117,MXX!$H$3:H117)</f>
        <v>0.12563190299627733</v>
      </c>
    </row>
    <row r="118" spans="1:9" x14ac:dyDescent="0.25">
      <c r="A118" s="1">
        <v>44601</v>
      </c>
      <c r="B118">
        <v>18.27</v>
      </c>
      <c r="C118">
        <v>18.43</v>
      </c>
      <c r="D118">
        <v>18.030000999999999</v>
      </c>
      <c r="E118">
        <v>18.350000000000001</v>
      </c>
      <c r="F118">
        <v>18.04871</v>
      </c>
      <c r="G118">
        <v>87118600</v>
      </c>
      <c r="H118">
        <f>(F118-F117)/F117</f>
        <v>3.5553167206110875E-2</v>
      </c>
      <c r="I118">
        <f>CORREL($H$3:H118,MXX!$H$3:H118)</f>
        <v>0.14438382058084714</v>
      </c>
    </row>
    <row r="119" spans="1:9" x14ac:dyDescent="0.25">
      <c r="A119" s="1">
        <v>44602</v>
      </c>
      <c r="B119">
        <v>17.969999000000001</v>
      </c>
      <c r="C119">
        <v>18.629999000000002</v>
      </c>
      <c r="D119">
        <v>17.920000000000002</v>
      </c>
      <c r="E119">
        <v>18.079999999999998</v>
      </c>
      <c r="F119">
        <v>17.783144</v>
      </c>
      <c r="G119">
        <v>76195300</v>
      </c>
      <c r="H119">
        <f>(F119-F118)/F118</f>
        <v>-1.4713849355438685E-2</v>
      </c>
      <c r="I119">
        <f>CORREL($H$3:H119,MXX!$H$3:H119)</f>
        <v>0.13800704321410193</v>
      </c>
    </row>
    <row r="120" spans="1:9" x14ac:dyDescent="0.25">
      <c r="A120" s="1">
        <v>44603</v>
      </c>
      <c r="B120">
        <v>18.100000000000001</v>
      </c>
      <c r="C120">
        <v>18.360001</v>
      </c>
      <c r="D120">
        <v>17.420000000000002</v>
      </c>
      <c r="E120">
        <v>17.549999</v>
      </c>
      <c r="F120">
        <v>17.261845000000001</v>
      </c>
      <c r="G120">
        <v>94534100</v>
      </c>
      <c r="H120">
        <f>(F120-F119)/F119</f>
        <v>-2.9314220252616697E-2</v>
      </c>
      <c r="I120">
        <f>CORREL($H$3:H120,MXX!$H$3:H120)</f>
        <v>0.14080259620671123</v>
      </c>
    </row>
    <row r="121" spans="1:9" x14ac:dyDescent="0.25">
      <c r="A121" s="1">
        <v>44606</v>
      </c>
      <c r="B121">
        <v>17.510000000000002</v>
      </c>
      <c r="C121">
        <v>17.73</v>
      </c>
      <c r="D121">
        <v>17.290001</v>
      </c>
      <c r="E121">
        <v>17.459999</v>
      </c>
      <c r="F121">
        <v>17.173323</v>
      </c>
      <c r="G121">
        <v>78625000</v>
      </c>
      <c r="H121">
        <f>(F121-F120)/F120</f>
        <v>-5.1281887886260764E-3</v>
      </c>
      <c r="I121">
        <f>CORREL($H$3:H121,MXX!$H$3:H121)</f>
        <v>0.13634932740969605</v>
      </c>
    </row>
    <row r="122" spans="1:9" x14ac:dyDescent="0.25">
      <c r="A122" s="1">
        <v>44607</v>
      </c>
      <c r="B122">
        <v>17.799999</v>
      </c>
      <c r="C122">
        <v>18.129999000000002</v>
      </c>
      <c r="D122">
        <v>17.719999000000001</v>
      </c>
      <c r="E122">
        <v>18.079999999999998</v>
      </c>
      <c r="F122">
        <v>17.783144</v>
      </c>
      <c r="G122">
        <v>65883300</v>
      </c>
      <c r="H122">
        <f>(F122-F121)/F121</f>
        <v>3.5509784565281872E-2</v>
      </c>
      <c r="I122">
        <f>CORREL($H$3:H122,MXX!$H$3:H122)</f>
        <v>0.11512007411010806</v>
      </c>
    </row>
    <row r="123" spans="1:9" x14ac:dyDescent="0.25">
      <c r="A123" s="1">
        <v>44608</v>
      </c>
      <c r="B123">
        <v>17.889999</v>
      </c>
      <c r="C123">
        <v>18.209999</v>
      </c>
      <c r="D123">
        <v>17.739999999999998</v>
      </c>
      <c r="E123">
        <v>18.010000000000002</v>
      </c>
      <c r="F123">
        <v>17.714293000000001</v>
      </c>
      <c r="G123">
        <v>57442100</v>
      </c>
      <c r="H123">
        <f>(F123-F122)/F122</f>
        <v>-3.8717000773315822E-3</v>
      </c>
      <c r="I123">
        <f>CORREL($H$3:H123,MXX!$H$3:H123)</f>
        <v>0.10949039019558597</v>
      </c>
    </row>
    <row r="124" spans="1:9" x14ac:dyDescent="0.25">
      <c r="A124" s="1">
        <v>44609</v>
      </c>
      <c r="B124">
        <v>17.860001</v>
      </c>
      <c r="C124">
        <v>17.940000999999999</v>
      </c>
      <c r="D124">
        <v>17.5</v>
      </c>
      <c r="E124">
        <v>17.540001</v>
      </c>
      <c r="F124">
        <v>17.252009999999999</v>
      </c>
      <c r="G124">
        <v>55368600</v>
      </c>
      <c r="H124">
        <f>(F124-F123)/F123</f>
        <v>-2.6096610234458854E-2</v>
      </c>
      <c r="I124">
        <f>CORREL($H$3:H124,MXX!$H$3:H124)</f>
        <v>0.10055468475992314</v>
      </c>
    </row>
    <row r="125" spans="1:9" x14ac:dyDescent="0.25">
      <c r="A125" s="1">
        <v>44610</v>
      </c>
      <c r="B125">
        <v>17.600000000000001</v>
      </c>
      <c r="C125">
        <v>18.48</v>
      </c>
      <c r="D125">
        <v>17.57</v>
      </c>
      <c r="E125">
        <v>18.040001</v>
      </c>
      <c r="F125">
        <v>17.743801000000001</v>
      </c>
      <c r="G125">
        <v>106404200</v>
      </c>
      <c r="H125">
        <f>(F125-F124)/F124</f>
        <v>2.8506301584569148E-2</v>
      </c>
      <c r="I125">
        <f>CORREL($H$3:H125,MXX!$H$3:H125)</f>
        <v>8.3662287945575217E-2</v>
      </c>
    </row>
    <row r="126" spans="1:9" x14ac:dyDescent="0.25">
      <c r="A126" s="1">
        <v>44614</v>
      </c>
      <c r="B126">
        <v>17.670000000000002</v>
      </c>
      <c r="C126">
        <v>17.760000000000002</v>
      </c>
      <c r="D126">
        <v>17.07</v>
      </c>
      <c r="E126">
        <v>17.290001</v>
      </c>
      <c r="F126">
        <v>17.006115000000001</v>
      </c>
      <c r="G126">
        <v>98550700</v>
      </c>
      <c r="H126">
        <f>(F126-F125)/F125</f>
        <v>-4.1574294030912541E-2</v>
      </c>
      <c r="I126">
        <f>CORREL($H$3:H126,MXX!$H$3:H126)</f>
        <v>9.4109958105304176E-2</v>
      </c>
    </row>
    <row r="127" spans="1:9" x14ac:dyDescent="0.25">
      <c r="A127" s="1">
        <v>44615</v>
      </c>
      <c r="B127">
        <v>17.5</v>
      </c>
      <c r="C127">
        <v>17.73</v>
      </c>
      <c r="D127">
        <v>16.879999000000002</v>
      </c>
      <c r="E127">
        <v>16.950001</v>
      </c>
      <c r="F127">
        <v>16.671700000000001</v>
      </c>
      <c r="G127">
        <v>79855400</v>
      </c>
      <c r="H127">
        <f>(F127-F126)/F126</f>
        <v>-1.9664397188893519E-2</v>
      </c>
      <c r="I127">
        <f>CORREL($H$3:H127,MXX!$H$3:H127)</f>
        <v>9.7220446865536922E-2</v>
      </c>
    </row>
    <row r="128" spans="1:9" x14ac:dyDescent="0.25">
      <c r="A128" s="1">
        <v>44616</v>
      </c>
      <c r="B128">
        <v>15.99</v>
      </c>
      <c r="C128">
        <v>17.190000999999999</v>
      </c>
      <c r="D128">
        <v>15.96</v>
      </c>
      <c r="E128">
        <v>17.149999999999999</v>
      </c>
      <c r="F128">
        <v>16.868411999999999</v>
      </c>
      <c r="G128">
        <v>110443900</v>
      </c>
      <c r="H128">
        <f>(F128-F127)/F127</f>
        <v>1.1799156654690163E-2</v>
      </c>
      <c r="I128">
        <f>CORREL($H$3:H128,MXX!$H$3:H128)</f>
        <v>9.9685986893727832E-2</v>
      </c>
    </row>
    <row r="129" spans="1:9" x14ac:dyDescent="0.25">
      <c r="A129" s="1">
        <v>44617</v>
      </c>
      <c r="B129">
        <v>17.25</v>
      </c>
      <c r="C129">
        <v>17.899999999999999</v>
      </c>
      <c r="D129">
        <v>17.120000999999998</v>
      </c>
      <c r="E129">
        <v>17.829999999999998</v>
      </c>
      <c r="F129">
        <v>17.537248999999999</v>
      </c>
      <c r="G129">
        <v>78888000</v>
      </c>
      <c r="H129">
        <f>(F129-F128)/F128</f>
        <v>3.9650264648503956E-2</v>
      </c>
      <c r="I129">
        <f>CORREL($H$3:H129,MXX!$H$3:H129)</f>
        <v>7.0334547002083969E-2</v>
      </c>
    </row>
    <row r="130" spans="1:9" x14ac:dyDescent="0.25">
      <c r="A130" s="1">
        <v>44620</v>
      </c>
      <c r="B130">
        <v>17.34</v>
      </c>
      <c r="C130">
        <v>17.68</v>
      </c>
      <c r="D130">
        <v>17.209999</v>
      </c>
      <c r="E130">
        <v>17.559999000000001</v>
      </c>
      <c r="F130">
        <v>17.271681000000001</v>
      </c>
      <c r="G130">
        <v>82367800</v>
      </c>
      <c r="H130">
        <f>(F130-F129)/F129</f>
        <v>-1.514308201930635E-2</v>
      </c>
      <c r="I130">
        <f>CORREL($H$3:H130,MXX!$H$3:H130)</f>
        <v>6.9245738732803097E-2</v>
      </c>
    </row>
    <row r="131" spans="1:9" x14ac:dyDescent="0.25">
      <c r="A131" s="1">
        <v>44621</v>
      </c>
      <c r="B131">
        <v>17.41</v>
      </c>
      <c r="C131">
        <v>17.41</v>
      </c>
      <c r="D131">
        <v>16.450001</v>
      </c>
      <c r="E131">
        <v>16.700001</v>
      </c>
      <c r="F131">
        <v>16.425802000000001</v>
      </c>
      <c r="G131">
        <v>94819500</v>
      </c>
      <c r="H131">
        <f>(F131-F130)/F130</f>
        <v>-4.8974908695916745E-2</v>
      </c>
      <c r="I131">
        <f>CORREL($H$3:H131,MXX!$H$3:H131)</f>
        <v>3.5206866211769439E-2</v>
      </c>
    </row>
    <row r="132" spans="1:9" x14ac:dyDescent="0.25">
      <c r="A132" s="1">
        <v>44622</v>
      </c>
      <c r="B132">
        <v>17.5</v>
      </c>
      <c r="C132">
        <v>18.25</v>
      </c>
      <c r="D132">
        <v>17.299999</v>
      </c>
      <c r="E132">
        <v>18.100000000000001</v>
      </c>
      <c r="F132">
        <v>17.802816</v>
      </c>
      <c r="G132">
        <v>138638200</v>
      </c>
      <c r="H132">
        <f>(F132-F131)/F131</f>
        <v>8.3832375429826744E-2</v>
      </c>
      <c r="I132">
        <f>CORREL($H$3:H132,MXX!$H$3:H132)</f>
        <v>6.9543664269123798E-2</v>
      </c>
    </row>
    <row r="133" spans="1:9" x14ac:dyDescent="0.25">
      <c r="A133" s="1">
        <v>44623</v>
      </c>
      <c r="B133">
        <v>18.25</v>
      </c>
      <c r="C133">
        <v>18.25</v>
      </c>
      <c r="D133">
        <v>17.440000999999999</v>
      </c>
      <c r="E133">
        <v>17.600000000000001</v>
      </c>
      <c r="F133">
        <v>17.311025999999998</v>
      </c>
      <c r="G133">
        <v>95395500</v>
      </c>
      <c r="H133">
        <f>(F133-F132)/F132</f>
        <v>-2.7624281461989031E-2</v>
      </c>
      <c r="I133">
        <f>CORREL($H$3:H133,MXX!$H$3:H133)</f>
        <v>7.3054053690166043E-2</v>
      </c>
    </row>
    <row r="134" spans="1:9" x14ac:dyDescent="0.25">
      <c r="A134" s="1">
        <v>44624</v>
      </c>
      <c r="B134">
        <v>17.350000000000001</v>
      </c>
      <c r="C134">
        <v>17.389999</v>
      </c>
      <c r="D134">
        <v>16.639999</v>
      </c>
      <c r="E134">
        <v>16.850000000000001</v>
      </c>
      <c r="F134">
        <v>16.573339000000001</v>
      </c>
      <c r="G134">
        <v>91304000</v>
      </c>
      <c r="H134">
        <f>(F134-F133)/F133</f>
        <v>-4.2613707587291334E-2</v>
      </c>
      <c r="I134">
        <f>CORREL($H$3:H134,MXX!$H$3:H134)</f>
        <v>6.9649076601901019E-2</v>
      </c>
    </row>
    <row r="135" spans="1:9" x14ac:dyDescent="0.25">
      <c r="A135" s="1">
        <v>44627</v>
      </c>
      <c r="B135">
        <v>16.84</v>
      </c>
      <c r="C135">
        <v>16.899999999999999</v>
      </c>
      <c r="D135">
        <v>15.97</v>
      </c>
      <c r="E135">
        <v>15.97</v>
      </c>
      <c r="F135">
        <v>15.707788000000001</v>
      </c>
      <c r="G135">
        <v>87999200</v>
      </c>
      <c r="H135">
        <f>(F135-F134)/F134</f>
        <v>-5.2225505071729961E-2</v>
      </c>
      <c r="I135">
        <f>CORREL($H$3:H135,MXX!$H$3:H135)</f>
        <v>6.2881609510544056E-2</v>
      </c>
    </row>
    <row r="136" spans="1:9" x14ac:dyDescent="0.25">
      <c r="A136" s="1">
        <v>44628</v>
      </c>
      <c r="B136">
        <v>16.059999000000001</v>
      </c>
      <c r="C136">
        <v>16.719999000000001</v>
      </c>
      <c r="D136">
        <v>15.77</v>
      </c>
      <c r="E136">
        <v>16.030000999999999</v>
      </c>
      <c r="F136">
        <v>15.766802999999999</v>
      </c>
      <c r="G136">
        <v>101020300</v>
      </c>
      <c r="H136">
        <f>(F136-F135)/F135</f>
        <v>3.7570535074702245E-3</v>
      </c>
      <c r="I136">
        <f>CORREL($H$3:H136,MXX!$H$3:H136)</f>
        <v>6.2639061366525986E-2</v>
      </c>
    </row>
    <row r="137" spans="1:9" x14ac:dyDescent="0.25">
      <c r="A137" s="1">
        <v>44629</v>
      </c>
      <c r="B137">
        <v>16.649999999999999</v>
      </c>
      <c r="C137">
        <v>16.829999999999998</v>
      </c>
      <c r="D137">
        <v>16.280000999999999</v>
      </c>
      <c r="E137">
        <v>16.370000999999998</v>
      </c>
      <c r="F137">
        <v>16.101220999999999</v>
      </c>
      <c r="G137">
        <v>62846700</v>
      </c>
      <c r="H137">
        <f>(F137-F136)/F136</f>
        <v>2.1210260570896932E-2</v>
      </c>
      <c r="I137">
        <f>CORREL($H$3:H137,MXX!$H$3:H137)</f>
        <v>5.184914994397688E-2</v>
      </c>
    </row>
    <row r="138" spans="1:9" x14ac:dyDescent="0.25">
      <c r="A138" s="1">
        <v>44630</v>
      </c>
      <c r="B138">
        <v>16.110001</v>
      </c>
      <c r="C138">
        <v>16.41</v>
      </c>
      <c r="D138">
        <v>15.76</v>
      </c>
      <c r="E138">
        <v>16.329999999999998</v>
      </c>
      <c r="F138">
        <v>16.061876000000002</v>
      </c>
      <c r="G138">
        <v>72992600</v>
      </c>
      <c r="H138">
        <f>(F138-F137)/F137</f>
        <v>-2.4436035006287597E-3</v>
      </c>
      <c r="I138">
        <f>CORREL($H$3:H138,MXX!$H$3:H138)</f>
        <v>4.8852707114064316E-2</v>
      </c>
    </row>
    <row r="139" spans="1:9" x14ac:dyDescent="0.25">
      <c r="A139" s="1">
        <v>44631</v>
      </c>
      <c r="B139">
        <v>16.399999999999999</v>
      </c>
      <c r="C139">
        <v>16.48</v>
      </c>
      <c r="D139">
        <v>16.010000000000002</v>
      </c>
      <c r="E139">
        <v>16.040001</v>
      </c>
      <c r="F139">
        <v>15.77664</v>
      </c>
      <c r="G139">
        <v>54985900</v>
      </c>
      <c r="H139">
        <f>(F139-F138)/F138</f>
        <v>-1.7758573157954968E-2</v>
      </c>
      <c r="I139">
        <f>CORREL($H$3:H139,MXX!$H$3:H139)</f>
        <v>4.2636681067109973E-2</v>
      </c>
    </row>
    <row r="140" spans="1:9" x14ac:dyDescent="0.25">
      <c r="A140" s="1">
        <v>44634</v>
      </c>
      <c r="B140">
        <v>16.09</v>
      </c>
      <c r="C140">
        <v>16.23</v>
      </c>
      <c r="D140">
        <v>15.51</v>
      </c>
      <c r="E140">
        <v>15.74</v>
      </c>
      <c r="F140">
        <v>15.481564000000001</v>
      </c>
      <c r="G140">
        <v>66341700</v>
      </c>
      <c r="H140">
        <f>(F140-F139)/F139</f>
        <v>-1.8703348748529466E-2</v>
      </c>
      <c r="I140">
        <f>CORREL($H$3:H140,MXX!$H$3:H140)</f>
        <v>4.7684916591343343E-2</v>
      </c>
    </row>
    <row r="141" spans="1:9" x14ac:dyDescent="0.25">
      <c r="A141" s="1">
        <v>44635</v>
      </c>
      <c r="B141">
        <v>15.77</v>
      </c>
      <c r="C141">
        <v>16.139999</v>
      </c>
      <c r="D141">
        <v>15.53</v>
      </c>
      <c r="E141">
        <v>16.059999000000001</v>
      </c>
      <c r="F141">
        <v>15.796309000000001</v>
      </c>
      <c r="G141">
        <v>65263700</v>
      </c>
      <c r="H141">
        <f>(F141-F140)/F140</f>
        <v>2.033031029681499E-2</v>
      </c>
      <c r="I141">
        <f>CORREL($H$3:H141,MXX!$H$3:H141)</f>
        <v>4.6735770058381657E-2</v>
      </c>
    </row>
    <row r="142" spans="1:9" x14ac:dyDescent="0.25">
      <c r="A142" s="1">
        <v>44636</v>
      </c>
      <c r="B142">
        <v>16.469999000000001</v>
      </c>
      <c r="C142">
        <v>16.629999000000002</v>
      </c>
      <c r="D142">
        <v>16.059999000000001</v>
      </c>
      <c r="E142">
        <v>16.579999999999998</v>
      </c>
      <c r="F142">
        <v>16.307773999999998</v>
      </c>
      <c r="G142">
        <v>82677600</v>
      </c>
      <c r="H142">
        <f>(F142-F141)/F141</f>
        <v>3.2378766457404548E-2</v>
      </c>
      <c r="I142">
        <f>CORREL($H$3:H142,MXX!$H$3:H142)</f>
        <v>3.9096443683253462E-2</v>
      </c>
    </row>
    <row r="143" spans="1:9" x14ac:dyDescent="0.25">
      <c r="A143" s="1">
        <v>44637</v>
      </c>
      <c r="B143">
        <v>16.23</v>
      </c>
      <c r="C143">
        <v>16.579999999999998</v>
      </c>
      <c r="D143">
        <v>16.16</v>
      </c>
      <c r="E143">
        <v>16.579999999999998</v>
      </c>
      <c r="F143">
        <v>16.307773999999998</v>
      </c>
      <c r="G143">
        <v>58500200</v>
      </c>
      <c r="H143">
        <f>(F143-F142)/F142</f>
        <v>0</v>
      </c>
      <c r="I143">
        <f>CORREL($H$3:H143,MXX!$H$3:H143)</f>
        <v>3.8870372033229982E-2</v>
      </c>
    </row>
    <row r="144" spans="1:9" x14ac:dyDescent="0.25">
      <c r="A144" s="1">
        <v>44638</v>
      </c>
      <c r="B144">
        <v>16.420000000000002</v>
      </c>
      <c r="C144">
        <v>16.899999999999999</v>
      </c>
      <c r="D144">
        <v>16.280000999999999</v>
      </c>
      <c r="E144">
        <v>16.860001</v>
      </c>
      <c r="F144">
        <v>16.583174</v>
      </c>
      <c r="G144">
        <v>89144000</v>
      </c>
      <c r="H144">
        <f>(F144-F143)/F143</f>
        <v>1.6887651251482956E-2</v>
      </c>
      <c r="I144">
        <f>CORREL($H$3:H144,MXX!$H$3:H144)</f>
        <v>4.149894399488694E-2</v>
      </c>
    </row>
    <row r="145" spans="1:9" x14ac:dyDescent="0.25">
      <c r="A145" s="1">
        <v>44641</v>
      </c>
      <c r="B145">
        <v>16.870000999999998</v>
      </c>
      <c r="C145">
        <v>17.110001</v>
      </c>
      <c r="D145">
        <v>16.329999999999998</v>
      </c>
      <c r="E145">
        <v>16.48</v>
      </c>
      <c r="F145">
        <v>16.209413999999999</v>
      </c>
      <c r="G145">
        <v>72583600</v>
      </c>
      <c r="H145">
        <f>(F145-F144)/F144</f>
        <v>-2.2538508008177492E-2</v>
      </c>
      <c r="I145">
        <f>CORREL($H$3:H145,MXX!$H$3:H145)</f>
        <v>3.0018326573273552E-2</v>
      </c>
    </row>
    <row r="146" spans="1:9" x14ac:dyDescent="0.25">
      <c r="A146" s="1">
        <v>44642</v>
      </c>
      <c r="B146">
        <v>16.719999000000001</v>
      </c>
      <c r="C146">
        <v>17.309999000000001</v>
      </c>
      <c r="D146">
        <v>16.700001</v>
      </c>
      <c r="E146">
        <v>17.09</v>
      </c>
      <c r="F146">
        <v>16.809398999999999</v>
      </c>
      <c r="G146">
        <v>77647100</v>
      </c>
      <c r="H146">
        <f>(F146-F145)/F145</f>
        <v>3.7014601514897473E-2</v>
      </c>
      <c r="I146">
        <f>CORREL($H$3:H146,MXX!$H$3:H146)</f>
        <v>4.6353035307737815E-2</v>
      </c>
    </row>
    <row r="147" spans="1:9" x14ac:dyDescent="0.25">
      <c r="A147" s="1">
        <v>44643</v>
      </c>
      <c r="B147">
        <v>16.82</v>
      </c>
      <c r="C147">
        <v>17.049999</v>
      </c>
      <c r="D147">
        <v>16.57</v>
      </c>
      <c r="E147">
        <v>16.68</v>
      </c>
      <c r="F147">
        <v>16.406130000000001</v>
      </c>
      <c r="G147">
        <v>63296800</v>
      </c>
      <c r="H147">
        <f>(F147-F146)/F146</f>
        <v>-2.3990685211291499E-2</v>
      </c>
      <c r="I147">
        <f>CORREL($H$3:H147,MXX!$H$3:H147)</f>
        <v>4.3574557285487182E-2</v>
      </c>
    </row>
    <row r="148" spans="1:9" x14ac:dyDescent="0.25">
      <c r="A148" s="1">
        <v>44644</v>
      </c>
      <c r="B148">
        <v>16.739999999999998</v>
      </c>
      <c r="C148">
        <v>16.98</v>
      </c>
      <c r="D148">
        <v>16.639999</v>
      </c>
      <c r="E148">
        <v>16.829999999999998</v>
      </c>
      <c r="F148">
        <v>16.553667000000001</v>
      </c>
      <c r="G148">
        <v>56314200</v>
      </c>
      <c r="H148">
        <f>(F148-F147)/F147</f>
        <v>8.9927972044595399E-3</v>
      </c>
      <c r="I148">
        <f>CORREL($H$3:H148,MXX!$H$3:H148)</f>
        <v>4.1600913507113105E-2</v>
      </c>
    </row>
    <row r="149" spans="1:9" x14ac:dyDescent="0.25">
      <c r="A149" s="1">
        <v>44645</v>
      </c>
      <c r="B149">
        <v>16.739999999999998</v>
      </c>
      <c r="C149">
        <v>16.780000999999999</v>
      </c>
      <c r="D149">
        <v>16.34</v>
      </c>
      <c r="E149">
        <v>16.469999000000001</v>
      </c>
      <c r="F149">
        <v>16.199577000000001</v>
      </c>
      <c r="G149">
        <v>62023100</v>
      </c>
      <c r="H149">
        <f>(F149-F148)/F148</f>
        <v>-2.1390426664979992E-2</v>
      </c>
      <c r="I149">
        <f>CORREL($H$3:H149,MXX!$H$3:H149)</f>
        <v>3.4616935801744908E-2</v>
      </c>
    </row>
    <row r="150" spans="1:9" x14ac:dyDescent="0.25">
      <c r="A150" s="1">
        <v>44648</v>
      </c>
      <c r="B150">
        <v>16.549999</v>
      </c>
      <c r="C150">
        <v>16.68</v>
      </c>
      <c r="D150">
        <v>16.280000999999999</v>
      </c>
      <c r="E150">
        <v>16.670000000000002</v>
      </c>
      <c r="F150">
        <v>16.396296</v>
      </c>
      <c r="G150">
        <v>54634400</v>
      </c>
      <c r="H150">
        <f>(F150-F149)/F149</f>
        <v>1.214346522751786E-2</v>
      </c>
      <c r="I150">
        <f>CORREL($H$3:H150,MXX!$H$3:H150)</f>
        <v>3.2694510869131221E-2</v>
      </c>
    </row>
    <row r="151" spans="1:9" x14ac:dyDescent="0.25">
      <c r="A151" s="1">
        <v>44649</v>
      </c>
      <c r="B151">
        <v>17.010000000000002</v>
      </c>
      <c r="C151">
        <v>17.799999</v>
      </c>
      <c r="D151">
        <v>17.010000000000002</v>
      </c>
      <c r="E151">
        <v>17.75</v>
      </c>
      <c r="F151">
        <v>17.458561</v>
      </c>
      <c r="G151">
        <v>90676900</v>
      </c>
      <c r="H151">
        <f>(F151-F150)/F150</f>
        <v>6.4786888453343364E-2</v>
      </c>
      <c r="I151">
        <f>CORREL($H$3:H151,MXX!$H$3:H151)</f>
        <v>3.814038301297993E-2</v>
      </c>
    </row>
    <row r="152" spans="1:9" x14ac:dyDescent="0.25">
      <c r="A152" s="1">
        <v>44650</v>
      </c>
      <c r="B152">
        <v>17.52</v>
      </c>
      <c r="C152">
        <v>17.66</v>
      </c>
      <c r="D152">
        <v>17.200001</v>
      </c>
      <c r="E152">
        <v>17.27</v>
      </c>
      <c r="F152">
        <v>16.986443999999999</v>
      </c>
      <c r="G152">
        <v>57853400</v>
      </c>
      <c r="H152">
        <f>(F152-F151)/F151</f>
        <v>-2.7042148548210864E-2</v>
      </c>
      <c r="I152">
        <f>CORREL($H$3:H152,MXX!$H$3:H152)</f>
        <v>3.2989790178436271E-2</v>
      </c>
    </row>
    <row r="153" spans="1:9" x14ac:dyDescent="0.25">
      <c r="A153" s="1">
        <v>44651</v>
      </c>
      <c r="B153">
        <v>17.200001</v>
      </c>
      <c r="C153">
        <v>17.350000000000001</v>
      </c>
      <c r="D153">
        <v>16.5</v>
      </c>
      <c r="E153">
        <v>16.91</v>
      </c>
      <c r="F153">
        <v>16.632352999999998</v>
      </c>
      <c r="G153">
        <v>52529400</v>
      </c>
      <c r="H153">
        <f>(F153-F152)/F152</f>
        <v>-2.0845504803712913E-2</v>
      </c>
      <c r="I153">
        <f>CORREL($H$3:H153,MXX!$H$3:H153)</f>
        <v>3.6043534080056859E-2</v>
      </c>
    </row>
    <row r="154" spans="1:9" x14ac:dyDescent="0.25">
      <c r="A154" s="1">
        <v>44652</v>
      </c>
      <c r="B154">
        <v>17.010000000000002</v>
      </c>
      <c r="C154">
        <v>17.149999999999999</v>
      </c>
      <c r="D154">
        <v>16.34</v>
      </c>
      <c r="E154">
        <v>16.649999999999999</v>
      </c>
      <c r="F154">
        <v>16.376621</v>
      </c>
      <c r="G154">
        <v>64695700</v>
      </c>
      <c r="H154">
        <f>(F154-F153)/F153</f>
        <v>-1.5375575542438182E-2</v>
      </c>
      <c r="I154">
        <f>CORREL($H$3:H154,MXX!$H$3:H154)</f>
        <v>3.0732687677615941E-2</v>
      </c>
    </row>
    <row r="155" spans="1:9" x14ac:dyDescent="0.25">
      <c r="A155" s="1">
        <v>44655</v>
      </c>
      <c r="B155">
        <v>16.66</v>
      </c>
      <c r="C155">
        <v>16.73</v>
      </c>
      <c r="D155">
        <v>16.360001</v>
      </c>
      <c r="E155">
        <v>16.66</v>
      </c>
      <c r="F155">
        <v>16.386457</v>
      </c>
      <c r="G155">
        <v>51146500</v>
      </c>
      <c r="H155">
        <f>(F155-F154)/F154</f>
        <v>6.0061229969234531E-4</v>
      </c>
      <c r="I155">
        <f>CORREL($H$3:H155,MXX!$H$3:H155)</f>
        <v>3.0708322670165246E-2</v>
      </c>
    </row>
    <row r="156" spans="1:9" x14ac:dyDescent="0.25">
      <c r="A156" s="1">
        <v>44656</v>
      </c>
      <c r="B156">
        <v>16.459999</v>
      </c>
      <c r="C156">
        <v>16.620000999999998</v>
      </c>
      <c r="D156">
        <v>15.81</v>
      </c>
      <c r="E156">
        <v>15.82</v>
      </c>
      <c r="F156">
        <v>15.56025</v>
      </c>
      <c r="G156">
        <v>91708000</v>
      </c>
      <c r="H156">
        <f>(F156-F155)/F155</f>
        <v>-5.0420112169457992E-2</v>
      </c>
      <c r="I156">
        <f>CORREL($H$3:H156,MXX!$H$3:H156)</f>
        <v>3.7403284789864454E-2</v>
      </c>
    </row>
    <row r="157" spans="1:9" x14ac:dyDescent="0.25">
      <c r="A157" s="1">
        <v>44657</v>
      </c>
      <c r="B157">
        <v>15.6</v>
      </c>
      <c r="C157">
        <v>15.8</v>
      </c>
      <c r="D157">
        <v>15.18</v>
      </c>
      <c r="E157">
        <v>15.39</v>
      </c>
      <c r="F157">
        <v>15.137312</v>
      </c>
      <c r="G157">
        <v>102881600</v>
      </c>
      <c r="H157">
        <f>(F157-F156)/F156</f>
        <v>-2.7180668691055752E-2</v>
      </c>
      <c r="I157">
        <f>CORREL($H$3:H157,MXX!$H$3:H157)</f>
        <v>4.6315862973728292E-2</v>
      </c>
    </row>
    <row r="158" spans="1:9" x14ac:dyDescent="0.25">
      <c r="A158" s="1">
        <v>44658</v>
      </c>
      <c r="B158">
        <v>15.07</v>
      </c>
      <c r="C158">
        <v>15.21</v>
      </c>
      <c r="D158">
        <v>14.56</v>
      </c>
      <c r="E158">
        <v>14.96</v>
      </c>
      <c r="F158">
        <v>14.714371999999999</v>
      </c>
      <c r="G158">
        <v>101229100</v>
      </c>
      <c r="H158">
        <f>(F158-F157)/F157</f>
        <v>-2.7940231396432903E-2</v>
      </c>
      <c r="I158">
        <f>CORREL($H$3:H158,MXX!$H$3:H158)</f>
        <v>4.7785748644082672E-2</v>
      </c>
    </row>
    <row r="159" spans="1:9" x14ac:dyDescent="0.25">
      <c r="A159" s="1">
        <v>44659</v>
      </c>
      <c r="B159">
        <v>14.94</v>
      </c>
      <c r="C159">
        <v>15.44</v>
      </c>
      <c r="D159">
        <v>14.81</v>
      </c>
      <c r="E159">
        <v>15.05</v>
      </c>
      <c r="F159">
        <v>14.802894</v>
      </c>
      <c r="G159">
        <v>75085800</v>
      </c>
      <c r="H159">
        <f>(F159-F158)/F158</f>
        <v>6.0160229740012757E-3</v>
      </c>
      <c r="I159">
        <f>CORREL($H$3:H159,MXX!$H$3:H159)</f>
        <v>4.7412459091601675E-2</v>
      </c>
    </row>
    <row r="160" spans="1:9" x14ac:dyDescent="0.25">
      <c r="A160" s="1">
        <v>44662</v>
      </c>
      <c r="B160">
        <v>14.89</v>
      </c>
      <c r="C160">
        <v>15.77</v>
      </c>
      <c r="D160">
        <v>14.89</v>
      </c>
      <c r="E160">
        <v>15.28</v>
      </c>
      <c r="F160">
        <v>15.029116999999999</v>
      </c>
      <c r="G160">
        <v>66117100</v>
      </c>
      <c r="H160">
        <f>(F160-F159)/F159</f>
        <v>1.5282349518952116E-2</v>
      </c>
      <c r="I160">
        <f>CORREL($H$3:H160,MXX!$H$3:H160)</f>
        <v>4.3663028840653859E-2</v>
      </c>
    </row>
    <row r="161" spans="1:9" x14ac:dyDescent="0.25">
      <c r="A161" s="1">
        <v>44663</v>
      </c>
      <c r="B161">
        <v>15.5</v>
      </c>
      <c r="C161">
        <v>15.72</v>
      </c>
      <c r="D161">
        <v>15.28</v>
      </c>
      <c r="E161">
        <v>15.36</v>
      </c>
      <c r="F161">
        <v>15.107802</v>
      </c>
      <c r="G161">
        <v>49138700</v>
      </c>
      <c r="H161">
        <f>(F161-F160)/F160</f>
        <v>5.2355038556157439E-3</v>
      </c>
      <c r="I161">
        <f>CORREL($H$3:H161,MXX!$H$3:H161)</f>
        <v>4.3250772580036047E-2</v>
      </c>
    </row>
    <row r="162" spans="1:9" x14ac:dyDescent="0.25">
      <c r="A162" s="1">
        <v>44664</v>
      </c>
      <c r="B162">
        <v>15.31</v>
      </c>
      <c r="C162">
        <v>15.55</v>
      </c>
      <c r="D162">
        <v>15.22</v>
      </c>
      <c r="E162">
        <v>15.51</v>
      </c>
      <c r="F162">
        <v>15.255341</v>
      </c>
      <c r="G162">
        <v>51871800</v>
      </c>
      <c r="H162">
        <f>(F162-F161)/F161</f>
        <v>9.765748849501741E-3</v>
      </c>
      <c r="I162">
        <f>CORREL($H$3:H162,MXX!$H$3:H162)</f>
        <v>4.1104754185658815E-2</v>
      </c>
    </row>
    <row r="163" spans="1:9" x14ac:dyDescent="0.25">
      <c r="A163" s="1">
        <v>44665</v>
      </c>
      <c r="B163">
        <v>15.5</v>
      </c>
      <c r="C163">
        <v>15.76</v>
      </c>
      <c r="D163">
        <v>15.46</v>
      </c>
      <c r="E163">
        <v>15.48</v>
      </c>
      <c r="F163">
        <v>15.225833</v>
      </c>
      <c r="G163">
        <v>39312900</v>
      </c>
      <c r="H163">
        <f>(F163-F162)/F162</f>
        <v>-1.934273380057507E-3</v>
      </c>
      <c r="I163">
        <f>CORREL($H$3:H163,MXX!$H$3:H163)</f>
        <v>4.0709311773878591E-2</v>
      </c>
    </row>
    <row r="164" spans="1:9" x14ac:dyDescent="0.25">
      <c r="A164" s="1">
        <v>44669</v>
      </c>
      <c r="B164">
        <v>15.37</v>
      </c>
      <c r="C164">
        <v>15.79</v>
      </c>
      <c r="D164">
        <v>15.37</v>
      </c>
      <c r="E164">
        <v>15.67</v>
      </c>
      <c r="F164">
        <v>15.412713</v>
      </c>
      <c r="G164">
        <v>40205800</v>
      </c>
      <c r="H164">
        <f>(F164-F163)/F163</f>
        <v>1.2273876903812118E-2</v>
      </c>
      <c r="I164">
        <f>CORREL($H$3:H164,MXX!$H$3:H164)</f>
        <v>4.047351935242096E-2</v>
      </c>
    </row>
    <row r="165" spans="1:9" x14ac:dyDescent="0.25">
      <c r="A165" s="1">
        <v>44670</v>
      </c>
      <c r="B165">
        <v>15.74</v>
      </c>
      <c r="C165">
        <v>16.23</v>
      </c>
      <c r="D165">
        <v>15.74</v>
      </c>
      <c r="E165">
        <v>16.149999999999999</v>
      </c>
      <c r="F165">
        <v>15.884831999999999</v>
      </c>
      <c r="G165">
        <v>55398300</v>
      </c>
      <c r="H165">
        <f>(F165-F164)/F164</f>
        <v>3.0631790782064086E-2</v>
      </c>
      <c r="I165">
        <f>CORREL($H$3:H165,MXX!$H$3:H165)</f>
        <v>4.5954602278129975E-2</v>
      </c>
    </row>
    <row r="166" spans="1:9" x14ac:dyDescent="0.25">
      <c r="A166" s="1">
        <v>44671</v>
      </c>
      <c r="B166">
        <v>16.23</v>
      </c>
      <c r="C166">
        <v>16.549999</v>
      </c>
      <c r="D166">
        <v>16.010000000000002</v>
      </c>
      <c r="E166">
        <v>16.049999</v>
      </c>
      <c r="F166">
        <v>15.786473000000001</v>
      </c>
      <c r="G166">
        <v>47351500</v>
      </c>
      <c r="H166">
        <f>(F166-F165)/F165</f>
        <v>-6.1920075704923125E-3</v>
      </c>
      <c r="I166">
        <f>CORREL($H$3:H166,MXX!$H$3:H166)</f>
        <v>4.8211651168754525E-2</v>
      </c>
    </row>
    <row r="167" spans="1:9" x14ac:dyDescent="0.25">
      <c r="A167" s="1">
        <v>44672</v>
      </c>
      <c r="B167">
        <v>16.48</v>
      </c>
      <c r="C167">
        <v>16.57</v>
      </c>
      <c r="D167">
        <v>15.61</v>
      </c>
      <c r="E167">
        <v>15.7</v>
      </c>
      <c r="F167">
        <v>15.442221</v>
      </c>
      <c r="G167">
        <v>49898500</v>
      </c>
      <c r="H167">
        <f>(F167-F166)/F166</f>
        <v>-2.1806770898097433E-2</v>
      </c>
      <c r="I167">
        <f>CORREL($H$3:H167,MXX!$H$3:H167)</f>
        <v>5.3460086251035432E-2</v>
      </c>
    </row>
    <row r="168" spans="1:9" x14ac:dyDescent="0.25">
      <c r="A168" s="1">
        <v>44673</v>
      </c>
      <c r="B168">
        <v>15.55</v>
      </c>
      <c r="C168">
        <v>15.64</v>
      </c>
      <c r="D168">
        <v>15</v>
      </c>
      <c r="E168">
        <v>15.13</v>
      </c>
      <c r="F168">
        <v>14.881579</v>
      </c>
      <c r="G168">
        <v>56193700</v>
      </c>
      <c r="H168">
        <f>(F168-F167)/F167</f>
        <v>-3.6305787878570035E-2</v>
      </c>
      <c r="I168">
        <f>CORREL($H$3:H168,MXX!$H$3:H168)</f>
        <v>5.4525896071215448E-2</v>
      </c>
    </row>
    <row r="169" spans="1:9" x14ac:dyDescent="0.25">
      <c r="A169" s="1">
        <v>44676</v>
      </c>
      <c r="B169">
        <v>14.91</v>
      </c>
      <c r="C169">
        <v>15.2</v>
      </c>
      <c r="D169">
        <v>14.62</v>
      </c>
      <c r="E169">
        <v>15.19</v>
      </c>
      <c r="F169">
        <v>15.039999</v>
      </c>
      <c r="G169">
        <v>58361400</v>
      </c>
      <c r="H169">
        <f>(F169-F168)/F168</f>
        <v>1.0645375736002178E-2</v>
      </c>
      <c r="I169">
        <f>CORREL($H$3:H169,MXX!$H$3:H169)</f>
        <v>5.2164127920308431E-2</v>
      </c>
    </row>
    <row r="170" spans="1:9" x14ac:dyDescent="0.25">
      <c r="A170" s="1">
        <v>44677</v>
      </c>
      <c r="B170">
        <v>15.1</v>
      </c>
      <c r="C170">
        <v>15.14</v>
      </c>
      <c r="D170">
        <v>14.67</v>
      </c>
      <c r="E170">
        <v>14.71</v>
      </c>
      <c r="F170">
        <v>14.564738999999999</v>
      </c>
      <c r="G170">
        <v>60345300</v>
      </c>
      <c r="H170">
        <f>(F170-F169)/F169</f>
        <v>-3.1599736143599511E-2</v>
      </c>
      <c r="I170">
        <f>CORREL($H$3:H170,MXX!$H$3:H170)</f>
        <v>5.3785279585722677E-2</v>
      </c>
    </row>
    <row r="171" spans="1:9" x14ac:dyDescent="0.25">
      <c r="A171" s="1">
        <v>44678</v>
      </c>
      <c r="B171">
        <v>14.79</v>
      </c>
      <c r="C171">
        <v>15.1</v>
      </c>
      <c r="D171">
        <v>14.6</v>
      </c>
      <c r="E171">
        <v>14.85</v>
      </c>
      <c r="F171">
        <v>14.703358</v>
      </c>
      <c r="G171">
        <v>65847900</v>
      </c>
      <c r="H171">
        <f>(F171-F170)/F170</f>
        <v>9.5174379712537442E-3</v>
      </c>
      <c r="I171">
        <f>CORREL($H$3:H171,MXX!$H$3:H171)</f>
        <v>5.3181314148121168E-2</v>
      </c>
    </row>
    <row r="172" spans="1:9" x14ac:dyDescent="0.25">
      <c r="A172" s="1">
        <v>44679</v>
      </c>
      <c r="B172">
        <v>14.91</v>
      </c>
      <c r="C172">
        <v>14.99</v>
      </c>
      <c r="D172">
        <v>13.9</v>
      </c>
      <c r="E172">
        <v>14.62</v>
      </c>
      <c r="F172">
        <v>14.475628</v>
      </c>
      <c r="G172">
        <v>131556500</v>
      </c>
      <c r="H172">
        <f>(F172-F171)/F171</f>
        <v>-1.5488298659394632E-2</v>
      </c>
      <c r="I172">
        <f>CORREL($H$3:H172,MXX!$H$3:H172)</f>
        <v>5.1299808358117156E-2</v>
      </c>
    </row>
    <row r="173" spans="1:9" x14ac:dyDescent="0.25">
      <c r="A173" s="1">
        <v>44680</v>
      </c>
      <c r="B173">
        <v>14.59</v>
      </c>
      <c r="C173">
        <v>14.97</v>
      </c>
      <c r="D173">
        <v>14.1</v>
      </c>
      <c r="E173">
        <v>14.16</v>
      </c>
      <c r="F173">
        <v>14.020170999999999</v>
      </c>
      <c r="G173">
        <v>83184900</v>
      </c>
      <c r="H173">
        <f>(F173-F172)/F172</f>
        <v>-3.1463712662414434E-2</v>
      </c>
      <c r="I173">
        <f>CORREL($H$3:H173,MXX!$H$3:H173)</f>
        <v>6.5971863298824401E-2</v>
      </c>
    </row>
    <row r="174" spans="1:9" x14ac:dyDescent="0.25">
      <c r="A174" s="1">
        <v>44683</v>
      </c>
      <c r="B174">
        <v>14.02</v>
      </c>
      <c r="C174">
        <v>14.29</v>
      </c>
      <c r="D174">
        <v>13.82</v>
      </c>
      <c r="E174">
        <v>14.27</v>
      </c>
      <c r="F174">
        <v>14.129085</v>
      </c>
      <c r="G174">
        <v>64734000</v>
      </c>
      <c r="H174">
        <f>(F174-F173)/F173</f>
        <v>7.7683788592878365E-3</v>
      </c>
      <c r="I174">
        <f>CORREL($H$3:H174,MXX!$H$3:H174)</f>
        <v>6.7091013483210379E-2</v>
      </c>
    </row>
    <row r="175" spans="1:9" x14ac:dyDescent="0.25">
      <c r="A175" s="1">
        <v>44684</v>
      </c>
      <c r="B175">
        <v>14.31</v>
      </c>
      <c r="C175">
        <v>14.75</v>
      </c>
      <c r="D175">
        <v>14.2</v>
      </c>
      <c r="E175">
        <v>14.56</v>
      </c>
      <c r="F175">
        <v>14.416221999999999</v>
      </c>
      <c r="G175">
        <v>55734200</v>
      </c>
      <c r="H175">
        <f>(F175-F174)/F174</f>
        <v>2.0322405874124157E-2</v>
      </c>
      <c r="I175">
        <f>CORREL($H$3:H175,MXX!$H$3:H175)</f>
        <v>6.0049472407160465E-2</v>
      </c>
    </row>
    <row r="176" spans="1:9" x14ac:dyDescent="0.25">
      <c r="A176" s="1">
        <v>44685</v>
      </c>
      <c r="B176">
        <v>14.51</v>
      </c>
      <c r="C176">
        <v>15</v>
      </c>
      <c r="D176">
        <v>14.26</v>
      </c>
      <c r="E176">
        <v>14.98</v>
      </c>
      <c r="F176">
        <v>14.832072999999999</v>
      </c>
      <c r="G176">
        <v>59774900</v>
      </c>
      <c r="H176">
        <f>(F176-F175)/F175</f>
        <v>2.8846045794799775E-2</v>
      </c>
      <c r="I176">
        <f>CORREL($H$3:H176,MXX!$H$3:H176)</f>
        <v>6.3965068670074898E-2</v>
      </c>
    </row>
    <row r="177" spans="1:9" x14ac:dyDescent="0.25">
      <c r="A177" s="1">
        <v>44686</v>
      </c>
      <c r="B177">
        <v>14.82</v>
      </c>
      <c r="C177">
        <v>14.82</v>
      </c>
      <c r="D177">
        <v>14.34</v>
      </c>
      <c r="E177">
        <v>14.53</v>
      </c>
      <c r="F177">
        <v>14.386517</v>
      </c>
      <c r="G177">
        <v>57889200</v>
      </c>
      <c r="H177">
        <f>(F177-F176)/F176</f>
        <v>-3.004003553650254E-2</v>
      </c>
      <c r="I177">
        <f>CORREL($H$3:H177,MXX!$H$3:H177)</f>
        <v>7.4394140085978486E-2</v>
      </c>
    </row>
    <row r="178" spans="1:9" x14ac:dyDescent="0.25">
      <c r="A178" s="1">
        <v>44687</v>
      </c>
      <c r="B178">
        <v>14.46</v>
      </c>
      <c r="C178">
        <v>14.6</v>
      </c>
      <c r="D178">
        <v>14</v>
      </c>
      <c r="E178">
        <v>14.21</v>
      </c>
      <c r="F178">
        <v>14.069677</v>
      </c>
      <c r="G178">
        <v>66622200</v>
      </c>
      <c r="H178">
        <f>(F178-F177)/F177</f>
        <v>-2.2023398714226601E-2</v>
      </c>
      <c r="I178">
        <f>CORREL($H$3:H178,MXX!$H$3:H178)</f>
        <v>8.2473453803889998E-2</v>
      </c>
    </row>
    <row r="179" spans="1:9" x14ac:dyDescent="0.25">
      <c r="A179" s="1">
        <v>44690</v>
      </c>
      <c r="B179">
        <v>13.85</v>
      </c>
      <c r="C179">
        <v>14.17</v>
      </c>
      <c r="D179">
        <v>13.31</v>
      </c>
      <c r="E179">
        <v>13.37</v>
      </c>
      <c r="F179">
        <v>13.237971999999999</v>
      </c>
      <c r="G179">
        <v>71242000</v>
      </c>
      <c r="H179">
        <f>(F179-F178)/F178</f>
        <v>-5.9113297341509774E-2</v>
      </c>
      <c r="I179">
        <f>CORREL($H$3:H179,MXX!$H$3:H179)</f>
        <v>9.2735678319340001E-2</v>
      </c>
    </row>
    <row r="180" spans="1:9" x14ac:dyDescent="0.25">
      <c r="A180" s="1">
        <v>44691</v>
      </c>
      <c r="B180">
        <v>13.8</v>
      </c>
      <c r="C180">
        <v>13.84</v>
      </c>
      <c r="D180">
        <v>13.02</v>
      </c>
      <c r="E180">
        <v>13.35</v>
      </c>
      <c r="F180">
        <v>13.218170000000001</v>
      </c>
      <c r="G180">
        <v>75506700</v>
      </c>
      <c r="H180">
        <f>(F180-F179)/F179</f>
        <v>-1.4958484577545974E-3</v>
      </c>
      <c r="I180">
        <f>CORREL($H$3:H180,MXX!$H$3:H180)</f>
        <v>9.2665934807125705E-2</v>
      </c>
    </row>
    <row r="181" spans="1:9" x14ac:dyDescent="0.25">
      <c r="A181" s="1">
        <v>44692</v>
      </c>
      <c r="B181">
        <v>13.2</v>
      </c>
      <c r="C181">
        <v>13.62</v>
      </c>
      <c r="D181">
        <v>12.79</v>
      </c>
      <c r="E181">
        <v>12.83</v>
      </c>
      <c r="F181">
        <v>12.703303999999999</v>
      </c>
      <c r="G181">
        <v>71644900</v>
      </c>
      <c r="H181">
        <f>(F181-F180)/F180</f>
        <v>-3.8951382831360265E-2</v>
      </c>
      <c r="I181">
        <f>CORREL($H$3:H181,MXX!$H$3:H181)</f>
        <v>8.9392091707379481E-2</v>
      </c>
    </row>
    <row r="182" spans="1:9" x14ac:dyDescent="0.25">
      <c r="A182" s="1">
        <v>44693</v>
      </c>
      <c r="B182">
        <v>12.21</v>
      </c>
      <c r="C182">
        <v>12.8</v>
      </c>
      <c r="D182">
        <v>12.15</v>
      </c>
      <c r="E182">
        <v>12.44</v>
      </c>
      <c r="F182">
        <v>12.317155</v>
      </c>
      <c r="G182">
        <v>113203900</v>
      </c>
      <c r="H182">
        <f>(F182-F181)/F181</f>
        <v>-3.0397524927373198E-2</v>
      </c>
      <c r="I182">
        <f>CORREL($H$3:H182,MXX!$H$3:H182)</f>
        <v>8.8559712803576829E-2</v>
      </c>
    </row>
    <row r="183" spans="1:9" x14ac:dyDescent="0.25">
      <c r="A183" s="1">
        <v>44694</v>
      </c>
      <c r="B183">
        <v>12.88</v>
      </c>
      <c r="C183">
        <v>13.63</v>
      </c>
      <c r="D183">
        <v>12.87</v>
      </c>
      <c r="E183">
        <v>13.5</v>
      </c>
      <c r="F183">
        <v>13.366688999999999</v>
      </c>
      <c r="G183">
        <v>78944200</v>
      </c>
      <c r="H183">
        <f>(F183-F182)/F182</f>
        <v>8.5209124996803207E-2</v>
      </c>
      <c r="I183">
        <f>CORREL($H$3:H183,MXX!$H$3:H183)</f>
        <v>9.5962161121476958E-2</v>
      </c>
    </row>
    <row r="184" spans="1:9" x14ac:dyDescent="0.25">
      <c r="A184" s="1">
        <v>44697</v>
      </c>
      <c r="B184">
        <v>13.49</v>
      </c>
      <c r="C184">
        <v>13.52</v>
      </c>
      <c r="D184">
        <v>12.98</v>
      </c>
      <c r="E184">
        <v>13.05</v>
      </c>
      <c r="F184">
        <v>12.921132</v>
      </c>
      <c r="G184">
        <v>65055400</v>
      </c>
      <c r="H184">
        <f>(F184-F183)/F183</f>
        <v>-3.3333385702323075E-2</v>
      </c>
      <c r="I184">
        <f>CORREL($H$3:H184,MXX!$H$3:H184)</f>
        <v>8.1457324956308488E-2</v>
      </c>
    </row>
    <row r="185" spans="1:9" x14ac:dyDescent="0.25">
      <c r="A185" s="1">
        <v>44698</v>
      </c>
      <c r="B185">
        <v>13.34</v>
      </c>
      <c r="C185">
        <v>13.53</v>
      </c>
      <c r="D185">
        <v>13.16</v>
      </c>
      <c r="E185">
        <v>13.53</v>
      </c>
      <c r="F185">
        <v>13.396392000000001</v>
      </c>
      <c r="G185">
        <v>50891400</v>
      </c>
      <c r="H185">
        <f>(F185-F184)/F184</f>
        <v>3.6781607060434061E-2</v>
      </c>
      <c r="I185">
        <f>CORREL($H$3:H185,MXX!$H$3:H185)</f>
        <v>9.2563143496319111E-2</v>
      </c>
    </row>
    <row r="186" spans="1:9" x14ac:dyDescent="0.25">
      <c r="A186" s="1">
        <v>44699</v>
      </c>
      <c r="B186">
        <v>13.25</v>
      </c>
      <c r="C186">
        <v>13.36</v>
      </c>
      <c r="D186">
        <v>12.71</v>
      </c>
      <c r="E186">
        <v>12.78</v>
      </c>
      <c r="F186">
        <v>12.653798</v>
      </c>
      <c r="G186">
        <v>68362500</v>
      </c>
      <c r="H186">
        <f>(F186-F185)/F185</f>
        <v>-5.5432388063890663E-2</v>
      </c>
      <c r="I186">
        <f>CORREL($H$3:H186,MXX!$H$3:H186)</f>
        <v>0.11198549497144226</v>
      </c>
    </row>
    <row r="187" spans="1:9" x14ac:dyDescent="0.25">
      <c r="A187" s="1">
        <v>44700</v>
      </c>
      <c r="B187">
        <v>12.64</v>
      </c>
      <c r="C187">
        <v>13.12</v>
      </c>
      <c r="D187">
        <v>12.63</v>
      </c>
      <c r="E187">
        <v>12.85</v>
      </c>
      <c r="F187">
        <v>12.723107000000001</v>
      </c>
      <c r="G187">
        <v>58459600</v>
      </c>
      <c r="H187">
        <f>(F187-F186)/F186</f>
        <v>5.477327834694414E-3</v>
      </c>
      <c r="I187">
        <f>CORREL($H$3:H187,MXX!$H$3:H187)</f>
        <v>0.11260515330718313</v>
      </c>
    </row>
    <row r="188" spans="1:9" x14ac:dyDescent="0.25">
      <c r="A188" s="1">
        <v>44701</v>
      </c>
      <c r="B188">
        <v>13.05</v>
      </c>
      <c r="C188">
        <v>13.12</v>
      </c>
      <c r="D188">
        <v>12.07</v>
      </c>
      <c r="E188">
        <v>12.5</v>
      </c>
      <c r="F188">
        <v>12.376563000000001</v>
      </c>
      <c r="G188">
        <v>78183400</v>
      </c>
      <c r="H188">
        <f>(F188-F187)/F187</f>
        <v>-2.7237372129307703E-2</v>
      </c>
      <c r="I188">
        <f>CORREL($H$3:H188,MXX!$H$3:H188)</f>
        <v>0.11004342951442324</v>
      </c>
    </row>
    <row r="189" spans="1:9" x14ac:dyDescent="0.25">
      <c r="A189" s="1">
        <v>44704</v>
      </c>
      <c r="B189">
        <v>12.64</v>
      </c>
      <c r="C189">
        <v>12.95</v>
      </c>
      <c r="D189">
        <v>12.5</v>
      </c>
      <c r="E189">
        <v>12.83</v>
      </c>
      <c r="F189">
        <v>12.703303999999999</v>
      </c>
      <c r="G189">
        <v>51929600</v>
      </c>
      <c r="H189">
        <f>(F189-F188)/F188</f>
        <v>2.639997873399896E-2</v>
      </c>
      <c r="I189">
        <f>CORREL($H$3:H189,MXX!$H$3:H189)</f>
        <v>0.10850493511549855</v>
      </c>
    </row>
    <row r="190" spans="1:9" x14ac:dyDescent="0.25">
      <c r="A190" s="1">
        <v>44705</v>
      </c>
      <c r="B190">
        <v>12.6</v>
      </c>
      <c r="C190">
        <v>12.68</v>
      </c>
      <c r="D190">
        <v>12.27</v>
      </c>
      <c r="E190">
        <v>12.42</v>
      </c>
      <c r="F190">
        <v>12.297354</v>
      </c>
      <c r="G190">
        <v>51082800</v>
      </c>
      <c r="H190">
        <f>(F190-F189)/F189</f>
        <v>-3.1956253270802537E-2</v>
      </c>
      <c r="I190">
        <f>CORREL($H$3:H190,MXX!$H$3:H190)</f>
        <v>0.10899279644834872</v>
      </c>
    </row>
    <row r="191" spans="1:9" x14ac:dyDescent="0.25">
      <c r="A191" s="1">
        <v>44706</v>
      </c>
      <c r="B191">
        <v>12.33</v>
      </c>
      <c r="C191">
        <v>12.81</v>
      </c>
      <c r="D191">
        <v>12.32</v>
      </c>
      <c r="E191">
        <v>12.71</v>
      </c>
      <c r="F191">
        <v>12.584490000000001</v>
      </c>
      <c r="G191">
        <v>41193100</v>
      </c>
      <c r="H191">
        <f>(F191-F190)/F190</f>
        <v>2.3349413215233154E-2</v>
      </c>
      <c r="I191">
        <f>CORREL($H$3:H191,MXX!$H$3:H191)</f>
        <v>0.11198413700901491</v>
      </c>
    </row>
    <row r="192" spans="1:9" x14ac:dyDescent="0.25">
      <c r="A192" s="1">
        <v>44707</v>
      </c>
      <c r="B192">
        <v>12.8</v>
      </c>
      <c r="C192">
        <v>13.2</v>
      </c>
      <c r="D192">
        <v>12.79</v>
      </c>
      <c r="E192">
        <v>13.12</v>
      </c>
      <c r="F192">
        <v>12.99044</v>
      </c>
      <c r="G192">
        <v>45709200</v>
      </c>
      <c r="H192">
        <f>(F192-F191)/F191</f>
        <v>3.225796198336197E-2</v>
      </c>
      <c r="I192">
        <f>CORREL($H$3:H192,MXX!$H$3:H192)</f>
        <v>0.11614259801864438</v>
      </c>
    </row>
    <row r="193" spans="1:9" x14ac:dyDescent="0.25">
      <c r="A193" s="1">
        <v>44708</v>
      </c>
      <c r="B193">
        <v>13.26</v>
      </c>
      <c r="C193">
        <v>13.63</v>
      </c>
      <c r="D193">
        <v>13.24</v>
      </c>
      <c r="E193">
        <v>13.63</v>
      </c>
      <c r="F193">
        <v>13.495404000000001</v>
      </c>
      <c r="G193">
        <v>54195700</v>
      </c>
      <c r="H193">
        <f>(F193-F192)/F192</f>
        <v>3.8871970464433928E-2</v>
      </c>
      <c r="I193">
        <f>CORREL($H$3:H193,MXX!$H$3:H193)</f>
        <v>0.11969917669739995</v>
      </c>
    </row>
    <row r="194" spans="1:9" x14ac:dyDescent="0.25">
      <c r="A194" s="1">
        <v>44712</v>
      </c>
      <c r="B194">
        <v>13.68</v>
      </c>
      <c r="C194">
        <v>13.82</v>
      </c>
      <c r="D194">
        <v>13.35</v>
      </c>
      <c r="E194">
        <v>13.68</v>
      </c>
      <c r="F194">
        <v>13.544911000000001</v>
      </c>
      <c r="G194">
        <v>79689900</v>
      </c>
      <c r="H194">
        <f>(F194-F193)/F193</f>
        <v>3.6684340831886313E-3</v>
      </c>
      <c r="I194">
        <f>CORREL($H$3:H194,MXX!$H$3:H194)</f>
        <v>0.11927521209363966</v>
      </c>
    </row>
    <row r="195" spans="1:9" x14ac:dyDescent="0.25">
      <c r="A195" s="1">
        <v>44713</v>
      </c>
      <c r="B195">
        <v>13.88</v>
      </c>
      <c r="C195">
        <v>13.97</v>
      </c>
      <c r="D195">
        <v>13.4</v>
      </c>
      <c r="E195">
        <v>13.55</v>
      </c>
      <c r="F195">
        <v>13.416195</v>
      </c>
      <c r="G195">
        <v>50726200</v>
      </c>
      <c r="H195">
        <f>(F195-F194)/F194</f>
        <v>-9.5029048179054634E-3</v>
      </c>
      <c r="I195">
        <f>CORREL($H$3:H195,MXX!$H$3:H195)</f>
        <v>0.12047083325115142</v>
      </c>
    </row>
    <row r="196" spans="1:9" x14ac:dyDescent="0.25">
      <c r="A196" s="1">
        <v>44714</v>
      </c>
      <c r="B196">
        <v>13.64</v>
      </c>
      <c r="C196">
        <v>13.96</v>
      </c>
      <c r="D196">
        <v>13.6</v>
      </c>
      <c r="E196">
        <v>13.89</v>
      </c>
      <c r="F196">
        <v>13.752837</v>
      </c>
      <c r="G196">
        <v>42979700</v>
      </c>
      <c r="H196">
        <f>(F196-F195)/F195</f>
        <v>2.5092211316248714E-2</v>
      </c>
      <c r="I196">
        <f>CORREL($H$3:H196,MXX!$H$3:H196)</f>
        <v>0.11812317286169192</v>
      </c>
    </row>
    <row r="197" spans="1:9" x14ac:dyDescent="0.25">
      <c r="A197" s="1">
        <v>44715</v>
      </c>
      <c r="B197">
        <v>13.63</v>
      </c>
      <c r="C197">
        <v>13.78</v>
      </c>
      <c r="D197">
        <v>13.36</v>
      </c>
      <c r="E197">
        <v>13.5</v>
      </c>
      <c r="F197">
        <v>13.366688999999999</v>
      </c>
      <c r="G197">
        <v>43625200</v>
      </c>
      <c r="H197">
        <f>(F197-F196)/F196</f>
        <v>-2.8077697714297085E-2</v>
      </c>
      <c r="I197">
        <f>CORREL($H$3:H197,MXX!$H$3:H197)</f>
        <v>0.12278213067170531</v>
      </c>
    </row>
    <row r="198" spans="1:9" x14ac:dyDescent="0.25">
      <c r="A198" s="1">
        <v>44718</v>
      </c>
      <c r="B198">
        <v>13.74</v>
      </c>
      <c r="C198">
        <v>13.74</v>
      </c>
      <c r="D198">
        <v>13.38</v>
      </c>
      <c r="E198">
        <v>13.46</v>
      </c>
      <c r="F198">
        <v>13.327083999999999</v>
      </c>
      <c r="G198">
        <v>37711100</v>
      </c>
      <c r="H198">
        <f>(F198-F197)/F197</f>
        <v>-2.9629626304614322E-3</v>
      </c>
      <c r="I198">
        <f>CORREL($H$3:H198,MXX!$H$3:H198)</f>
        <v>0.12302546080078453</v>
      </c>
    </row>
    <row r="199" spans="1:9" x14ac:dyDescent="0.25">
      <c r="A199" s="1">
        <v>44719</v>
      </c>
      <c r="B199">
        <v>13.26</v>
      </c>
      <c r="C199">
        <v>13.77</v>
      </c>
      <c r="D199">
        <v>13.19</v>
      </c>
      <c r="E199">
        <v>13.74</v>
      </c>
      <c r="F199">
        <v>13.604317999999999</v>
      </c>
      <c r="G199">
        <v>38940300</v>
      </c>
      <c r="H199">
        <f>(F199-F198)/F198</f>
        <v>2.0802300038027823E-2</v>
      </c>
      <c r="I199">
        <f>CORREL($H$3:H199,MXX!$H$3:H199)</f>
        <v>0.11802029740711815</v>
      </c>
    </row>
    <row r="200" spans="1:9" x14ac:dyDescent="0.25">
      <c r="A200" s="1">
        <v>44720</v>
      </c>
      <c r="B200">
        <v>13.63</v>
      </c>
      <c r="C200">
        <v>13.85</v>
      </c>
      <c r="D200">
        <v>13.44</v>
      </c>
      <c r="E200">
        <v>13.53</v>
      </c>
      <c r="F200">
        <v>13.396392000000001</v>
      </c>
      <c r="G200">
        <v>39441900</v>
      </c>
      <c r="H200">
        <f>(F200-F199)/F199</f>
        <v>-1.5283823856513699E-2</v>
      </c>
      <c r="I200">
        <f>CORREL($H$3:H200,MXX!$H$3:H200)</f>
        <v>0.11744424168276989</v>
      </c>
    </row>
    <row r="201" spans="1:9" x14ac:dyDescent="0.25">
      <c r="A201" s="1">
        <v>44721</v>
      </c>
      <c r="B201">
        <v>13.51</v>
      </c>
      <c r="C201">
        <v>13.59</v>
      </c>
      <c r="D201">
        <v>13.28</v>
      </c>
      <c r="E201">
        <v>13.28</v>
      </c>
      <c r="F201">
        <v>13.148861</v>
      </c>
      <c r="G201">
        <v>30468000</v>
      </c>
      <c r="H201">
        <f>(F201-F200)/F200</f>
        <v>-1.8477437805642025E-2</v>
      </c>
      <c r="I201">
        <f>CORREL($H$3:H201,MXX!$H$3:H201)</f>
        <v>0.11928785579369504</v>
      </c>
    </row>
    <row r="202" spans="1:9" x14ac:dyDescent="0.25">
      <c r="A202" s="1">
        <v>44722</v>
      </c>
      <c r="B202">
        <v>13</v>
      </c>
      <c r="C202">
        <v>13.21</v>
      </c>
      <c r="D202">
        <v>12.63</v>
      </c>
      <c r="E202">
        <v>12.75</v>
      </c>
      <c r="F202">
        <v>12.624095000000001</v>
      </c>
      <c r="G202">
        <v>55644400</v>
      </c>
      <c r="H202">
        <f>(F202-F201)/F201</f>
        <v>-3.9909616505946759E-2</v>
      </c>
      <c r="I202">
        <f>CORREL($H$3:H202,MXX!$H$3:H202)</f>
        <v>0.12573305787452529</v>
      </c>
    </row>
    <row r="203" spans="1:9" x14ac:dyDescent="0.25">
      <c r="A203" s="1">
        <v>44725</v>
      </c>
      <c r="B203">
        <v>12.3</v>
      </c>
      <c r="C203">
        <v>12.38</v>
      </c>
      <c r="D203">
        <v>11.74</v>
      </c>
      <c r="E203">
        <v>11.81</v>
      </c>
      <c r="F203">
        <v>11.693377</v>
      </c>
      <c r="G203">
        <v>80676300</v>
      </c>
      <c r="H203">
        <f>(F203-F202)/F202</f>
        <v>-7.3725522502801233E-2</v>
      </c>
      <c r="I203">
        <f>CORREL($H$3:H203,MXX!$H$3:H203)</f>
        <v>0.14358057728778206</v>
      </c>
    </row>
    <row r="204" spans="1:9" x14ac:dyDescent="0.25">
      <c r="A204" s="1">
        <v>44726</v>
      </c>
      <c r="B204">
        <v>11.99</v>
      </c>
      <c r="C204">
        <v>12.42</v>
      </c>
      <c r="D204">
        <v>11.91</v>
      </c>
      <c r="E204">
        <v>12.2</v>
      </c>
      <c r="F204">
        <v>12.079526</v>
      </c>
      <c r="G204">
        <v>82369300</v>
      </c>
      <c r="H204">
        <f>(F204-F203)/F203</f>
        <v>3.3022881242946299E-2</v>
      </c>
      <c r="I204">
        <f>CORREL($H$3:H204,MXX!$H$3:H204)</f>
        <v>0.14303150961913835</v>
      </c>
    </row>
    <row r="205" spans="1:9" x14ac:dyDescent="0.25">
      <c r="A205" s="1">
        <v>44727</v>
      </c>
      <c r="B205">
        <v>12.22</v>
      </c>
      <c r="C205">
        <v>12.42</v>
      </c>
      <c r="D205">
        <v>12</v>
      </c>
      <c r="E205">
        <v>12.27</v>
      </c>
      <c r="F205">
        <v>12.148835</v>
      </c>
      <c r="G205">
        <v>70393200</v>
      </c>
      <c r="H205">
        <f>(F205-F204)/F204</f>
        <v>5.7377251392149416E-3</v>
      </c>
      <c r="I205">
        <f>CORREL($H$3:H205,MXX!$H$3:H205)</f>
        <v>0.14238600543006649</v>
      </c>
    </row>
    <row r="206" spans="1:9" x14ac:dyDescent="0.25">
      <c r="A206" s="1">
        <v>44728</v>
      </c>
      <c r="B206">
        <v>11.8</v>
      </c>
      <c r="C206">
        <v>11.91</v>
      </c>
      <c r="D206">
        <v>11.12</v>
      </c>
      <c r="E206">
        <v>11.25</v>
      </c>
      <c r="F206">
        <v>11.138906</v>
      </c>
      <c r="G206">
        <v>80380100</v>
      </c>
      <c r="H206">
        <f>(F206-F205)/F205</f>
        <v>-8.3129699267460597E-2</v>
      </c>
      <c r="I206">
        <f>CORREL($H$3:H206,MXX!$H$3:H206)</f>
        <v>0.13413584753060218</v>
      </c>
    </row>
    <row r="207" spans="1:9" x14ac:dyDescent="0.25">
      <c r="A207" s="1">
        <v>44729</v>
      </c>
      <c r="B207">
        <v>11.24</v>
      </c>
      <c r="C207">
        <v>11.44</v>
      </c>
      <c r="D207">
        <v>10.9</v>
      </c>
      <c r="E207">
        <v>11.23</v>
      </c>
      <c r="F207">
        <v>11.119104</v>
      </c>
      <c r="G207">
        <v>80248800</v>
      </c>
      <c r="H207">
        <f>(F207-F206)/F206</f>
        <v>-1.7777329299664005E-3</v>
      </c>
      <c r="I207">
        <f>CORREL($H$3:H207,MXX!$H$3:H207)</f>
        <v>0.13363551586126168</v>
      </c>
    </row>
    <row r="208" spans="1:9" x14ac:dyDescent="0.25">
      <c r="A208" s="1">
        <v>44733</v>
      </c>
      <c r="B208">
        <v>11.55</v>
      </c>
      <c r="C208">
        <v>11.66</v>
      </c>
      <c r="D208">
        <v>11.35</v>
      </c>
      <c r="E208">
        <v>11.46</v>
      </c>
      <c r="F208">
        <v>11.346833</v>
      </c>
      <c r="G208">
        <v>66283400</v>
      </c>
      <c r="H208">
        <f>(F208-F207)/F207</f>
        <v>2.0480876876410193E-2</v>
      </c>
      <c r="I208">
        <f>CORREL($H$3:H208,MXX!$H$3:H208)</f>
        <v>0.13653884219400228</v>
      </c>
    </row>
    <row r="209" spans="1:9" x14ac:dyDescent="0.25">
      <c r="A209" s="1">
        <v>44734</v>
      </c>
      <c r="B209">
        <v>11.26</v>
      </c>
      <c r="C209">
        <v>11.68</v>
      </c>
      <c r="D209">
        <v>11.21</v>
      </c>
      <c r="E209">
        <v>11.48</v>
      </c>
      <c r="F209">
        <v>11.366635</v>
      </c>
      <c r="G209">
        <v>46098900</v>
      </c>
      <c r="H209">
        <f>(F209-F208)/F208</f>
        <v>1.7451565560187869E-3</v>
      </c>
      <c r="I209">
        <f>CORREL($H$3:H209,MXX!$H$3:H209)</f>
        <v>0.13632260121010067</v>
      </c>
    </row>
    <row r="210" spans="1:9" x14ac:dyDescent="0.25">
      <c r="A210" s="1">
        <v>44735</v>
      </c>
      <c r="B210">
        <v>11.5</v>
      </c>
      <c r="C210">
        <v>11.58</v>
      </c>
      <c r="D210">
        <v>11.25</v>
      </c>
      <c r="E210">
        <v>11.56</v>
      </c>
      <c r="F210">
        <v>11.445847000000001</v>
      </c>
      <c r="G210">
        <v>53655000</v>
      </c>
      <c r="H210">
        <f>(F210-F209)/F209</f>
        <v>6.9688170685519553E-3</v>
      </c>
      <c r="I210">
        <f>CORREL($H$3:H210,MXX!$H$3:H210)</f>
        <v>0.13695040763464264</v>
      </c>
    </row>
    <row r="211" spans="1:9" x14ac:dyDescent="0.25">
      <c r="A211" s="1">
        <v>44736</v>
      </c>
      <c r="B211">
        <v>11.65</v>
      </c>
      <c r="C211">
        <v>12.12</v>
      </c>
      <c r="D211">
        <v>11.57</v>
      </c>
      <c r="E211">
        <v>12.01</v>
      </c>
      <c r="F211">
        <v>11.891401999999999</v>
      </c>
      <c r="G211">
        <v>55457600</v>
      </c>
      <c r="H211">
        <f>(F211-F210)/F210</f>
        <v>3.8927219628219635E-2</v>
      </c>
      <c r="I211">
        <f>CORREL($H$3:H211,MXX!$H$3:H211)</f>
        <v>0.12268517393804085</v>
      </c>
    </row>
    <row r="212" spans="1:9" x14ac:dyDescent="0.25">
      <c r="A212" s="1">
        <v>44739</v>
      </c>
      <c r="B212">
        <v>12.12</v>
      </c>
      <c r="C212">
        <v>12.18</v>
      </c>
      <c r="D212">
        <v>11.9</v>
      </c>
      <c r="E212">
        <v>12.04</v>
      </c>
      <c r="F212">
        <v>11.921105000000001</v>
      </c>
      <c r="G212">
        <v>44009900</v>
      </c>
      <c r="H212">
        <f>(F212-F211)/F211</f>
        <v>2.4978551730066288E-3</v>
      </c>
      <c r="I212">
        <f>CORREL($H$3:H212,MXX!$H$3:H212)</f>
        <v>0.12199306445812186</v>
      </c>
    </row>
    <row r="213" spans="1:9" x14ac:dyDescent="0.25">
      <c r="A213" s="1">
        <v>44740</v>
      </c>
      <c r="B213">
        <v>12.14</v>
      </c>
      <c r="C213">
        <v>12.44</v>
      </c>
      <c r="D213">
        <v>11.8</v>
      </c>
      <c r="E213">
        <v>11.81</v>
      </c>
      <c r="F213">
        <v>11.693377</v>
      </c>
      <c r="G213">
        <v>45866900</v>
      </c>
      <c r="H213">
        <f>(F213-F212)/F212</f>
        <v>-1.9102927119591748E-2</v>
      </c>
      <c r="I213">
        <f>CORREL($H$3:H213,MXX!$H$3:H213)</f>
        <v>0.11292823881577296</v>
      </c>
    </row>
    <row r="214" spans="1:9" x14ac:dyDescent="0.25">
      <c r="A214" s="1">
        <v>44741</v>
      </c>
      <c r="B214">
        <v>11.74</v>
      </c>
      <c r="C214">
        <v>11.76</v>
      </c>
      <c r="D214">
        <v>11.38</v>
      </c>
      <c r="E214">
        <v>11.52</v>
      </c>
      <c r="F214">
        <v>11.406241</v>
      </c>
      <c r="G214">
        <v>39474200</v>
      </c>
      <c r="H214">
        <f>(F214-F213)/F213</f>
        <v>-2.4555438518744439E-2</v>
      </c>
      <c r="I214">
        <f>CORREL($H$3:H214,MXX!$H$3:H214)</f>
        <v>0.10771725306072297</v>
      </c>
    </row>
    <row r="215" spans="1:9" x14ac:dyDescent="0.25">
      <c r="A215" s="1">
        <v>44742</v>
      </c>
      <c r="B215">
        <v>11.24</v>
      </c>
      <c r="C215">
        <v>11.36</v>
      </c>
      <c r="D215">
        <v>10.93</v>
      </c>
      <c r="E215">
        <v>11.13</v>
      </c>
      <c r="F215">
        <v>11.020092</v>
      </c>
      <c r="G215">
        <v>59238200</v>
      </c>
      <c r="H215">
        <f>(F215-F214)/F214</f>
        <v>-3.3854185616453279E-2</v>
      </c>
      <c r="I215">
        <f>CORREL($H$3:H215,MXX!$H$3:H215)</f>
        <v>0.10567401440393941</v>
      </c>
    </row>
    <row r="216" spans="1:9" x14ac:dyDescent="0.25">
      <c r="A216" s="1">
        <v>44743</v>
      </c>
      <c r="B216">
        <v>11.1</v>
      </c>
      <c r="C216">
        <v>11.5</v>
      </c>
      <c r="D216">
        <v>10.99</v>
      </c>
      <c r="E216">
        <v>11.32</v>
      </c>
      <c r="F216">
        <v>11.208216</v>
      </c>
      <c r="G216">
        <v>54356000</v>
      </c>
      <c r="H216">
        <f>(F216-F215)/F215</f>
        <v>1.7071000859157998E-2</v>
      </c>
      <c r="I216">
        <f>CORREL($H$3:H216,MXX!$H$3:H216)</f>
        <v>0.10342735054196922</v>
      </c>
    </row>
    <row r="217" spans="1:9" x14ac:dyDescent="0.25">
      <c r="A217" s="1">
        <v>44747</v>
      </c>
      <c r="B217">
        <v>11.05</v>
      </c>
      <c r="C217">
        <v>11.21</v>
      </c>
      <c r="D217">
        <v>10.61</v>
      </c>
      <c r="E217">
        <v>11.2</v>
      </c>
      <c r="F217">
        <v>11.089399999999999</v>
      </c>
      <c r="G217">
        <v>87269800</v>
      </c>
      <c r="H217">
        <f>(F217-F216)/F216</f>
        <v>-1.060079498824797E-2</v>
      </c>
      <c r="I217">
        <f>CORREL($H$3:H217,MXX!$H$3:H217)</f>
        <v>0.10487438658805903</v>
      </c>
    </row>
    <row r="218" spans="1:9" x14ac:dyDescent="0.25">
      <c r="A218" s="1">
        <v>44748</v>
      </c>
      <c r="B218">
        <v>11.15</v>
      </c>
      <c r="C218">
        <v>11.27</v>
      </c>
      <c r="D218">
        <v>10.84</v>
      </c>
      <c r="E218">
        <v>11.06</v>
      </c>
      <c r="F218">
        <v>10.950784000000001</v>
      </c>
      <c r="G218">
        <v>71282900</v>
      </c>
      <c r="H218">
        <f>(F218-F217)/F217</f>
        <v>-1.2499864735693452E-2</v>
      </c>
      <c r="I218">
        <f>CORREL($H$3:H218,MXX!$H$3:H218)</f>
        <v>0.10381523761715876</v>
      </c>
    </row>
    <row r="219" spans="1:9" x14ac:dyDescent="0.25">
      <c r="A219" s="1">
        <v>44749</v>
      </c>
      <c r="B219">
        <v>11.33</v>
      </c>
      <c r="C219">
        <v>11.72</v>
      </c>
      <c r="D219">
        <v>11.33</v>
      </c>
      <c r="E219">
        <v>11.65</v>
      </c>
      <c r="F219">
        <v>11.534957</v>
      </c>
      <c r="G219">
        <v>63000400</v>
      </c>
      <c r="H219">
        <f>(F219-F218)/F218</f>
        <v>5.334531299311536E-2</v>
      </c>
      <c r="I219">
        <f>CORREL($H$3:H219,MXX!$H$3:H219)</f>
        <v>0.10837294047547343</v>
      </c>
    </row>
    <row r="220" spans="1:9" x14ac:dyDescent="0.25">
      <c r="A220" s="1">
        <v>44750</v>
      </c>
      <c r="B220">
        <v>11.65</v>
      </c>
      <c r="C220">
        <v>11.78</v>
      </c>
      <c r="D220">
        <v>11.48</v>
      </c>
      <c r="E220">
        <v>11.62</v>
      </c>
      <c r="F220">
        <v>11.505253</v>
      </c>
      <c r="G220">
        <v>55235600</v>
      </c>
      <c r="H220">
        <f>(F220-F219)/F219</f>
        <v>-2.5751288019539749E-3</v>
      </c>
      <c r="I220">
        <f>CORREL($H$3:H220,MXX!$H$3:H220)</f>
        <v>0.10848991865005142</v>
      </c>
    </row>
    <row r="221" spans="1:9" x14ac:dyDescent="0.25">
      <c r="A221" s="1">
        <v>44753</v>
      </c>
      <c r="B221">
        <v>11.54</v>
      </c>
      <c r="C221">
        <v>11.66</v>
      </c>
      <c r="D221">
        <v>11.27</v>
      </c>
      <c r="E221">
        <v>11.29</v>
      </c>
      <c r="F221">
        <v>11.178512</v>
      </c>
      <c r="G221">
        <v>48833600</v>
      </c>
      <c r="H221">
        <f>(F221-F220)/F220</f>
        <v>-2.8399288568447836E-2</v>
      </c>
      <c r="I221">
        <f>CORREL($H$3:H221,MXX!$H$3:H221)</f>
        <v>0.10603012551860568</v>
      </c>
    </row>
    <row r="222" spans="1:9" x14ac:dyDescent="0.25">
      <c r="A222" s="1">
        <v>44754</v>
      </c>
      <c r="B222">
        <v>11.29</v>
      </c>
      <c r="C222">
        <v>11.72</v>
      </c>
      <c r="D222">
        <v>11.27</v>
      </c>
      <c r="E222">
        <v>11.56</v>
      </c>
      <c r="F222">
        <v>11.445847000000001</v>
      </c>
      <c r="G222">
        <v>58414500</v>
      </c>
      <c r="H222">
        <f>(F222-F221)/F221</f>
        <v>2.391507921626787E-2</v>
      </c>
      <c r="I222">
        <f>CORREL($H$3:H222,MXX!$H$3:H222)</f>
        <v>0.10317938057216444</v>
      </c>
    </row>
    <row r="223" spans="1:9" x14ac:dyDescent="0.25">
      <c r="A223" s="1">
        <v>44755</v>
      </c>
      <c r="B223">
        <v>11.31</v>
      </c>
      <c r="C223">
        <v>11.58</v>
      </c>
      <c r="D223">
        <v>11.17</v>
      </c>
      <c r="E223">
        <v>11.51</v>
      </c>
      <c r="F223">
        <v>11.396338999999999</v>
      </c>
      <c r="G223">
        <v>48274300</v>
      </c>
      <c r="H223">
        <f>(F223-F222)/F222</f>
        <v>-4.3254116536767633E-3</v>
      </c>
      <c r="I223">
        <f>CORREL($H$3:H223,MXX!$H$3:H223)</f>
        <v>0.10280526997000922</v>
      </c>
    </row>
    <row r="224" spans="1:9" x14ac:dyDescent="0.25">
      <c r="A224" s="1">
        <v>44756</v>
      </c>
      <c r="B224">
        <v>11.22</v>
      </c>
      <c r="C224">
        <v>11.4</v>
      </c>
      <c r="D224">
        <v>11.14</v>
      </c>
      <c r="E224">
        <v>11.39</v>
      </c>
      <c r="F224">
        <v>11.277525000000001</v>
      </c>
      <c r="G224">
        <v>48176300</v>
      </c>
      <c r="H224">
        <f>(F224-F223)/F223</f>
        <v>-1.0425628791842596E-2</v>
      </c>
      <c r="I224">
        <f>CORREL($H$3:H224,MXX!$H$3:H224)</f>
        <v>0.10339018134734328</v>
      </c>
    </row>
    <row r="225" spans="1:9" x14ac:dyDescent="0.25">
      <c r="A225" s="1">
        <v>44757</v>
      </c>
      <c r="B225">
        <v>11.58</v>
      </c>
      <c r="C225">
        <v>11.9</v>
      </c>
      <c r="D225">
        <v>11.49</v>
      </c>
      <c r="E225">
        <v>11.88</v>
      </c>
      <c r="F225">
        <v>11.762686</v>
      </c>
      <c r="G225">
        <v>49306900</v>
      </c>
      <c r="H225">
        <f>(F225-F224)/F224</f>
        <v>4.3020166215548154E-2</v>
      </c>
      <c r="I225">
        <f>CORREL($H$3:H225,MXX!$H$3:H225)</f>
        <v>0.10699366533506559</v>
      </c>
    </row>
    <row r="226" spans="1:9" x14ac:dyDescent="0.25">
      <c r="A226" s="1">
        <v>44760</v>
      </c>
      <c r="B226">
        <v>12.15</v>
      </c>
      <c r="C226">
        <v>12.25</v>
      </c>
      <c r="D226">
        <v>11.9</v>
      </c>
      <c r="E226">
        <v>11.96</v>
      </c>
      <c r="F226">
        <v>11.841896</v>
      </c>
      <c r="G226">
        <v>45873400</v>
      </c>
      <c r="H226">
        <f>(F226-F225)/F225</f>
        <v>6.7340061615178519E-3</v>
      </c>
      <c r="I226">
        <f>CORREL($H$3:H226,MXX!$H$3:H226)</f>
        <v>0.10657624767938395</v>
      </c>
    </row>
    <row r="227" spans="1:9" x14ac:dyDescent="0.25">
      <c r="A227" s="1">
        <v>44761</v>
      </c>
      <c r="B227">
        <v>12.22</v>
      </c>
      <c r="C227">
        <v>12.69</v>
      </c>
      <c r="D227">
        <v>12.21</v>
      </c>
      <c r="E227">
        <v>12.59</v>
      </c>
      <c r="F227">
        <v>12.465674</v>
      </c>
      <c r="G227">
        <v>62650800</v>
      </c>
      <c r="H227">
        <f>(F227-F226)/F226</f>
        <v>5.2675517501589247E-2</v>
      </c>
      <c r="I227">
        <f>CORREL($H$3:H227,MXX!$H$3:H227)</f>
        <v>9.3546567638795569E-2</v>
      </c>
    </row>
    <row r="228" spans="1:9" x14ac:dyDescent="0.25">
      <c r="A228" s="1">
        <v>44762</v>
      </c>
      <c r="B228">
        <v>12.6</v>
      </c>
      <c r="C228">
        <v>12.82</v>
      </c>
      <c r="D228">
        <v>12.51</v>
      </c>
      <c r="E228">
        <v>12.73</v>
      </c>
      <c r="F228">
        <v>12.604291999999999</v>
      </c>
      <c r="G228">
        <v>51932200</v>
      </c>
      <c r="H228">
        <f>(F228-F227)/F227</f>
        <v>1.1119976344640429E-2</v>
      </c>
      <c r="I228">
        <f>CORREL($H$3:H228,MXX!$H$3:H228)</f>
        <v>9.4626315298985811E-2</v>
      </c>
    </row>
    <row r="229" spans="1:9" x14ac:dyDescent="0.25">
      <c r="A229" s="1">
        <v>44763</v>
      </c>
      <c r="B229">
        <v>12.88</v>
      </c>
      <c r="C229">
        <v>13</v>
      </c>
      <c r="D229">
        <v>12.63</v>
      </c>
      <c r="E229">
        <v>13</v>
      </c>
      <c r="F229">
        <v>12.871625999999999</v>
      </c>
      <c r="G229">
        <v>66949200</v>
      </c>
      <c r="H229">
        <f>(F229-F228)/F228</f>
        <v>2.1209759342293879E-2</v>
      </c>
      <c r="I229">
        <f>CORREL($H$3:H229,MXX!$H$3:H229)</f>
        <v>9.3615536606056593E-2</v>
      </c>
    </row>
    <row r="230" spans="1:9" x14ac:dyDescent="0.25">
      <c r="A230" s="1">
        <v>44764</v>
      </c>
      <c r="B230">
        <v>13.1</v>
      </c>
      <c r="C230">
        <v>13.14</v>
      </c>
      <c r="D230">
        <v>12.72</v>
      </c>
      <c r="E230">
        <v>12.82</v>
      </c>
      <c r="F230">
        <v>12.693403</v>
      </c>
      <c r="G230">
        <v>46724700</v>
      </c>
      <c r="H230">
        <f>(F230-F229)/F229</f>
        <v>-1.38461916155736E-2</v>
      </c>
      <c r="I230">
        <f>CORREL($H$3:H230,MXX!$H$3:H230)</f>
        <v>9.1812616843070391E-2</v>
      </c>
    </row>
    <row r="231" spans="1:9" x14ac:dyDescent="0.25">
      <c r="A231" s="1">
        <v>44767</v>
      </c>
      <c r="B231">
        <v>12.85</v>
      </c>
      <c r="C231">
        <v>12.99</v>
      </c>
      <c r="D231">
        <v>12.6</v>
      </c>
      <c r="E231">
        <v>12.84</v>
      </c>
      <c r="F231">
        <v>12.713206</v>
      </c>
      <c r="G231">
        <v>36830500</v>
      </c>
      <c r="H231">
        <f>(F231-F230)/F230</f>
        <v>1.560101731584475E-3</v>
      </c>
      <c r="I231">
        <f>CORREL($H$3:H231,MXX!$H$3:H231)</f>
        <v>9.1760796388357366E-2</v>
      </c>
    </row>
    <row r="232" spans="1:9" x14ac:dyDescent="0.25">
      <c r="A232" s="1">
        <v>44768</v>
      </c>
      <c r="B232">
        <v>12.68</v>
      </c>
      <c r="C232">
        <v>12.76</v>
      </c>
      <c r="D232">
        <v>12.46</v>
      </c>
      <c r="E232">
        <v>12.54</v>
      </c>
      <c r="F232">
        <v>12.416168000000001</v>
      </c>
      <c r="G232">
        <v>49272300</v>
      </c>
      <c r="H232">
        <f>(F232-F231)/F231</f>
        <v>-2.3364523472678631E-2</v>
      </c>
      <c r="I232">
        <f>CORREL($H$3:H232,MXX!$H$3:H232)</f>
        <v>8.9262703289414491E-2</v>
      </c>
    </row>
    <row r="233" spans="1:9" x14ac:dyDescent="0.25">
      <c r="A233" s="1">
        <v>44769</v>
      </c>
      <c r="B233">
        <v>12.75</v>
      </c>
      <c r="C233">
        <v>13.19</v>
      </c>
      <c r="D233">
        <v>12.63</v>
      </c>
      <c r="E233">
        <v>13.19</v>
      </c>
      <c r="F233">
        <v>13.059749999999999</v>
      </c>
      <c r="G233">
        <v>64572300</v>
      </c>
      <c r="H233">
        <f>(F233-F232)/F232</f>
        <v>5.1834189099245316E-2</v>
      </c>
      <c r="I233">
        <f>CORREL($H$3:H233,MXX!$H$3:H233)</f>
        <v>8.6506034357909489E-2</v>
      </c>
    </row>
    <row r="234" spans="1:9" x14ac:dyDescent="0.25">
      <c r="A234" s="1">
        <v>44770</v>
      </c>
      <c r="B234">
        <v>13.94</v>
      </c>
      <c r="C234">
        <v>14.09</v>
      </c>
      <c r="D234">
        <v>13.38</v>
      </c>
      <c r="E234">
        <v>14</v>
      </c>
      <c r="F234">
        <v>13.861751</v>
      </c>
      <c r="G234">
        <v>144096500</v>
      </c>
      <c r="H234">
        <f>(F234-F233)/F233</f>
        <v>6.14101341909302E-2</v>
      </c>
      <c r="I234">
        <f>CORREL($H$3:H234,MXX!$H$3:H234)</f>
        <v>8.490747240467722E-2</v>
      </c>
    </row>
    <row r="235" spans="1:9" x14ac:dyDescent="0.25">
      <c r="A235" s="1">
        <v>44771</v>
      </c>
      <c r="B235">
        <v>14.11</v>
      </c>
      <c r="C235">
        <v>14.79</v>
      </c>
      <c r="D235">
        <v>14.01</v>
      </c>
      <c r="E235">
        <v>14.69</v>
      </c>
      <c r="F235">
        <v>14.544936999999999</v>
      </c>
      <c r="G235">
        <v>94551600</v>
      </c>
      <c r="H235">
        <f>(F235-F234)/F234</f>
        <v>4.9285692694956008E-2</v>
      </c>
      <c r="I235">
        <f>CORREL($H$3:H235,MXX!$H$3:H235)</f>
        <v>7.652419813018993E-2</v>
      </c>
    </row>
    <row r="236" spans="1:9" x14ac:dyDescent="0.25">
      <c r="A236" s="1">
        <v>44774</v>
      </c>
      <c r="B236">
        <v>14.66</v>
      </c>
      <c r="C236">
        <v>15.43</v>
      </c>
      <c r="D236">
        <v>14.55</v>
      </c>
      <c r="E236">
        <v>15.34</v>
      </c>
      <c r="F236">
        <v>15.188518999999999</v>
      </c>
      <c r="G236">
        <v>109521700</v>
      </c>
      <c r="H236">
        <f>(F236-F235)/F235</f>
        <v>4.4247836893346486E-2</v>
      </c>
      <c r="I236">
        <f>CORREL($H$3:H236,MXX!$H$3:H236)</f>
        <v>7.8713832649734625E-2</v>
      </c>
    </row>
    <row r="237" spans="1:9" x14ac:dyDescent="0.25">
      <c r="A237" s="1">
        <v>44775</v>
      </c>
      <c r="B237">
        <v>15.2</v>
      </c>
      <c r="C237">
        <v>15.45</v>
      </c>
      <c r="D237">
        <v>15.12</v>
      </c>
      <c r="E237">
        <v>15.16</v>
      </c>
      <c r="F237">
        <v>15.010296</v>
      </c>
      <c r="G237">
        <v>74626800</v>
      </c>
      <c r="H237">
        <f>(F237-F236)/F236</f>
        <v>-1.1734060443944478E-2</v>
      </c>
      <c r="I237">
        <f>CORREL($H$3:H237,MXX!$H$3:H237)</f>
        <v>7.2224077704525227E-2</v>
      </c>
    </row>
    <row r="238" spans="1:9" x14ac:dyDescent="0.25">
      <c r="A238" s="1">
        <v>44776</v>
      </c>
      <c r="B238">
        <v>15.48</v>
      </c>
      <c r="C238">
        <v>16.149999999999999</v>
      </c>
      <c r="D238">
        <v>15.46</v>
      </c>
      <c r="E238">
        <v>15.69</v>
      </c>
      <c r="F238">
        <v>15.535062</v>
      </c>
      <c r="G238">
        <v>95846000</v>
      </c>
      <c r="H238">
        <f>(F238-F237)/F237</f>
        <v>3.4960403179257735E-2</v>
      </c>
      <c r="I238">
        <f>CORREL($H$3:H238,MXX!$H$3:H238)</f>
        <v>7.2495663165148452E-2</v>
      </c>
    </row>
    <row r="239" spans="1:9" x14ac:dyDescent="0.25">
      <c r="A239" s="1">
        <v>44777</v>
      </c>
      <c r="B239">
        <v>15.65</v>
      </c>
      <c r="C239">
        <v>15.67</v>
      </c>
      <c r="D239">
        <v>15.31</v>
      </c>
      <c r="E239">
        <v>15.37</v>
      </c>
      <c r="F239">
        <v>15.218222000000001</v>
      </c>
      <c r="G239">
        <v>85039800</v>
      </c>
      <c r="H239">
        <f>(F239-F238)/F238</f>
        <v>-2.0395155165779135E-2</v>
      </c>
      <c r="I239">
        <f>CORREL($H$3:H239,MXX!$H$3:H239)</f>
        <v>7.6800214386124249E-2</v>
      </c>
    </row>
    <row r="240" spans="1:9" x14ac:dyDescent="0.25">
      <c r="A240" s="1">
        <v>44778</v>
      </c>
      <c r="B240">
        <v>15.23</v>
      </c>
      <c r="C240">
        <v>15.47</v>
      </c>
      <c r="D240">
        <v>15.13</v>
      </c>
      <c r="E240">
        <v>15.3</v>
      </c>
      <c r="F240">
        <v>15.148913</v>
      </c>
      <c r="G240">
        <v>68093500</v>
      </c>
      <c r="H240">
        <f>(F240-F239)/F239</f>
        <v>-4.5543428135034767E-3</v>
      </c>
      <c r="I240">
        <f>CORREL($H$3:H240,MXX!$H$3:H240)</f>
        <v>7.7428118150013645E-2</v>
      </c>
    </row>
    <row r="241" spans="1:9" x14ac:dyDescent="0.25">
      <c r="A241" s="1">
        <v>44781</v>
      </c>
      <c r="B241">
        <v>15.57</v>
      </c>
      <c r="C241">
        <v>16.040001</v>
      </c>
      <c r="D241">
        <v>15.55</v>
      </c>
      <c r="E241">
        <v>15.78</v>
      </c>
      <c r="F241">
        <v>15.624173000000001</v>
      </c>
      <c r="G241">
        <v>75988100</v>
      </c>
      <c r="H241">
        <f>(F241-F240)/F240</f>
        <v>3.1372547984135919E-2</v>
      </c>
      <c r="I241">
        <f>CORREL($H$3:H241,MXX!$H$3:H241)</f>
        <v>7.8217984377438224E-2</v>
      </c>
    </row>
    <row r="242" spans="1:9" x14ac:dyDescent="0.25">
      <c r="A242" s="1">
        <v>44782</v>
      </c>
      <c r="B242">
        <v>15.66</v>
      </c>
      <c r="C242">
        <v>15.7</v>
      </c>
      <c r="D242">
        <v>15.15</v>
      </c>
      <c r="E242">
        <v>15.19</v>
      </c>
      <c r="F242">
        <v>15.039999</v>
      </c>
      <c r="G242">
        <v>67676800</v>
      </c>
      <c r="H242">
        <f>(F242-F241)/F241</f>
        <v>-3.7389114931075128E-2</v>
      </c>
      <c r="I242">
        <f>CORREL($H$3:H242,MXX!$H$3:H242)</f>
        <v>7.8602554519291712E-2</v>
      </c>
    </row>
    <row r="243" spans="1:9" x14ac:dyDescent="0.25">
      <c r="A243" s="1">
        <v>44783</v>
      </c>
      <c r="B243">
        <v>15.47</v>
      </c>
      <c r="C243">
        <v>15.58</v>
      </c>
      <c r="D243">
        <v>15.23</v>
      </c>
      <c r="E243">
        <v>15.5</v>
      </c>
      <c r="F243">
        <v>15.5</v>
      </c>
      <c r="G243">
        <v>71607000</v>
      </c>
      <c r="H243">
        <f>(F243-F242)/F242</f>
        <v>3.0585174905929189E-2</v>
      </c>
      <c r="I243">
        <f>CORREL($H$3:H243,MXX!$H$3:H243)</f>
        <v>7.6883005559757855E-2</v>
      </c>
    </row>
    <row r="244" spans="1:9" x14ac:dyDescent="0.25">
      <c r="A244" s="1">
        <v>44784</v>
      </c>
      <c r="B244">
        <v>15.8</v>
      </c>
      <c r="C244">
        <v>15.92</v>
      </c>
      <c r="D244">
        <v>15.61</v>
      </c>
      <c r="E244">
        <v>15.83</v>
      </c>
      <c r="F244">
        <v>15.83</v>
      </c>
      <c r="G244">
        <v>61567000</v>
      </c>
      <c r="H244">
        <f>(F244-F243)/F243</f>
        <v>2.1290322580645164E-2</v>
      </c>
      <c r="I244">
        <f>CORREL($H$3:H244,MXX!$H$3:H244)</f>
        <v>8.0385020139091254E-2</v>
      </c>
    </row>
    <row r="245" spans="1:9" x14ac:dyDescent="0.25">
      <c r="A245" s="1">
        <v>44785</v>
      </c>
      <c r="B245">
        <v>15.95</v>
      </c>
      <c r="C245">
        <v>16.219999000000001</v>
      </c>
      <c r="D245">
        <v>15.84</v>
      </c>
      <c r="E245">
        <v>16.18</v>
      </c>
      <c r="F245">
        <v>16.18</v>
      </c>
      <c r="G245">
        <v>53182500</v>
      </c>
      <c r="H245">
        <f>(F245-F244)/F244</f>
        <v>2.2109917877447861E-2</v>
      </c>
      <c r="I245">
        <f>CORREL($H$3:H245,MXX!$H$3:H245)</f>
        <v>7.970623683055339E-2</v>
      </c>
    </row>
    <row r="246" spans="1:9" x14ac:dyDescent="0.25">
      <c r="A246" s="1">
        <v>44788</v>
      </c>
      <c r="B246">
        <v>16</v>
      </c>
      <c r="C246">
        <v>16.450001</v>
      </c>
      <c r="D246">
        <v>15.94</v>
      </c>
      <c r="E246">
        <v>16.32</v>
      </c>
      <c r="F246">
        <v>16.32</v>
      </c>
      <c r="G246">
        <v>51779600</v>
      </c>
      <c r="H246">
        <f>(F246-F245)/F245</f>
        <v>8.6526576019777864E-3</v>
      </c>
      <c r="I246">
        <f>CORREL($H$3:H246,MXX!$H$3:H246)</f>
        <v>8.0672327729902349E-2</v>
      </c>
    </row>
    <row r="247" spans="1:9" x14ac:dyDescent="0.25">
      <c r="A247" s="1">
        <v>44789</v>
      </c>
      <c r="B247">
        <v>16.299999</v>
      </c>
      <c r="C247">
        <v>16.68</v>
      </c>
      <c r="D247">
        <v>16.260000000000002</v>
      </c>
      <c r="E247">
        <v>16.43</v>
      </c>
      <c r="F247">
        <v>16.43</v>
      </c>
      <c r="G247">
        <v>54028900</v>
      </c>
      <c r="H247">
        <f>(F247-F246)/F246</f>
        <v>6.7401960784313373E-3</v>
      </c>
      <c r="I247">
        <f>CORREL($H$3:H247,MXX!$H$3:H247)</f>
        <v>8.1347147756197183E-2</v>
      </c>
    </row>
    <row r="248" spans="1:9" x14ac:dyDescent="0.25">
      <c r="A248" s="1">
        <v>44790</v>
      </c>
      <c r="B248">
        <v>16.16</v>
      </c>
      <c r="C248">
        <v>16.27</v>
      </c>
      <c r="D248">
        <v>15.9</v>
      </c>
      <c r="E248">
        <v>16.030000999999999</v>
      </c>
      <c r="F248">
        <v>16.030000999999999</v>
      </c>
      <c r="G248">
        <v>57118300</v>
      </c>
      <c r="H248">
        <f>(F248-F247)/F247</f>
        <v>-2.4345648204504022E-2</v>
      </c>
      <c r="I248">
        <f>CORREL($H$3:H248,MXX!$H$3:H248)</f>
        <v>7.8124845178178845E-2</v>
      </c>
    </row>
    <row r="249" spans="1:9" x14ac:dyDescent="0.25">
      <c r="A249" s="1">
        <v>44791</v>
      </c>
      <c r="B249">
        <v>15.99</v>
      </c>
      <c r="C249">
        <v>16.209999</v>
      </c>
      <c r="D249">
        <v>15.86</v>
      </c>
      <c r="E249">
        <v>16.149999999999999</v>
      </c>
      <c r="F249">
        <v>16.149999999999999</v>
      </c>
      <c r="G249">
        <v>39414200</v>
      </c>
      <c r="H249">
        <f>(F249-F248)/F248</f>
        <v>7.485900967816532E-3</v>
      </c>
      <c r="I249">
        <f>CORREL($H$3:H249,MXX!$H$3:H249)</f>
        <v>7.7733618864666093E-2</v>
      </c>
    </row>
    <row r="250" spans="1:9" x14ac:dyDescent="0.25">
      <c r="A250" s="1">
        <v>44792</v>
      </c>
      <c r="B250">
        <v>15.95</v>
      </c>
      <c r="C250">
        <v>16.139999</v>
      </c>
      <c r="D250">
        <v>15.77</v>
      </c>
      <c r="E250">
        <v>15.88</v>
      </c>
      <c r="F250">
        <v>15.88</v>
      </c>
      <c r="G250">
        <v>48597200</v>
      </c>
      <c r="H250">
        <f>(F250-F249)/F249</f>
        <v>-1.6718266253869834E-2</v>
      </c>
      <c r="I250">
        <f>CORREL($H$3:H250,MXX!$H$3:H250)</f>
        <v>7.6760507097389991E-2</v>
      </c>
    </row>
    <row r="251" spans="1:9" x14ac:dyDescent="0.25">
      <c r="A251" s="1">
        <v>44795</v>
      </c>
      <c r="B251">
        <v>15.08</v>
      </c>
      <c r="C251">
        <v>15.21</v>
      </c>
      <c r="D251">
        <v>14.91</v>
      </c>
      <c r="E251">
        <v>15.08</v>
      </c>
      <c r="F251">
        <v>15.08</v>
      </c>
      <c r="G251">
        <v>71321800</v>
      </c>
      <c r="H251">
        <f>(F251-F250)/F250</f>
        <v>-5.0377833753148658E-2</v>
      </c>
      <c r="I251">
        <f>CORREL($H$3:H251,MXX!$H$3:H251)</f>
        <v>7.7148190599020672E-2</v>
      </c>
    </row>
    <row r="252" spans="1:9" x14ac:dyDescent="0.25">
      <c r="A252" s="1">
        <v>44796</v>
      </c>
      <c r="B252">
        <v>15.09</v>
      </c>
      <c r="C252">
        <v>15.42</v>
      </c>
      <c r="D252">
        <v>15.09</v>
      </c>
      <c r="E252">
        <v>15.32</v>
      </c>
      <c r="F252">
        <v>15.32</v>
      </c>
      <c r="G252">
        <v>51289000</v>
      </c>
      <c r="H252">
        <f>(F252-F251)/F251</f>
        <v>1.5915119363395239E-2</v>
      </c>
      <c r="I252">
        <f>CORREL($H$3:H252,MXX!$H$3:H252)</f>
        <v>7.7137229928283438E-2</v>
      </c>
    </row>
    <row r="253" spans="1:9" x14ac:dyDescent="0.25">
      <c r="A253" s="1">
        <v>44797</v>
      </c>
      <c r="B253">
        <v>134.35000600000001</v>
      </c>
      <c r="C253">
        <v>135.28999300000001</v>
      </c>
      <c r="D253">
        <v>133.60000600000001</v>
      </c>
      <c r="E253">
        <v>134.970001</v>
      </c>
      <c r="F253">
        <v>134.970001</v>
      </c>
      <c r="G253">
        <v>5254300</v>
      </c>
      <c r="H253">
        <f>(F253-F252)/F252</f>
        <v>7.8100522845953</v>
      </c>
      <c r="I253">
        <f>CORREL($H$3:H253,MXX!$H$3:H253)</f>
        <v>-2.9852175478743609E-2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27CAF-99C7-457D-81DC-AC4E0E697782}">
  <dimension ref="A1:I255"/>
  <sheetViews>
    <sheetView workbookViewId="0">
      <selection sqref="A1:G252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44433</v>
      </c>
      <c r="B2">
        <v>235</v>
      </c>
      <c r="C2">
        <v>235</v>
      </c>
      <c r="D2">
        <v>232.08000200000001</v>
      </c>
      <c r="E2">
        <v>232.58999600000001</v>
      </c>
      <c r="F2">
        <v>230.95320100000001</v>
      </c>
      <c r="G2">
        <v>5277100</v>
      </c>
    </row>
    <row r="3" spans="1:9" x14ac:dyDescent="0.25">
      <c r="A3" s="1">
        <v>44434</v>
      </c>
      <c r="B3">
        <v>232.13000500000001</v>
      </c>
      <c r="C3">
        <v>232.63000500000001</v>
      </c>
      <c r="D3">
        <v>230.14999399999999</v>
      </c>
      <c r="E3">
        <v>230.520004</v>
      </c>
      <c r="F3">
        <v>228.89776599999999</v>
      </c>
      <c r="G3">
        <v>5889100</v>
      </c>
      <c r="H3">
        <f>(F3-F2)/F2</f>
        <v>-8.8997900488074072E-3</v>
      </c>
      <c r="I3" t="e">
        <f>CORREL($H$3:H3,MXX!$H$3:H3)</f>
        <v>#DIV/0!</v>
      </c>
    </row>
    <row r="4" spans="1:9" x14ac:dyDescent="0.25">
      <c r="A4" s="1">
        <v>44435</v>
      </c>
      <c r="B4">
        <v>231.020004</v>
      </c>
      <c r="C4">
        <v>233.050003</v>
      </c>
      <c r="D4">
        <v>230.229996</v>
      </c>
      <c r="E4">
        <v>232.69000199999999</v>
      </c>
      <c r="F4">
        <v>231.05249000000001</v>
      </c>
      <c r="G4">
        <v>6369000</v>
      </c>
      <c r="H4">
        <f>(F4-F3)/F3</f>
        <v>9.4134776308826707E-3</v>
      </c>
      <c r="I4">
        <f>CORREL($H$3:H4,MXX!$H$3:H4)</f>
        <v>-1</v>
      </c>
    </row>
    <row r="5" spans="1:9" x14ac:dyDescent="0.25">
      <c r="A5" s="1">
        <v>44438</v>
      </c>
      <c r="B5">
        <v>232.69000199999999</v>
      </c>
      <c r="C5">
        <v>233.66999799999999</v>
      </c>
      <c r="D5">
        <v>229.91999799999999</v>
      </c>
      <c r="E5">
        <v>231.229996</v>
      </c>
      <c r="F5">
        <v>229.60278299999999</v>
      </c>
      <c r="G5">
        <v>6448000</v>
      </c>
      <c r="H5">
        <f>(F5-F4)/F4</f>
        <v>-6.2743621590055912E-3</v>
      </c>
      <c r="I5">
        <f>CORREL($H$3:H5,MXX!$H$3:H5)</f>
        <v>-0.9034062493727294</v>
      </c>
    </row>
    <row r="6" spans="1:9" x14ac:dyDescent="0.25">
      <c r="A6" s="1">
        <v>44439</v>
      </c>
      <c r="B6">
        <v>230.91000399999999</v>
      </c>
      <c r="C6">
        <v>231.83999600000001</v>
      </c>
      <c r="D6">
        <v>228.66000399999999</v>
      </c>
      <c r="E6">
        <v>229.10000600000001</v>
      </c>
      <c r="F6">
        <v>227.48777799999999</v>
      </c>
      <c r="G6">
        <v>9405100</v>
      </c>
      <c r="H6">
        <f>(F6-F5)/F5</f>
        <v>-9.2115825965402021E-3</v>
      </c>
      <c r="I6">
        <f>CORREL($H$3:H6,MXX!$H$3:H6)</f>
        <v>-0.85479837046123597</v>
      </c>
    </row>
    <row r="7" spans="1:9" x14ac:dyDescent="0.25">
      <c r="A7" s="1">
        <v>44440</v>
      </c>
      <c r="B7">
        <v>229.10000600000001</v>
      </c>
      <c r="C7">
        <v>230.779999</v>
      </c>
      <c r="D7">
        <v>228.770004</v>
      </c>
      <c r="E7">
        <v>230.11999499999999</v>
      </c>
      <c r="F7">
        <v>228.50058000000001</v>
      </c>
      <c r="G7">
        <v>8177600</v>
      </c>
      <c r="H7">
        <f>(F7-F6)/F6</f>
        <v>4.4521161044529696E-3</v>
      </c>
      <c r="I7">
        <f>CORREL($H$3:H7,MXX!$H$3:H7)</f>
        <v>-3.3716236101893629E-2</v>
      </c>
    </row>
    <row r="8" spans="1:9" x14ac:dyDescent="0.25">
      <c r="A8" s="1">
        <v>44441</v>
      </c>
      <c r="B8">
        <v>230.429993</v>
      </c>
      <c r="C8">
        <v>230.550003</v>
      </c>
      <c r="D8">
        <v>221.96000699999999</v>
      </c>
      <c r="E8">
        <v>224.179993</v>
      </c>
      <c r="F8">
        <v>222.60237100000001</v>
      </c>
      <c r="G8">
        <v>19708800</v>
      </c>
      <c r="H8">
        <f>(F8-F7)/F7</f>
        <v>-2.5812665333278403E-2</v>
      </c>
      <c r="I8">
        <f>CORREL($H$3:H8,MXX!$H$3:H8)</f>
        <v>0.70295769385630424</v>
      </c>
    </row>
    <row r="9" spans="1:9" x14ac:dyDescent="0.25">
      <c r="A9" s="1">
        <v>44442</v>
      </c>
      <c r="B9">
        <v>224</v>
      </c>
      <c r="C9">
        <v>227.300003</v>
      </c>
      <c r="D9">
        <v>223.35000600000001</v>
      </c>
      <c r="E9">
        <v>225.11000100000001</v>
      </c>
      <c r="F9">
        <v>223.52583300000001</v>
      </c>
      <c r="G9">
        <v>11532000</v>
      </c>
      <c r="H9">
        <f>(F9-F8)/F8</f>
        <v>4.1484823178276056E-3</v>
      </c>
      <c r="I9">
        <f>CORREL($H$3:H9,MXX!$H$3:H9)</f>
        <v>0.62268152727831039</v>
      </c>
    </row>
    <row r="10" spans="1:9" x14ac:dyDescent="0.25">
      <c r="A10" s="1">
        <v>44446</v>
      </c>
      <c r="B10">
        <v>226.740005</v>
      </c>
      <c r="C10">
        <v>228</v>
      </c>
      <c r="D10">
        <v>225.86000100000001</v>
      </c>
      <c r="E10">
        <v>226.270004</v>
      </c>
      <c r="F10">
        <v>224.677673</v>
      </c>
      <c r="G10">
        <v>9662600</v>
      </c>
      <c r="H10">
        <f>(F10-F9)/F9</f>
        <v>5.1530509227539385E-3</v>
      </c>
      <c r="I10">
        <f>CORREL($H$3:H10,MXX!$H$3:H10)</f>
        <v>0.52902142316007295</v>
      </c>
    </row>
    <row r="11" spans="1:9" x14ac:dyDescent="0.25">
      <c r="A11" s="1">
        <v>44447</v>
      </c>
      <c r="B11">
        <v>227.38000500000001</v>
      </c>
      <c r="C11">
        <v>230.220001</v>
      </c>
      <c r="D11">
        <v>227.03999300000001</v>
      </c>
      <c r="E11">
        <v>229.08999600000001</v>
      </c>
      <c r="F11">
        <v>227.47782900000001</v>
      </c>
      <c r="G11">
        <v>10652600</v>
      </c>
      <c r="H11">
        <f>(F11-F10)/F10</f>
        <v>1.246299181672589E-2</v>
      </c>
      <c r="I11">
        <f>CORREL($H$3:H11,MXX!$H$3:H11)</f>
        <v>0.58684218467756377</v>
      </c>
    </row>
    <row r="12" spans="1:9" x14ac:dyDescent="0.25">
      <c r="A12" s="1">
        <v>44448</v>
      </c>
      <c r="B12">
        <v>229.30999800000001</v>
      </c>
      <c r="C12">
        <v>230</v>
      </c>
      <c r="D12">
        <v>227.10000600000001</v>
      </c>
      <c r="E12">
        <v>227.490005</v>
      </c>
      <c r="F12">
        <v>225.889084</v>
      </c>
      <c r="G12">
        <v>5853000</v>
      </c>
      <c r="H12">
        <f>(F12-F11)/F11</f>
        <v>-6.9841751478998734E-3</v>
      </c>
      <c r="I12">
        <f>CORREL($H$3:H12,MXX!$H$3:H12)</f>
        <v>0.59893720701464093</v>
      </c>
    </row>
    <row r="13" spans="1:9" x14ac:dyDescent="0.25">
      <c r="A13" s="1">
        <v>44449</v>
      </c>
      <c r="B13">
        <v>229.85000600000001</v>
      </c>
      <c r="C13">
        <v>230.03999300000001</v>
      </c>
      <c r="D13">
        <v>224.820007</v>
      </c>
      <c r="E13">
        <v>224.91000399999999</v>
      </c>
      <c r="F13">
        <v>223.32723999999999</v>
      </c>
      <c r="G13">
        <v>6715400</v>
      </c>
      <c r="H13">
        <f>(F13-F12)/F12</f>
        <v>-1.1341158920277917E-2</v>
      </c>
      <c r="I13">
        <f>CORREL($H$3:H13,MXX!$H$3:H13)</f>
        <v>0.62748037476854135</v>
      </c>
    </row>
    <row r="14" spans="1:9" x14ac:dyDescent="0.25">
      <c r="A14" s="1">
        <v>44452</v>
      </c>
      <c r="B14">
        <v>225.529999</v>
      </c>
      <c r="C14">
        <v>227.199997</v>
      </c>
      <c r="D14">
        <v>223.41000399999999</v>
      </c>
      <c r="E14">
        <v>224.63000500000001</v>
      </c>
      <c r="F14">
        <v>223.04922500000001</v>
      </c>
      <c r="G14">
        <v>6808100</v>
      </c>
      <c r="H14">
        <f>(F14-F13)/F13</f>
        <v>-1.2448772482926049E-3</v>
      </c>
      <c r="I14">
        <f>CORREL($H$3:H14,MXX!$H$3:H14)</f>
        <v>0.62578514133799645</v>
      </c>
    </row>
    <row r="15" spans="1:9" x14ac:dyDescent="0.25">
      <c r="A15" s="1">
        <v>44453</v>
      </c>
      <c r="B15">
        <v>225</v>
      </c>
      <c r="C15">
        <v>225.80999800000001</v>
      </c>
      <c r="D15">
        <v>222.279999</v>
      </c>
      <c r="E15">
        <v>223.029999</v>
      </c>
      <c r="F15">
        <v>221.460464</v>
      </c>
      <c r="G15">
        <v>6575700</v>
      </c>
      <c r="H15">
        <f>(F15-F14)/F14</f>
        <v>-7.1229164772933203E-3</v>
      </c>
      <c r="I15">
        <f>CORREL($H$3:H15,MXX!$H$3:H15)</f>
        <v>0.60547906637480364</v>
      </c>
    </row>
    <row r="16" spans="1:9" x14ac:dyDescent="0.25">
      <c r="A16" s="1">
        <v>44454</v>
      </c>
      <c r="B16">
        <v>222.520004</v>
      </c>
      <c r="C16">
        <v>224.83999600000001</v>
      </c>
      <c r="D16">
        <v>221.36000100000001</v>
      </c>
      <c r="E16">
        <v>223.80999800000001</v>
      </c>
      <c r="F16">
        <v>222.23497</v>
      </c>
      <c r="G16">
        <v>6535800</v>
      </c>
      <c r="H16">
        <f>(F16-F15)/F15</f>
        <v>3.4972653177499091E-3</v>
      </c>
      <c r="I16">
        <f>CORREL($H$3:H16,MXX!$H$3:H16)</f>
        <v>0.5968475013635558</v>
      </c>
    </row>
    <row r="17" spans="1:9" x14ac:dyDescent="0.25">
      <c r="A17" s="1">
        <v>44455</v>
      </c>
      <c r="B17">
        <v>223.86000100000001</v>
      </c>
      <c r="C17">
        <v>225.199997</v>
      </c>
      <c r="D17">
        <v>222.75</v>
      </c>
      <c r="E17">
        <v>224.33000200000001</v>
      </c>
      <c r="F17">
        <v>222.751328</v>
      </c>
      <c r="G17">
        <v>5928500</v>
      </c>
      <c r="H17">
        <f>(F17-F16)/F16</f>
        <v>2.3234777137009391E-3</v>
      </c>
      <c r="I17">
        <f>CORREL($H$3:H17,MXX!$H$3:H17)</f>
        <v>0.60623390965323842</v>
      </c>
    </row>
    <row r="18" spans="1:9" x14ac:dyDescent="0.25">
      <c r="A18" s="1">
        <v>44456</v>
      </c>
      <c r="B18">
        <v>222.449997</v>
      </c>
      <c r="C18">
        <v>223.699997</v>
      </c>
      <c r="D18">
        <v>219.300003</v>
      </c>
      <c r="E18">
        <v>221.75</v>
      </c>
      <c r="F18">
        <v>220.18948399999999</v>
      </c>
      <c r="G18">
        <v>13787400</v>
      </c>
      <c r="H18">
        <f>(F18-F17)/F17</f>
        <v>-1.1500914598363282E-2</v>
      </c>
      <c r="I18">
        <f>CORREL($H$3:H18,MXX!$H$3:H18)</f>
        <v>0.51963227572254267</v>
      </c>
    </row>
    <row r="19" spans="1:9" x14ac:dyDescent="0.25">
      <c r="A19" s="1">
        <v>44459</v>
      </c>
      <c r="B19">
        <v>216.96000699999999</v>
      </c>
      <c r="C19">
        <v>220.5</v>
      </c>
      <c r="D19">
        <v>216.30999800000001</v>
      </c>
      <c r="E19">
        <v>220.050003</v>
      </c>
      <c r="F19">
        <v>218.50145000000001</v>
      </c>
      <c r="G19">
        <v>8822600</v>
      </c>
      <c r="H19">
        <f>(F19-F18)/F18</f>
        <v>-7.6662789218398262E-3</v>
      </c>
      <c r="I19">
        <f>CORREL($H$3:H19,MXX!$H$3:H19)</f>
        <v>0.51233620098897481</v>
      </c>
    </row>
    <row r="20" spans="1:9" x14ac:dyDescent="0.25">
      <c r="A20" s="1">
        <v>44460</v>
      </c>
      <c r="B20">
        <v>220.75</v>
      </c>
      <c r="C20">
        <v>222.16999799999999</v>
      </c>
      <c r="D20">
        <v>218.979996</v>
      </c>
      <c r="E20">
        <v>220.16999799999999</v>
      </c>
      <c r="F20">
        <v>218.62060500000001</v>
      </c>
      <c r="G20">
        <v>7033600</v>
      </c>
      <c r="H20">
        <f>(F20-F19)/F19</f>
        <v>5.4532818889763124E-4</v>
      </c>
      <c r="I20">
        <f>CORREL($H$3:H20,MXX!$H$3:H20)</f>
        <v>0.44305819563077442</v>
      </c>
    </row>
    <row r="21" spans="1:9" x14ac:dyDescent="0.25">
      <c r="A21" s="1">
        <v>44461</v>
      </c>
      <c r="B21">
        <v>221.39999399999999</v>
      </c>
      <c r="C21">
        <v>224.10000600000001</v>
      </c>
      <c r="D21">
        <v>221.10000600000001</v>
      </c>
      <c r="E21">
        <v>222.75</v>
      </c>
      <c r="F21">
        <v>221.18244899999999</v>
      </c>
      <c r="G21">
        <v>6005900</v>
      </c>
      <c r="H21">
        <f>(F21-F20)/F20</f>
        <v>1.1718218417701201E-2</v>
      </c>
      <c r="I21">
        <f>CORREL($H$3:H21,MXX!$H$3:H21)</f>
        <v>0.46917604826246295</v>
      </c>
    </row>
    <row r="22" spans="1:9" x14ac:dyDescent="0.25">
      <c r="A22" s="1">
        <v>44462</v>
      </c>
      <c r="B22">
        <v>225</v>
      </c>
      <c r="C22">
        <v>228.699997</v>
      </c>
      <c r="D22">
        <v>224.36000100000001</v>
      </c>
      <c r="E22">
        <v>228.30999800000001</v>
      </c>
      <c r="F22">
        <v>226.70330799999999</v>
      </c>
      <c r="G22">
        <v>7952700</v>
      </c>
      <c r="H22">
        <f>(F22-F21)/F21</f>
        <v>2.4960655897249794E-2</v>
      </c>
      <c r="I22">
        <f>CORREL($H$3:H22,MXX!$H$3:H22)</f>
        <v>0.52637218524314244</v>
      </c>
    </row>
    <row r="23" spans="1:9" x14ac:dyDescent="0.25">
      <c r="A23" s="1">
        <v>44463</v>
      </c>
      <c r="B23">
        <v>228.929993</v>
      </c>
      <c r="C23">
        <v>231.949997</v>
      </c>
      <c r="D23">
        <v>228.61999499999999</v>
      </c>
      <c r="E23">
        <v>231.58999600000001</v>
      </c>
      <c r="F23">
        <v>229.96021999999999</v>
      </c>
      <c r="G23">
        <v>6461200</v>
      </c>
      <c r="H23">
        <f>(F23-F22)/F22</f>
        <v>1.4366407039812581E-2</v>
      </c>
      <c r="I23">
        <f>CORREL($H$3:H23,MXX!$H$3:H23)</f>
        <v>0.52349042726208861</v>
      </c>
    </row>
    <row r="24" spans="1:9" x14ac:dyDescent="0.25">
      <c r="A24" s="1">
        <v>44466</v>
      </c>
      <c r="B24">
        <v>231.720001</v>
      </c>
      <c r="C24">
        <v>233.33000200000001</v>
      </c>
      <c r="D24">
        <v>228.770004</v>
      </c>
      <c r="E24">
        <v>229.60000600000001</v>
      </c>
      <c r="F24">
        <v>227.984238</v>
      </c>
      <c r="G24">
        <v>6881100</v>
      </c>
      <c r="H24">
        <f>(F24-F23)/F23</f>
        <v>-8.5927122525799801E-3</v>
      </c>
      <c r="I24">
        <f>CORREL($H$3:H24,MXX!$H$3:H24)</f>
        <v>0.53542236325585135</v>
      </c>
    </row>
    <row r="25" spans="1:9" x14ac:dyDescent="0.25">
      <c r="A25" s="1">
        <v>44467</v>
      </c>
      <c r="B25">
        <v>228.86999499999999</v>
      </c>
      <c r="C25">
        <v>228.86999499999999</v>
      </c>
      <c r="D25">
        <v>224</v>
      </c>
      <c r="E25">
        <v>225.55999800000001</v>
      </c>
      <c r="F25">
        <v>223.972656</v>
      </c>
      <c r="G25">
        <v>6951400</v>
      </c>
      <c r="H25">
        <f>(F25-F24)/F24</f>
        <v>-1.7595874325311928E-2</v>
      </c>
      <c r="I25">
        <f>CORREL($H$3:H25,MXX!$H$3:H25)</f>
        <v>0.41981067882778728</v>
      </c>
    </row>
    <row r="26" spans="1:9" x14ac:dyDescent="0.25">
      <c r="A26" s="1">
        <v>44468</v>
      </c>
      <c r="B26">
        <v>226.800003</v>
      </c>
      <c r="C26">
        <v>229.020004</v>
      </c>
      <c r="D26">
        <v>226.08999600000001</v>
      </c>
      <c r="E26">
        <v>226.679993</v>
      </c>
      <c r="F26">
        <v>225.084778</v>
      </c>
      <c r="G26">
        <v>6432700</v>
      </c>
      <c r="H26">
        <f>(F26-F25)/F25</f>
        <v>4.9654364950692878E-3</v>
      </c>
      <c r="I26">
        <f>CORREL($H$3:H26,MXX!$H$3:H26)</f>
        <v>0.36800807079315523</v>
      </c>
    </row>
    <row r="27" spans="1:9" x14ac:dyDescent="0.25">
      <c r="A27" s="1">
        <v>44469</v>
      </c>
      <c r="B27">
        <v>227.58000200000001</v>
      </c>
      <c r="C27">
        <v>228.78999300000001</v>
      </c>
      <c r="D27">
        <v>222.63000500000001</v>
      </c>
      <c r="E27">
        <v>222.75</v>
      </c>
      <c r="F27">
        <v>221.18244899999999</v>
      </c>
      <c r="G27">
        <v>7128500</v>
      </c>
      <c r="H27">
        <f>(F27-F26)/F26</f>
        <v>-1.7337151959694087E-2</v>
      </c>
      <c r="I27">
        <f>CORREL($H$3:H27,MXX!$H$3:H27)</f>
        <v>0.32702364199929529</v>
      </c>
    </row>
    <row r="28" spans="1:9" x14ac:dyDescent="0.25">
      <c r="A28" s="1">
        <v>44470</v>
      </c>
      <c r="B28">
        <v>224.16999799999999</v>
      </c>
      <c r="C28">
        <v>231.55999800000001</v>
      </c>
      <c r="D28">
        <v>223.470001</v>
      </c>
      <c r="E28">
        <v>230.46000699999999</v>
      </c>
      <c r="F28">
        <v>228.83819600000001</v>
      </c>
      <c r="G28">
        <v>7925400</v>
      </c>
      <c r="H28">
        <f>(F28-F27)/F27</f>
        <v>3.4612814147835118E-2</v>
      </c>
      <c r="I28">
        <f>CORREL($H$3:H28,MXX!$H$3:H28)</f>
        <v>0.35083917116301028</v>
      </c>
    </row>
    <row r="29" spans="1:9" x14ac:dyDescent="0.25">
      <c r="A29" s="1">
        <v>44473</v>
      </c>
      <c r="B29">
        <v>230</v>
      </c>
      <c r="C29">
        <v>230.33000200000001</v>
      </c>
      <c r="D29">
        <v>220.80999800000001</v>
      </c>
      <c r="E29">
        <v>224.729996</v>
      </c>
      <c r="F29">
        <v>223.14849899999999</v>
      </c>
      <c r="G29">
        <v>10283400</v>
      </c>
      <c r="H29">
        <f>(F29-F28)/F28</f>
        <v>-2.4863406107256777E-2</v>
      </c>
      <c r="I29">
        <f>CORREL($H$3:H29,MXX!$H$3:H29)</f>
        <v>0.37120390302426176</v>
      </c>
    </row>
    <row r="30" spans="1:9" x14ac:dyDescent="0.25">
      <c r="A30" s="1">
        <v>44474</v>
      </c>
      <c r="B30">
        <v>225.479996</v>
      </c>
      <c r="C30">
        <v>227.38000500000001</v>
      </c>
      <c r="D30">
        <v>223.91999799999999</v>
      </c>
      <c r="E30">
        <v>224.279999</v>
      </c>
      <c r="F30">
        <v>222.70167499999999</v>
      </c>
      <c r="G30">
        <v>5814000</v>
      </c>
      <c r="H30">
        <f>(F30-F29)/F29</f>
        <v>-2.0023616650004551E-3</v>
      </c>
      <c r="I30">
        <f>CORREL($H$3:H30,MXX!$H$3:H30)</f>
        <v>0.37105629794096773</v>
      </c>
    </row>
    <row r="31" spans="1:9" x14ac:dyDescent="0.25">
      <c r="A31" s="1">
        <v>44475</v>
      </c>
      <c r="B31">
        <v>222.03999300000001</v>
      </c>
      <c r="C31">
        <v>226.61999499999999</v>
      </c>
      <c r="D31">
        <v>221.25</v>
      </c>
      <c r="E31">
        <v>226.509995</v>
      </c>
      <c r="F31">
        <v>224.91596999999999</v>
      </c>
      <c r="G31">
        <v>5420900</v>
      </c>
      <c r="H31">
        <f>(F31-F30)/F30</f>
        <v>9.9428753735237643E-3</v>
      </c>
      <c r="I31">
        <f>CORREL($H$3:H31,MXX!$H$3:H31)</f>
        <v>0.37999581536517724</v>
      </c>
    </row>
    <row r="32" spans="1:9" x14ac:dyDescent="0.25">
      <c r="A32" s="1">
        <v>44476</v>
      </c>
      <c r="B32">
        <v>228.91000399999999</v>
      </c>
      <c r="C32">
        <v>231.16000399999999</v>
      </c>
      <c r="D32">
        <v>228.490005</v>
      </c>
      <c r="E32">
        <v>230.550003</v>
      </c>
      <c r="F32">
        <v>228.927536</v>
      </c>
      <c r="G32">
        <v>6561900</v>
      </c>
      <c r="H32">
        <f>(F32-F31)/F31</f>
        <v>1.7835843315172403E-2</v>
      </c>
      <c r="I32">
        <f>CORREL($H$3:H32,MXX!$H$3:H32)</f>
        <v>0.36263156865453033</v>
      </c>
    </row>
    <row r="33" spans="1:9" x14ac:dyDescent="0.25">
      <c r="A33" s="1">
        <v>44477</v>
      </c>
      <c r="B33">
        <v>231</v>
      </c>
      <c r="C33">
        <v>232.729996</v>
      </c>
      <c r="D33">
        <v>230.179993</v>
      </c>
      <c r="E33">
        <v>230.270004</v>
      </c>
      <c r="F33">
        <v>228.64952099999999</v>
      </c>
      <c r="G33">
        <v>3735200</v>
      </c>
      <c r="H33">
        <f>(F33-F32)/F32</f>
        <v>-1.2144235894803435E-3</v>
      </c>
      <c r="I33">
        <f>CORREL($H$3:H33,MXX!$H$3:H33)</f>
        <v>0.36283236141146658</v>
      </c>
    </row>
    <row r="34" spans="1:9" x14ac:dyDescent="0.25">
      <c r="A34" s="1">
        <v>44480</v>
      </c>
      <c r="B34">
        <v>230.009995</v>
      </c>
      <c r="C34">
        <v>230.320007</v>
      </c>
      <c r="D34">
        <v>224.86999499999999</v>
      </c>
      <c r="E34">
        <v>225.11000100000001</v>
      </c>
      <c r="F34">
        <v>223.52583300000001</v>
      </c>
      <c r="G34">
        <v>5620200</v>
      </c>
      <c r="H34">
        <f>(F34-F33)/F33</f>
        <v>-2.2408479045097091E-2</v>
      </c>
      <c r="I34">
        <f>CORREL($H$3:H34,MXX!$H$3:H34)</f>
        <v>0.31039883452491546</v>
      </c>
    </row>
    <row r="35" spans="1:9" x14ac:dyDescent="0.25">
      <c r="A35" s="1">
        <v>44481</v>
      </c>
      <c r="B35">
        <v>225.55999800000001</v>
      </c>
      <c r="C35">
        <v>226.220001</v>
      </c>
      <c r="D35">
        <v>222.91999799999999</v>
      </c>
      <c r="E35">
        <v>224.050003</v>
      </c>
      <c r="F35">
        <v>222.47331199999999</v>
      </c>
      <c r="G35">
        <v>5448200</v>
      </c>
      <c r="H35">
        <f>(F35-F34)/F34</f>
        <v>-4.7087219668252526E-3</v>
      </c>
      <c r="I35">
        <f>CORREL($H$3:H35,MXX!$H$3:H35)</f>
        <v>0.29185678488237093</v>
      </c>
    </row>
    <row r="36" spans="1:9" x14ac:dyDescent="0.25">
      <c r="A36" s="1">
        <v>44482</v>
      </c>
      <c r="B36">
        <v>223.13000500000001</v>
      </c>
      <c r="C36">
        <v>225.86000100000001</v>
      </c>
      <c r="D36">
        <v>218.63000500000001</v>
      </c>
      <c r="E36">
        <v>222.46000699999999</v>
      </c>
      <c r="F36">
        <v>220.89447000000001</v>
      </c>
      <c r="G36">
        <v>9076000</v>
      </c>
      <c r="H36">
        <f>(F36-F35)/F35</f>
        <v>-7.0967703308160409E-3</v>
      </c>
      <c r="I36">
        <f>CORREL($H$3:H36,MXX!$H$3:H36)</f>
        <v>0.28389516707717377</v>
      </c>
    </row>
    <row r="37" spans="1:9" x14ac:dyDescent="0.25">
      <c r="A37" s="1">
        <v>44483</v>
      </c>
      <c r="B37">
        <v>224.11999499999999</v>
      </c>
      <c r="C37">
        <v>225.64999399999999</v>
      </c>
      <c r="D37">
        <v>223.05999800000001</v>
      </c>
      <c r="E37">
        <v>225.179993</v>
      </c>
      <c r="F37">
        <v>223.59532200000001</v>
      </c>
      <c r="G37">
        <v>5590500</v>
      </c>
      <c r="H37">
        <f>(F37-F36)/F36</f>
        <v>1.2226888251208812E-2</v>
      </c>
      <c r="I37">
        <f>CORREL($H$3:H37,MXX!$H$3:H37)</f>
        <v>0.27847222063224186</v>
      </c>
    </row>
    <row r="38" spans="1:9" x14ac:dyDescent="0.25">
      <c r="A38" s="1">
        <v>44484</v>
      </c>
      <c r="B38">
        <v>227.220001</v>
      </c>
      <c r="C38">
        <v>231.08999600000001</v>
      </c>
      <c r="D38">
        <v>226.729996</v>
      </c>
      <c r="E38">
        <v>230.990005</v>
      </c>
      <c r="F38">
        <v>229.364441</v>
      </c>
      <c r="G38">
        <v>6355100</v>
      </c>
      <c r="H38">
        <f>(F38-F37)/F37</f>
        <v>2.580160867587377E-2</v>
      </c>
      <c r="I38">
        <f>CORREL($H$3:H38,MXX!$H$3:H38)</f>
        <v>0.30385824595085942</v>
      </c>
    </row>
    <row r="39" spans="1:9" x14ac:dyDescent="0.25">
      <c r="A39" s="1">
        <v>44487</v>
      </c>
      <c r="B39">
        <v>230.179993</v>
      </c>
      <c r="C39">
        <v>232.759995</v>
      </c>
      <c r="D39">
        <v>228.13999899999999</v>
      </c>
      <c r="E39">
        <v>230.64999399999999</v>
      </c>
      <c r="F39">
        <v>229.02683999999999</v>
      </c>
      <c r="G39">
        <v>5580200</v>
      </c>
      <c r="H39">
        <f>(F39-F38)/F38</f>
        <v>-1.4718977297793361E-3</v>
      </c>
      <c r="I39">
        <f>CORREL($H$3:H39,MXX!$H$3:H39)</f>
        <v>0.28987662971706585</v>
      </c>
    </row>
    <row r="40" spans="1:9" x14ac:dyDescent="0.25">
      <c r="A40" s="1">
        <v>44488</v>
      </c>
      <c r="B40">
        <v>231.949997</v>
      </c>
      <c r="C40">
        <v>233.63999899999999</v>
      </c>
      <c r="D40">
        <v>230.679993</v>
      </c>
      <c r="E40">
        <v>233.520004</v>
      </c>
      <c r="F40">
        <v>231.876633</v>
      </c>
      <c r="G40">
        <v>4409700</v>
      </c>
      <c r="H40">
        <f>(F40-F39)/F39</f>
        <v>1.2443052526070766E-2</v>
      </c>
      <c r="I40">
        <f>CORREL($H$3:H40,MXX!$H$3:H40)</f>
        <v>0.27864852583889893</v>
      </c>
    </row>
    <row r="41" spans="1:9" x14ac:dyDescent="0.25">
      <c r="A41" s="1">
        <v>44489</v>
      </c>
      <c r="B41">
        <v>233.46000699999999</v>
      </c>
      <c r="C41">
        <v>233.800003</v>
      </c>
      <c r="D41">
        <v>231.30999800000001</v>
      </c>
      <c r="E41">
        <v>231.41999799999999</v>
      </c>
      <c r="F41">
        <v>229.791428</v>
      </c>
      <c r="G41">
        <v>5401800</v>
      </c>
      <c r="H41">
        <f>(F41-F40)/F40</f>
        <v>-8.992734511545206E-3</v>
      </c>
      <c r="I41">
        <f>CORREL($H$3:H41,MXX!$H$3:H41)</f>
        <v>0.28756098321899709</v>
      </c>
    </row>
    <row r="42" spans="1:9" x14ac:dyDescent="0.25">
      <c r="A42" s="1">
        <v>44490</v>
      </c>
      <c r="B42">
        <v>230.699997</v>
      </c>
      <c r="C42">
        <v>230.83000200000001</v>
      </c>
      <c r="D42">
        <v>226.300003</v>
      </c>
      <c r="E42">
        <v>230.240005</v>
      </c>
      <c r="F42">
        <v>228.61973599999999</v>
      </c>
      <c r="G42">
        <v>5982200</v>
      </c>
      <c r="H42">
        <f>(F42-F41)/F41</f>
        <v>-5.0989369368469534E-3</v>
      </c>
      <c r="I42">
        <f>CORREL($H$3:H42,MXX!$H$3:H42)</f>
        <v>0.28940672270369899</v>
      </c>
    </row>
    <row r="43" spans="1:9" x14ac:dyDescent="0.25">
      <c r="A43" s="1">
        <v>44491</v>
      </c>
      <c r="B43">
        <v>230.28999300000001</v>
      </c>
      <c r="C43">
        <v>232.820007</v>
      </c>
      <c r="D43">
        <v>228.71000699999999</v>
      </c>
      <c r="E43">
        <v>231.229996</v>
      </c>
      <c r="F43">
        <v>229.60278299999999</v>
      </c>
      <c r="G43">
        <v>3788000</v>
      </c>
      <c r="H43">
        <f>(F43-F42)/F42</f>
        <v>4.2999218580149143E-3</v>
      </c>
      <c r="I43">
        <f>CORREL($H$3:H43,MXX!$H$3:H43)</f>
        <v>0.28159738809261758</v>
      </c>
    </row>
    <row r="44" spans="1:9" x14ac:dyDescent="0.25">
      <c r="A44" s="1">
        <v>44494</v>
      </c>
      <c r="B44">
        <v>233.449997</v>
      </c>
      <c r="C44">
        <v>234.86000100000001</v>
      </c>
      <c r="D44">
        <v>232.28999300000001</v>
      </c>
      <c r="E44">
        <v>233.88000500000001</v>
      </c>
      <c r="F44">
        <v>232.234116</v>
      </c>
      <c r="G44">
        <v>4938700</v>
      </c>
      <c r="H44">
        <f>(F44-F43)/F43</f>
        <v>1.1460370669810271E-2</v>
      </c>
      <c r="I44">
        <f>CORREL($H$3:H44,MXX!$H$3:H44)</f>
        <v>0.27199858898984774</v>
      </c>
    </row>
    <row r="45" spans="1:9" x14ac:dyDescent="0.25">
      <c r="A45" s="1">
        <v>44495</v>
      </c>
      <c r="B45">
        <v>235.529999</v>
      </c>
      <c r="C45">
        <v>236.96000699999999</v>
      </c>
      <c r="D45">
        <v>231.33000200000001</v>
      </c>
      <c r="E45">
        <v>231.820007</v>
      </c>
      <c r="F45">
        <v>230.18862899999999</v>
      </c>
      <c r="G45">
        <v>7814500</v>
      </c>
      <c r="H45">
        <f>(F45-F44)/F44</f>
        <v>-8.8078661104211264E-3</v>
      </c>
      <c r="I45">
        <f>CORREL($H$3:H45,MXX!$H$3:H45)</f>
        <v>0.27266173285117545</v>
      </c>
    </row>
    <row r="46" spans="1:9" x14ac:dyDescent="0.25">
      <c r="A46" s="1">
        <v>44496</v>
      </c>
      <c r="B46">
        <v>224.75</v>
      </c>
      <c r="C46">
        <v>224.75</v>
      </c>
      <c r="D46">
        <v>215.66000399999999</v>
      </c>
      <c r="E46">
        <v>215.779999</v>
      </c>
      <c r="F46">
        <v>214.26149000000001</v>
      </c>
      <c r="G46">
        <v>22958100</v>
      </c>
      <c r="H46">
        <f>(F46-F45)/F45</f>
        <v>-6.9191684529299594E-2</v>
      </c>
      <c r="I46">
        <f>CORREL($H$3:H46,MXX!$H$3:H46)</f>
        <v>0.12277799738160461</v>
      </c>
    </row>
    <row r="47" spans="1:9" x14ac:dyDescent="0.25">
      <c r="A47" s="1">
        <v>44497</v>
      </c>
      <c r="B47">
        <v>219.25</v>
      </c>
      <c r="C47">
        <v>219.990005</v>
      </c>
      <c r="D47">
        <v>209.009995</v>
      </c>
      <c r="E47">
        <v>209.83999600000001</v>
      </c>
      <c r="F47">
        <v>208.363281</v>
      </c>
      <c r="G47">
        <v>23199400</v>
      </c>
      <c r="H47">
        <f>(F47-F46)/F46</f>
        <v>-2.7528087291841422E-2</v>
      </c>
      <c r="I47">
        <f>CORREL($H$3:H47,MXX!$H$3:H47)</f>
        <v>0.1595042463281281</v>
      </c>
    </row>
    <row r="48" spans="1:9" x14ac:dyDescent="0.25">
      <c r="A48" s="1">
        <v>44498</v>
      </c>
      <c r="B48">
        <v>209.21000699999999</v>
      </c>
      <c r="C48">
        <v>213.66999799999999</v>
      </c>
      <c r="D48">
        <v>208.53999300000001</v>
      </c>
      <c r="E48">
        <v>211.770004</v>
      </c>
      <c r="F48">
        <v>210.27972399999999</v>
      </c>
      <c r="G48">
        <v>14329800</v>
      </c>
      <c r="H48">
        <f>(F48-F47)/F47</f>
        <v>9.1976042554253439E-3</v>
      </c>
      <c r="I48">
        <f>CORREL($H$3:H48,MXX!$H$3:H48)</f>
        <v>0.13960347328737135</v>
      </c>
    </row>
    <row r="49" spans="1:9" x14ac:dyDescent="0.25">
      <c r="A49" s="1">
        <v>44501</v>
      </c>
      <c r="B49">
        <v>213.490005</v>
      </c>
      <c r="C49">
        <v>215.25</v>
      </c>
      <c r="D49">
        <v>211.449997</v>
      </c>
      <c r="E49">
        <v>212.46000699999999</v>
      </c>
      <c r="F49">
        <v>210.96485899999999</v>
      </c>
      <c r="G49">
        <v>13210300</v>
      </c>
      <c r="H49">
        <f>(F49-F48)/F48</f>
        <v>3.2582076244307917E-3</v>
      </c>
      <c r="I49">
        <f>CORREL($H$3:H49,MXX!$H$3:H49)</f>
        <v>0.1406663987930544</v>
      </c>
    </row>
    <row r="50" spans="1:9" x14ac:dyDescent="0.25">
      <c r="A50" s="1">
        <v>44502</v>
      </c>
      <c r="B50">
        <v>213.16000399999999</v>
      </c>
      <c r="C50">
        <v>213.35000600000001</v>
      </c>
      <c r="D50">
        <v>207.820007</v>
      </c>
      <c r="E50">
        <v>209.13999899999999</v>
      </c>
      <c r="F50">
        <v>207.66821300000001</v>
      </c>
      <c r="G50">
        <v>14688700</v>
      </c>
      <c r="H50">
        <f>(F50-F49)/F49</f>
        <v>-1.5626517210622179E-2</v>
      </c>
      <c r="I50">
        <f>CORREL($H$3:H50,MXX!$H$3:H50)</f>
        <v>0.12273612120976794</v>
      </c>
    </row>
    <row r="51" spans="1:9" x14ac:dyDescent="0.25">
      <c r="A51" s="1">
        <v>44503</v>
      </c>
      <c r="B51">
        <v>209.69000199999999</v>
      </c>
      <c r="C51">
        <v>210.14999399999999</v>
      </c>
      <c r="D51">
        <v>206.729996</v>
      </c>
      <c r="E51">
        <v>208.10000600000001</v>
      </c>
      <c r="F51">
        <v>206.63552899999999</v>
      </c>
      <c r="G51">
        <v>11486700</v>
      </c>
      <c r="H51">
        <f>(F51-F50)/F50</f>
        <v>-4.972759119374795E-3</v>
      </c>
      <c r="I51">
        <f>CORREL($H$3:H51,MXX!$H$3:H51)</f>
        <v>0.12017466804079033</v>
      </c>
    </row>
    <row r="52" spans="1:9" x14ac:dyDescent="0.25">
      <c r="A52" s="1">
        <v>44504</v>
      </c>
      <c r="B52">
        <v>209.16000399999999</v>
      </c>
      <c r="C52">
        <v>212.36000100000001</v>
      </c>
      <c r="D52">
        <v>207.86999499999999</v>
      </c>
      <c r="E52">
        <v>208.779999</v>
      </c>
      <c r="F52">
        <v>207.310745</v>
      </c>
      <c r="G52">
        <v>11368200</v>
      </c>
      <c r="H52">
        <f>(F52-F51)/F51</f>
        <v>3.2676665202139854E-3</v>
      </c>
      <c r="I52">
        <f>CORREL($H$3:H52,MXX!$H$3:H52)</f>
        <v>0.11999954305955665</v>
      </c>
    </row>
    <row r="53" spans="1:9" x14ac:dyDescent="0.25">
      <c r="A53" s="1">
        <v>44505</v>
      </c>
      <c r="B53">
        <v>211.949997</v>
      </c>
      <c r="C53">
        <v>217.63000500000001</v>
      </c>
      <c r="D53">
        <v>211.36000100000001</v>
      </c>
      <c r="E53">
        <v>216.66999799999999</v>
      </c>
      <c r="F53">
        <v>215.14523299999999</v>
      </c>
      <c r="G53">
        <v>14273600</v>
      </c>
      <c r="H53">
        <f>(F53-F52)/F52</f>
        <v>3.7791036832171887E-2</v>
      </c>
      <c r="I53">
        <f>CORREL($H$3:H53,MXX!$H$3:H53)</f>
        <v>0.12582622468589366</v>
      </c>
    </row>
    <row r="54" spans="1:9" x14ac:dyDescent="0.25">
      <c r="A54" s="1">
        <v>44508</v>
      </c>
      <c r="B54">
        <v>218.36999499999999</v>
      </c>
      <c r="C54">
        <v>221.61000100000001</v>
      </c>
      <c r="D54">
        <v>218.14999399999999</v>
      </c>
      <c r="E54">
        <v>220.490005</v>
      </c>
      <c r="F54">
        <v>218.938354</v>
      </c>
      <c r="G54">
        <v>13500100</v>
      </c>
      <c r="H54">
        <f>(F54-F53)/F53</f>
        <v>1.7630513802739074E-2</v>
      </c>
      <c r="I54">
        <f>CORREL($H$3:H54,MXX!$H$3:H54)</f>
        <v>0.1387256987855664</v>
      </c>
    </row>
    <row r="55" spans="1:9" x14ac:dyDescent="0.25">
      <c r="A55" s="1">
        <v>44509</v>
      </c>
      <c r="B55">
        <v>219.69000199999999</v>
      </c>
      <c r="C55">
        <v>220.41000399999999</v>
      </c>
      <c r="D55">
        <v>212.91999799999999</v>
      </c>
      <c r="E55">
        <v>213.38999899999999</v>
      </c>
      <c r="F55">
        <v>211.88829000000001</v>
      </c>
      <c r="G55">
        <v>11535000</v>
      </c>
      <c r="H55">
        <f>(F55-F54)/F54</f>
        <v>-3.2201137311921105E-2</v>
      </c>
      <c r="I55">
        <f>CORREL($H$3:H55,MXX!$H$3:H55)</f>
        <v>0.14695998961190485</v>
      </c>
    </row>
    <row r="56" spans="1:9" x14ac:dyDescent="0.25">
      <c r="A56" s="1">
        <v>44510</v>
      </c>
      <c r="B56">
        <v>213.550003</v>
      </c>
      <c r="C56">
        <v>216.949997</v>
      </c>
      <c r="D56">
        <v>213.33000200000001</v>
      </c>
      <c r="E56">
        <v>215.55999800000001</v>
      </c>
      <c r="F56">
        <v>214.41984600000001</v>
      </c>
      <c r="G56">
        <v>10063600</v>
      </c>
      <c r="H56">
        <f>(F56-F55)/F55</f>
        <v>1.1947597481672984E-2</v>
      </c>
      <c r="I56">
        <f>CORREL($H$3:H56,MXX!$H$3:H56)</f>
        <v>0.1291970124235064</v>
      </c>
    </row>
    <row r="57" spans="1:9" x14ac:dyDescent="0.25">
      <c r="A57" s="1">
        <v>44511</v>
      </c>
      <c r="B57">
        <v>216.470001</v>
      </c>
      <c r="C57">
        <v>216.779999</v>
      </c>
      <c r="D57">
        <v>210.16000399999999</v>
      </c>
      <c r="E57">
        <v>210.41999799999999</v>
      </c>
      <c r="F57">
        <v>209.30702199999999</v>
      </c>
      <c r="G57">
        <v>13546900</v>
      </c>
      <c r="H57">
        <f>(F57-F56)/F56</f>
        <v>-2.3844919653566103E-2</v>
      </c>
      <c r="I57">
        <f>CORREL($H$3:H57,MXX!$H$3:H57)</f>
        <v>0.12683539003628422</v>
      </c>
    </row>
    <row r="58" spans="1:9" x14ac:dyDescent="0.25">
      <c r="A58" s="1">
        <v>44512</v>
      </c>
      <c r="B58">
        <v>211.5</v>
      </c>
      <c r="C58">
        <v>213.58000200000001</v>
      </c>
      <c r="D58">
        <v>211.429993</v>
      </c>
      <c r="E58">
        <v>212.08999600000001</v>
      </c>
      <c r="F58">
        <v>210.96820099999999</v>
      </c>
      <c r="G58">
        <v>7660500</v>
      </c>
      <c r="H58">
        <f>(F58-F57)/F57</f>
        <v>7.9365660269152573E-3</v>
      </c>
      <c r="I58">
        <f>CORREL($H$3:H58,MXX!$H$3:H58)</f>
        <v>0.11882618079945095</v>
      </c>
    </row>
    <row r="59" spans="1:9" x14ac:dyDescent="0.25">
      <c r="A59" s="1">
        <v>44515</v>
      </c>
      <c r="B59">
        <v>213.61999499999999</v>
      </c>
      <c r="C59">
        <v>216.39999399999999</v>
      </c>
      <c r="D59">
        <v>211.80999800000001</v>
      </c>
      <c r="E59">
        <v>212.300003</v>
      </c>
      <c r="F59">
        <v>211.17707799999999</v>
      </c>
      <c r="G59">
        <v>9596900</v>
      </c>
      <c r="H59">
        <f>(F59-F58)/F58</f>
        <v>9.9008760092712312E-4</v>
      </c>
      <c r="I59">
        <f>CORREL($H$3:H59,MXX!$H$3:H59)</f>
        <v>0.11652090646060835</v>
      </c>
    </row>
    <row r="60" spans="1:9" x14ac:dyDescent="0.25">
      <c r="A60" s="1">
        <v>44516</v>
      </c>
      <c r="B60">
        <v>212.16000399999999</v>
      </c>
      <c r="C60">
        <v>215.64999399999999</v>
      </c>
      <c r="D60">
        <v>211.66000399999999</v>
      </c>
      <c r="E60">
        <v>215.179993</v>
      </c>
      <c r="F60">
        <v>214.041855</v>
      </c>
      <c r="G60">
        <v>8719600</v>
      </c>
      <c r="H60">
        <f>(F60-F59)/F59</f>
        <v>1.3565757359328572E-2</v>
      </c>
      <c r="I60">
        <f>CORREL($H$3:H60,MXX!$H$3:H60)</f>
        <v>0.11145383694989219</v>
      </c>
    </row>
    <row r="61" spans="1:9" x14ac:dyDescent="0.25">
      <c r="A61" s="1">
        <v>44517</v>
      </c>
      <c r="B61">
        <v>205.949997</v>
      </c>
      <c r="C61">
        <v>207.30999800000001</v>
      </c>
      <c r="D61">
        <v>199.46000699999999</v>
      </c>
      <c r="E61">
        <v>205.05999800000001</v>
      </c>
      <c r="F61">
        <v>203.97537199999999</v>
      </c>
      <c r="G61">
        <v>38379600</v>
      </c>
      <c r="H61">
        <f>(F61-F60)/F60</f>
        <v>-4.703044177971643E-2</v>
      </c>
      <c r="I61">
        <f>CORREL($H$3:H61,MXX!$H$3:H61)</f>
        <v>0.12841279067010486</v>
      </c>
    </row>
    <row r="62" spans="1:9" x14ac:dyDescent="0.25">
      <c r="A62" s="1">
        <v>44518</v>
      </c>
      <c r="B62">
        <v>206.5</v>
      </c>
      <c r="C62">
        <v>207.86999499999999</v>
      </c>
      <c r="D62">
        <v>201.270004</v>
      </c>
      <c r="E62">
        <v>203.33000200000001</v>
      </c>
      <c r="F62">
        <v>202.25453200000001</v>
      </c>
      <c r="G62">
        <v>18292200</v>
      </c>
      <c r="H62">
        <f>(F62-F61)/F61</f>
        <v>-8.4365086977264171E-3</v>
      </c>
      <c r="I62">
        <f>CORREL($H$3:H62,MXX!$H$3:H62)</f>
        <v>0.12831667294923069</v>
      </c>
    </row>
    <row r="63" spans="1:9" x14ac:dyDescent="0.25">
      <c r="A63" s="1">
        <v>44519</v>
      </c>
      <c r="B63">
        <v>202.03999300000001</v>
      </c>
      <c r="C63">
        <v>203.5</v>
      </c>
      <c r="D63">
        <v>199.85000600000001</v>
      </c>
      <c r="E63">
        <v>200.86000100000001</v>
      </c>
      <c r="F63">
        <v>199.79759200000001</v>
      </c>
      <c r="G63">
        <v>18032600</v>
      </c>
      <c r="H63">
        <f>(F63-F62)/F62</f>
        <v>-1.2147762404651595E-2</v>
      </c>
      <c r="I63">
        <f>CORREL($H$3:H63,MXX!$H$3:H63)</f>
        <v>0.13493228957771203</v>
      </c>
    </row>
    <row r="64" spans="1:9" x14ac:dyDescent="0.25">
      <c r="A64" s="1">
        <v>44522</v>
      </c>
      <c r="B64">
        <v>200</v>
      </c>
      <c r="C64">
        <v>201.699997</v>
      </c>
      <c r="D64">
        <v>194.60000600000001</v>
      </c>
      <c r="E64">
        <v>195.58000200000001</v>
      </c>
      <c r="F64">
        <v>194.54551699999999</v>
      </c>
      <c r="G64">
        <v>21185800</v>
      </c>
      <c r="H64">
        <f>(F64-F63)/F63</f>
        <v>-2.6286978473694614E-2</v>
      </c>
      <c r="I64">
        <f>CORREL($H$3:H64,MXX!$H$3:H64)</f>
        <v>9.1219179646472526E-2</v>
      </c>
    </row>
    <row r="65" spans="1:9" x14ac:dyDescent="0.25">
      <c r="A65" s="1">
        <v>44523</v>
      </c>
      <c r="B65">
        <v>196.970001</v>
      </c>
      <c r="C65">
        <v>198.91999799999999</v>
      </c>
      <c r="D65">
        <v>194.38000500000001</v>
      </c>
      <c r="E65">
        <v>198.490005</v>
      </c>
      <c r="F65">
        <v>197.44014000000001</v>
      </c>
      <c r="G65">
        <v>14742700</v>
      </c>
      <c r="H65">
        <f>(F65-F64)/F64</f>
        <v>1.487889849448458E-2</v>
      </c>
      <c r="I65">
        <f>CORREL($H$3:H65,MXX!$H$3:H65)</f>
        <v>7.9352720219711279E-2</v>
      </c>
    </row>
    <row r="66" spans="1:9" x14ac:dyDescent="0.25">
      <c r="A66" s="1">
        <v>44524</v>
      </c>
      <c r="B66">
        <v>198.16999799999999</v>
      </c>
      <c r="C66">
        <v>203.949997</v>
      </c>
      <c r="D66">
        <v>197.63999899999999</v>
      </c>
      <c r="E66">
        <v>203.25</v>
      </c>
      <c r="F66">
        <v>202.17494199999999</v>
      </c>
      <c r="G66">
        <v>12026800</v>
      </c>
      <c r="H66">
        <f>(F66-F65)/F65</f>
        <v>2.3980949365209999E-2</v>
      </c>
      <c r="I66">
        <f>CORREL($H$3:H66,MXX!$H$3:H66)</f>
        <v>6.4864396925956441E-2</v>
      </c>
    </row>
    <row r="67" spans="1:9" x14ac:dyDescent="0.25">
      <c r="A67" s="1">
        <v>44526</v>
      </c>
      <c r="B67">
        <v>193.320007</v>
      </c>
      <c r="C67">
        <v>199.19000199999999</v>
      </c>
      <c r="D67">
        <v>192.550003</v>
      </c>
      <c r="E67">
        <v>197.64999399999999</v>
      </c>
      <c r="F67">
        <v>196.604568</v>
      </c>
      <c r="G67">
        <v>10987600</v>
      </c>
      <c r="H67">
        <f>(F67-F66)/F66</f>
        <v>-2.7552247300755933E-2</v>
      </c>
      <c r="I67">
        <f>CORREL($H$3:H67,MXX!$H$3:H67)</f>
        <v>0.12242900501592045</v>
      </c>
    </row>
    <row r="68" spans="1:9" x14ac:dyDescent="0.25">
      <c r="A68" s="1">
        <v>44529</v>
      </c>
      <c r="B68">
        <v>201</v>
      </c>
      <c r="C68">
        <v>201.25</v>
      </c>
      <c r="D68">
        <v>195.36000100000001</v>
      </c>
      <c r="E68">
        <v>196.28999300000001</v>
      </c>
      <c r="F68">
        <v>195.25176999999999</v>
      </c>
      <c r="G68">
        <v>14633500</v>
      </c>
      <c r="H68">
        <f>(F68-F67)/F67</f>
        <v>-6.8808065537928247E-3</v>
      </c>
      <c r="I68">
        <f>CORREL($H$3:H68,MXX!$H$3:H68)</f>
        <v>0.11811747891863111</v>
      </c>
    </row>
    <row r="69" spans="1:9" x14ac:dyDescent="0.25">
      <c r="A69" s="1">
        <v>44530</v>
      </c>
      <c r="B69">
        <v>195.270004</v>
      </c>
      <c r="C69">
        <v>197.66000399999999</v>
      </c>
      <c r="D69">
        <v>192.55999800000001</v>
      </c>
      <c r="E69">
        <v>193.770004</v>
      </c>
      <c r="F69">
        <v>192.745102</v>
      </c>
      <c r="G69">
        <v>16023000</v>
      </c>
      <c r="H69">
        <f>(F69-F68)/F68</f>
        <v>-1.2838132017958099E-2</v>
      </c>
      <c r="I69">
        <f>CORREL($H$3:H69,MXX!$H$3:H69)</f>
        <v>0.11933850173880169</v>
      </c>
    </row>
    <row r="70" spans="1:9" x14ac:dyDescent="0.25">
      <c r="A70" s="1">
        <v>44531</v>
      </c>
      <c r="B70">
        <v>196.029999</v>
      </c>
      <c r="C70">
        <v>196.80999800000001</v>
      </c>
      <c r="D70">
        <v>190.10000600000001</v>
      </c>
      <c r="E70">
        <v>190.16000399999999</v>
      </c>
      <c r="F70">
        <v>189.15419</v>
      </c>
      <c r="G70">
        <v>13204900</v>
      </c>
      <c r="H70">
        <f>(F70-F69)/F69</f>
        <v>-1.8630367063750358E-2</v>
      </c>
      <c r="I70">
        <f>CORREL($H$3:H70,MXX!$H$3:H70)</f>
        <v>0.10585497332470779</v>
      </c>
    </row>
    <row r="71" spans="1:9" x14ac:dyDescent="0.25">
      <c r="A71" s="1">
        <v>44532</v>
      </c>
      <c r="B71">
        <v>192</v>
      </c>
      <c r="C71">
        <v>199.44000199999999</v>
      </c>
      <c r="D71">
        <v>191.85000600000001</v>
      </c>
      <c r="E71">
        <v>198.28999300000001</v>
      </c>
      <c r="F71">
        <v>197.24118000000001</v>
      </c>
      <c r="G71">
        <v>13976300</v>
      </c>
      <c r="H71">
        <f>(F71-F70)/F70</f>
        <v>4.2753427772337552E-2</v>
      </c>
      <c r="I71">
        <f>CORREL($H$3:H71,MXX!$H$3:H71)</f>
        <v>0.1828577590771315</v>
      </c>
    </row>
    <row r="72" spans="1:9" x14ac:dyDescent="0.25">
      <c r="A72" s="1">
        <v>44533</v>
      </c>
      <c r="B72">
        <v>198.270004</v>
      </c>
      <c r="C72">
        <v>198.470001</v>
      </c>
      <c r="D72">
        <v>194.03999300000001</v>
      </c>
      <c r="E72">
        <v>196.320007</v>
      </c>
      <c r="F72">
        <v>195.28161600000001</v>
      </c>
      <c r="G72">
        <v>10660500</v>
      </c>
      <c r="H72">
        <f>(F72-F71)/F71</f>
        <v>-9.9348624866267797E-3</v>
      </c>
      <c r="I72">
        <f>CORREL($H$3:H72,MXX!$H$3:H72)</f>
        <v>0.18660999398040864</v>
      </c>
    </row>
    <row r="73" spans="1:9" x14ac:dyDescent="0.25">
      <c r="A73" s="1">
        <v>44536</v>
      </c>
      <c r="B73">
        <v>198.770004</v>
      </c>
      <c r="C73">
        <v>204.220001</v>
      </c>
      <c r="D73">
        <v>197.740005</v>
      </c>
      <c r="E73">
        <v>202.679993</v>
      </c>
      <c r="F73">
        <v>201.607956</v>
      </c>
      <c r="G73">
        <v>10722100</v>
      </c>
      <c r="H73">
        <f>(F73-F72)/F72</f>
        <v>3.2395983449870609E-2</v>
      </c>
      <c r="I73">
        <f>CORREL($H$3:H73,MXX!$H$3:H73)</f>
        <v>0.18389913292215679</v>
      </c>
    </row>
    <row r="74" spans="1:9" x14ac:dyDescent="0.25">
      <c r="A74" s="1">
        <v>44537</v>
      </c>
      <c r="B74">
        <v>206</v>
      </c>
      <c r="C74">
        <v>207.94000199999999</v>
      </c>
      <c r="D74">
        <v>205.88999899999999</v>
      </c>
      <c r="E74">
        <v>207.36999499999999</v>
      </c>
      <c r="F74">
        <v>206.27316300000001</v>
      </c>
      <c r="G74">
        <v>11897200</v>
      </c>
      <c r="H74">
        <f>(F74-F73)/F73</f>
        <v>2.3139994534739538E-2</v>
      </c>
      <c r="I74">
        <f>CORREL($H$3:H74,MXX!$H$3:H74)</f>
        <v>0.19626267651760243</v>
      </c>
    </row>
    <row r="75" spans="1:9" x14ac:dyDescent="0.25">
      <c r="A75" s="1">
        <v>44538</v>
      </c>
      <c r="B75">
        <v>207.66000399999999</v>
      </c>
      <c r="C75">
        <v>209.479996</v>
      </c>
      <c r="D75">
        <v>205.71000699999999</v>
      </c>
      <c r="E75">
        <v>208.990005</v>
      </c>
      <c r="F75">
        <v>207.884613</v>
      </c>
      <c r="G75">
        <v>11749200</v>
      </c>
      <c r="H75">
        <f>(F75-F74)/F74</f>
        <v>7.812213554896575E-3</v>
      </c>
      <c r="I75">
        <f>CORREL($H$3:H75,MXX!$H$3:H75)</f>
        <v>0.19833762263771523</v>
      </c>
    </row>
    <row r="76" spans="1:9" x14ac:dyDescent="0.25">
      <c r="A76" s="1">
        <v>44539</v>
      </c>
      <c r="B76">
        <v>208.520004</v>
      </c>
      <c r="C76">
        <v>212.199997</v>
      </c>
      <c r="D76">
        <v>207.16999799999999</v>
      </c>
      <c r="E76">
        <v>211.38999899999999</v>
      </c>
      <c r="F76">
        <v>210.271896</v>
      </c>
      <c r="G76">
        <v>10176800</v>
      </c>
      <c r="H76">
        <f>(F76-F75)/F75</f>
        <v>1.1483692638665837E-2</v>
      </c>
      <c r="I76">
        <f>CORREL($H$3:H76,MXX!$H$3:H76)</f>
        <v>0.20194880222093756</v>
      </c>
    </row>
    <row r="77" spans="1:9" x14ac:dyDescent="0.25">
      <c r="A77" s="1">
        <v>44540</v>
      </c>
      <c r="B77">
        <v>211.89999399999999</v>
      </c>
      <c r="C77">
        <v>214.25</v>
      </c>
      <c r="D77">
        <v>210.86000100000001</v>
      </c>
      <c r="E77">
        <v>213.39999399999999</v>
      </c>
      <c r="F77">
        <v>212.271255</v>
      </c>
      <c r="G77">
        <v>8882700</v>
      </c>
      <c r="H77">
        <f>(F77-F76)/F76</f>
        <v>9.5084461501217382E-3</v>
      </c>
      <c r="I77">
        <f>CORREL($H$3:H77,MXX!$H$3:H77)</f>
        <v>0.20120397458182246</v>
      </c>
    </row>
    <row r="78" spans="1:9" x14ac:dyDescent="0.25">
      <c r="A78" s="1">
        <v>44543</v>
      </c>
      <c r="B78">
        <v>212.449997</v>
      </c>
      <c r="C78">
        <v>213.320007</v>
      </c>
      <c r="D78">
        <v>209.979996</v>
      </c>
      <c r="E78">
        <v>211.020004</v>
      </c>
      <c r="F78">
        <v>209.903854</v>
      </c>
      <c r="G78">
        <v>8844300</v>
      </c>
      <c r="H78">
        <f>(F78-F77)/F77</f>
        <v>-1.1152715896459938E-2</v>
      </c>
      <c r="I78">
        <f>CORREL($H$3:H78,MXX!$H$3:H78)</f>
        <v>0.20983209842461875</v>
      </c>
    </row>
    <row r="79" spans="1:9" x14ac:dyDescent="0.25">
      <c r="A79" s="1">
        <v>44544</v>
      </c>
      <c r="B79">
        <v>210.729996</v>
      </c>
      <c r="C79">
        <v>213.36999499999999</v>
      </c>
      <c r="D79">
        <v>208.449997</v>
      </c>
      <c r="E79">
        <v>209.979996</v>
      </c>
      <c r="F79">
        <v>208.869339</v>
      </c>
      <c r="G79">
        <v>9832300</v>
      </c>
      <c r="H79">
        <f>(F79-F78)/F78</f>
        <v>-4.9285183682239537E-3</v>
      </c>
      <c r="I79">
        <f>CORREL($H$3:H79,MXX!$H$3:H79)</f>
        <v>0.19783689535788593</v>
      </c>
    </row>
    <row r="80" spans="1:9" x14ac:dyDescent="0.25">
      <c r="A80" s="1">
        <v>44545</v>
      </c>
      <c r="B80">
        <v>209.39999399999999</v>
      </c>
      <c r="C80">
        <v>212.490005</v>
      </c>
      <c r="D80">
        <v>207.86000100000001</v>
      </c>
      <c r="E80">
        <v>212.30999800000001</v>
      </c>
      <c r="F80">
        <v>211.187027</v>
      </c>
      <c r="G80">
        <v>10892500</v>
      </c>
      <c r="H80">
        <f>(F80-F79)/F79</f>
        <v>1.1096353400151297E-2</v>
      </c>
      <c r="I80">
        <f>CORREL($H$3:H80,MXX!$H$3:H80)</f>
        <v>0.19576321371483893</v>
      </c>
    </row>
    <row r="81" spans="1:9" x14ac:dyDescent="0.25">
      <c r="A81" s="1">
        <v>44546</v>
      </c>
      <c r="B81">
        <v>215.28999300000001</v>
      </c>
      <c r="C81">
        <v>216.270004</v>
      </c>
      <c r="D81">
        <v>211.61000100000001</v>
      </c>
      <c r="E81">
        <v>214.36999499999999</v>
      </c>
      <c r="F81">
        <v>213.23613</v>
      </c>
      <c r="G81">
        <v>8548400</v>
      </c>
      <c r="H81">
        <f>(F81-F80)/F80</f>
        <v>9.7027882304532003E-3</v>
      </c>
      <c r="I81">
        <f>CORREL($H$3:H81,MXX!$H$3:H81)</f>
        <v>0.19916724021179288</v>
      </c>
    </row>
    <row r="82" spans="1:9" x14ac:dyDescent="0.25">
      <c r="A82" s="1">
        <v>44547</v>
      </c>
      <c r="B82">
        <v>212.800003</v>
      </c>
      <c r="C82">
        <v>213.21000699999999</v>
      </c>
      <c r="D82">
        <v>207.78999300000001</v>
      </c>
      <c r="E82">
        <v>211.88000500000001</v>
      </c>
      <c r="F82">
        <v>210.75932299999999</v>
      </c>
      <c r="G82">
        <v>11578400</v>
      </c>
      <c r="H82">
        <f>(F82-F81)/F81</f>
        <v>-1.1615325226545839E-2</v>
      </c>
      <c r="I82">
        <f>CORREL($H$3:H82,MXX!$H$3:H82)</f>
        <v>0.17344746969204414</v>
      </c>
    </row>
    <row r="83" spans="1:9" x14ac:dyDescent="0.25">
      <c r="A83" s="1">
        <v>44550</v>
      </c>
      <c r="B83">
        <v>209.08999600000001</v>
      </c>
      <c r="C83">
        <v>209.770004</v>
      </c>
      <c r="D83">
        <v>206.86000100000001</v>
      </c>
      <c r="E83">
        <v>208.740005</v>
      </c>
      <c r="F83">
        <v>207.63591</v>
      </c>
      <c r="G83">
        <v>9434400</v>
      </c>
      <c r="H83">
        <f>(F83-F82)/F82</f>
        <v>-1.4819809418347768E-2</v>
      </c>
      <c r="I83">
        <f>CORREL($H$3:H83,MXX!$H$3:H83)</f>
        <v>0.18610457728862814</v>
      </c>
    </row>
    <row r="84" spans="1:9" x14ac:dyDescent="0.25">
      <c r="A84" s="1">
        <v>44551</v>
      </c>
      <c r="B84">
        <v>210.61000100000001</v>
      </c>
      <c r="C84">
        <v>216.16000399999999</v>
      </c>
      <c r="D84">
        <v>210.36000100000001</v>
      </c>
      <c r="E84">
        <v>215.38000500000001</v>
      </c>
      <c r="F84">
        <v>214.240814</v>
      </c>
      <c r="G84">
        <v>6993700</v>
      </c>
      <c r="H84">
        <f>(F84-F83)/F83</f>
        <v>3.1810027465865635E-2</v>
      </c>
      <c r="I84">
        <f>CORREL($H$3:H84,MXX!$H$3:H84)</f>
        <v>0.20505026232919005</v>
      </c>
    </row>
    <row r="85" spans="1:9" x14ac:dyDescent="0.25">
      <c r="A85" s="1">
        <v>44552</v>
      </c>
      <c r="B85">
        <v>213.85000600000001</v>
      </c>
      <c r="C85">
        <v>218.94000199999999</v>
      </c>
      <c r="D85">
        <v>213.85000600000001</v>
      </c>
      <c r="E85">
        <v>217.96000699999999</v>
      </c>
      <c r="F85">
        <v>216.80715900000001</v>
      </c>
      <c r="G85">
        <v>6003400</v>
      </c>
      <c r="H85">
        <f>(F85-F84)/F84</f>
        <v>1.1978786637731933E-2</v>
      </c>
      <c r="I85">
        <f>CORREL($H$3:H85,MXX!$H$3:H85)</f>
        <v>0.20995460966291291</v>
      </c>
    </row>
    <row r="86" spans="1:9" x14ac:dyDescent="0.25">
      <c r="A86" s="1">
        <v>44553</v>
      </c>
      <c r="B86">
        <v>218.44000199999999</v>
      </c>
      <c r="C86">
        <v>218.520004</v>
      </c>
      <c r="D86">
        <v>216.61999499999999</v>
      </c>
      <c r="E86">
        <v>216.61999499999999</v>
      </c>
      <c r="F86">
        <v>215.474243</v>
      </c>
      <c r="G86">
        <v>4798200</v>
      </c>
      <c r="H86">
        <f>(F86-F85)/F85</f>
        <v>-6.1479335191141522E-3</v>
      </c>
      <c r="I86">
        <f>CORREL($H$3:H86,MXX!$H$3:H86)</f>
        <v>0.20738917869667506</v>
      </c>
    </row>
    <row r="87" spans="1:9" x14ac:dyDescent="0.25">
      <c r="A87" s="1">
        <v>44557</v>
      </c>
      <c r="B87">
        <v>217.679993</v>
      </c>
      <c r="C87">
        <v>218.11999499999999</v>
      </c>
      <c r="D87">
        <v>214.88000500000001</v>
      </c>
      <c r="E87">
        <v>217.63000500000001</v>
      </c>
      <c r="F87">
        <v>216.47891200000001</v>
      </c>
      <c r="G87">
        <v>4818400</v>
      </c>
      <c r="H87">
        <f>(F87-F86)/F86</f>
        <v>4.6625944057731624E-3</v>
      </c>
      <c r="I87">
        <f>CORREL($H$3:H87,MXX!$H$3:H87)</f>
        <v>0.20859140929189324</v>
      </c>
    </row>
    <row r="88" spans="1:9" x14ac:dyDescent="0.25">
      <c r="A88" s="1">
        <v>44558</v>
      </c>
      <c r="B88">
        <v>216.009995</v>
      </c>
      <c r="C88">
        <v>219.729996</v>
      </c>
      <c r="D88">
        <v>215.58000200000001</v>
      </c>
      <c r="E88">
        <v>218.050003</v>
      </c>
      <c r="F88">
        <v>216.89666700000001</v>
      </c>
      <c r="G88">
        <v>4279800</v>
      </c>
      <c r="H88">
        <f>(F88-F87)/F87</f>
        <v>1.9297722634526158E-3</v>
      </c>
      <c r="I88">
        <f>CORREL($H$3:H88,MXX!$H$3:H88)</f>
        <v>0.20902307157538405</v>
      </c>
    </row>
    <row r="89" spans="1:9" x14ac:dyDescent="0.25">
      <c r="A89" s="1">
        <v>44559</v>
      </c>
      <c r="B89">
        <v>217.759995</v>
      </c>
      <c r="C89">
        <v>218.94000199999999</v>
      </c>
      <c r="D89">
        <v>217.33000200000001</v>
      </c>
      <c r="E89">
        <v>218.16999799999999</v>
      </c>
      <c r="F89">
        <v>217.01603700000001</v>
      </c>
      <c r="G89">
        <v>3223100</v>
      </c>
      <c r="H89">
        <f>(F89-F88)/F88</f>
        <v>5.503542385001404E-4</v>
      </c>
      <c r="I89">
        <f>CORREL($H$3:H89,MXX!$H$3:H89)</f>
        <v>0.20894601409768929</v>
      </c>
    </row>
    <row r="90" spans="1:9" x14ac:dyDescent="0.25">
      <c r="A90" s="1">
        <v>44560</v>
      </c>
      <c r="B90">
        <v>217.970001</v>
      </c>
      <c r="C90">
        <v>219.14999399999999</v>
      </c>
      <c r="D90">
        <v>217.14999399999999</v>
      </c>
      <c r="E90">
        <v>217.86999499999999</v>
      </c>
      <c r="F90">
        <v>216.71762100000001</v>
      </c>
      <c r="G90">
        <v>3812800</v>
      </c>
      <c r="H90">
        <f>(F90-F89)/F89</f>
        <v>-1.3750873167037102E-3</v>
      </c>
      <c r="I90">
        <f>CORREL($H$3:H90,MXX!$H$3:H90)</f>
        <v>0.20788816573536417</v>
      </c>
    </row>
    <row r="91" spans="1:9" x14ac:dyDescent="0.25">
      <c r="A91" s="1">
        <v>44561</v>
      </c>
      <c r="B91">
        <v>216.80999800000001</v>
      </c>
      <c r="C91">
        <v>217.979996</v>
      </c>
      <c r="D91">
        <v>215.490005</v>
      </c>
      <c r="E91">
        <v>216.71000699999999</v>
      </c>
      <c r="F91">
        <v>215.563751</v>
      </c>
      <c r="G91">
        <v>4723300</v>
      </c>
      <c r="H91">
        <f>(F91-F90)/F90</f>
        <v>-5.3243017096427613E-3</v>
      </c>
      <c r="I91">
        <f>CORREL($H$3:H91,MXX!$H$3:H91)</f>
        <v>0.20372671998306829</v>
      </c>
    </row>
    <row r="92" spans="1:9" x14ac:dyDescent="0.25">
      <c r="A92" s="1">
        <v>44564</v>
      </c>
      <c r="B92">
        <v>217.520004</v>
      </c>
      <c r="C92">
        <v>222.05999800000001</v>
      </c>
      <c r="D92">
        <v>217.009995</v>
      </c>
      <c r="E92">
        <v>221.429993</v>
      </c>
      <c r="F92">
        <v>220.25878900000001</v>
      </c>
      <c r="G92">
        <v>7694500</v>
      </c>
      <c r="H92">
        <f>(F92-F91)/F91</f>
        <v>2.1780276035371138E-2</v>
      </c>
      <c r="I92">
        <f>CORREL($H$3:H92,MXX!$H$3:H92)</f>
        <v>0.20459205784593121</v>
      </c>
    </row>
    <row r="93" spans="1:9" x14ac:dyDescent="0.25">
      <c r="A93" s="1">
        <v>44565</v>
      </c>
      <c r="B93">
        <v>222</v>
      </c>
      <c r="C93">
        <v>226.78999300000001</v>
      </c>
      <c r="D93">
        <v>221.80999800000001</v>
      </c>
      <c r="E93">
        <v>222.46000699999999</v>
      </c>
      <c r="F93">
        <v>221.28334000000001</v>
      </c>
      <c r="G93">
        <v>10629300</v>
      </c>
      <c r="H93">
        <f>(F93-F92)/F92</f>
        <v>4.6515782850327135E-3</v>
      </c>
      <c r="I93">
        <f>CORREL($H$3:H93,MXX!$H$3:H93)</f>
        <v>0.20120932294461361</v>
      </c>
    </row>
    <row r="94" spans="1:9" x14ac:dyDescent="0.25">
      <c r="A94" s="1">
        <v>44566</v>
      </c>
      <c r="B94">
        <v>222.63999899999999</v>
      </c>
      <c r="C94">
        <v>225.270004</v>
      </c>
      <c r="D94">
        <v>219.91999799999999</v>
      </c>
      <c r="E94">
        <v>220</v>
      </c>
      <c r="F94">
        <v>218.83634900000001</v>
      </c>
      <c r="G94">
        <v>9594600</v>
      </c>
      <c r="H94">
        <f>(F94-F93)/F93</f>
        <v>-1.1058179978664444E-2</v>
      </c>
      <c r="I94">
        <f>CORREL($H$3:H94,MXX!$H$3:H94)</f>
        <v>0.19978615658066873</v>
      </c>
    </row>
    <row r="95" spans="1:9" x14ac:dyDescent="0.25">
      <c r="A95" s="1">
        <v>44567</v>
      </c>
      <c r="B95">
        <v>217.800003</v>
      </c>
      <c r="C95">
        <v>221.91000399999999</v>
      </c>
      <c r="D95">
        <v>217.550003</v>
      </c>
      <c r="E95">
        <v>219.75</v>
      </c>
      <c r="F95">
        <v>218.58767700000001</v>
      </c>
      <c r="G95">
        <v>7877500</v>
      </c>
      <c r="H95">
        <f>(F95-F94)/F94</f>
        <v>-1.1363377297068647E-3</v>
      </c>
      <c r="I95">
        <f>CORREL($H$3:H95,MXX!$H$3:H95)</f>
        <v>0.199790024205833</v>
      </c>
    </row>
    <row r="96" spans="1:9" x14ac:dyDescent="0.25">
      <c r="A96" s="1">
        <v>44568</v>
      </c>
      <c r="B96">
        <v>217.30999800000001</v>
      </c>
      <c r="C96">
        <v>220.199997</v>
      </c>
      <c r="D96">
        <v>215.63999899999999</v>
      </c>
      <c r="E96">
        <v>216.96000699999999</v>
      </c>
      <c r="F96">
        <v>215.81243900000001</v>
      </c>
      <c r="G96">
        <v>10702100</v>
      </c>
      <c r="H96">
        <f>(F96-F95)/F95</f>
        <v>-1.26962234929648E-2</v>
      </c>
      <c r="I96">
        <f>CORREL($H$3:H96,MXX!$H$3:H96)</f>
        <v>0.19894637551173391</v>
      </c>
    </row>
    <row r="97" spans="1:9" x14ac:dyDescent="0.25">
      <c r="A97" s="1">
        <v>44571</v>
      </c>
      <c r="B97">
        <v>213.979996</v>
      </c>
      <c r="C97">
        <v>214.199997</v>
      </c>
      <c r="D97">
        <v>206.5</v>
      </c>
      <c r="E97">
        <v>211.970001</v>
      </c>
      <c r="F97">
        <v>210.84883099999999</v>
      </c>
      <c r="G97">
        <v>11978600</v>
      </c>
      <c r="H97">
        <f>(F97-F96)/F96</f>
        <v>-2.2999638125585625E-2</v>
      </c>
      <c r="I97">
        <f>CORREL($H$3:H97,MXX!$H$3:H97)</f>
        <v>0.19281928316223665</v>
      </c>
    </row>
    <row r="98" spans="1:9" x14ac:dyDescent="0.25">
      <c r="A98" s="1">
        <v>44572</v>
      </c>
      <c r="B98">
        <v>211.41999799999999</v>
      </c>
      <c r="C98">
        <v>214.949997</v>
      </c>
      <c r="D98">
        <v>208.740005</v>
      </c>
      <c r="E98">
        <v>214.38000500000001</v>
      </c>
      <c r="F98">
        <v>213.246094</v>
      </c>
      <c r="G98">
        <v>8803100</v>
      </c>
      <c r="H98">
        <f>(F98-F97)/F97</f>
        <v>1.1369581650656671E-2</v>
      </c>
      <c r="I98">
        <f>CORREL($H$3:H98,MXX!$H$3:H98)</f>
        <v>0.18487222791504426</v>
      </c>
    </row>
    <row r="99" spans="1:9" x14ac:dyDescent="0.25">
      <c r="A99" s="1">
        <v>44573</v>
      </c>
      <c r="B99">
        <v>214.479996</v>
      </c>
      <c r="C99">
        <v>217.58000200000001</v>
      </c>
      <c r="D99">
        <v>213.80999800000001</v>
      </c>
      <c r="E99">
        <v>215.71000699999999</v>
      </c>
      <c r="F99">
        <v>214.569061</v>
      </c>
      <c r="G99">
        <v>6923300</v>
      </c>
      <c r="H99">
        <f>(F99-F98)/F98</f>
        <v>6.2039448187970357E-3</v>
      </c>
      <c r="I99">
        <f>CORREL($H$3:H99,MXX!$H$3:H99)</f>
        <v>0.18658966995734108</v>
      </c>
    </row>
    <row r="100" spans="1:9" x14ac:dyDescent="0.25">
      <c r="A100" s="1">
        <v>44574</v>
      </c>
      <c r="B100">
        <v>216.85000600000001</v>
      </c>
      <c r="C100">
        <v>220.479996</v>
      </c>
      <c r="D100">
        <v>214.66000399999999</v>
      </c>
      <c r="E100">
        <v>215</v>
      </c>
      <c r="F100">
        <v>213.862808</v>
      </c>
      <c r="G100">
        <v>8867700</v>
      </c>
      <c r="H100">
        <f>(F100-F99)/F99</f>
        <v>-3.2914950399116662E-3</v>
      </c>
      <c r="I100">
        <f>CORREL($H$3:H100,MXX!$H$3:H100)</f>
        <v>0.17906971678912398</v>
      </c>
    </row>
    <row r="101" spans="1:9" x14ac:dyDescent="0.25">
      <c r="A101" s="1">
        <v>44575</v>
      </c>
      <c r="B101">
        <v>214.16999799999999</v>
      </c>
      <c r="C101">
        <v>218.25</v>
      </c>
      <c r="D101">
        <v>213.71000699999999</v>
      </c>
      <c r="E101">
        <v>214.66999799999999</v>
      </c>
      <c r="F101">
        <v>213.53454600000001</v>
      </c>
      <c r="G101">
        <v>8838100</v>
      </c>
      <c r="H101">
        <f>(F101-F100)/F100</f>
        <v>-1.5349185913615946E-3</v>
      </c>
      <c r="I101">
        <f>CORREL($H$3:H101,MXX!$H$3:H101)</f>
        <v>0.17911107548147828</v>
      </c>
    </row>
    <row r="102" spans="1:9" x14ac:dyDescent="0.25">
      <c r="A102" s="1">
        <v>44579</v>
      </c>
      <c r="B102">
        <v>215.88000500000001</v>
      </c>
      <c r="C102">
        <v>216.91000399999999</v>
      </c>
      <c r="D102">
        <v>214.33000200000001</v>
      </c>
      <c r="E102">
        <v>215.71000699999999</v>
      </c>
      <c r="F102">
        <v>214.569061</v>
      </c>
      <c r="G102">
        <v>9099300</v>
      </c>
      <c r="H102">
        <f>(F102-F101)/F101</f>
        <v>4.8447195986732697E-3</v>
      </c>
      <c r="I102">
        <f>CORREL($H$3:H102,MXX!$H$3:H102)</f>
        <v>0.17724615617398781</v>
      </c>
    </row>
    <row r="103" spans="1:9" x14ac:dyDescent="0.25">
      <c r="A103" s="1">
        <v>44580</v>
      </c>
      <c r="B103">
        <v>213</v>
      </c>
      <c r="C103">
        <v>218.229996</v>
      </c>
      <c r="D103">
        <v>212.11000100000001</v>
      </c>
      <c r="E103">
        <v>214.679993</v>
      </c>
      <c r="F103">
        <v>213.54449500000001</v>
      </c>
      <c r="G103">
        <v>9399800</v>
      </c>
      <c r="H103">
        <f>(F103-F102)/F102</f>
        <v>-4.77499409852007E-3</v>
      </c>
      <c r="I103">
        <f>CORREL($H$3:H103,MXX!$H$3:H103)</f>
        <v>0.17577447348158493</v>
      </c>
    </row>
    <row r="104" spans="1:9" x14ac:dyDescent="0.25">
      <c r="A104" s="1">
        <v>44581</v>
      </c>
      <c r="B104">
        <v>214.720001</v>
      </c>
      <c r="C104">
        <v>219.60000600000001</v>
      </c>
      <c r="D104">
        <v>213.94000199999999</v>
      </c>
      <c r="E104">
        <v>214.35000600000001</v>
      </c>
      <c r="F104">
        <v>213.21624800000001</v>
      </c>
      <c r="G104">
        <v>8532700</v>
      </c>
      <c r="H104">
        <f>(F104-F103)/F103</f>
        <v>-1.5371363237436984E-3</v>
      </c>
      <c r="I104">
        <f>CORREL($H$3:H104,MXX!$H$3:H104)</f>
        <v>0.17391490449479083</v>
      </c>
    </row>
    <row r="105" spans="1:9" x14ac:dyDescent="0.25">
      <c r="A105" s="1">
        <v>44582</v>
      </c>
      <c r="B105">
        <v>215.46000699999999</v>
      </c>
      <c r="C105">
        <v>215.60000600000001</v>
      </c>
      <c r="D105">
        <v>205.820007</v>
      </c>
      <c r="E105">
        <v>205.929993</v>
      </c>
      <c r="F105">
        <v>204.84077500000001</v>
      </c>
      <c r="G105">
        <v>16200200</v>
      </c>
      <c r="H105">
        <f>(F105-F104)/F104</f>
        <v>-3.9281588896546003E-2</v>
      </c>
      <c r="I105">
        <f>CORREL($H$3:H105,MXX!$H$3:H105)</f>
        <v>0.19055735686820702</v>
      </c>
    </row>
    <row r="106" spans="1:9" x14ac:dyDescent="0.25">
      <c r="A106" s="1">
        <v>44585</v>
      </c>
      <c r="B106">
        <v>202.179993</v>
      </c>
      <c r="C106">
        <v>202.720001</v>
      </c>
      <c r="D106">
        <v>195.64999399999999</v>
      </c>
      <c r="E106">
        <v>201.85000600000001</v>
      </c>
      <c r="F106">
        <v>200.782364</v>
      </c>
      <c r="G106">
        <v>16054000</v>
      </c>
      <c r="H106">
        <f>(F106-F105)/F105</f>
        <v>-1.9812515354914111E-2</v>
      </c>
      <c r="I106">
        <f>CORREL($H$3:H106,MXX!$H$3:H106)</f>
        <v>0.19702384327796529</v>
      </c>
    </row>
    <row r="107" spans="1:9" x14ac:dyDescent="0.25">
      <c r="A107" s="1">
        <v>44586</v>
      </c>
      <c r="B107">
        <v>199.61999499999999</v>
      </c>
      <c r="C107">
        <v>205.38000500000001</v>
      </c>
      <c r="D107">
        <v>196.990005</v>
      </c>
      <c r="E107">
        <v>202</v>
      </c>
      <c r="F107">
        <v>200.93156400000001</v>
      </c>
      <c r="G107">
        <v>12125500</v>
      </c>
      <c r="H107">
        <f>(F107-F106)/F106</f>
        <v>7.4309315334093555E-4</v>
      </c>
      <c r="I107">
        <f>CORREL($H$3:H107,MXX!$H$3:H107)</f>
        <v>0.1902094732443404</v>
      </c>
    </row>
    <row r="108" spans="1:9" x14ac:dyDescent="0.25">
      <c r="A108" s="1">
        <v>44587</v>
      </c>
      <c r="B108">
        <v>204.279999</v>
      </c>
      <c r="C108">
        <v>210.86000100000001</v>
      </c>
      <c r="D108">
        <v>203.66999799999999</v>
      </c>
      <c r="E108">
        <v>205.86999499999999</v>
      </c>
      <c r="F108">
        <v>204.78109699999999</v>
      </c>
      <c r="G108">
        <v>10817600</v>
      </c>
      <c r="H108">
        <f>(F108-F107)/F107</f>
        <v>1.9158428488617048E-2</v>
      </c>
      <c r="I108">
        <f>CORREL($H$3:H108,MXX!$H$3:H108)</f>
        <v>0.16773550468142567</v>
      </c>
    </row>
    <row r="109" spans="1:9" x14ac:dyDescent="0.25">
      <c r="A109" s="1">
        <v>44588</v>
      </c>
      <c r="B109">
        <v>209.5</v>
      </c>
      <c r="C109">
        <v>210.96000699999999</v>
      </c>
      <c r="D109">
        <v>205.85000600000001</v>
      </c>
      <c r="E109">
        <v>206.14999399999999</v>
      </c>
      <c r="F109">
        <v>205.05960099999999</v>
      </c>
      <c r="G109">
        <v>12009800</v>
      </c>
      <c r="H109">
        <f>(F109-F108)/F108</f>
        <v>1.3600083410042387E-3</v>
      </c>
      <c r="I109">
        <f>CORREL($H$3:H109,MXX!$H$3:H109)</f>
        <v>0.16817591234881382</v>
      </c>
    </row>
    <row r="110" spans="1:9" x14ac:dyDescent="0.25">
      <c r="A110" s="1">
        <v>44589</v>
      </c>
      <c r="B110">
        <v>220.63999899999999</v>
      </c>
      <c r="C110">
        <v>228.11999499999999</v>
      </c>
      <c r="D110">
        <v>216.10000600000001</v>
      </c>
      <c r="E110">
        <v>228</v>
      </c>
      <c r="F110">
        <v>226.79405199999999</v>
      </c>
      <c r="G110">
        <v>26425300</v>
      </c>
      <c r="H110">
        <f>(F110-F109)/F109</f>
        <v>0.10599089676371705</v>
      </c>
      <c r="I110">
        <f>CORREL($H$3:H110,MXX!$H$3:H110)</f>
        <v>0.13707773229947837</v>
      </c>
    </row>
    <row r="111" spans="1:9" x14ac:dyDescent="0.25">
      <c r="A111" s="1">
        <v>44592</v>
      </c>
      <c r="B111">
        <v>225.550003</v>
      </c>
      <c r="C111">
        <v>226.38000500000001</v>
      </c>
      <c r="D111">
        <v>222.050003</v>
      </c>
      <c r="E111">
        <v>226.16999799999999</v>
      </c>
      <c r="F111">
        <v>224.973724</v>
      </c>
      <c r="G111">
        <v>12380600</v>
      </c>
      <c r="H111">
        <f>(F111-F110)/F110</f>
        <v>-8.0263480631316969E-3</v>
      </c>
      <c r="I111">
        <f>CORREL($H$3:H111,MXX!$H$3:H111)</f>
        <v>0.14085696904465692</v>
      </c>
    </row>
    <row r="112" spans="1:9" x14ac:dyDescent="0.25">
      <c r="A112" s="1">
        <v>44593</v>
      </c>
      <c r="B112">
        <v>226.89999399999999</v>
      </c>
      <c r="C112">
        <v>234.61000100000001</v>
      </c>
      <c r="D112">
        <v>226.41999799999999</v>
      </c>
      <c r="E112">
        <v>232.36000100000001</v>
      </c>
      <c r="F112">
        <v>231.13098099999999</v>
      </c>
      <c r="G112">
        <v>12247200</v>
      </c>
      <c r="H112">
        <f>(F112-F111)/F111</f>
        <v>2.736878285394781E-2</v>
      </c>
      <c r="I112">
        <f>CORREL($H$3:H112,MXX!$H$3:H112)</f>
        <v>0.14586188958037444</v>
      </c>
    </row>
    <row r="113" spans="1:9" x14ac:dyDescent="0.25">
      <c r="A113" s="1">
        <v>44594</v>
      </c>
      <c r="B113">
        <v>231.300003</v>
      </c>
      <c r="C113">
        <v>235.85000600000001</v>
      </c>
      <c r="D113">
        <v>230.009995</v>
      </c>
      <c r="E113">
        <v>235.41999799999999</v>
      </c>
      <c r="F113">
        <v>234.174789</v>
      </c>
      <c r="G113">
        <v>10590500</v>
      </c>
      <c r="H113">
        <f>(F113-F112)/F112</f>
        <v>1.3169190849408513E-2</v>
      </c>
      <c r="I113">
        <f>CORREL($H$3:H113,MXX!$H$3:H113)</f>
        <v>0.15343810791663784</v>
      </c>
    </row>
    <row r="114" spans="1:9" x14ac:dyDescent="0.25">
      <c r="A114" s="1">
        <v>44595</v>
      </c>
      <c r="B114">
        <v>233.03999300000001</v>
      </c>
      <c r="C114">
        <v>233.490005</v>
      </c>
      <c r="D114">
        <v>230.550003</v>
      </c>
      <c r="E114">
        <v>231.53999300000001</v>
      </c>
      <c r="F114">
        <v>230.31532300000001</v>
      </c>
      <c r="G114">
        <v>9968000</v>
      </c>
      <c r="H114">
        <f>(F114-F113)/F113</f>
        <v>-1.6481133671481595E-2</v>
      </c>
      <c r="I114">
        <f>CORREL($H$3:H114,MXX!$H$3:H114)</f>
        <v>0.14390126661386615</v>
      </c>
    </row>
    <row r="115" spans="1:9" x14ac:dyDescent="0.25">
      <c r="A115" s="1">
        <v>44596</v>
      </c>
      <c r="B115">
        <v>228.5</v>
      </c>
      <c r="C115">
        <v>230.220001</v>
      </c>
      <c r="D115">
        <v>224.949997</v>
      </c>
      <c r="E115">
        <v>228.38999899999999</v>
      </c>
      <c r="F115">
        <v>227.18197599999999</v>
      </c>
      <c r="G115">
        <v>10848100</v>
      </c>
      <c r="H115">
        <f>(F115-F114)/F114</f>
        <v>-1.3604596338559786E-2</v>
      </c>
      <c r="I115">
        <f>CORREL($H$3:H115,MXX!$H$3:H115)</f>
        <v>0.13986876350477537</v>
      </c>
    </row>
    <row r="116" spans="1:9" x14ac:dyDescent="0.25">
      <c r="A116" s="1">
        <v>44599</v>
      </c>
      <c r="B116">
        <v>228</v>
      </c>
      <c r="C116">
        <v>229.91999799999999</v>
      </c>
      <c r="D116">
        <v>226.009995</v>
      </c>
      <c r="E116">
        <v>227.16000399999999</v>
      </c>
      <c r="F116">
        <v>225.958496</v>
      </c>
      <c r="G116">
        <v>5984500</v>
      </c>
      <c r="H116">
        <f>(F116-F115)/F115</f>
        <v>-5.3854624453129815E-3</v>
      </c>
      <c r="I116">
        <f>CORREL($H$3:H116,MXX!$H$3:H116)</f>
        <v>0.14213722688114186</v>
      </c>
    </row>
    <row r="117" spans="1:9" x14ac:dyDescent="0.25">
      <c r="A117" s="1">
        <v>44600</v>
      </c>
      <c r="B117">
        <v>226.259995</v>
      </c>
      <c r="C117">
        <v>228.5</v>
      </c>
      <c r="D117">
        <v>224.75</v>
      </c>
      <c r="E117">
        <v>227.94000199999999</v>
      </c>
      <c r="F117">
        <v>226.734375</v>
      </c>
      <c r="G117">
        <v>7542000</v>
      </c>
      <c r="H117">
        <f>(F117-F116)/F116</f>
        <v>3.4337235100024887E-3</v>
      </c>
      <c r="I117">
        <f>CORREL($H$3:H117,MXX!$H$3:H117)</f>
        <v>0.14248958265689157</v>
      </c>
    </row>
    <row r="118" spans="1:9" x14ac:dyDescent="0.25">
      <c r="A118" s="1">
        <v>44601</v>
      </c>
      <c r="B118">
        <v>230.13000500000001</v>
      </c>
      <c r="C118">
        <v>233.14999399999999</v>
      </c>
      <c r="D118">
        <v>230.11999499999999</v>
      </c>
      <c r="E118">
        <v>230.86999499999999</v>
      </c>
      <c r="F118">
        <v>229.64884900000001</v>
      </c>
      <c r="G118">
        <v>7772800</v>
      </c>
      <c r="H118">
        <f>(F118-F117)/F117</f>
        <v>1.2854133829508705E-2</v>
      </c>
      <c r="I118">
        <f>CORREL($H$3:H118,MXX!$H$3:H118)</f>
        <v>0.15220258159742364</v>
      </c>
    </row>
    <row r="119" spans="1:9" x14ac:dyDescent="0.25">
      <c r="A119" s="1">
        <v>44602</v>
      </c>
      <c r="B119">
        <v>228.029999</v>
      </c>
      <c r="C119">
        <v>229.949997</v>
      </c>
      <c r="D119">
        <v>224.86999499999999</v>
      </c>
      <c r="E119">
        <v>225.58999600000001</v>
      </c>
      <c r="F119">
        <v>224.76185599999999</v>
      </c>
      <c r="G119">
        <v>6794600</v>
      </c>
      <c r="H119">
        <f>(F119-F118)/F118</f>
        <v>-2.1280285188801526E-2</v>
      </c>
      <c r="I119">
        <f>CORREL($H$3:H119,MXX!$H$3:H119)</f>
        <v>0.1408733108088451</v>
      </c>
    </row>
    <row r="120" spans="1:9" x14ac:dyDescent="0.25">
      <c r="A120" s="1">
        <v>44603</v>
      </c>
      <c r="B120">
        <v>227.25</v>
      </c>
      <c r="C120">
        <v>229.10000600000001</v>
      </c>
      <c r="D120">
        <v>223.53999300000001</v>
      </c>
      <c r="E120">
        <v>224.69000199999999</v>
      </c>
      <c r="F120">
        <v>223.86518899999999</v>
      </c>
      <c r="G120">
        <v>7535200</v>
      </c>
      <c r="H120">
        <f>(F120-F119)/F119</f>
        <v>-3.9894091282108293E-3</v>
      </c>
      <c r="I120">
        <f>CORREL($H$3:H120,MXX!$H$3:H120)</f>
        <v>0.14142122862078116</v>
      </c>
    </row>
    <row r="121" spans="1:9" x14ac:dyDescent="0.25">
      <c r="A121" s="1">
        <v>44606</v>
      </c>
      <c r="B121">
        <v>223.28999300000001</v>
      </c>
      <c r="C121">
        <v>227.259995</v>
      </c>
      <c r="D121">
        <v>222.80999800000001</v>
      </c>
      <c r="E121">
        <v>225.33999600000001</v>
      </c>
      <c r="F121">
        <v>224.51277200000001</v>
      </c>
      <c r="G121">
        <v>8280800</v>
      </c>
      <c r="H121">
        <f>(F121-F120)/F120</f>
        <v>2.8927364852604476E-3</v>
      </c>
      <c r="I121">
        <f>CORREL($H$3:H121,MXX!$H$3:H121)</f>
        <v>0.14201306241864178</v>
      </c>
    </row>
    <row r="122" spans="1:9" x14ac:dyDescent="0.25">
      <c r="A122" s="1">
        <v>44607</v>
      </c>
      <c r="B122">
        <v>227.270004</v>
      </c>
      <c r="C122">
        <v>229.28999300000001</v>
      </c>
      <c r="D122">
        <v>224.91000399999999</v>
      </c>
      <c r="E122">
        <v>227.820007</v>
      </c>
      <c r="F122">
        <v>226.98370399999999</v>
      </c>
      <c r="G122">
        <v>9461700</v>
      </c>
      <c r="H122">
        <f>(F122-F121)/F121</f>
        <v>1.1005752492334717E-2</v>
      </c>
      <c r="I122">
        <f>CORREL($H$3:H122,MXX!$H$3:H122)</f>
        <v>0.12990460167799692</v>
      </c>
    </row>
    <row r="123" spans="1:9" x14ac:dyDescent="0.25">
      <c r="A123" s="1">
        <v>44608</v>
      </c>
      <c r="B123">
        <v>227.5</v>
      </c>
      <c r="C123">
        <v>229.88000500000001</v>
      </c>
      <c r="D123">
        <v>225.60000600000001</v>
      </c>
      <c r="E123">
        <v>228.820007</v>
      </c>
      <c r="F123">
        <v>227.98002600000001</v>
      </c>
      <c r="G123">
        <v>9561300</v>
      </c>
      <c r="H123">
        <f>(F123-F122)/F122</f>
        <v>4.3893988090000537E-3</v>
      </c>
      <c r="I123">
        <f>CORREL($H$3:H123,MXX!$H$3:H123)</f>
        <v>0.13142297112307469</v>
      </c>
    </row>
    <row r="124" spans="1:9" x14ac:dyDescent="0.25">
      <c r="A124" s="1">
        <v>44609</v>
      </c>
      <c r="B124">
        <v>228.39999399999999</v>
      </c>
      <c r="C124">
        <v>228.80999800000001</v>
      </c>
      <c r="D124">
        <v>224.16999799999999</v>
      </c>
      <c r="E124">
        <v>224.61000100000001</v>
      </c>
      <c r="F124">
        <v>223.78547699999999</v>
      </c>
      <c r="G124">
        <v>8131200</v>
      </c>
      <c r="H124">
        <f>(F124-F123)/F123</f>
        <v>-1.839875656475284E-2</v>
      </c>
      <c r="I124">
        <f>CORREL($H$3:H124,MXX!$H$3:H124)</f>
        <v>0.12256441524980295</v>
      </c>
    </row>
    <row r="125" spans="1:9" x14ac:dyDescent="0.25">
      <c r="A125" s="1">
        <v>44610</v>
      </c>
      <c r="B125">
        <v>224.60000600000001</v>
      </c>
      <c r="C125">
        <v>225.740005</v>
      </c>
      <c r="D125">
        <v>221.83999600000001</v>
      </c>
      <c r="E125">
        <v>222.69000199999999</v>
      </c>
      <c r="F125">
        <v>221.872513</v>
      </c>
      <c r="G125">
        <v>8121200</v>
      </c>
      <c r="H125">
        <f>(F125-F124)/F124</f>
        <v>-8.5482044038094045E-3</v>
      </c>
      <c r="I125">
        <f>CORREL($H$3:H125,MXX!$H$3:H125)</f>
        <v>0.12773843579269939</v>
      </c>
    </row>
    <row r="126" spans="1:9" x14ac:dyDescent="0.25">
      <c r="A126" s="1">
        <v>44614</v>
      </c>
      <c r="B126">
        <v>221.020004</v>
      </c>
      <c r="C126">
        <v>224.33999600000001</v>
      </c>
      <c r="D126">
        <v>219.91999799999999</v>
      </c>
      <c r="E126">
        <v>221.320007</v>
      </c>
      <c r="F126">
        <v>220.507553</v>
      </c>
      <c r="G126">
        <v>9928800</v>
      </c>
      <c r="H126">
        <f>(F126-F125)/F125</f>
        <v>-6.1520013522359859E-3</v>
      </c>
      <c r="I126">
        <f>CORREL($H$3:H126,MXX!$H$3:H126)</f>
        <v>0.12962038481171484</v>
      </c>
    </row>
    <row r="127" spans="1:9" x14ac:dyDescent="0.25">
      <c r="A127" s="1">
        <v>44615</v>
      </c>
      <c r="B127">
        <v>222.83999600000001</v>
      </c>
      <c r="C127">
        <v>224.279999</v>
      </c>
      <c r="D127">
        <v>215.41999799999999</v>
      </c>
      <c r="E127">
        <v>215.949997</v>
      </c>
      <c r="F127">
        <v>215.157242</v>
      </c>
      <c r="G127">
        <v>8669900</v>
      </c>
      <c r="H127">
        <f>(F127-F126)/F126</f>
        <v>-2.4263617854396149E-2</v>
      </c>
      <c r="I127">
        <f>CORREL($H$3:H127,MXX!$H$3:H127)</f>
        <v>0.13437759958970547</v>
      </c>
    </row>
    <row r="128" spans="1:9" x14ac:dyDescent="0.25">
      <c r="A128" s="1">
        <v>44616</v>
      </c>
      <c r="B128">
        <v>203.36999499999999</v>
      </c>
      <c r="C128">
        <v>217.86000100000001</v>
      </c>
      <c r="D128">
        <v>201.449997</v>
      </c>
      <c r="E128">
        <v>217.300003</v>
      </c>
      <c r="F128">
        <v>216.50230400000001</v>
      </c>
      <c r="G128">
        <v>13463400</v>
      </c>
      <c r="H128">
        <f>(F128-F127)/F127</f>
        <v>6.2515302180719198E-3</v>
      </c>
      <c r="I128">
        <f>CORREL($H$3:H128,MXX!$H$3:H128)</f>
        <v>0.13691903237042438</v>
      </c>
    </row>
    <row r="129" spans="1:9" x14ac:dyDescent="0.25">
      <c r="A129" s="1">
        <v>44617</v>
      </c>
      <c r="B129">
        <v>217.28999300000001</v>
      </c>
      <c r="C129">
        <v>220.679993</v>
      </c>
      <c r="D129">
        <v>214.25</v>
      </c>
      <c r="E129">
        <v>219.270004</v>
      </c>
      <c r="F129">
        <v>218.46507299999999</v>
      </c>
      <c r="G129">
        <v>8463600</v>
      </c>
      <c r="H129">
        <f>(F129-F128)/F128</f>
        <v>9.0658111425917214E-3</v>
      </c>
      <c r="I129">
        <f>CORREL($H$3:H129,MXX!$H$3:H129)</f>
        <v>0.12268840581797351</v>
      </c>
    </row>
    <row r="130" spans="1:9" x14ac:dyDescent="0.25">
      <c r="A130" s="1">
        <v>44620</v>
      </c>
      <c r="B130">
        <v>216</v>
      </c>
      <c r="C130">
        <v>218.64999399999999</v>
      </c>
      <c r="D130">
        <v>213.240005</v>
      </c>
      <c r="E130">
        <v>216.11999499999999</v>
      </c>
      <c r="F130">
        <v>215.32662999999999</v>
      </c>
      <c r="G130">
        <v>8409400</v>
      </c>
      <c r="H130">
        <f>(F130-F129)/F129</f>
        <v>-1.4365879895135436E-2</v>
      </c>
      <c r="I130">
        <f>CORREL($H$3:H130,MXX!$H$3:H130)</f>
        <v>0.12122267492015459</v>
      </c>
    </row>
    <row r="131" spans="1:9" x14ac:dyDescent="0.25">
      <c r="A131" s="1">
        <v>44621</v>
      </c>
      <c r="B131">
        <v>214.479996</v>
      </c>
      <c r="C131">
        <v>215.14999399999999</v>
      </c>
      <c r="D131">
        <v>207.279999</v>
      </c>
      <c r="E131">
        <v>208.970001</v>
      </c>
      <c r="F131">
        <v>208.20288099999999</v>
      </c>
      <c r="G131">
        <v>9317800</v>
      </c>
      <c r="H131">
        <f>(F131-F130)/F130</f>
        <v>-3.308345558559108E-2</v>
      </c>
      <c r="I131">
        <f>CORREL($H$3:H131,MXX!$H$3:H131)</f>
        <v>8.6032484814989735E-2</v>
      </c>
    </row>
    <row r="132" spans="1:9" x14ac:dyDescent="0.25">
      <c r="A132" s="1">
        <v>44622</v>
      </c>
      <c r="B132">
        <v>206.89999399999999</v>
      </c>
      <c r="C132">
        <v>210.53999300000001</v>
      </c>
      <c r="D132">
        <v>206.19000199999999</v>
      </c>
      <c r="E132">
        <v>208.479996</v>
      </c>
      <c r="F132">
        <v>207.714676</v>
      </c>
      <c r="G132">
        <v>8865700</v>
      </c>
      <c r="H132">
        <f>(F132-F131)/F131</f>
        <v>-2.3448522789653115E-3</v>
      </c>
      <c r="I132">
        <f>CORREL($H$3:H132,MXX!$H$3:H132)</f>
        <v>8.3798327141560214E-2</v>
      </c>
    </row>
    <row r="133" spans="1:9" x14ac:dyDescent="0.25">
      <c r="A133" s="1">
        <v>44623</v>
      </c>
      <c r="B133">
        <v>210.550003</v>
      </c>
      <c r="C133">
        <v>211.5</v>
      </c>
      <c r="D133">
        <v>206.55999800000001</v>
      </c>
      <c r="E133">
        <v>207.229996</v>
      </c>
      <c r="F133">
        <v>206.469269</v>
      </c>
      <c r="G133">
        <v>8610000</v>
      </c>
      <c r="H133">
        <f>(F133-F132)/F132</f>
        <v>-5.9957583353426611E-3</v>
      </c>
      <c r="I133">
        <f>CORREL($H$3:H133,MXX!$H$3:H133)</f>
        <v>8.4770544931846756E-2</v>
      </c>
    </row>
    <row r="134" spans="1:9" x14ac:dyDescent="0.25">
      <c r="A134" s="1">
        <v>44624</v>
      </c>
      <c r="B134">
        <v>205</v>
      </c>
      <c r="C134">
        <v>206.36999499999999</v>
      </c>
      <c r="D134">
        <v>196.86000100000001</v>
      </c>
      <c r="E134">
        <v>200.28999300000001</v>
      </c>
      <c r="F134">
        <v>199.554733</v>
      </c>
      <c r="G134">
        <v>10912300</v>
      </c>
      <c r="H134">
        <f>(F134-F133)/F133</f>
        <v>-3.3489419677269254E-2</v>
      </c>
      <c r="I134">
        <f>CORREL($H$3:H134,MXX!$H$3:H134)</f>
        <v>8.0593809563038368E-2</v>
      </c>
    </row>
    <row r="135" spans="1:9" x14ac:dyDescent="0.25">
      <c r="A135" s="1">
        <v>44627</v>
      </c>
      <c r="B135">
        <v>199.83999600000001</v>
      </c>
      <c r="C135">
        <v>200.179993</v>
      </c>
      <c r="D135">
        <v>190.050003</v>
      </c>
      <c r="E135">
        <v>190.699997</v>
      </c>
      <c r="F135">
        <v>189.999954</v>
      </c>
      <c r="G135">
        <v>13412400</v>
      </c>
      <c r="H135">
        <f>(F135-F134)/F134</f>
        <v>-4.7880493017421921E-2</v>
      </c>
      <c r="I135">
        <f>CORREL($H$3:H135,MXX!$H$3:H135)</f>
        <v>7.0756030810252682E-2</v>
      </c>
    </row>
    <row r="136" spans="1:9" x14ac:dyDescent="0.25">
      <c r="A136" s="1">
        <v>44628</v>
      </c>
      <c r="B136">
        <v>190.009995</v>
      </c>
      <c r="C136">
        <v>196.41999799999999</v>
      </c>
      <c r="D136">
        <v>186.66999799999999</v>
      </c>
      <c r="E136">
        <v>191.71000699999999</v>
      </c>
      <c r="F136">
        <v>191.00625600000001</v>
      </c>
      <c r="G136">
        <v>11070900</v>
      </c>
      <c r="H136">
        <f>(F136-F135)/F135</f>
        <v>5.2963275980582878E-3</v>
      </c>
      <c r="I136">
        <f>CORREL($H$3:H136,MXX!$H$3:H136)</f>
        <v>6.9527833070751804E-2</v>
      </c>
    </row>
    <row r="137" spans="1:9" x14ac:dyDescent="0.25">
      <c r="A137" s="1">
        <v>44629</v>
      </c>
      <c r="B137">
        <v>196.5</v>
      </c>
      <c r="C137">
        <v>200.5</v>
      </c>
      <c r="D137">
        <v>195.240005</v>
      </c>
      <c r="E137">
        <v>199.759995</v>
      </c>
      <c r="F137">
        <v>199.02668800000001</v>
      </c>
      <c r="G137">
        <v>8457600</v>
      </c>
      <c r="H137">
        <f>(F137-F136)/F136</f>
        <v>4.1990415224933783E-2</v>
      </c>
      <c r="I137">
        <f>CORREL($H$3:H137,MXX!$H$3:H137)</f>
        <v>3.3290301843978833E-2</v>
      </c>
    </row>
    <row r="138" spans="1:9" x14ac:dyDescent="0.25">
      <c r="A138" s="1">
        <v>44630</v>
      </c>
      <c r="B138">
        <v>196.89999399999999</v>
      </c>
      <c r="C138">
        <v>199.94000199999999</v>
      </c>
      <c r="D138">
        <v>196.300003</v>
      </c>
      <c r="E138">
        <v>197.970001</v>
      </c>
      <c r="F138">
        <v>197.24327099999999</v>
      </c>
      <c r="G138">
        <v>7061600</v>
      </c>
      <c r="H138">
        <f>(F138-F137)/F137</f>
        <v>-8.9606927489041775E-3</v>
      </c>
      <c r="I138">
        <f>CORREL($H$3:H138,MXX!$H$3:H138)</f>
        <v>2.6747871740173245E-2</v>
      </c>
    </row>
    <row r="139" spans="1:9" x14ac:dyDescent="0.25">
      <c r="A139" s="1">
        <v>44631</v>
      </c>
      <c r="B139">
        <v>200.75</v>
      </c>
      <c r="C139">
        <v>200.83999600000001</v>
      </c>
      <c r="D139">
        <v>196.46000699999999</v>
      </c>
      <c r="E139">
        <v>196.71000699999999</v>
      </c>
      <c r="F139">
        <v>195.98788500000001</v>
      </c>
      <c r="G139">
        <v>5432100</v>
      </c>
      <c r="H139">
        <f>(F139-F138)/F138</f>
        <v>-6.3646581890237832E-3</v>
      </c>
      <c r="I139">
        <f>CORREL($H$3:H139,MXX!$H$3:H139)</f>
        <v>2.4108229425124049E-2</v>
      </c>
    </row>
    <row r="140" spans="1:9" x14ac:dyDescent="0.25">
      <c r="A140" s="1">
        <v>44634</v>
      </c>
      <c r="B140">
        <v>198.41999799999999</v>
      </c>
      <c r="C140">
        <v>204.429993</v>
      </c>
      <c r="D140">
        <v>198.16000399999999</v>
      </c>
      <c r="E140">
        <v>200.33000200000001</v>
      </c>
      <c r="F140">
        <v>199.594604</v>
      </c>
      <c r="G140">
        <v>7994700</v>
      </c>
      <c r="H140">
        <f>(F140-F139)/F139</f>
        <v>1.8402765048462041E-2</v>
      </c>
      <c r="I140">
        <f>CORREL($H$3:H140,MXX!$H$3:H140)</f>
        <v>1.6186545736061514E-2</v>
      </c>
    </row>
    <row r="141" spans="1:9" x14ac:dyDescent="0.25">
      <c r="A141" s="1">
        <v>44635</v>
      </c>
      <c r="B141">
        <v>202.08999600000001</v>
      </c>
      <c r="C141">
        <v>206.41000399999999</v>
      </c>
      <c r="D141">
        <v>201.39999399999999</v>
      </c>
      <c r="E141">
        <v>206.13999899999999</v>
      </c>
      <c r="F141">
        <v>205.38327000000001</v>
      </c>
      <c r="G141">
        <v>8277700</v>
      </c>
      <c r="H141">
        <f>(F141-F140)/F140</f>
        <v>2.9002116710529942E-2</v>
      </c>
      <c r="I141">
        <f>CORREL($H$3:H141,MXX!$H$3:H141)</f>
        <v>1.3858888228909851E-2</v>
      </c>
    </row>
    <row r="142" spans="1:9" x14ac:dyDescent="0.25">
      <c r="A142" s="1">
        <v>44636</v>
      </c>
      <c r="B142">
        <v>210</v>
      </c>
      <c r="C142">
        <v>213.66999799999999</v>
      </c>
      <c r="D142">
        <v>207</v>
      </c>
      <c r="E142">
        <v>211.86999499999999</v>
      </c>
      <c r="F142">
        <v>211.09222399999999</v>
      </c>
      <c r="G142">
        <v>9232300</v>
      </c>
      <c r="H142">
        <f>(F142-F141)/F141</f>
        <v>2.779658732670863E-2</v>
      </c>
      <c r="I142">
        <f>CORREL($H$3:H142,MXX!$H$3:H142)</f>
        <v>3.2049108408361195E-3</v>
      </c>
    </row>
    <row r="143" spans="1:9" x14ac:dyDescent="0.25">
      <c r="A143" s="1">
        <v>44637</v>
      </c>
      <c r="B143">
        <v>209.929993</v>
      </c>
      <c r="C143">
        <v>213.53999300000001</v>
      </c>
      <c r="D143">
        <v>208.720001</v>
      </c>
      <c r="E143">
        <v>213.449997</v>
      </c>
      <c r="F143">
        <v>212.666428</v>
      </c>
      <c r="G143">
        <v>6668500</v>
      </c>
      <c r="H143">
        <f>(F143-F142)/F142</f>
        <v>7.4574229697821981E-3</v>
      </c>
      <c r="I143">
        <f>CORREL($H$3:H143,MXX!$H$3:H143)</f>
        <v>4.3330199448129323E-3</v>
      </c>
    </row>
    <row r="144" spans="1:9" x14ac:dyDescent="0.25">
      <c r="A144" s="1">
        <v>44638</v>
      </c>
      <c r="B144">
        <v>211.699997</v>
      </c>
      <c r="C144">
        <v>219.259995</v>
      </c>
      <c r="D144">
        <v>210.28999300000001</v>
      </c>
      <c r="E144">
        <v>219.11000100000001</v>
      </c>
      <c r="F144">
        <v>218.30566400000001</v>
      </c>
      <c r="G144">
        <v>14620800</v>
      </c>
      <c r="H144">
        <f>(F144-F143)/F143</f>
        <v>2.6516813457740547E-2</v>
      </c>
      <c r="I144">
        <f>CORREL($H$3:H144,MXX!$H$3:H144)</f>
        <v>1.1979275411984619E-2</v>
      </c>
    </row>
    <row r="145" spans="1:9" x14ac:dyDescent="0.25">
      <c r="A145" s="1">
        <v>44641</v>
      </c>
      <c r="B145">
        <v>216.33999600000001</v>
      </c>
      <c r="C145">
        <v>218.05999800000001</v>
      </c>
      <c r="D145">
        <v>214.550003</v>
      </c>
      <c r="E145">
        <v>217.03999300000001</v>
      </c>
      <c r="F145">
        <v>216.24323999999999</v>
      </c>
      <c r="G145">
        <v>6101500</v>
      </c>
      <c r="H145">
        <f>(F145-F144)/F144</f>
        <v>-9.4474140625138391E-3</v>
      </c>
      <c r="I145">
        <f>CORREL($H$3:H145,MXX!$H$3:H145)</f>
        <v>5.62133878300374E-3</v>
      </c>
    </row>
    <row r="146" spans="1:9" x14ac:dyDescent="0.25">
      <c r="A146" s="1">
        <v>44642</v>
      </c>
      <c r="B146">
        <v>217.83999600000001</v>
      </c>
      <c r="C146">
        <v>219.570007</v>
      </c>
      <c r="D146">
        <v>217.179993</v>
      </c>
      <c r="E146">
        <v>218.470001</v>
      </c>
      <c r="F146">
        <v>217.668015</v>
      </c>
      <c r="G146">
        <v>6259900</v>
      </c>
      <c r="H146">
        <f>(F146-F145)/F145</f>
        <v>6.588760878721624E-3</v>
      </c>
      <c r="I146">
        <f>CORREL($H$3:H146,MXX!$H$3:H146)</f>
        <v>1.0645002830515095E-2</v>
      </c>
    </row>
    <row r="147" spans="1:9" x14ac:dyDescent="0.25">
      <c r="A147" s="1">
        <v>44643</v>
      </c>
      <c r="B147">
        <v>215.300003</v>
      </c>
      <c r="C147">
        <v>217.28999300000001</v>
      </c>
      <c r="D147">
        <v>214.199997</v>
      </c>
      <c r="E147">
        <v>214.679993</v>
      </c>
      <c r="F147">
        <v>213.891907</v>
      </c>
      <c r="G147">
        <v>6008000</v>
      </c>
      <c r="H147">
        <f>(F147-F146)/F146</f>
        <v>-1.7348015049432015E-2</v>
      </c>
      <c r="I147">
        <f>CORREL($H$3:H147,MXX!$H$3:H147)</f>
        <v>7.9814129464237538E-3</v>
      </c>
    </row>
    <row r="148" spans="1:9" x14ac:dyDescent="0.25">
      <c r="A148" s="1">
        <v>44644</v>
      </c>
      <c r="B148">
        <v>214.990005</v>
      </c>
      <c r="C148">
        <v>217.66000399999999</v>
      </c>
      <c r="D148">
        <v>214</v>
      </c>
      <c r="E148">
        <v>217.30999800000001</v>
      </c>
      <c r="F148">
        <v>216.51226800000001</v>
      </c>
      <c r="G148">
        <v>5487000</v>
      </c>
      <c r="H148">
        <f>(F148-F147)/F147</f>
        <v>1.2250865573890098E-2</v>
      </c>
      <c r="I148">
        <f>CORREL($H$3:H148,MXX!$H$3:H148)</f>
        <v>2.930219466115633E-3</v>
      </c>
    </row>
    <row r="149" spans="1:9" x14ac:dyDescent="0.25">
      <c r="A149" s="1">
        <v>44645</v>
      </c>
      <c r="B149">
        <v>218.41999799999999</v>
      </c>
      <c r="C149">
        <v>218.929993</v>
      </c>
      <c r="D149">
        <v>215.69000199999999</v>
      </c>
      <c r="E149">
        <v>218.429993</v>
      </c>
      <c r="F149">
        <v>217.62815900000001</v>
      </c>
      <c r="G149">
        <v>5051400</v>
      </c>
      <c r="H149">
        <f>(F149-F148)/F148</f>
        <v>5.1539388982799108E-3</v>
      </c>
      <c r="I149">
        <f>CORREL($H$3:H149,MXX!$H$3:H149)</f>
        <v>5.2655074965287192E-3</v>
      </c>
    </row>
    <row r="150" spans="1:9" x14ac:dyDescent="0.25">
      <c r="A150" s="1">
        <v>44648</v>
      </c>
      <c r="B150">
        <v>218.5</v>
      </c>
      <c r="C150">
        <v>220.979996</v>
      </c>
      <c r="D150">
        <v>217.509995</v>
      </c>
      <c r="E150">
        <v>220.770004</v>
      </c>
      <c r="F150">
        <v>219.959564</v>
      </c>
      <c r="G150">
        <v>4316800</v>
      </c>
      <c r="H150">
        <f>(F150-F149)/F149</f>
        <v>1.0712791077739115E-2</v>
      </c>
      <c r="I150">
        <f>CORREL($H$3:H150,MXX!$H$3:H150)</f>
        <v>2.2005524973712832E-3</v>
      </c>
    </row>
    <row r="151" spans="1:9" x14ac:dyDescent="0.25">
      <c r="A151" s="1">
        <v>44649</v>
      </c>
      <c r="B151">
        <v>224.83999600000001</v>
      </c>
      <c r="C151">
        <v>228.80999800000001</v>
      </c>
      <c r="D151">
        <v>223.779999</v>
      </c>
      <c r="E151">
        <v>228.11999499999999</v>
      </c>
      <c r="F151">
        <v>227.282578</v>
      </c>
      <c r="G151">
        <v>8032500</v>
      </c>
      <c r="H151">
        <f>(F151-F150)/F150</f>
        <v>3.3292546442763457E-2</v>
      </c>
      <c r="I151">
        <f>CORREL($H$3:H151,MXX!$H$3:H151)</f>
        <v>7.0657593704310318E-3</v>
      </c>
    </row>
    <row r="152" spans="1:9" x14ac:dyDescent="0.25">
      <c r="A152" s="1">
        <v>44650</v>
      </c>
      <c r="B152">
        <v>225.83999600000001</v>
      </c>
      <c r="C152">
        <v>226.16000399999999</v>
      </c>
      <c r="D152">
        <v>222.729996</v>
      </c>
      <c r="E152">
        <v>223.949997</v>
      </c>
      <c r="F152">
        <v>223.12788399999999</v>
      </c>
      <c r="G152">
        <v>7084000</v>
      </c>
      <c r="H152">
        <f>(F152-F151)/F151</f>
        <v>-1.8279861292316062E-2</v>
      </c>
      <c r="I152">
        <f>CORREL($H$3:H152,MXX!$H$3:H152)</f>
        <v>2.2758310012852422E-3</v>
      </c>
    </row>
    <row r="153" spans="1:9" x14ac:dyDescent="0.25">
      <c r="A153" s="1">
        <v>44651</v>
      </c>
      <c r="B153">
        <v>223.91000399999999</v>
      </c>
      <c r="C153">
        <v>225.91999799999999</v>
      </c>
      <c r="D153">
        <v>220.44000199999999</v>
      </c>
      <c r="E153">
        <v>221.770004</v>
      </c>
      <c r="F153">
        <v>220.95588699999999</v>
      </c>
      <c r="G153">
        <v>10759500</v>
      </c>
      <c r="H153">
        <f>(F153-F152)/F152</f>
        <v>-9.7343145153476404E-3</v>
      </c>
      <c r="I153">
        <f>CORREL($H$3:H153,MXX!$H$3:H153)</f>
        <v>4.3158463890400622E-3</v>
      </c>
    </row>
    <row r="154" spans="1:9" x14ac:dyDescent="0.25">
      <c r="A154" s="1">
        <v>44652</v>
      </c>
      <c r="B154">
        <v>223.08000200000001</v>
      </c>
      <c r="C154">
        <v>226.63000500000001</v>
      </c>
      <c r="D154">
        <v>222.229996</v>
      </c>
      <c r="E154">
        <v>226.36000100000001</v>
      </c>
      <c r="F154">
        <v>225.52903699999999</v>
      </c>
      <c r="G154">
        <v>6559600</v>
      </c>
      <c r="H154">
        <f>(F154-F153)/F153</f>
        <v>2.0697117701145473E-2</v>
      </c>
      <c r="I154">
        <f>CORREL($H$3:H154,MXX!$H$3:H154)</f>
        <v>1.352470660817613E-2</v>
      </c>
    </row>
    <row r="155" spans="1:9" x14ac:dyDescent="0.25">
      <c r="A155" s="1">
        <v>44655</v>
      </c>
      <c r="B155">
        <v>225.759995</v>
      </c>
      <c r="C155">
        <v>229.240005</v>
      </c>
      <c r="D155">
        <v>224.96000699999999</v>
      </c>
      <c r="E155">
        <v>227.740005</v>
      </c>
      <c r="F155">
        <v>226.90399199999999</v>
      </c>
      <c r="G155">
        <v>8521200</v>
      </c>
      <c r="H155">
        <f>(F155-F154)/F154</f>
        <v>6.0965763800960139E-3</v>
      </c>
      <c r="I155">
        <f>CORREL($H$3:H155,MXX!$H$3:H155)</f>
        <v>1.3670711522025595E-2</v>
      </c>
    </row>
    <row r="156" spans="1:9" x14ac:dyDescent="0.25">
      <c r="A156" s="1">
        <v>44656</v>
      </c>
      <c r="B156">
        <v>226.83000200000001</v>
      </c>
      <c r="C156">
        <v>228.990005</v>
      </c>
      <c r="D156">
        <v>225.30999800000001</v>
      </c>
      <c r="E156">
        <v>226.08999600000001</v>
      </c>
      <c r="F156">
        <v>225.26004</v>
      </c>
      <c r="G156">
        <v>4658000</v>
      </c>
      <c r="H156">
        <f>(F156-F155)/F155</f>
        <v>-7.2451435759666345E-3</v>
      </c>
      <c r="I156">
        <f>CORREL($H$3:H156,MXX!$H$3:H156)</f>
        <v>1.5173649459006462E-2</v>
      </c>
    </row>
    <row r="157" spans="1:9" x14ac:dyDescent="0.25">
      <c r="A157" s="1">
        <v>44657</v>
      </c>
      <c r="B157">
        <v>222.779999</v>
      </c>
      <c r="C157">
        <v>222.86999499999999</v>
      </c>
      <c r="D157">
        <v>218.61999499999999</v>
      </c>
      <c r="E157">
        <v>219.009995</v>
      </c>
      <c r="F157">
        <v>218.20600899999999</v>
      </c>
      <c r="G157">
        <v>7430000</v>
      </c>
      <c r="H157">
        <f>(F157-F156)/F156</f>
        <v>-3.1315057033639918E-2</v>
      </c>
      <c r="I157">
        <f>CORREL($H$3:H157,MXX!$H$3:H157)</f>
        <v>3.0557426485801988E-2</v>
      </c>
    </row>
    <row r="158" spans="1:9" x14ac:dyDescent="0.25">
      <c r="A158" s="1">
        <v>44658</v>
      </c>
      <c r="B158">
        <v>218.30999800000001</v>
      </c>
      <c r="C158">
        <v>218.679993</v>
      </c>
      <c r="D158">
        <v>213.679993</v>
      </c>
      <c r="E158">
        <v>216.14999399999999</v>
      </c>
      <c r="F158">
        <v>215.356506</v>
      </c>
      <c r="G158">
        <v>6995100</v>
      </c>
      <c r="H158">
        <f>(F158-F157)/F157</f>
        <v>-1.3058774197185371E-2</v>
      </c>
      <c r="I158">
        <f>CORREL($H$3:H158,MXX!$H$3:H158)</f>
        <v>3.1606421277332493E-2</v>
      </c>
    </row>
    <row r="159" spans="1:9" x14ac:dyDescent="0.25">
      <c r="A159" s="1">
        <v>44659</v>
      </c>
      <c r="B159">
        <v>214.80999800000001</v>
      </c>
      <c r="C159">
        <v>219.41000399999999</v>
      </c>
      <c r="D159">
        <v>213.08000200000001</v>
      </c>
      <c r="E159">
        <v>216.979996</v>
      </c>
      <c r="F159">
        <v>216.18347199999999</v>
      </c>
      <c r="G159">
        <v>5438600</v>
      </c>
      <c r="H159">
        <f>(F159-F158)/F158</f>
        <v>3.8399861483636756E-3</v>
      </c>
      <c r="I159">
        <f>CORREL($H$3:H159,MXX!$H$3:H159)</f>
        <v>3.1113181053053125E-2</v>
      </c>
    </row>
    <row r="160" spans="1:9" x14ac:dyDescent="0.25">
      <c r="A160" s="1">
        <v>44662</v>
      </c>
      <c r="B160">
        <v>215.25</v>
      </c>
      <c r="C160">
        <v>217.300003</v>
      </c>
      <c r="D160">
        <v>213.41000399999999</v>
      </c>
      <c r="E160">
        <v>214.75</v>
      </c>
      <c r="F160">
        <v>213.96165500000001</v>
      </c>
      <c r="G160">
        <v>6942700</v>
      </c>
      <c r="H160">
        <f>(F160-F159)/F159</f>
        <v>-1.027746006410697E-2</v>
      </c>
      <c r="I160">
        <f>CORREL($H$3:H160,MXX!$H$3:H160)</f>
        <v>3.4862513296805085E-2</v>
      </c>
    </row>
    <row r="161" spans="1:9" x14ac:dyDescent="0.25">
      <c r="A161" s="1">
        <v>44663</v>
      </c>
      <c r="B161">
        <v>216.5</v>
      </c>
      <c r="C161">
        <v>216.990005</v>
      </c>
      <c r="D161">
        <v>210.699997</v>
      </c>
      <c r="E161">
        <v>211.39999399999999</v>
      </c>
      <c r="F161">
        <v>210.62396200000001</v>
      </c>
      <c r="G161">
        <v>7446600</v>
      </c>
      <c r="H161">
        <f>(F161-F160)/F160</f>
        <v>-1.5599491413543241E-2</v>
      </c>
      <c r="I161">
        <f>CORREL($H$3:H161,MXX!$H$3:H161)</f>
        <v>3.7141688434375202E-2</v>
      </c>
    </row>
    <row r="162" spans="1:9" x14ac:dyDescent="0.25">
      <c r="A162" s="1">
        <v>44664</v>
      </c>
      <c r="B162">
        <v>210.429993</v>
      </c>
      <c r="C162">
        <v>213.85000600000001</v>
      </c>
      <c r="D162">
        <v>207.16999799999999</v>
      </c>
      <c r="E162">
        <v>213.270004</v>
      </c>
      <c r="F162">
        <v>212.48709099999999</v>
      </c>
      <c r="G162">
        <v>8052900</v>
      </c>
      <c r="H162">
        <f>(F162-F161)/F161</f>
        <v>8.8457599140594773E-3</v>
      </c>
      <c r="I162">
        <f>CORREL($H$3:H162,MXX!$H$3:H162)</f>
        <v>3.3584114385458906E-2</v>
      </c>
    </row>
    <row r="163" spans="1:9" x14ac:dyDescent="0.25">
      <c r="A163" s="1">
        <v>44665</v>
      </c>
      <c r="B163">
        <v>214.270004</v>
      </c>
      <c r="C163">
        <v>215.949997</v>
      </c>
      <c r="D163">
        <v>212.529999</v>
      </c>
      <c r="E163">
        <v>212.78999300000001</v>
      </c>
      <c r="F163">
        <v>212.00885</v>
      </c>
      <c r="G163">
        <v>8191600</v>
      </c>
      <c r="H163">
        <f>(F163-F162)/F162</f>
        <v>-2.2506826073495309E-3</v>
      </c>
      <c r="I163">
        <f>CORREL($H$3:H163,MXX!$H$3:H163)</f>
        <v>3.324756729695711E-2</v>
      </c>
    </row>
    <row r="164" spans="1:9" x14ac:dyDescent="0.25">
      <c r="A164" s="1">
        <v>44669</v>
      </c>
      <c r="B164">
        <v>211.66999799999999</v>
      </c>
      <c r="C164">
        <v>215.83000200000001</v>
      </c>
      <c r="D164">
        <v>211.520004</v>
      </c>
      <c r="E164">
        <v>213.16999799999999</v>
      </c>
      <c r="F164">
        <v>212.38746599999999</v>
      </c>
      <c r="G164">
        <v>4744400</v>
      </c>
      <c r="H164">
        <f>(F164-F163)/F163</f>
        <v>1.7858499774891182E-3</v>
      </c>
      <c r="I164">
        <f>CORREL($H$3:H164,MXX!$H$3:H164)</f>
        <v>3.3178406269039375E-2</v>
      </c>
    </row>
    <row r="165" spans="1:9" x14ac:dyDescent="0.25">
      <c r="A165" s="1">
        <v>44670</v>
      </c>
      <c r="B165">
        <v>213.10000600000001</v>
      </c>
      <c r="C165">
        <v>216.509995</v>
      </c>
      <c r="D165">
        <v>212.44000199999999</v>
      </c>
      <c r="E165">
        <v>215.699997</v>
      </c>
      <c r="F165">
        <v>214.90817300000001</v>
      </c>
      <c r="G165">
        <v>5028800</v>
      </c>
      <c r="H165">
        <f>(F165-F164)/F164</f>
        <v>1.1868435776713942E-2</v>
      </c>
      <c r="I165">
        <f>CORREL($H$3:H165,MXX!$H$3:H165)</f>
        <v>3.6762569613806938E-2</v>
      </c>
    </row>
    <row r="166" spans="1:9" x14ac:dyDescent="0.25">
      <c r="A166" s="1">
        <v>44671</v>
      </c>
      <c r="B166">
        <v>218.66000399999999</v>
      </c>
      <c r="C166">
        <v>220.820007</v>
      </c>
      <c r="D166">
        <v>217.38999899999999</v>
      </c>
      <c r="E166">
        <v>217.78999300000001</v>
      </c>
      <c r="F166">
        <v>216.990509</v>
      </c>
      <c r="G166">
        <v>7178300</v>
      </c>
      <c r="H166">
        <f>(F166-F165)/F165</f>
        <v>9.6894220956408109E-3</v>
      </c>
      <c r="I166">
        <f>CORREL($H$3:H166,MXX!$H$3:H166)</f>
        <v>3.1319278838218736E-2</v>
      </c>
    </row>
    <row r="167" spans="1:9" x14ac:dyDescent="0.25">
      <c r="A167" s="1">
        <v>44672</v>
      </c>
      <c r="B167">
        <v>219.509995</v>
      </c>
      <c r="C167">
        <v>223.91999799999999</v>
      </c>
      <c r="D167">
        <v>215.35000600000001</v>
      </c>
      <c r="E167">
        <v>216.449997</v>
      </c>
      <c r="F167">
        <v>215.65542600000001</v>
      </c>
      <c r="G167">
        <v>8850300</v>
      </c>
      <c r="H167">
        <f>(F167-F166)/F166</f>
        <v>-6.152725324958786E-3</v>
      </c>
      <c r="I167">
        <f>CORREL($H$3:H167,MXX!$H$3:H167)</f>
        <v>3.3358098271956779E-2</v>
      </c>
    </row>
    <row r="168" spans="1:9" x14ac:dyDescent="0.25">
      <c r="A168" s="1">
        <v>44673</v>
      </c>
      <c r="B168">
        <v>216.240005</v>
      </c>
      <c r="C168">
        <v>216.55999800000001</v>
      </c>
      <c r="D168">
        <v>207.949997</v>
      </c>
      <c r="E168">
        <v>208.16999799999999</v>
      </c>
      <c r="F168">
        <v>207.40580700000001</v>
      </c>
      <c r="G168">
        <v>6201100</v>
      </c>
      <c r="H168">
        <f>(F168-F167)/F167</f>
        <v>-3.8253704778102804E-2</v>
      </c>
      <c r="I168">
        <f>CORREL($H$3:H168,MXX!$H$3:H168)</f>
        <v>3.502417218665025E-2</v>
      </c>
    </row>
    <row r="169" spans="1:9" x14ac:dyDescent="0.25">
      <c r="A169" s="1">
        <v>44676</v>
      </c>
      <c r="B169">
        <v>206.35000600000001</v>
      </c>
      <c r="C169">
        <v>210.529999</v>
      </c>
      <c r="D169">
        <v>205.33000200000001</v>
      </c>
      <c r="E169">
        <v>209.949997</v>
      </c>
      <c r="F169">
        <v>209.17927599999999</v>
      </c>
      <c r="G169">
        <v>6839400</v>
      </c>
      <c r="H169">
        <f>(F169-F168)/F168</f>
        <v>8.5507200866366158E-3</v>
      </c>
      <c r="I169">
        <f>CORREL($H$3:H169,MXX!$H$3:H169)</f>
        <v>3.1682935661706449E-2</v>
      </c>
    </row>
    <row r="170" spans="1:9" x14ac:dyDescent="0.25">
      <c r="A170" s="1">
        <v>44677</v>
      </c>
      <c r="B170">
        <v>206.979996</v>
      </c>
      <c r="C170">
        <v>208.55999800000001</v>
      </c>
      <c r="D170">
        <v>201.10000600000001</v>
      </c>
      <c r="E170">
        <v>201.10000600000001</v>
      </c>
      <c r="F170">
        <v>200.361786</v>
      </c>
      <c r="G170">
        <v>8155300</v>
      </c>
      <c r="H170">
        <f>(F170-F169)/F169</f>
        <v>-4.2152789552632318E-2</v>
      </c>
      <c r="I170">
        <f>CORREL($H$3:H170,MXX!$H$3:H170)</f>
        <v>3.476157325899086E-2</v>
      </c>
    </row>
    <row r="171" spans="1:9" x14ac:dyDescent="0.25">
      <c r="A171" s="1">
        <v>44678</v>
      </c>
      <c r="B171">
        <v>217.36999499999999</v>
      </c>
      <c r="C171">
        <v>221.800003</v>
      </c>
      <c r="D171">
        <v>213.050003</v>
      </c>
      <c r="E171">
        <v>214.11000100000001</v>
      </c>
      <c r="F171">
        <v>213.324005</v>
      </c>
      <c r="G171">
        <v>15955800</v>
      </c>
      <c r="H171">
        <f>(F171-F170)/F170</f>
        <v>6.4694067959645787E-2</v>
      </c>
      <c r="I171">
        <f>CORREL($H$3:H171,MXX!$H$3:H171)</f>
        <v>2.7007327092472524E-2</v>
      </c>
    </row>
    <row r="172" spans="1:9" x14ac:dyDescent="0.25">
      <c r="A172" s="1">
        <v>44679</v>
      </c>
      <c r="B172">
        <v>220.39999399999999</v>
      </c>
      <c r="C172">
        <v>224.929993</v>
      </c>
      <c r="D172">
        <v>219.270004</v>
      </c>
      <c r="E172">
        <v>220.66000399999999</v>
      </c>
      <c r="F172">
        <v>219.849976</v>
      </c>
      <c r="G172">
        <v>10799100</v>
      </c>
      <c r="H172">
        <f>(F172-F171)/F171</f>
        <v>3.0591826737923839E-2</v>
      </c>
      <c r="I172">
        <f>CORREL($H$3:H172,MXX!$H$3:H172)</f>
        <v>3.1636103972302841E-2</v>
      </c>
    </row>
    <row r="173" spans="1:9" x14ac:dyDescent="0.25">
      <c r="A173" s="1">
        <v>44680</v>
      </c>
      <c r="B173">
        <v>218.61999499999999</v>
      </c>
      <c r="C173">
        <v>221.199997</v>
      </c>
      <c r="D173">
        <v>212.35000600000001</v>
      </c>
      <c r="E173">
        <v>213.13000500000001</v>
      </c>
      <c r="F173">
        <v>212.34761</v>
      </c>
      <c r="G173">
        <v>7965000</v>
      </c>
      <c r="H173">
        <f>(F173-F172)/F172</f>
        <v>-3.4124934359783581E-2</v>
      </c>
      <c r="I173">
        <f>CORREL($H$3:H173,MXX!$H$3:H173)</f>
        <v>5.4858819210975192E-2</v>
      </c>
    </row>
    <row r="174" spans="1:9" x14ac:dyDescent="0.25">
      <c r="A174" s="1">
        <v>44683</v>
      </c>
      <c r="B174">
        <v>211.770004</v>
      </c>
      <c r="C174">
        <v>212.13999899999999</v>
      </c>
      <c r="D174">
        <v>206.96000699999999</v>
      </c>
      <c r="E174">
        <v>211.529999</v>
      </c>
      <c r="F174">
        <v>210.75349399999999</v>
      </c>
      <c r="G174">
        <v>8803700</v>
      </c>
      <c r="H174">
        <f>(F174-F173)/F173</f>
        <v>-7.5071059193932716E-3</v>
      </c>
      <c r="I174">
        <f>CORREL($H$3:H174,MXX!$H$3:H174)</f>
        <v>5.2648028694848893E-2</v>
      </c>
    </row>
    <row r="175" spans="1:9" x14ac:dyDescent="0.25">
      <c r="A175" s="1">
        <v>44684</v>
      </c>
      <c r="B175">
        <v>213.61000100000001</v>
      </c>
      <c r="C175">
        <v>213.61000100000001</v>
      </c>
      <c r="D175">
        <v>206.270004</v>
      </c>
      <c r="E175">
        <v>208.55999800000001</v>
      </c>
      <c r="F175">
        <v>207.794388</v>
      </c>
      <c r="G175">
        <v>6616900</v>
      </c>
      <c r="H175">
        <f>(F175-F174)/F174</f>
        <v>-1.4040602335162194E-2</v>
      </c>
      <c r="I175">
        <f>CORREL($H$3:H175,MXX!$H$3:H175)</f>
        <v>5.8774482148347539E-2</v>
      </c>
    </row>
    <row r="176" spans="1:9" x14ac:dyDescent="0.25">
      <c r="A176" s="1">
        <v>44685</v>
      </c>
      <c r="B176">
        <v>209.35000600000001</v>
      </c>
      <c r="C176">
        <v>214.800003</v>
      </c>
      <c r="D176">
        <v>205.33000200000001</v>
      </c>
      <c r="E176">
        <v>214.520004</v>
      </c>
      <c r="F176">
        <v>213.73251300000001</v>
      </c>
      <c r="G176">
        <v>7191100</v>
      </c>
      <c r="H176">
        <f>(F176-F175)/F175</f>
        <v>2.8576926726240622E-2</v>
      </c>
      <c r="I176">
        <f>CORREL($H$3:H176,MXX!$H$3:H176)</f>
        <v>6.4674490050978792E-2</v>
      </c>
    </row>
    <row r="177" spans="1:9" x14ac:dyDescent="0.25">
      <c r="A177" s="1">
        <v>44686</v>
      </c>
      <c r="B177">
        <v>212.270004</v>
      </c>
      <c r="C177">
        <v>214.58000200000001</v>
      </c>
      <c r="D177">
        <v>203.070007</v>
      </c>
      <c r="E177">
        <v>205.240005</v>
      </c>
      <c r="F177">
        <v>204.486572</v>
      </c>
      <c r="G177">
        <v>7749600</v>
      </c>
      <c r="H177">
        <f>(F177-F176)/F176</f>
        <v>-4.3259403402045885E-2</v>
      </c>
      <c r="I177">
        <f>CORREL($H$3:H177,MXX!$H$3:H177)</f>
        <v>8.5551669465312702E-2</v>
      </c>
    </row>
    <row r="178" spans="1:9" x14ac:dyDescent="0.25">
      <c r="A178" s="1">
        <v>44687</v>
      </c>
      <c r="B178">
        <v>203.75</v>
      </c>
      <c r="C178">
        <v>205.720001</v>
      </c>
      <c r="D178">
        <v>200.220001</v>
      </c>
      <c r="E178">
        <v>202.820007</v>
      </c>
      <c r="F178">
        <v>202.07547</v>
      </c>
      <c r="G178">
        <v>8825300</v>
      </c>
      <c r="H178">
        <f>(F178-F177)/F177</f>
        <v>-1.1791004056735811E-2</v>
      </c>
      <c r="I178">
        <f>CORREL($H$3:H178,MXX!$H$3:H178)</f>
        <v>9.0877357817518545E-2</v>
      </c>
    </row>
    <row r="179" spans="1:9" x14ac:dyDescent="0.25">
      <c r="A179" s="1">
        <v>44690</v>
      </c>
      <c r="B179">
        <v>200.050003</v>
      </c>
      <c r="C179">
        <v>200.75</v>
      </c>
      <c r="D179">
        <v>192.08000200000001</v>
      </c>
      <c r="E179">
        <v>193</v>
      </c>
      <c r="F179">
        <v>192.29151899999999</v>
      </c>
      <c r="G179">
        <v>10314100</v>
      </c>
      <c r="H179">
        <f>(F179-F178)/F178</f>
        <v>-4.8417311611349968E-2</v>
      </c>
      <c r="I179">
        <f>CORREL($H$3:H179,MXX!$H$3:H179)</f>
        <v>0.10235926457279605</v>
      </c>
    </row>
    <row r="180" spans="1:9" x14ac:dyDescent="0.25">
      <c r="A180" s="1">
        <v>44691</v>
      </c>
      <c r="B180">
        <v>196.71000699999999</v>
      </c>
      <c r="C180">
        <v>197.75</v>
      </c>
      <c r="D180">
        <v>190.970001</v>
      </c>
      <c r="E180">
        <v>193.58000200000001</v>
      </c>
      <c r="F180">
        <v>192.86937</v>
      </c>
      <c r="G180">
        <v>11016500</v>
      </c>
      <c r="H180">
        <f>(F180-F179)/F179</f>
        <v>3.0050779306601124E-3</v>
      </c>
      <c r="I180">
        <f>CORREL($H$3:H180,MXX!$H$3:H180)</f>
        <v>0.10250425324710739</v>
      </c>
    </row>
    <row r="181" spans="1:9" x14ac:dyDescent="0.25">
      <c r="A181" s="1">
        <v>44692</v>
      </c>
      <c r="B181">
        <v>193.490005</v>
      </c>
      <c r="C181">
        <v>198.320007</v>
      </c>
      <c r="D181">
        <v>191.39999399999999</v>
      </c>
      <c r="E181">
        <v>196.720001</v>
      </c>
      <c r="F181">
        <v>195.997849</v>
      </c>
      <c r="G181">
        <v>9427300</v>
      </c>
      <c r="H181">
        <f>(F181-F180)/F180</f>
        <v>1.6220714569659241E-2</v>
      </c>
      <c r="I181">
        <f>CORREL($H$3:H181,MXX!$H$3:H181)</f>
        <v>0.10399446662366929</v>
      </c>
    </row>
    <row r="182" spans="1:9" x14ac:dyDescent="0.25">
      <c r="A182" s="1">
        <v>44693</v>
      </c>
      <c r="B182">
        <v>194.529999</v>
      </c>
      <c r="C182">
        <v>196.05999800000001</v>
      </c>
      <c r="D182">
        <v>189.949997</v>
      </c>
      <c r="E182">
        <v>193.970001</v>
      </c>
      <c r="F182">
        <v>193.62704500000001</v>
      </c>
      <c r="G182">
        <v>9308600</v>
      </c>
      <c r="H182">
        <f>(F182-F181)/F181</f>
        <v>-1.2096071523723674E-2</v>
      </c>
      <c r="I182">
        <f>CORREL($H$3:H182,MXX!$H$3:H182)</f>
        <v>0.10360153954628219</v>
      </c>
    </row>
    <row r="183" spans="1:9" x14ac:dyDescent="0.25">
      <c r="A183" s="1">
        <v>44694</v>
      </c>
      <c r="B183">
        <v>197</v>
      </c>
      <c r="C183">
        <v>200.53999300000001</v>
      </c>
      <c r="D183">
        <v>196.5</v>
      </c>
      <c r="E183">
        <v>199.229996</v>
      </c>
      <c r="F183">
        <v>198.877747</v>
      </c>
      <c r="G183">
        <v>6684500</v>
      </c>
      <c r="H183">
        <f>(F183-F182)/F182</f>
        <v>2.7117606427345876E-2</v>
      </c>
      <c r="I183">
        <f>CORREL($H$3:H183,MXX!$H$3:H183)</f>
        <v>0.10752180180515508</v>
      </c>
    </row>
    <row r="184" spans="1:9" x14ac:dyDescent="0.25">
      <c r="A184" s="1">
        <v>44697</v>
      </c>
      <c r="B184">
        <v>197.320007</v>
      </c>
      <c r="C184">
        <v>199.94000199999999</v>
      </c>
      <c r="D184">
        <v>195.88000500000001</v>
      </c>
      <c r="E184">
        <v>197.80999800000001</v>
      </c>
      <c r="F184">
        <v>197.46026599999999</v>
      </c>
      <c r="G184">
        <v>5161300</v>
      </c>
      <c r="H184">
        <f>(F184-F183)/F183</f>
        <v>-7.1273987229954353E-3</v>
      </c>
      <c r="I184">
        <f>CORREL($H$3:H184,MXX!$H$3:H184)</f>
        <v>0.10249726044841609</v>
      </c>
    </row>
    <row r="185" spans="1:9" x14ac:dyDescent="0.25">
      <c r="A185" s="1">
        <v>44698</v>
      </c>
      <c r="B185">
        <v>202.85000600000001</v>
      </c>
      <c r="C185">
        <v>204.800003</v>
      </c>
      <c r="D185">
        <v>200.14999399999999</v>
      </c>
      <c r="E185">
        <v>204</v>
      </c>
      <c r="F185">
        <v>203.63931299999999</v>
      </c>
      <c r="G185">
        <v>7265600</v>
      </c>
      <c r="H185">
        <f>(F185-F184)/F184</f>
        <v>3.1292609521755617E-2</v>
      </c>
      <c r="I185">
        <f>CORREL($H$3:H185,MXX!$H$3:H185)</f>
        <v>0.11665251728859655</v>
      </c>
    </row>
    <row r="186" spans="1:9" x14ac:dyDescent="0.25">
      <c r="A186" s="1">
        <v>44699</v>
      </c>
      <c r="B186">
        <v>202.820007</v>
      </c>
      <c r="C186">
        <v>205.46000699999999</v>
      </c>
      <c r="D186">
        <v>199.13000500000001</v>
      </c>
      <c r="E186">
        <v>199.990005</v>
      </c>
      <c r="F186">
        <v>199.636414</v>
      </c>
      <c r="G186">
        <v>8748200</v>
      </c>
      <c r="H186">
        <f>(F186-F185)/F185</f>
        <v>-1.9656808604534948E-2</v>
      </c>
      <c r="I186">
        <f>CORREL($H$3:H186,MXX!$H$3:H186)</f>
        <v>0.12575631437100798</v>
      </c>
    </row>
    <row r="187" spans="1:9" x14ac:dyDescent="0.25">
      <c r="A187" s="1">
        <v>44700</v>
      </c>
      <c r="B187">
        <v>196.35000600000001</v>
      </c>
      <c r="C187">
        <v>200.41999799999999</v>
      </c>
      <c r="D187">
        <v>193.30999800000001</v>
      </c>
      <c r="E187">
        <v>197.36999499999999</v>
      </c>
      <c r="F187">
        <v>197.02104199999999</v>
      </c>
      <c r="G187">
        <v>9012400</v>
      </c>
      <c r="H187">
        <f>(F187-F186)/F186</f>
        <v>-1.3100676112124553E-2</v>
      </c>
      <c r="I187">
        <f>CORREL($H$3:H187,MXX!$H$3:H187)</f>
        <v>0.11843782413171661</v>
      </c>
    </row>
    <row r="188" spans="1:9" x14ac:dyDescent="0.25">
      <c r="A188" s="1">
        <v>44701</v>
      </c>
      <c r="B188">
        <v>199.66999799999999</v>
      </c>
      <c r="C188">
        <v>201.66000399999999</v>
      </c>
      <c r="D188">
        <v>194.020004</v>
      </c>
      <c r="E188">
        <v>199.029999</v>
      </c>
      <c r="F188">
        <v>198.678101</v>
      </c>
      <c r="G188">
        <v>6966600</v>
      </c>
      <c r="H188">
        <f>(F188-F187)/F187</f>
        <v>8.4105686538801464E-3</v>
      </c>
      <c r="I188">
        <f>CORREL($H$3:H188,MXX!$H$3:H188)</f>
        <v>0.11940024536932051</v>
      </c>
    </row>
    <row r="189" spans="1:9" x14ac:dyDescent="0.25">
      <c r="A189" s="1">
        <v>44704</v>
      </c>
      <c r="B189">
        <v>200.88000500000001</v>
      </c>
      <c r="C189">
        <v>207.96000699999999</v>
      </c>
      <c r="D189">
        <v>200.770004</v>
      </c>
      <c r="E189">
        <v>207.55999800000001</v>
      </c>
      <c r="F189">
        <v>207.19302400000001</v>
      </c>
      <c r="G189">
        <v>12187400</v>
      </c>
      <c r="H189">
        <f>(F189-F188)/F188</f>
        <v>4.2857883969809087E-2</v>
      </c>
      <c r="I189">
        <f>CORREL($H$3:H189,MXX!$H$3:H189)</f>
        <v>0.11479920376804628</v>
      </c>
    </row>
    <row r="190" spans="1:9" x14ac:dyDescent="0.25">
      <c r="A190" s="1">
        <v>44705</v>
      </c>
      <c r="B190">
        <v>203.91000399999999</v>
      </c>
      <c r="C190">
        <v>204.66999799999999</v>
      </c>
      <c r="D190">
        <v>199.029999</v>
      </c>
      <c r="E190">
        <v>202.63000500000001</v>
      </c>
      <c r="F190">
        <v>202.27174400000001</v>
      </c>
      <c r="G190">
        <v>7458500</v>
      </c>
      <c r="H190">
        <f>(F190-F189)/F189</f>
        <v>-2.3752151037671983E-2</v>
      </c>
      <c r="I190">
        <f>CORREL($H$3:H190,MXX!$H$3:H190)</f>
        <v>0.1152743949578819</v>
      </c>
    </row>
    <row r="191" spans="1:9" x14ac:dyDescent="0.25">
      <c r="A191" s="1">
        <v>44706</v>
      </c>
      <c r="B191">
        <v>200.58999600000001</v>
      </c>
      <c r="C191">
        <v>204.949997</v>
      </c>
      <c r="D191">
        <v>200.470001</v>
      </c>
      <c r="E191">
        <v>203.83999600000001</v>
      </c>
      <c r="F191">
        <v>203.47959900000001</v>
      </c>
      <c r="G191">
        <v>5457200</v>
      </c>
      <c r="H191">
        <f>(F191-F190)/F190</f>
        <v>5.9714470054700024E-3</v>
      </c>
      <c r="I191">
        <f>CORREL($H$3:H191,MXX!$H$3:H191)</f>
        <v>0.11641110198076461</v>
      </c>
    </row>
    <row r="192" spans="1:9" x14ac:dyDescent="0.25">
      <c r="A192" s="1">
        <v>44707</v>
      </c>
      <c r="B192">
        <v>205.11000100000001</v>
      </c>
      <c r="C192">
        <v>209.740005</v>
      </c>
      <c r="D192">
        <v>204.66999799999999</v>
      </c>
      <c r="E192">
        <v>208.550003</v>
      </c>
      <c r="F192">
        <v>208.181274</v>
      </c>
      <c r="G192">
        <v>9212300</v>
      </c>
      <c r="H192">
        <f>(F192-F191)/F191</f>
        <v>2.3106370481887937E-2</v>
      </c>
      <c r="I192">
        <f>CORREL($H$3:H192,MXX!$H$3:H192)</f>
        <v>0.12088681130196739</v>
      </c>
    </row>
    <row r="193" spans="1:9" x14ac:dyDescent="0.25">
      <c r="A193" s="1">
        <v>44708</v>
      </c>
      <c r="B193">
        <v>210</v>
      </c>
      <c r="C193">
        <v>213.229996</v>
      </c>
      <c r="D193">
        <v>209.63999899999999</v>
      </c>
      <c r="E193">
        <v>212.88000500000001</v>
      </c>
      <c r="F193">
        <v>212.50361599999999</v>
      </c>
      <c r="G193">
        <v>4897200</v>
      </c>
      <c r="H193">
        <f>(F193-F192)/F192</f>
        <v>2.0762395757074635E-2</v>
      </c>
      <c r="I193">
        <f>CORREL($H$3:H193,MXX!$H$3:H193)</f>
        <v>0.12379762554614425</v>
      </c>
    </row>
    <row r="194" spans="1:9" x14ac:dyDescent="0.25">
      <c r="A194" s="1">
        <v>44712</v>
      </c>
      <c r="B194">
        <v>210.38000500000001</v>
      </c>
      <c r="C194">
        <v>214.35000600000001</v>
      </c>
      <c r="D194">
        <v>209.11000100000001</v>
      </c>
      <c r="E194">
        <v>212.16999799999999</v>
      </c>
      <c r="F194">
        <v>211.79487599999999</v>
      </c>
      <c r="G194">
        <v>9586400</v>
      </c>
      <c r="H194">
        <f>(F194-F193)/F193</f>
        <v>-3.3351903056558149E-3</v>
      </c>
      <c r="I194">
        <f>CORREL($H$3:H194,MXX!$H$3:H194)</f>
        <v>0.12414712746230713</v>
      </c>
    </row>
    <row r="195" spans="1:9" x14ac:dyDescent="0.25">
      <c r="A195" s="1">
        <v>44713</v>
      </c>
      <c r="B195">
        <v>212.050003</v>
      </c>
      <c r="C195">
        <v>214.11000100000001</v>
      </c>
      <c r="D195">
        <v>208.820007</v>
      </c>
      <c r="E195">
        <v>209.929993</v>
      </c>
      <c r="F195">
        <v>209.55882299999999</v>
      </c>
      <c r="G195">
        <v>5246100</v>
      </c>
      <c r="H195">
        <f>(F195-F194)/F194</f>
        <v>-1.0557635020405302E-2</v>
      </c>
      <c r="I195">
        <f>CORREL($H$3:H195,MXX!$H$3:H195)</f>
        <v>0.12598153407774015</v>
      </c>
    </row>
    <row r="196" spans="1:9" x14ac:dyDescent="0.25">
      <c r="A196" s="1">
        <v>44714</v>
      </c>
      <c r="B196">
        <v>211.88999899999999</v>
      </c>
      <c r="C196">
        <v>215.25</v>
      </c>
      <c r="D196">
        <v>211.08000200000001</v>
      </c>
      <c r="E196">
        <v>215.050003</v>
      </c>
      <c r="F196">
        <v>214.66978499999999</v>
      </c>
      <c r="G196">
        <v>5337200</v>
      </c>
      <c r="H196">
        <f>(F196-F195)/F195</f>
        <v>2.4389152061614704E-2</v>
      </c>
      <c r="I196">
        <f>CORREL($H$3:H196,MXX!$H$3:H196)</f>
        <v>0.12236705678663563</v>
      </c>
    </row>
    <row r="197" spans="1:9" x14ac:dyDescent="0.25">
      <c r="A197" s="1">
        <v>44715</v>
      </c>
      <c r="B197">
        <v>212.949997</v>
      </c>
      <c r="C197">
        <v>214.21000699999999</v>
      </c>
      <c r="D197">
        <v>211.270004</v>
      </c>
      <c r="E197">
        <v>212.64999399999999</v>
      </c>
      <c r="F197">
        <v>212.27401699999999</v>
      </c>
      <c r="G197">
        <v>4352500</v>
      </c>
      <c r="H197">
        <f>(F197-F196)/F196</f>
        <v>-1.1160247819692017E-2</v>
      </c>
      <c r="I197">
        <f>CORREL($H$3:H197,MXX!$H$3:H197)</f>
        <v>0.12486725091141132</v>
      </c>
    </row>
    <row r="198" spans="1:9" x14ac:dyDescent="0.25">
      <c r="A198" s="1">
        <v>44718</v>
      </c>
      <c r="B198">
        <v>215.449997</v>
      </c>
      <c r="C198">
        <v>217.58000200000001</v>
      </c>
      <c r="D198">
        <v>212.08999600000001</v>
      </c>
      <c r="E198">
        <v>212.94000199999999</v>
      </c>
      <c r="F198">
        <v>212.56350699999999</v>
      </c>
      <c r="G198">
        <v>3965100</v>
      </c>
      <c r="H198">
        <f>(F198-F197)/F197</f>
        <v>1.3637561680476453E-3</v>
      </c>
      <c r="I198">
        <f>CORREL($H$3:H198,MXX!$H$3:H198)</f>
        <v>0.12453564709388242</v>
      </c>
    </row>
    <row r="199" spans="1:9" x14ac:dyDescent="0.25">
      <c r="A199" s="1">
        <v>44719</v>
      </c>
      <c r="B199">
        <v>211.11999499999999</v>
      </c>
      <c r="C199">
        <v>214.970001</v>
      </c>
      <c r="D199">
        <v>210.720001</v>
      </c>
      <c r="E199">
        <v>214.5</v>
      </c>
      <c r="F199">
        <v>214.120758</v>
      </c>
      <c r="G199">
        <v>4493300</v>
      </c>
      <c r="H199">
        <f>(F199-F198)/F198</f>
        <v>7.3260505623856127E-3</v>
      </c>
      <c r="I199">
        <f>CORREL($H$3:H199,MXX!$H$3:H199)</f>
        <v>0.12157710155143235</v>
      </c>
    </row>
    <row r="200" spans="1:9" x14ac:dyDescent="0.25">
      <c r="A200" s="1">
        <v>44720</v>
      </c>
      <c r="B200">
        <v>213.759995</v>
      </c>
      <c r="C200">
        <v>215.570007</v>
      </c>
      <c r="D200">
        <v>212.83000200000001</v>
      </c>
      <c r="E200">
        <v>213.5</v>
      </c>
      <c r="F200">
        <v>213.12252799999999</v>
      </c>
      <c r="G200">
        <v>3646300</v>
      </c>
      <c r="H200">
        <f>(F200-F199)/F199</f>
        <v>-4.6619954521177559E-3</v>
      </c>
      <c r="I200">
        <f>CORREL($H$3:H200,MXX!$H$3:H200)</f>
        <v>0.12135396105458038</v>
      </c>
    </row>
    <row r="201" spans="1:9" x14ac:dyDescent="0.25">
      <c r="A201" s="1">
        <v>44721</v>
      </c>
      <c r="B201">
        <v>212.58999600000001</v>
      </c>
      <c r="C201">
        <v>213.71000699999999</v>
      </c>
      <c r="D201">
        <v>206.020004</v>
      </c>
      <c r="E201">
        <v>206.11000100000001</v>
      </c>
      <c r="F201">
        <v>205.74558999999999</v>
      </c>
      <c r="G201">
        <v>5138600</v>
      </c>
      <c r="H201">
        <f>(F201-F200)/F200</f>
        <v>-3.461360030414052E-2</v>
      </c>
      <c r="I201">
        <f>CORREL($H$3:H201,MXX!$H$3:H201)</f>
        <v>0.12586141928927114</v>
      </c>
    </row>
    <row r="202" spans="1:9" x14ac:dyDescent="0.25">
      <c r="A202" s="1">
        <v>44722</v>
      </c>
      <c r="B202">
        <v>201.64999399999999</v>
      </c>
      <c r="C202">
        <v>203.41999799999999</v>
      </c>
      <c r="D202">
        <v>199.179993</v>
      </c>
      <c r="E202">
        <v>199.509995</v>
      </c>
      <c r="F202">
        <v>199.15725699999999</v>
      </c>
      <c r="G202">
        <v>5162500</v>
      </c>
      <c r="H202">
        <f>(F202-F201)/F201</f>
        <v>-3.2021745885294585E-2</v>
      </c>
      <c r="I202">
        <f>CORREL($H$3:H202,MXX!$H$3:H202)</f>
        <v>0.13312630604255835</v>
      </c>
    </row>
    <row r="203" spans="1:9" x14ac:dyDescent="0.25">
      <c r="A203" s="1">
        <v>44725</v>
      </c>
      <c r="B203">
        <v>192.990005</v>
      </c>
      <c r="C203">
        <v>195.88999899999999</v>
      </c>
      <c r="D203">
        <v>191.08000200000001</v>
      </c>
      <c r="E203">
        <v>192.259995</v>
      </c>
      <c r="F203">
        <v>191.920074</v>
      </c>
      <c r="G203">
        <v>7119200</v>
      </c>
      <c r="H203">
        <f>(F203-F202)/F202</f>
        <v>-3.6339037346753512E-2</v>
      </c>
      <c r="I203">
        <f>CORREL($H$3:H203,MXX!$H$3:H203)</f>
        <v>0.14582668224055198</v>
      </c>
    </row>
    <row r="204" spans="1:9" x14ac:dyDescent="0.25">
      <c r="A204" s="1">
        <v>44726</v>
      </c>
      <c r="B204">
        <v>192.720001</v>
      </c>
      <c r="C204">
        <v>194.33999600000001</v>
      </c>
      <c r="D204">
        <v>191.75</v>
      </c>
      <c r="E204">
        <v>193.520004</v>
      </c>
      <c r="F204">
        <v>193.17785599999999</v>
      </c>
      <c r="G204">
        <v>6441200</v>
      </c>
      <c r="H204">
        <f>(F204-F203)/F203</f>
        <v>6.5536760891411064E-3</v>
      </c>
      <c r="I204">
        <f>CORREL($H$3:H204,MXX!$H$3:H204)</f>
        <v>0.14573885090557903</v>
      </c>
    </row>
    <row r="205" spans="1:9" x14ac:dyDescent="0.25">
      <c r="A205" s="1">
        <v>44727</v>
      </c>
      <c r="B205">
        <v>195.979996</v>
      </c>
      <c r="C205">
        <v>198.83000200000001</v>
      </c>
      <c r="D205">
        <v>192.229996</v>
      </c>
      <c r="E205">
        <v>196.16000399999999</v>
      </c>
      <c r="F205">
        <v>195.813187</v>
      </c>
      <c r="G205">
        <v>6490000</v>
      </c>
      <c r="H205">
        <f>(F205-F204)/F204</f>
        <v>1.3641993210650438E-2</v>
      </c>
      <c r="I205">
        <f>CORREL($H$3:H205,MXX!$H$3:H205)</f>
        <v>0.14348999500689216</v>
      </c>
    </row>
    <row r="206" spans="1:9" x14ac:dyDescent="0.25">
      <c r="A206" s="1">
        <v>44728</v>
      </c>
      <c r="B206">
        <v>191.41000399999999</v>
      </c>
      <c r="C206">
        <v>191.86999499999999</v>
      </c>
      <c r="D206">
        <v>187.529999</v>
      </c>
      <c r="E206">
        <v>189.050003</v>
      </c>
      <c r="F206">
        <v>188.71575899999999</v>
      </c>
      <c r="G206">
        <v>9887200</v>
      </c>
      <c r="H206">
        <f>(F206-F205)/F205</f>
        <v>-3.6245914326495321E-2</v>
      </c>
      <c r="I206">
        <f>CORREL($H$3:H206,MXX!$H$3:H206)</f>
        <v>0.13879556868441481</v>
      </c>
    </row>
    <row r="207" spans="1:9" x14ac:dyDescent="0.25">
      <c r="A207" s="1">
        <v>44729</v>
      </c>
      <c r="B207">
        <v>186.929993</v>
      </c>
      <c r="C207">
        <v>191.30999800000001</v>
      </c>
      <c r="D207">
        <v>185.91000399999999</v>
      </c>
      <c r="E207">
        <v>190.009995</v>
      </c>
      <c r="F207">
        <v>189.67404199999999</v>
      </c>
      <c r="G207">
        <v>15089300</v>
      </c>
      <c r="H207">
        <f>(F207-F206)/F206</f>
        <v>5.0779172077515498E-3</v>
      </c>
      <c r="I207">
        <f>CORREL($H$3:H207,MXX!$H$3:H207)</f>
        <v>0.13553407463350239</v>
      </c>
    </row>
    <row r="208" spans="1:9" x14ac:dyDescent="0.25">
      <c r="A208" s="1">
        <v>44733</v>
      </c>
      <c r="B208">
        <v>195.71000699999999</v>
      </c>
      <c r="C208">
        <v>196.729996</v>
      </c>
      <c r="D208">
        <v>193.729996</v>
      </c>
      <c r="E208">
        <v>194.38999899999999</v>
      </c>
      <c r="F208">
        <v>194.04631000000001</v>
      </c>
      <c r="G208">
        <v>6241600</v>
      </c>
      <c r="H208">
        <f>(F208-F207)/F207</f>
        <v>2.305148323880829E-2</v>
      </c>
      <c r="I208">
        <f>CORREL($H$3:H208,MXX!$H$3:H208)</f>
        <v>0.14055724667504968</v>
      </c>
    </row>
    <row r="209" spans="1:9" x14ac:dyDescent="0.25">
      <c r="A209" s="1">
        <v>44734</v>
      </c>
      <c r="B209">
        <v>191.25</v>
      </c>
      <c r="C209">
        <v>196.38999899999999</v>
      </c>
      <c r="D209">
        <v>191.029999</v>
      </c>
      <c r="E209">
        <v>193.820007</v>
      </c>
      <c r="F209">
        <v>193.47732500000001</v>
      </c>
      <c r="G209">
        <v>5138500</v>
      </c>
      <c r="H209">
        <f>(F209-F208)/F208</f>
        <v>-2.9322124187777538E-3</v>
      </c>
      <c r="I209">
        <f>CORREL($H$3:H209,MXX!$H$3:H209)</f>
        <v>0.14073186105850505</v>
      </c>
    </row>
    <row r="210" spans="1:9" x14ac:dyDescent="0.25">
      <c r="A210" s="1">
        <v>44735</v>
      </c>
      <c r="B210">
        <v>196.13999899999999</v>
      </c>
      <c r="C210">
        <v>197.46000699999999</v>
      </c>
      <c r="D210">
        <v>193.449997</v>
      </c>
      <c r="E210">
        <v>196.63999899999999</v>
      </c>
      <c r="F210">
        <v>196.292328</v>
      </c>
      <c r="G210">
        <v>4752800</v>
      </c>
      <c r="H210">
        <f>(F210-F209)/F209</f>
        <v>1.4549524085057461E-2</v>
      </c>
      <c r="I210">
        <f>CORREL($H$3:H210,MXX!$H$3:H210)</f>
        <v>0.1429976515737259</v>
      </c>
    </row>
    <row r="211" spans="1:9" x14ac:dyDescent="0.25">
      <c r="A211" s="1">
        <v>44736</v>
      </c>
      <c r="B211">
        <v>197.729996</v>
      </c>
      <c r="C211">
        <v>205.63999899999999</v>
      </c>
      <c r="D211">
        <v>197.509995</v>
      </c>
      <c r="E211">
        <v>205.509995</v>
      </c>
      <c r="F211">
        <v>205.146637</v>
      </c>
      <c r="G211">
        <v>7754800</v>
      </c>
      <c r="H211">
        <f>(F211-F210)/F210</f>
        <v>4.5107769061661952E-2</v>
      </c>
      <c r="I211">
        <f>CORREL($H$3:H211,MXX!$H$3:H211)</f>
        <v>0.11859362349614873</v>
      </c>
    </row>
    <row r="212" spans="1:9" x14ac:dyDescent="0.25">
      <c r="A212" s="1">
        <v>44739</v>
      </c>
      <c r="B212">
        <v>205.75</v>
      </c>
      <c r="C212">
        <v>207.08999600000001</v>
      </c>
      <c r="D212">
        <v>202.61000100000001</v>
      </c>
      <c r="E212">
        <v>203.55999800000001</v>
      </c>
      <c r="F212">
        <v>203.20008899999999</v>
      </c>
      <c r="G212">
        <v>6121200</v>
      </c>
      <c r="H212">
        <f>(F212-F211)/F211</f>
        <v>-9.4885689010832143E-3</v>
      </c>
      <c r="I212">
        <f>CORREL($H$3:H212,MXX!$H$3:H212)</f>
        <v>0.12038730821334873</v>
      </c>
    </row>
    <row r="213" spans="1:9" x14ac:dyDescent="0.25">
      <c r="A213" s="1">
        <v>44740</v>
      </c>
      <c r="B213">
        <v>204</v>
      </c>
      <c r="C213">
        <v>206.78999300000001</v>
      </c>
      <c r="D213">
        <v>197.5</v>
      </c>
      <c r="E213">
        <v>198.11999499999999</v>
      </c>
      <c r="F213">
        <v>197.76971399999999</v>
      </c>
      <c r="G213">
        <v>4354200</v>
      </c>
      <c r="H213">
        <f>(F213-F212)/F212</f>
        <v>-2.6724274712300929E-2</v>
      </c>
      <c r="I213">
        <f>CORREL($H$3:H213,MXX!$H$3:H213)</f>
        <v>0.10369722690170198</v>
      </c>
    </row>
    <row r="214" spans="1:9" x14ac:dyDescent="0.25">
      <c r="A214" s="1">
        <v>44741</v>
      </c>
      <c r="B214">
        <v>197.320007</v>
      </c>
      <c r="C214">
        <v>200.63999899999999</v>
      </c>
      <c r="D214">
        <v>197.320007</v>
      </c>
      <c r="E214">
        <v>199.5</v>
      </c>
      <c r="F214">
        <v>199.147278</v>
      </c>
      <c r="G214">
        <v>4324600</v>
      </c>
      <c r="H214">
        <f>(F214-F213)/F213</f>
        <v>6.9654952325005981E-3</v>
      </c>
      <c r="I214">
        <f>CORREL($H$3:H214,MXX!$H$3:H214)</f>
        <v>0.10537483264560005</v>
      </c>
    </row>
    <row r="215" spans="1:9" x14ac:dyDescent="0.25">
      <c r="A215" s="1">
        <v>44742</v>
      </c>
      <c r="B215">
        <v>195.36999499999999</v>
      </c>
      <c r="C215">
        <v>198.85000600000001</v>
      </c>
      <c r="D215">
        <v>192.85000600000001</v>
      </c>
      <c r="E215">
        <v>196.88999899999999</v>
      </c>
      <c r="F215">
        <v>196.54188500000001</v>
      </c>
      <c r="G215">
        <v>7045200</v>
      </c>
      <c r="H215">
        <f>(F215-F214)/F214</f>
        <v>-1.3082744721220806E-2</v>
      </c>
      <c r="I215">
        <f>CORREL($H$3:H215,MXX!$H$3:H215)</f>
        <v>0.10431845492135682</v>
      </c>
    </row>
    <row r="216" spans="1:9" x14ac:dyDescent="0.25">
      <c r="A216" s="1">
        <v>44743</v>
      </c>
      <c r="B216">
        <v>196.78999300000001</v>
      </c>
      <c r="C216">
        <v>199.800003</v>
      </c>
      <c r="D216">
        <v>194.71000699999999</v>
      </c>
      <c r="E216">
        <v>199.179993</v>
      </c>
      <c r="F216">
        <v>198.82783499999999</v>
      </c>
      <c r="G216">
        <v>4131800</v>
      </c>
      <c r="H216">
        <f>(F216-F215)/F215</f>
        <v>1.1630854156100037E-2</v>
      </c>
      <c r="I216">
        <f>CORREL($H$3:H216,MXX!$H$3:H216)</f>
        <v>0.10199746203532489</v>
      </c>
    </row>
    <row r="217" spans="1:9" x14ac:dyDescent="0.25">
      <c r="A217" s="1">
        <v>44747</v>
      </c>
      <c r="B217">
        <v>196.229996</v>
      </c>
      <c r="C217">
        <v>200.570007</v>
      </c>
      <c r="D217">
        <v>194.13999899999999</v>
      </c>
      <c r="E217">
        <v>200.53999300000001</v>
      </c>
      <c r="F217">
        <v>200.18542500000001</v>
      </c>
      <c r="G217">
        <v>4110200</v>
      </c>
      <c r="H217">
        <f>(F217-F216)/F216</f>
        <v>6.8279675227566408E-3</v>
      </c>
      <c r="I217">
        <f>CORREL($H$3:H217,MXX!$H$3:H217)</f>
        <v>9.9839942459482078E-2</v>
      </c>
    </row>
    <row r="218" spans="1:9" x14ac:dyDescent="0.25">
      <c r="A218" s="1">
        <v>44748</v>
      </c>
      <c r="B218">
        <v>200</v>
      </c>
      <c r="C218">
        <v>202.509995</v>
      </c>
      <c r="D218">
        <v>198.66999799999999</v>
      </c>
      <c r="E218">
        <v>201.11999499999999</v>
      </c>
      <c r="F218">
        <v>200.76440400000001</v>
      </c>
      <c r="G218">
        <v>4111200</v>
      </c>
      <c r="H218">
        <f>(F218-F217)/F217</f>
        <v>2.8922135565064432E-3</v>
      </c>
      <c r="I218">
        <f>CORREL($H$3:H218,MXX!$H$3:H218)</f>
        <v>0.10015677487509982</v>
      </c>
    </row>
    <row r="219" spans="1:9" x14ac:dyDescent="0.25">
      <c r="A219" s="1">
        <v>44749</v>
      </c>
      <c r="B219">
        <v>202.53999300000001</v>
      </c>
      <c r="C219">
        <v>203.429993</v>
      </c>
      <c r="D219">
        <v>200.03999300000001</v>
      </c>
      <c r="E219">
        <v>202.800003</v>
      </c>
      <c r="F219">
        <v>202.44143700000001</v>
      </c>
      <c r="G219">
        <v>4650700</v>
      </c>
      <c r="H219">
        <f>(F219-F218)/F218</f>
        <v>8.3532387544158187E-3</v>
      </c>
      <c r="I219">
        <f>CORREL($H$3:H219,MXX!$H$3:H219)</f>
        <v>0.10132497177354452</v>
      </c>
    </row>
    <row r="220" spans="1:9" x14ac:dyDescent="0.25">
      <c r="A220" s="1">
        <v>44750</v>
      </c>
      <c r="B220">
        <v>202.320007</v>
      </c>
      <c r="C220">
        <v>204.10000600000001</v>
      </c>
      <c r="D220">
        <v>200.46000699999999</v>
      </c>
      <c r="E220">
        <v>203.570007</v>
      </c>
      <c r="F220">
        <v>203.210083</v>
      </c>
      <c r="G220">
        <v>3621800</v>
      </c>
      <c r="H220">
        <f>(F220-F219)/F219</f>
        <v>3.7968807739691638E-3</v>
      </c>
      <c r="I220">
        <f>CORREL($H$3:H220,MXX!$H$3:H220)</f>
        <v>9.9990215300876789E-2</v>
      </c>
    </row>
    <row r="221" spans="1:9" x14ac:dyDescent="0.25">
      <c r="A221" s="1">
        <v>44753</v>
      </c>
      <c r="B221">
        <v>202</v>
      </c>
      <c r="C221">
        <v>206.740005</v>
      </c>
      <c r="D221">
        <v>202</v>
      </c>
      <c r="E221">
        <v>205.05999800000001</v>
      </c>
      <c r="F221">
        <v>204.69743299999999</v>
      </c>
      <c r="G221">
        <v>5353600</v>
      </c>
      <c r="H221">
        <f>(F221-F220)/F220</f>
        <v>7.3192726366830534E-3</v>
      </c>
      <c r="I221">
        <f>CORREL($H$3:H221,MXX!$H$3:H221)</f>
        <v>0.1007767932208995</v>
      </c>
    </row>
    <row r="222" spans="1:9" x14ac:dyDescent="0.25">
      <c r="A222" s="1">
        <v>44754</v>
      </c>
      <c r="B222">
        <v>203.25</v>
      </c>
      <c r="C222">
        <v>208.11999499999999</v>
      </c>
      <c r="D222">
        <v>202.759995</v>
      </c>
      <c r="E222">
        <v>204.820007</v>
      </c>
      <c r="F222">
        <v>204.45787000000001</v>
      </c>
      <c r="G222">
        <v>6779500</v>
      </c>
      <c r="H222">
        <f>(F222-F221)/F221</f>
        <v>-1.1703273289214895E-3</v>
      </c>
      <c r="I222">
        <f>CORREL($H$3:H222,MXX!$H$3:H222)</f>
        <v>0.10079024305540756</v>
      </c>
    </row>
    <row r="223" spans="1:9" x14ac:dyDescent="0.25">
      <c r="A223" s="1">
        <v>44755</v>
      </c>
      <c r="B223">
        <v>200.429993</v>
      </c>
      <c r="C223">
        <v>205.570007</v>
      </c>
      <c r="D223">
        <v>199.5</v>
      </c>
      <c r="E223">
        <v>204.14999399999999</v>
      </c>
      <c r="F223">
        <v>203.78904700000001</v>
      </c>
      <c r="G223">
        <v>7597300</v>
      </c>
      <c r="H223">
        <f>(F223-F222)/F222</f>
        <v>-3.271202032966514E-3</v>
      </c>
      <c r="I223">
        <f>CORREL($H$3:H223,MXX!$H$3:H223)</f>
        <v>0.10041133086504274</v>
      </c>
    </row>
    <row r="224" spans="1:9" x14ac:dyDescent="0.25">
      <c r="A224" s="1">
        <v>44756</v>
      </c>
      <c r="B224">
        <v>200</v>
      </c>
      <c r="C224">
        <v>206.08000200000001</v>
      </c>
      <c r="D224">
        <v>197.979996</v>
      </c>
      <c r="E224">
        <v>205.91000399999999</v>
      </c>
      <c r="F224">
        <v>205.54594399999999</v>
      </c>
      <c r="G224">
        <v>5605500</v>
      </c>
      <c r="H224">
        <f>(F224-F223)/F223</f>
        <v>8.6211551889733336E-3</v>
      </c>
      <c r="I224">
        <f>CORREL($H$3:H224,MXX!$H$3:H224)</f>
        <v>9.9482888873808795E-2</v>
      </c>
    </row>
    <row r="225" spans="1:9" x14ac:dyDescent="0.25">
      <c r="A225" s="1">
        <v>44757</v>
      </c>
      <c r="B225">
        <v>209.36999499999999</v>
      </c>
      <c r="C225">
        <v>211.71000699999999</v>
      </c>
      <c r="D225">
        <v>207.179993</v>
      </c>
      <c r="E225">
        <v>210.03999300000001</v>
      </c>
      <c r="F225">
        <v>209.66862499999999</v>
      </c>
      <c r="G225">
        <v>7245700</v>
      </c>
      <c r="H225">
        <f>(F225-F224)/F224</f>
        <v>2.005722380004735E-2</v>
      </c>
      <c r="I225">
        <f>CORREL($H$3:H225,MXX!$H$3:H225)</f>
        <v>0.10210050087030501</v>
      </c>
    </row>
    <row r="226" spans="1:9" x14ac:dyDescent="0.25">
      <c r="A226" s="1">
        <v>44760</v>
      </c>
      <c r="B226">
        <v>211.5</v>
      </c>
      <c r="C226">
        <v>212.91000399999999</v>
      </c>
      <c r="D226">
        <v>206.63999899999999</v>
      </c>
      <c r="E226">
        <v>207.21000699999999</v>
      </c>
      <c r="F226">
        <v>206.84364299999999</v>
      </c>
      <c r="G226">
        <v>4648900</v>
      </c>
      <c r="H226">
        <f>(F226-F225)/F225</f>
        <v>-1.3473556188962491E-2</v>
      </c>
      <c r="I226">
        <f>CORREL($H$3:H226,MXX!$H$3:H226)</f>
        <v>0.10307183768523862</v>
      </c>
    </row>
    <row r="227" spans="1:9" x14ac:dyDescent="0.25">
      <c r="A227" s="1">
        <v>44761</v>
      </c>
      <c r="B227">
        <v>208.220001</v>
      </c>
      <c r="C227">
        <v>214.11000100000001</v>
      </c>
      <c r="D227">
        <v>207.89999399999999</v>
      </c>
      <c r="E227">
        <v>213.66000399999999</v>
      </c>
      <c r="F227">
        <v>213.282242</v>
      </c>
      <c r="G227">
        <v>4927100</v>
      </c>
      <c r="H227">
        <f>(F227-F226)/F226</f>
        <v>3.1127855353040804E-2</v>
      </c>
      <c r="I227">
        <f>CORREL($H$3:H227,MXX!$H$3:H227)</f>
        <v>9.1503472003079248E-2</v>
      </c>
    </row>
    <row r="228" spans="1:9" x14ac:dyDescent="0.25">
      <c r="A228" s="1">
        <v>44762</v>
      </c>
      <c r="B228">
        <v>212</v>
      </c>
      <c r="C228">
        <v>214.13000500000001</v>
      </c>
      <c r="D228">
        <v>211.21000699999999</v>
      </c>
      <c r="E228">
        <v>213.36999499999999</v>
      </c>
      <c r="F228">
        <v>212.992752</v>
      </c>
      <c r="G228">
        <v>4460300</v>
      </c>
      <c r="H228">
        <f>(F228-F227)/F227</f>
        <v>-1.3573094378856009E-3</v>
      </c>
      <c r="I228">
        <f>CORREL($H$3:H228,MXX!$H$3:H228)</f>
        <v>9.1170576311244478E-2</v>
      </c>
    </row>
    <row r="229" spans="1:9" x14ac:dyDescent="0.25">
      <c r="A229" s="1">
        <v>44763</v>
      </c>
      <c r="B229">
        <v>213.14999399999999</v>
      </c>
      <c r="C229">
        <v>216.89999399999999</v>
      </c>
      <c r="D229">
        <v>212.729996</v>
      </c>
      <c r="E229">
        <v>216.19000199999999</v>
      </c>
      <c r="F229">
        <v>215.80777</v>
      </c>
      <c r="G229">
        <v>4801300</v>
      </c>
      <c r="H229">
        <f>(F229-F228)/F228</f>
        <v>1.3216496681539704E-2</v>
      </c>
      <c r="I229">
        <f>CORREL($H$3:H229,MXX!$H$3:H229)</f>
        <v>9.0209629405382435E-2</v>
      </c>
    </row>
    <row r="230" spans="1:9" x14ac:dyDescent="0.25">
      <c r="A230" s="1">
        <v>44764</v>
      </c>
      <c r="B230">
        <v>217.929993</v>
      </c>
      <c r="C230">
        <v>218.070007</v>
      </c>
      <c r="D230">
        <v>212.11999499999999</v>
      </c>
      <c r="E230">
        <v>213.699997</v>
      </c>
      <c r="F230">
        <v>213.322159</v>
      </c>
      <c r="G230">
        <v>5071500</v>
      </c>
      <c r="H230">
        <f>(F230-F229)/F229</f>
        <v>-1.1517708560725157E-2</v>
      </c>
      <c r="I230">
        <f>CORREL($H$3:H230,MXX!$H$3:H230)</f>
        <v>8.8084829498729519E-2</v>
      </c>
    </row>
    <row r="231" spans="1:9" x14ac:dyDescent="0.25">
      <c r="A231" s="1">
        <v>44767</v>
      </c>
      <c r="B231">
        <v>214.58000200000001</v>
      </c>
      <c r="C231">
        <v>214.800003</v>
      </c>
      <c r="D231">
        <v>211.61999499999999</v>
      </c>
      <c r="E231">
        <v>214.270004</v>
      </c>
      <c r="F231">
        <v>213.89115899999999</v>
      </c>
      <c r="G231">
        <v>4357200</v>
      </c>
      <c r="H231">
        <f>(F231-F230)/F230</f>
        <v>2.6673272137658628E-3</v>
      </c>
      <c r="I231">
        <f>CORREL($H$3:H231,MXX!$H$3:H231)</f>
        <v>8.7924325824015132E-2</v>
      </c>
    </row>
    <row r="232" spans="1:9" x14ac:dyDescent="0.25">
      <c r="A232" s="1">
        <v>44768</v>
      </c>
      <c r="B232">
        <v>213.85000600000001</v>
      </c>
      <c r="C232">
        <v>215.14999399999999</v>
      </c>
      <c r="D232">
        <v>211.75</v>
      </c>
      <c r="E232">
        <v>212.490005</v>
      </c>
      <c r="F232">
        <v>212.11431899999999</v>
      </c>
      <c r="G232">
        <v>6141000</v>
      </c>
      <c r="H232">
        <f>(F232-F231)/F231</f>
        <v>-8.3072157274157975E-3</v>
      </c>
      <c r="I232">
        <f>CORREL($H$3:H232,MXX!$H$3:H232)</f>
        <v>8.6634264404136935E-2</v>
      </c>
    </row>
    <row r="233" spans="1:9" x14ac:dyDescent="0.25">
      <c r="A233" s="1">
        <v>44769</v>
      </c>
      <c r="B233">
        <v>210.770004</v>
      </c>
      <c r="C233">
        <v>216.85000600000001</v>
      </c>
      <c r="D233">
        <v>201.199997</v>
      </c>
      <c r="E233">
        <v>210.470001</v>
      </c>
      <c r="F233">
        <v>210.09788499999999</v>
      </c>
      <c r="G233">
        <v>17432200</v>
      </c>
      <c r="H233">
        <f>(F233-F232)/F232</f>
        <v>-9.5063549198675448E-3</v>
      </c>
      <c r="I233">
        <f>CORREL($H$3:H233,MXX!$H$3:H233)</f>
        <v>8.7171911704251315E-2</v>
      </c>
    </row>
    <row r="234" spans="1:9" x14ac:dyDescent="0.25">
      <c r="A234" s="1">
        <v>44770</v>
      </c>
      <c r="B234">
        <v>210.63999899999999</v>
      </c>
      <c r="C234">
        <v>212.720001</v>
      </c>
      <c r="D234">
        <v>207.91999799999999</v>
      </c>
      <c r="E234">
        <v>211.35000600000001</v>
      </c>
      <c r="F234">
        <v>210.97633400000001</v>
      </c>
      <c r="G234">
        <v>7477100</v>
      </c>
      <c r="H234">
        <f>(F234-F233)/F233</f>
        <v>4.1811415664656385E-3</v>
      </c>
      <c r="I234">
        <f>CORREL($H$3:H234,MXX!$H$3:H234)</f>
        <v>8.706784502666319E-2</v>
      </c>
    </row>
    <row r="235" spans="1:9" x14ac:dyDescent="0.25">
      <c r="A235" s="1">
        <v>44771</v>
      </c>
      <c r="B235">
        <v>212</v>
      </c>
      <c r="C235">
        <v>214.16000399999999</v>
      </c>
      <c r="D235">
        <v>209.83000200000001</v>
      </c>
      <c r="E235">
        <v>212.11000100000001</v>
      </c>
      <c r="F235">
        <v>211.73498499999999</v>
      </c>
      <c r="G235">
        <v>6059700</v>
      </c>
      <c r="H235">
        <f>(F235-F234)/F234</f>
        <v>3.5959056905405617E-3</v>
      </c>
      <c r="I235">
        <f>CORREL($H$3:H235,MXX!$H$3:H235)</f>
        <v>8.5906305890213558E-2</v>
      </c>
    </row>
    <row r="236" spans="1:9" x14ac:dyDescent="0.25">
      <c r="A236" s="1">
        <v>44774</v>
      </c>
      <c r="B236">
        <v>208.449997</v>
      </c>
      <c r="C236">
        <v>213.990005</v>
      </c>
      <c r="D236">
        <v>207.55999800000001</v>
      </c>
      <c r="E236">
        <v>211.36000100000001</v>
      </c>
      <c r="F236">
        <v>210.98629800000001</v>
      </c>
      <c r="G236">
        <v>8028400</v>
      </c>
      <c r="H236">
        <f>(F236-F235)/F235</f>
        <v>-3.5359626563365976E-3</v>
      </c>
      <c r="I236">
        <f>CORREL($H$3:H236,MXX!$H$3:H236)</f>
        <v>8.5565759916556391E-2</v>
      </c>
    </row>
    <row r="237" spans="1:9" x14ac:dyDescent="0.25">
      <c r="A237" s="1">
        <v>44775</v>
      </c>
      <c r="B237">
        <v>207.800003</v>
      </c>
      <c r="C237">
        <v>208.83999600000001</v>
      </c>
      <c r="D237">
        <v>203.929993</v>
      </c>
      <c r="E237">
        <v>206.259995</v>
      </c>
      <c r="F237">
        <v>205.895309</v>
      </c>
      <c r="G237">
        <v>9939400</v>
      </c>
      <c r="H237">
        <f>(F237-F236)/F236</f>
        <v>-2.4129476881953764E-2</v>
      </c>
      <c r="I237">
        <f>CORREL($H$3:H237,MXX!$H$3:H237)</f>
        <v>6.9432800095401564E-2</v>
      </c>
    </row>
    <row r="238" spans="1:9" x14ac:dyDescent="0.25">
      <c r="A238" s="1">
        <v>44776</v>
      </c>
      <c r="B238">
        <v>207.990005</v>
      </c>
      <c r="C238">
        <v>210.33000200000001</v>
      </c>
      <c r="D238">
        <v>206.88000500000001</v>
      </c>
      <c r="E238">
        <v>208.479996</v>
      </c>
      <c r="F238">
        <v>208.111389</v>
      </c>
      <c r="G238">
        <v>9520100</v>
      </c>
      <c r="H238">
        <f>(F238-F237)/F237</f>
        <v>1.076313982461837E-2</v>
      </c>
      <c r="I238">
        <f>CORREL($H$3:H238,MXX!$H$3:H238)</f>
        <v>6.9616038212638398E-2</v>
      </c>
    </row>
    <row r="239" spans="1:9" x14ac:dyDescent="0.25">
      <c r="A239" s="1">
        <v>44777</v>
      </c>
      <c r="B239">
        <v>210.529999</v>
      </c>
      <c r="C239">
        <v>214.88000500000001</v>
      </c>
      <c r="D239">
        <v>208.550003</v>
      </c>
      <c r="E239">
        <v>213.470001</v>
      </c>
      <c r="F239">
        <v>213.09257500000001</v>
      </c>
      <c r="G239">
        <v>6789700</v>
      </c>
      <c r="H239">
        <f>(F239-F238)/F238</f>
        <v>2.3935191744840104E-2</v>
      </c>
      <c r="I239">
        <f>CORREL($H$3:H239,MXX!$H$3:H239)</f>
        <v>6.0907149439654959E-2</v>
      </c>
    </row>
    <row r="240" spans="1:9" x14ac:dyDescent="0.25">
      <c r="A240" s="1">
        <v>44778</v>
      </c>
      <c r="B240">
        <v>210.71000699999999</v>
      </c>
      <c r="C240">
        <v>215.949997</v>
      </c>
      <c r="D240">
        <v>210.5</v>
      </c>
      <c r="E240">
        <v>215.86999499999999</v>
      </c>
      <c r="F240">
        <v>215.488327</v>
      </c>
      <c r="G240">
        <v>5553700</v>
      </c>
      <c r="H240">
        <f>(F240-F239)/F239</f>
        <v>1.1242775587089261E-2</v>
      </c>
      <c r="I240">
        <f>CORREL($H$3:H240,MXX!$H$3:H240)</f>
        <v>5.8318266748319358E-2</v>
      </c>
    </row>
    <row r="241" spans="1:9" x14ac:dyDescent="0.25">
      <c r="A241" s="1">
        <v>44781</v>
      </c>
      <c r="B241">
        <v>215.229996</v>
      </c>
      <c r="C241">
        <v>216.63000500000001</v>
      </c>
      <c r="D241">
        <v>212.050003</v>
      </c>
      <c r="E241">
        <v>213.320007</v>
      </c>
      <c r="F241">
        <v>212.94284099999999</v>
      </c>
      <c r="G241">
        <v>4063400</v>
      </c>
      <c r="H241">
        <f>(F241-F240)/F240</f>
        <v>-1.1812639855893498E-2</v>
      </c>
      <c r="I241">
        <f>CORREL($H$3:H241,MXX!$H$3:H241)</f>
        <v>5.7703595772426751E-2</v>
      </c>
    </row>
    <row r="242" spans="1:9" x14ac:dyDescent="0.25">
      <c r="A242" s="1">
        <v>44782</v>
      </c>
      <c r="B242">
        <v>212</v>
      </c>
      <c r="C242">
        <v>213.449997</v>
      </c>
      <c r="D242">
        <v>209.75</v>
      </c>
      <c r="E242">
        <v>210.259995</v>
      </c>
      <c r="F242">
        <v>209.88824500000001</v>
      </c>
      <c r="G242">
        <v>4596800</v>
      </c>
      <c r="H242">
        <f>(F242-F241)/F241</f>
        <v>-1.4344675715113501E-2</v>
      </c>
      <c r="I242">
        <f>CORREL($H$3:H242,MXX!$H$3:H242)</f>
        <v>5.8004808800999036E-2</v>
      </c>
    </row>
    <row r="243" spans="1:9" x14ac:dyDescent="0.25">
      <c r="A243" s="1">
        <v>44783</v>
      </c>
      <c r="B243">
        <v>214.83000200000001</v>
      </c>
      <c r="C243">
        <v>214.83999600000001</v>
      </c>
      <c r="D243">
        <v>211.30999800000001</v>
      </c>
      <c r="E243">
        <v>212.10000600000001</v>
      </c>
      <c r="F243">
        <v>211.72500600000001</v>
      </c>
      <c r="G243">
        <v>5746400</v>
      </c>
      <c r="H243">
        <f>(F243-F242)/F242</f>
        <v>8.7511380163286211E-3</v>
      </c>
      <c r="I243">
        <f>CORREL($H$3:H243,MXX!$H$3:H243)</f>
        <v>5.7243776046759884E-2</v>
      </c>
    </row>
    <row r="244" spans="1:9" x14ac:dyDescent="0.25">
      <c r="A244" s="1">
        <v>44784</v>
      </c>
      <c r="B244">
        <v>213.28999300000001</v>
      </c>
      <c r="C244">
        <v>213.5</v>
      </c>
      <c r="D244">
        <v>210.58999600000001</v>
      </c>
      <c r="E244">
        <v>211.08000200000001</v>
      </c>
      <c r="F244">
        <v>211.08000200000001</v>
      </c>
      <c r="G244">
        <v>6639600</v>
      </c>
      <c r="H244">
        <f>(F244-F243)/F243</f>
        <v>-3.0464233402831978E-3</v>
      </c>
      <c r="I244">
        <f>CORREL($H$3:H244,MXX!$H$3:H244)</f>
        <v>5.6134266903081084E-2</v>
      </c>
    </row>
    <row r="245" spans="1:9" x14ac:dyDescent="0.25">
      <c r="A245" s="1">
        <v>44785</v>
      </c>
      <c r="B245">
        <v>213</v>
      </c>
      <c r="C245">
        <v>213.220001</v>
      </c>
      <c r="D245">
        <v>210.10000600000001</v>
      </c>
      <c r="E245">
        <v>211.33000200000001</v>
      </c>
      <c r="F245">
        <v>211.33000200000001</v>
      </c>
      <c r="G245">
        <v>6443700</v>
      </c>
      <c r="H245">
        <f>(F245-F244)/F244</f>
        <v>1.184385056050928E-3</v>
      </c>
      <c r="I245">
        <f>CORREL($H$3:H245,MXX!$H$3:H245)</f>
        <v>5.6068796284661444E-2</v>
      </c>
    </row>
    <row r="246" spans="1:9" x14ac:dyDescent="0.25">
      <c r="A246" s="1">
        <v>44788</v>
      </c>
      <c r="B246">
        <v>210.36999499999999</v>
      </c>
      <c r="C246">
        <v>216.740005</v>
      </c>
      <c r="D246">
        <v>210.36999499999999</v>
      </c>
      <c r="E246">
        <v>216.41999799999999</v>
      </c>
      <c r="F246">
        <v>216.41999799999999</v>
      </c>
      <c r="G246">
        <v>5290600</v>
      </c>
      <c r="H246">
        <f>(F246-F245)/F245</f>
        <v>2.4085534244210081E-2</v>
      </c>
      <c r="I246">
        <f>CORREL($H$3:H246,MXX!$H$3:H246)</f>
        <v>6.2089258724003747E-2</v>
      </c>
    </row>
    <row r="247" spans="1:9" x14ac:dyDescent="0.25">
      <c r="A247" s="1">
        <v>44789</v>
      </c>
      <c r="B247">
        <v>214.550003</v>
      </c>
      <c r="C247">
        <v>217.61000100000001</v>
      </c>
      <c r="D247">
        <v>212.13000500000001</v>
      </c>
      <c r="E247">
        <v>217.13999899999999</v>
      </c>
      <c r="F247">
        <v>217.13999899999999</v>
      </c>
      <c r="G247">
        <v>6564400</v>
      </c>
      <c r="H247">
        <f>(F247-F246)/F246</f>
        <v>3.3268690816640537E-3</v>
      </c>
      <c r="I247">
        <f>CORREL($H$3:H247,MXX!$H$3:H247)</f>
        <v>6.2826372233259029E-2</v>
      </c>
    </row>
    <row r="248" spans="1:9" x14ac:dyDescent="0.25">
      <c r="A248" s="1">
        <v>44790</v>
      </c>
      <c r="B248">
        <v>215</v>
      </c>
      <c r="C248">
        <v>216.179993</v>
      </c>
      <c r="D248">
        <v>212.75</v>
      </c>
      <c r="E248">
        <v>214.520004</v>
      </c>
      <c r="F248">
        <v>214.520004</v>
      </c>
      <c r="G248">
        <v>4902500</v>
      </c>
      <c r="H248">
        <f>(F248-F247)/F247</f>
        <v>-1.2065925265109672E-2</v>
      </c>
      <c r="I248">
        <f>CORREL($H$3:H248,MXX!$H$3:H248)</f>
        <v>6.0561545256187767E-2</v>
      </c>
    </row>
    <row r="249" spans="1:9" x14ac:dyDescent="0.25">
      <c r="A249" s="1">
        <v>44791</v>
      </c>
      <c r="B249">
        <v>213.86999499999999</v>
      </c>
      <c r="C249">
        <v>216</v>
      </c>
      <c r="D249">
        <v>212.429993</v>
      </c>
      <c r="E249">
        <v>215.25</v>
      </c>
      <c r="F249">
        <v>215.25</v>
      </c>
      <c r="G249">
        <v>4516400</v>
      </c>
      <c r="H249">
        <f>(F249-F248)/F248</f>
        <v>3.402927402518601E-3</v>
      </c>
      <c r="I249">
        <f>CORREL($H$3:H249,MXX!$H$3:H249)</f>
        <v>6.0223046426643903E-2</v>
      </c>
    </row>
    <row r="250" spans="1:9" x14ac:dyDescent="0.25">
      <c r="A250" s="1">
        <v>44792</v>
      </c>
      <c r="B250">
        <v>214.11000100000001</v>
      </c>
      <c r="C250">
        <v>215.229996</v>
      </c>
      <c r="D250">
        <v>212.38999899999999</v>
      </c>
      <c r="E250">
        <v>212.820007</v>
      </c>
      <c r="F250">
        <v>212.820007</v>
      </c>
      <c r="G250">
        <v>4178800</v>
      </c>
      <c r="H250">
        <f>(F250-F249)/F249</f>
        <v>-1.1289166085946555E-2</v>
      </c>
      <c r="I250">
        <f>CORREL($H$3:H250,MXX!$H$3:H250)</f>
        <v>5.9319267545255641E-2</v>
      </c>
    </row>
    <row r="251" spans="1:9" x14ac:dyDescent="0.25">
      <c r="A251" s="1">
        <v>44795</v>
      </c>
      <c r="B251">
        <v>209.94000199999999</v>
      </c>
      <c r="C251">
        <v>211.25</v>
      </c>
      <c r="D251">
        <v>208.199997</v>
      </c>
      <c r="E251">
        <v>208.61000100000001</v>
      </c>
      <c r="F251">
        <v>208.61000100000001</v>
      </c>
      <c r="G251">
        <v>5139500</v>
      </c>
      <c r="H251">
        <f>(F251-F250)/F250</f>
        <v>-1.9782002920430281E-2</v>
      </c>
      <c r="I251">
        <f>CORREL($H$3:H251,MXX!$H$3:H251)</f>
        <v>5.9688397188204956E-2</v>
      </c>
    </row>
    <row r="252" spans="1:9" x14ac:dyDescent="0.25">
      <c r="A252" s="1">
        <v>44796</v>
      </c>
      <c r="B252">
        <v>208</v>
      </c>
      <c r="C252">
        <v>209.300003</v>
      </c>
      <c r="D252">
        <v>206.529999</v>
      </c>
      <c r="E252">
        <v>206.800003</v>
      </c>
      <c r="F252">
        <v>206.800003</v>
      </c>
      <c r="G252">
        <v>3525500</v>
      </c>
      <c r="H252">
        <f>(F252-F251)/F251</f>
        <v>-8.6764680088372518E-3</v>
      </c>
      <c r="I252">
        <f>CORREL($H$3:H252,MXX!$H$3:H252)</f>
        <v>5.9643940191817679E-2</v>
      </c>
    </row>
    <row r="253" spans="1:9" x14ac:dyDescent="0.25">
      <c r="A253" s="1">
        <v>44797</v>
      </c>
      <c r="B253">
        <v>134.35000600000001</v>
      </c>
      <c r="C253">
        <v>135.28999300000001</v>
      </c>
      <c r="D253">
        <v>133.60000600000001</v>
      </c>
      <c r="E253">
        <v>134.970001</v>
      </c>
      <c r="F253">
        <v>134.970001</v>
      </c>
      <c r="G253">
        <v>5254300</v>
      </c>
      <c r="H253">
        <f>(F253-F252)/F252</f>
        <v>-0.34734043016430716</v>
      </c>
      <c r="I253">
        <f>CORREL($H$3:H253,MXX!$H$3:H253)</f>
        <v>6.5640812431523379E-2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AD6D8-BE84-4626-9803-089D679DDC2E}">
  <dimension ref="A1:I255"/>
  <sheetViews>
    <sheetView workbookViewId="0">
      <selection sqref="A1:G252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44433</v>
      </c>
      <c r="B2">
        <v>216.53999300000001</v>
      </c>
      <c r="C2">
        <v>218.76499899999999</v>
      </c>
      <c r="D2">
        <v>216.300003</v>
      </c>
      <c r="E2">
        <v>217.979996</v>
      </c>
      <c r="F2">
        <v>216.52778599999999</v>
      </c>
      <c r="G2">
        <v>156900</v>
      </c>
    </row>
    <row r="3" spans="1:9" x14ac:dyDescent="0.25">
      <c r="A3" s="1">
        <v>44434</v>
      </c>
      <c r="B3">
        <v>215.63000500000001</v>
      </c>
      <c r="C3">
        <v>216.66000399999999</v>
      </c>
      <c r="D3">
        <v>214.44000199999999</v>
      </c>
      <c r="E3">
        <v>214.63999899999999</v>
      </c>
      <c r="F3">
        <v>213.210037</v>
      </c>
      <c r="G3">
        <v>131100</v>
      </c>
      <c r="H3">
        <f>(F3-F2)/F2</f>
        <v>-1.532250923214073E-2</v>
      </c>
      <c r="I3" t="e">
        <f>CORREL($H$3:H3,MXX!$H$3:H3)</f>
        <v>#DIV/0!</v>
      </c>
    </row>
    <row r="4" spans="1:9" x14ac:dyDescent="0.25">
      <c r="A4" s="1">
        <v>44435</v>
      </c>
      <c r="B4">
        <v>214.61999499999999</v>
      </c>
      <c r="C4">
        <v>217.33999600000001</v>
      </c>
      <c r="D4">
        <v>214.61999499999999</v>
      </c>
      <c r="E4">
        <v>216.320007</v>
      </c>
      <c r="F4">
        <v>214.87886</v>
      </c>
      <c r="G4">
        <v>98600</v>
      </c>
      <c r="H4">
        <f>(F4-F3)/F3</f>
        <v>7.8271315153892271E-3</v>
      </c>
      <c r="I4">
        <f>CORREL($H$3:H4,MXX!$H$3:H4)</f>
        <v>-1</v>
      </c>
    </row>
    <row r="5" spans="1:9" x14ac:dyDescent="0.25">
      <c r="A5" s="1">
        <v>44438</v>
      </c>
      <c r="B5">
        <v>216.64999399999999</v>
      </c>
      <c r="C5">
        <v>218.88000500000001</v>
      </c>
      <c r="D5">
        <v>215.820007</v>
      </c>
      <c r="E5">
        <v>217.58999600000001</v>
      </c>
      <c r="F5">
        <v>216.14038099999999</v>
      </c>
      <c r="G5">
        <v>189300</v>
      </c>
      <c r="H5">
        <f>(F5-F4)/F4</f>
        <v>5.8708474160742829E-3</v>
      </c>
      <c r="I5">
        <f>CORREL($H$3:H5,MXX!$H$3:H5)</f>
        <v>-0.92306137503526353</v>
      </c>
    </row>
    <row r="6" spans="1:9" x14ac:dyDescent="0.25">
      <c r="A6" s="1">
        <v>44439</v>
      </c>
      <c r="B6">
        <v>216.91000399999999</v>
      </c>
      <c r="C6">
        <v>217.66000399999999</v>
      </c>
      <c r="D6">
        <v>215.770004</v>
      </c>
      <c r="E6">
        <v>217.39999399999999</v>
      </c>
      <c r="F6">
        <v>215.95164500000001</v>
      </c>
      <c r="G6">
        <v>133100</v>
      </c>
      <c r="H6">
        <f>(F6-F5)/F5</f>
        <v>-8.7321026791369158E-4</v>
      </c>
      <c r="I6">
        <f>CORREL($H$3:H6,MXX!$H$3:H6)</f>
        <v>-0.92108093039006655</v>
      </c>
    </row>
    <row r="7" spans="1:9" x14ac:dyDescent="0.25">
      <c r="A7" s="1">
        <v>44440</v>
      </c>
      <c r="B7">
        <v>217.529999</v>
      </c>
      <c r="C7">
        <v>219.279999</v>
      </c>
      <c r="D7">
        <v>217.279999</v>
      </c>
      <c r="E7">
        <v>217.470001</v>
      </c>
      <c r="F7">
        <v>216.02119400000001</v>
      </c>
      <c r="G7">
        <v>174500</v>
      </c>
      <c r="H7">
        <f>(F7-F6)/F6</f>
        <v>3.2205820891058725E-4</v>
      </c>
      <c r="I7">
        <f>CORREL($H$3:H7,MXX!$H$3:H7)</f>
        <v>-0.43901188429150018</v>
      </c>
    </row>
    <row r="8" spans="1:9" x14ac:dyDescent="0.25">
      <c r="A8" s="1">
        <v>44441</v>
      </c>
      <c r="B8">
        <v>219.96000699999999</v>
      </c>
      <c r="C8">
        <v>220.63999899999999</v>
      </c>
      <c r="D8">
        <v>219.03999300000001</v>
      </c>
      <c r="E8">
        <v>219.520004</v>
      </c>
      <c r="F8">
        <v>218.05754099999999</v>
      </c>
      <c r="G8">
        <v>170700</v>
      </c>
      <c r="H8">
        <f>(F8-F7)/F7</f>
        <v>9.4266074651914843E-3</v>
      </c>
      <c r="I8">
        <f>CORREL($H$3:H8,MXX!$H$3:H8)</f>
        <v>-0.56878249342731313</v>
      </c>
    </row>
    <row r="9" spans="1:9" x14ac:dyDescent="0.25">
      <c r="A9" s="1">
        <v>44442</v>
      </c>
      <c r="B9">
        <v>219.320007</v>
      </c>
      <c r="C9">
        <v>219.66000399999999</v>
      </c>
      <c r="D9">
        <v>218.279999</v>
      </c>
      <c r="E9">
        <v>218.779999</v>
      </c>
      <c r="F9">
        <v>217.322464</v>
      </c>
      <c r="G9">
        <v>99100</v>
      </c>
      <c r="H9">
        <f>(F9-F8)/F8</f>
        <v>-3.3710230640452365E-3</v>
      </c>
      <c r="I9">
        <f>CORREL($H$3:H9,MXX!$H$3:H9)</f>
        <v>-0.52919622695594415</v>
      </c>
    </row>
    <row r="10" spans="1:9" x14ac:dyDescent="0.25">
      <c r="A10" s="1">
        <v>44446</v>
      </c>
      <c r="B10">
        <v>220.36000100000001</v>
      </c>
      <c r="C10">
        <v>220.679993</v>
      </c>
      <c r="D10">
        <v>218.83000200000001</v>
      </c>
      <c r="E10">
        <v>220.529999</v>
      </c>
      <c r="F10">
        <v>219.06080600000001</v>
      </c>
      <c r="G10">
        <v>225000</v>
      </c>
      <c r="H10">
        <f>(F10-F9)/F9</f>
        <v>7.9989061784244142E-3</v>
      </c>
      <c r="I10">
        <f>CORREL($H$3:H10,MXX!$H$3:H10)</f>
        <v>-0.55168450400766234</v>
      </c>
    </row>
    <row r="11" spans="1:9" x14ac:dyDescent="0.25">
      <c r="A11" s="1">
        <v>44447</v>
      </c>
      <c r="B11">
        <v>219.479996</v>
      </c>
      <c r="C11">
        <v>220.429993</v>
      </c>
      <c r="D11">
        <v>219.009995</v>
      </c>
      <c r="E11">
        <v>219.33999600000001</v>
      </c>
      <c r="F11">
        <v>217.87872300000001</v>
      </c>
      <c r="G11">
        <v>169300</v>
      </c>
      <c r="H11">
        <f>(F11-F10)/F10</f>
        <v>-5.396141014837705E-3</v>
      </c>
      <c r="I11">
        <f>CORREL($H$3:H11,MXX!$H$3:H11)</f>
        <v>-0.5905499347627865</v>
      </c>
    </row>
    <row r="12" spans="1:9" x14ac:dyDescent="0.25">
      <c r="A12" s="1">
        <v>44448</v>
      </c>
      <c r="B12">
        <v>223.53999300000001</v>
      </c>
      <c r="C12">
        <v>223.58000200000001</v>
      </c>
      <c r="D12">
        <v>219.38000500000001</v>
      </c>
      <c r="E12">
        <v>219.550003</v>
      </c>
      <c r="F12">
        <v>218.08732599999999</v>
      </c>
      <c r="G12">
        <v>496300</v>
      </c>
      <c r="H12">
        <f>(F12-F11)/F11</f>
        <v>9.5742712793475627E-4</v>
      </c>
      <c r="I12">
        <f>CORREL($H$3:H12,MXX!$H$3:H12)</f>
        <v>-0.57629971286883386</v>
      </c>
    </row>
    <row r="13" spans="1:9" x14ac:dyDescent="0.25">
      <c r="A13" s="1">
        <v>44449</v>
      </c>
      <c r="B13">
        <v>222.66999799999999</v>
      </c>
      <c r="C13">
        <v>222.820007</v>
      </c>
      <c r="D13">
        <v>219.03999300000001</v>
      </c>
      <c r="E13">
        <v>219.10000600000001</v>
      </c>
      <c r="F13">
        <v>217.64033499999999</v>
      </c>
      <c r="G13">
        <v>375900</v>
      </c>
      <c r="H13">
        <f>(F13-F12)/F12</f>
        <v>-2.0495964080003305E-3</v>
      </c>
      <c r="I13">
        <f>CORREL($H$3:H13,MXX!$H$3:H13)</f>
        <v>-0.51250147169145488</v>
      </c>
    </row>
    <row r="14" spans="1:9" x14ac:dyDescent="0.25">
      <c r="A14" s="1">
        <v>44452</v>
      </c>
      <c r="B14">
        <v>220.63999899999999</v>
      </c>
      <c r="C14">
        <v>220.63999899999999</v>
      </c>
      <c r="D14">
        <v>216.96000699999999</v>
      </c>
      <c r="E14">
        <v>219.28999300000001</v>
      </c>
      <c r="F14">
        <v>217.82905600000001</v>
      </c>
      <c r="G14">
        <v>287800</v>
      </c>
      <c r="H14">
        <f>(F14-F13)/F13</f>
        <v>8.6712327473680484E-4</v>
      </c>
      <c r="I14">
        <f>CORREL($H$3:H14,MXX!$H$3:H14)</f>
        <v>-0.51264341867872343</v>
      </c>
    </row>
    <row r="15" spans="1:9" x14ac:dyDescent="0.25">
      <c r="A15" s="1">
        <v>44453</v>
      </c>
      <c r="B15">
        <v>221.720001</v>
      </c>
      <c r="C15">
        <v>223.21000699999999</v>
      </c>
      <c r="D15">
        <v>220.58999600000001</v>
      </c>
      <c r="E15">
        <v>220.779999</v>
      </c>
      <c r="F15">
        <v>219.30912799999999</v>
      </c>
      <c r="G15">
        <v>331200</v>
      </c>
      <c r="H15">
        <f>(F15-F14)/F14</f>
        <v>6.7946491031939211E-3</v>
      </c>
      <c r="I15">
        <f>CORREL($H$3:H15,MXX!$H$3:H15)</f>
        <v>-0.46538475184148098</v>
      </c>
    </row>
    <row r="16" spans="1:9" x14ac:dyDescent="0.25">
      <c r="A16" s="1">
        <v>44454</v>
      </c>
      <c r="B16">
        <v>221.63999899999999</v>
      </c>
      <c r="C16">
        <v>222</v>
      </c>
      <c r="D16">
        <v>219.11999499999999</v>
      </c>
      <c r="E16">
        <v>221.479996</v>
      </c>
      <c r="F16">
        <v>220.004471</v>
      </c>
      <c r="G16">
        <v>377000</v>
      </c>
      <c r="H16">
        <f>(F16-F15)/F15</f>
        <v>3.170606742825626E-3</v>
      </c>
      <c r="I16">
        <f>CORREL($H$3:H16,MXX!$H$3:H16)</f>
        <v>-0.46311897460417106</v>
      </c>
    </row>
    <row r="17" spans="1:9" x14ac:dyDescent="0.25">
      <c r="A17" s="1">
        <v>44455</v>
      </c>
      <c r="B17">
        <v>221.820007</v>
      </c>
      <c r="C17">
        <v>222.38000500000001</v>
      </c>
      <c r="D17">
        <v>218.300003</v>
      </c>
      <c r="E17">
        <v>218.86000100000001</v>
      </c>
      <c r="F17">
        <v>217.40193199999999</v>
      </c>
      <c r="G17">
        <v>282900</v>
      </c>
      <c r="H17">
        <f>(F17-F16)/F16</f>
        <v>-1.1829482319929795E-2</v>
      </c>
      <c r="I17">
        <f>CORREL($H$3:H17,MXX!$H$3:H17)</f>
        <v>-0.50042176842215358</v>
      </c>
    </row>
    <row r="18" spans="1:9" x14ac:dyDescent="0.25">
      <c r="A18" s="1">
        <v>44456</v>
      </c>
      <c r="B18">
        <v>218.509995</v>
      </c>
      <c r="C18">
        <v>218.520004</v>
      </c>
      <c r="D18">
        <v>215.60000600000001</v>
      </c>
      <c r="E18">
        <v>216.38999899999999</v>
      </c>
      <c r="F18">
        <v>214.94837999999999</v>
      </c>
      <c r="G18">
        <v>194400</v>
      </c>
      <c r="H18">
        <f>(F18-F17)/F17</f>
        <v>-1.1285787469450833E-2</v>
      </c>
      <c r="I18">
        <f>CORREL($H$3:H18,MXX!$H$3:H18)</f>
        <v>-0.53786596269197795</v>
      </c>
    </row>
    <row r="19" spans="1:9" x14ac:dyDescent="0.25">
      <c r="A19" s="1">
        <v>44459</v>
      </c>
      <c r="B19">
        <v>212.449997</v>
      </c>
      <c r="C19">
        <v>213.779999</v>
      </c>
      <c r="D19">
        <v>211.679993</v>
      </c>
      <c r="E19">
        <v>213.16999799999999</v>
      </c>
      <c r="F19">
        <v>211.749832</v>
      </c>
      <c r="G19">
        <v>246200</v>
      </c>
      <c r="H19">
        <f>(F19-F18)/F18</f>
        <v>-1.4880540155734081E-2</v>
      </c>
      <c r="I19">
        <f>CORREL($H$3:H19,MXX!$H$3:H19)</f>
        <v>-0.22518631762009042</v>
      </c>
    </row>
    <row r="20" spans="1:9" x14ac:dyDescent="0.25">
      <c r="A20" s="1">
        <v>44460</v>
      </c>
      <c r="B20">
        <v>214.779999</v>
      </c>
      <c r="C20">
        <v>215.58000200000001</v>
      </c>
      <c r="D20">
        <v>214.020004</v>
      </c>
      <c r="E20">
        <v>214.71000699999999</v>
      </c>
      <c r="F20">
        <v>213.27958699999999</v>
      </c>
      <c r="G20">
        <v>296300</v>
      </c>
      <c r="H20">
        <f>(F20-F19)/F19</f>
        <v>7.224350477878983E-3</v>
      </c>
      <c r="I20">
        <f>CORREL($H$3:H20,MXX!$H$3:H20)</f>
        <v>-0.29164021892893793</v>
      </c>
    </row>
    <row r="21" spans="1:9" x14ac:dyDescent="0.25">
      <c r="A21" s="1">
        <v>44461</v>
      </c>
      <c r="B21">
        <v>214.570007</v>
      </c>
      <c r="C21">
        <v>216.759995</v>
      </c>
      <c r="D21">
        <v>213.88000500000001</v>
      </c>
      <c r="E21">
        <v>215.83999600000001</v>
      </c>
      <c r="F21">
        <v>214.402039</v>
      </c>
      <c r="G21">
        <v>216300</v>
      </c>
      <c r="H21">
        <f>(F21-F20)/F20</f>
        <v>5.2628196434007998E-3</v>
      </c>
      <c r="I21">
        <f>CORREL($H$3:H21,MXX!$H$3:H21)</f>
        <v>-0.25285275171581684</v>
      </c>
    </row>
    <row r="22" spans="1:9" x14ac:dyDescent="0.25">
      <c r="A22" s="1">
        <v>44462</v>
      </c>
      <c r="B22">
        <v>217.19000199999999</v>
      </c>
      <c r="C22">
        <v>217.88999899999999</v>
      </c>
      <c r="D22">
        <v>215.88000500000001</v>
      </c>
      <c r="E22">
        <v>217.11999499999999</v>
      </c>
      <c r="F22">
        <v>215.673508</v>
      </c>
      <c r="G22">
        <v>131600</v>
      </c>
      <c r="H22">
        <f>(F22-F21)/F21</f>
        <v>5.9303027430629811E-3</v>
      </c>
      <c r="I22">
        <f>CORREL($H$3:H22,MXX!$H$3:H22)</f>
        <v>-0.19018596372364027</v>
      </c>
    </row>
    <row r="23" spans="1:9" x14ac:dyDescent="0.25">
      <c r="A23" s="1">
        <v>44463</v>
      </c>
      <c r="B23">
        <v>215.740005</v>
      </c>
      <c r="C23">
        <v>217.61000100000001</v>
      </c>
      <c r="D23">
        <v>215.740005</v>
      </c>
      <c r="E23">
        <v>217.46000699999999</v>
      </c>
      <c r="F23">
        <v>216.01126099999999</v>
      </c>
      <c r="G23">
        <v>111600</v>
      </c>
      <c r="H23">
        <f>(F23-F22)/F22</f>
        <v>1.5660384213715863E-3</v>
      </c>
      <c r="I23">
        <f>CORREL($H$3:H23,MXX!$H$3:H23)</f>
        <v>-0.18584058723975289</v>
      </c>
    </row>
    <row r="24" spans="1:9" x14ac:dyDescent="0.25">
      <c r="A24" s="1">
        <v>44466</v>
      </c>
      <c r="B24">
        <v>215.85000600000001</v>
      </c>
      <c r="C24">
        <v>217.58999600000001</v>
      </c>
      <c r="D24">
        <v>214.36000100000001</v>
      </c>
      <c r="E24">
        <v>216.550003</v>
      </c>
      <c r="F24">
        <v>215.107315</v>
      </c>
      <c r="G24">
        <v>245200</v>
      </c>
      <c r="H24">
        <f>(F24-F23)/F23</f>
        <v>-4.1847170180631952E-3</v>
      </c>
      <c r="I24">
        <f>CORREL($H$3:H24,MXX!$H$3:H24)</f>
        <v>-0.16434055097135281</v>
      </c>
    </row>
    <row r="25" spans="1:9" x14ac:dyDescent="0.25">
      <c r="A25" s="1">
        <v>44467</v>
      </c>
      <c r="B25">
        <v>215.11999499999999</v>
      </c>
      <c r="C25">
        <v>215.11999499999999</v>
      </c>
      <c r="D25">
        <v>210.509995</v>
      </c>
      <c r="E25">
        <v>211.30999800000001</v>
      </c>
      <c r="F25">
        <v>209.90222199999999</v>
      </c>
      <c r="G25">
        <v>311700</v>
      </c>
      <c r="H25">
        <f>(F25-F24)/F24</f>
        <v>-2.4197656876522332E-2</v>
      </c>
      <c r="I25">
        <f>CORREL($H$3:H25,MXX!$H$3:H25)</f>
        <v>-0.26707224564944565</v>
      </c>
    </row>
    <row r="26" spans="1:9" x14ac:dyDescent="0.25">
      <c r="A26" s="1">
        <v>44468</v>
      </c>
      <c r="B26">
        <v>212.41999799999999</v>
      </c>
      <c r="C26">
        <v>212.46000699999999</v>
      </c>
      <c r="D26">
        <v>209.300003</v>
      </c>
      <c r="E26">
        <v>209.38000500000001</v>
      </c>
      <c r="F26">
        <v>207.98509200000001</v>
      </c>
      <c r="G26">
        <v>155100</v>
      </c>
      <c r="H26">
        <f>(F26-F25)/F25</f>
        <v>-9.1334430942802795E-3</v>
      </c>
      <c r="I26">
        <f>CORREL($H$3:H26,MXX!$H$3:H26)</f>
        <v>-0.20069917525247746</v>
      </c>
    </row>
    <row r="27" spans="1:9" x14ac:dyDescent="0.25">
      <c r="A27" s="1">
        <v>44469</v>
      </c>
      <c r="B27">
        <v>208.279999</v>
      </c>
      <c r="C27">
        <v>210.470001</v>
      </c>
      <c r="D27">
        <v>207.779999</v>
      </c>
      <c r="E27">
        <v>209.11999499999999</v>
      </c>
      <c r="F27">
        <v>207.72680700000001</v>
      </c>
      <c r="G27">
        <v>307400</v>
      </c>
      <c r="H27">
        <f>(F27-F26)/F26</f>
        <v>-1.2418438144595515E-3</v>
      </c>
      <c r="I27">
        <f>CORREL($H$3:H27,MXX!$H$3:H27)</f>
        <v>-0.19911985597573095</v>
      </c>
    </row>
    <row r="28" spans="1:9" x14ac:dyDescent="0.25">
      <c r="A28" s="1">
        <v>44470</v>
      </c>
      <c r="B28">
        <v>209.83000200000001</v>
      </c>
      <c r="C28">
        <v>210.470001</v>
      </c>
      <c r="D28">
        <v>207.58999600000001</v>
      </c>
      <c r="E28">
        <v>209.19000199999999</v>
      </c>
      <c r="F28">
        <v>207.796356</v>
      </c>
      <c r="G28">
        <v>119400</v>
      </c>
      <c r="H28">
        <f>(F28-F27)/F27</f>
        <v>3.3480994102025059E-4</v>
      </c>
      <c r="I28">
        <f>CORREL($H$3:H28,MXX!$H$3:H28)</f>
        <v>-0.19034375262919961</v>
      </c>
    </row>
    <row r="29" spans="1:9" x14ac:dyDescent="0.25">
      <c r="A29" s="1">
        <v>44473</v>
      </c>
      <c r="B29">
        <v>207.83999600000001</v>
      </c>
      <c r="C29">
        <v>208.259995</v>
      </c>
      <c r="D29">
        <v>205.69000199999999</v>
      </c>
      <c r="E29">
        <v>207.240005</v>
      </c>
      <c r="F29">
        <v>205.85934399999999</v>
      </c>
      <c r="G29">
        <v>230800</v>
      </c>
      <c r="H29">
        <f>(F29-F28)/F28</f>
        <v>-9.3216841588887635E-3</v>
      </c>
      <c r="I29">
        <f>CORREL($H$3:H29,MXX!$H$3:H29)</f>
        <v>-0.16297425760732009</v>
      </c>
    </row>
    <row r="30" spans="1:9" x14ac:dyDescent="0.25">
      <c r="A30" s="1">
        <v>44474</v>
      </c>
      <c r="B30">
        <v>206.720001</v>
      </c>
      <c r="C30">
        <v>211.28999300000001</v>
      </c>
      <c r="D30">
        <v>206.33000200000001</v>
      </c>
      <c r="E30">
        <v>209.71000699999999</v>
      </c>
      <c r="F30">
        <v>208.31289699999999</v>
      </c>
      <c r="G30">
        <v>227100</v>
      </c>
      <c r="H30">
        <f>(F30-F29)/F29</f>
        <v>1.1918589422882837E-2</v>
      </c>
      <c r="I30">
        <f>CORREL($H$3:H30,MXX!$H$3:H30)</f>
        <v>-0.17619770963235221</v>
      </c>
    </row>
    <row r="31" spans="1:9" x14ac:dyDescent="0.25">
      <c r="A31" s="1">
        <v>44475</v>
      </c>
      <c r="B31">
        <v>206.14999399999999</v>
      </c>
      <c r="C31">
        <v>208.05999800000001</v>
      </c>
      <c r="D31">
        <v>206</v>
      </c>
      <c r="E31">
        <v>207.58000200000001</v>
      </c>
      <c r="F31">
        <v>206.19708299999999</v>
      </c>
      <c r="G31">
        <v>165900</v>
      </c>
      <c r="H31">
        <f>(F31-F30)/F30</f>
        <v>-1.0156903535358161E-2</v>
      </c>
      <c r="I31">
        <f>CORREL($H$3:H31,MXX!$H$3:H31)</f>
        <v>-0.19078310871379084</v>
      </c>
    </row>
    <row r="32" spans="1:9" x14ac:dyDescent="0.25">
      <c r="A32" s="1">
        <v>44476</v>
      </c>
      <c r="B32">
        <v>209.470001</v>
      </c>
      <c r="C32">
        <v>212.470001</v>
      </c>
      <c r="D32">
        <v>209.33999600000001</v>
      </c>
      <c r="E32">
        <v>211.220001</v>
      </c>
      <c r="F32">
        <v>209.81281999999999</v>
      </c>
      <c r="G32">
        <v>216800</v>
      </c>
      <c r="H32">
        <f>(F32-F31)/F31</f>
        <v>1.7535345056263456E-2</v>
      </c>
      <c r="I32">
        <f>CORREL($H$3:H32,MXX!$H$3:H32)</f>
        <v>-0.18504423494230829</v>
      </c>
    </row>
    <row r="33" spans="1:9" x14ac:dyDescent="0.25">
      <c r="A33" s="1">
        <v>44477</v>
      </c>
      <c r="B33">
        <v>212.220001</v>
      </c>
      <c r="C33">
        <v>214.91999799999999</v>
      </c>
      <c r="D33">
        <v>211.86999499999999</v>
      </c>
      <c r="E33">
        <v>212.89999399999999</v>
      </c>
      <c r="F33">
        <v>211.481628</v>
      </c>
      <c r="G33">
        <v>229700</v>
      </c>
      <c r="H33">
        <f>(F33-F32)/F32</f>
        <v>7.9537942438408331E-3</v>
      </c>
      <c r="I33">
        <f>CORREL($H$3:H33,MXX!$H$3:H33)</f>
        <v>-0.18704043945365864</v>
      </c>
    </row>
    <row r="34" spans="1:9" x14ac:dyDescent="0.25">
      <c r="A34" s="1">
        <v>44480</v>
      </c>
      <c r="B34">
        <v>213.36000100000001</v>
      </c>
      <c r="C34">
        <v>217.16000399999999</v>
      </c>
      <c r="D34">
        <v>212.550003</v>
      </c>
      <c r="E34">
        <v>215.16000399999999</v>
      </c>
      <c r="F34">
        <v>213.72657799999999</v>
      </c>
      <c r="G34">
        <v>408500</v>
      </c>
      <c r="H34">
        <f>(F34-F33)/F33</f>
        <v>1.0615342908179186E-2</v>
      </c>
      <c r="I34">
        <f>CORREL($H$3:H34,MXX!$H$3:H34)</f>
        <v>-0.15450000253953261</v>
      </c>
    </row>
    <row r="35" spans="1:9" x14ac:dyDescent="0.25">
      <c r="A35" s="1">
        <v>44481</v>
      </c>
      <c r="B35">
        <v>215.699997</v>
      </c>
      <c r="C35">
        <v>217.38999899999999</v>
      </c>
      <c r="D35">
        <v>215.03999300000001</v>
      </c>
      <c r="E35">
        <v>215.61999499999999</v>
      </c>
      <c r="F35">
        <v>214.183502</v>
      </c>
      <c r="G35">
        <v>217900</v>
      </c>
      <c r="H35">
        <f>(F35-F34)/F34</f>
        <v>2.1378904031299981E-3</v>
      </c>
      <c r="I35">
        <f>CORREL($H$3:H35,MXX!$H$3:H35)</f>
        <v>-0.14008859401690044</v>
      </c>
    </row>
    <row r="36" spans="1:9" x14ac:dyDescent="0.25">
      <c r="A36" s="1">
        <v>44482</v>
      </c>
      <c r="B36">
        <v>217.020004</v>
      </c>
      <c r="C36">
        <v>217.020004</v>
      </c>
      <c r="D36">
        <v>213.845001</v>
      </c>
      <c r="E36">
        <v>214.050003</v>
      </c>
      <c r="F36">
        <v>212.62397799999999</v>
      </c>
      <c r="G36">
        <v>472400</v>
      </c>
      <c r="H36">
        <f>(F36-F35)/F35</f>
        <v>-7.2812517557958797E-3</v>
      </c>
      <c r="I36">
        <f>CORREL($H$3:H36,MXX!$H$3:H36)</f>
        <v>-0.14898886266678782</v>
      </c>
    </row>
    <row r="37" spans="1:9" x14ac:dyDescent="0.25">
      <c r="A37" s="1">
        <v>44483</v>
      </c>
      <c r="B37">
        <v>217.86999499999999</v>
      </c>
      <c r="C37">
        <v>223.39999399999999</v>
      </c>
      <c r="D37">
        <v>217.13999899999999</v>
      </c>
      <c r="E37">
        <v>223.33999600000001</v>
      </c>
      <c r="F37">
        <v>221.852081</v>
      </c>
      <c r="G37">
        <v>319700</v>
      </c>
      <c r="H37">
        <f>(F37-F36)/F36</f>
        <v>4.3401045765402831E-2</v>
      </c>
      <c r="I37">
        <f>CORREL($H$3:H37,MXX!$H$3:H37)</f>
        <v>-0.12012937185421149</v>
      </c>
    </row>
    <row r="38" spans="1:9" x14ac:dyDescent="0.25">
      <c r="A38" s="1">
        <v>44484</v>
      </c>
      <c r="B38">
        <v>222.729996</v>
      </c>
      <c r="C38">
        <v>224.429993</v>
      </c>
      <c r="D38">
        <v>222.08999600000001</v>
      </c>
      <c r="E38">
        <v>224.41999799999999</v>
      </c>
      <c r="F38">
        <v>222.924881</v>
      </c>
      <c r="G38">
        <v>274500</v>
      </c>
      <c r="H38">
        <f>(F38-F37)/F37</f>
        <v>4.835654437697165E-3</v>
      </c>
      <c r="I38">
        <f>CORREL($H$3:H38,MXX!$H$3:H38)</f>
        <v>-0.11100634420075405</v>
      </c>
    </row>
    <row r="39" spans="1:9" x14ac:dyDescent="0.25">
      <c r="A39" s="1">
        <v>44487</v>
      </c>
      <c r="B39">
        <v>222.11999499999999</v>
      </c>
      <c r="C39">
        <v>223.179993</v>
      </c>
      <c r="D39">
        <v>221.16000399999999</v>
      </c>
      <c r="E39">
        <v>222.39999399999999</v>
      </c>
      <c r="F39">
        <v>220.91833500000001</v>
      </c>
      <c r="G39">
        <v>147900</v>
      </c>
      <c r="H39">
        <f>(F39-F38)/F38</f>
        <v>-9.0009961696468771E-3</v>
      </c>
      <c r="I39">
        <f>CORREL($H$3:H39,MXX!$H$3:H39)</f>
        <v>-0.14206211449705403</v>
      </c>
    </row>
    <row r="40" spans="1:9" x14ac:dyDescent="0.25">
      <c r="A40" s="1">
        <v>44488</v>
      </c>
      <c r="B40">
        <v>223.740005</v>
      </c>
      <c r="C40">
        <v>225.80999800000001</v>
      </c>
      <c r="D40">
        <v>223.46000699999999</v>
      </c>
      <c r="E40">
        <v>224.69000199999999</v>
      </c>
      <c r="F40">
        <v>223.193085</v>
      </c>
      <c r="G40">
        <v>265200</v>
      </c>
      <c r="H40">
        <f>(F40-F39)/F39</f>
        <v>1.0296791345996623E-2</v>
      </c>
      <c r="I40">
        <f>CORREL($H$3:H40,MXX!$H$3:H40)</f>
        <v>-0.14767725984789704</v>
      </c>
    </row>
    <row r="41" spans="1:9" x14ac:dyDescent="0.25">
      <c r="A41" s="1">
        <v>44489</v>
      </c>
      <c r="B41">
        <v>224.38999899999999</v>
      </c>
      <c r="C41">
        <v>224.820007</v>
      </c>
      <c r="D41">
        <v>222.86999499999999</v>
      </c>
      <c r="E41">
        <v>223.03999300000001</v>
      </c>
      <c r="F41">
        <v>221.55407700000001</v>
      </c>
      <c r="G41">
        <v>198300</v>
      </c>
      <c r="H41">
        <f>(F41-F40)/F40</f>
        <v>-7.3434533153210807E-3</v>
      </c>
      <c r="I41">
        <f>CORREL($H$3:H41,MXX!$H$3:H41)</f>
        <v>-0.13233978538359006</v>
      </c>
    </row>
    <row r="42" spans="1:9" x14ac:dyDescent="0.25">
      <c r="A42" s="1">
        <v>44490</v>
      </c>
      <c r="B42">
        <v>224.03999300000001</v>
      </c>
      <c r="C42">
        <v>225.699997</v>
      </c>
      <c r="D42">
        <v>223.66999799999999</v>
      </c>
      <c r="E42">
        <v>224.61000100000001</v>
      </c>
      <c r="F42">
        <v>223.113617</v>
      </c>
      <c r="G42">
        <v>115100</v>
      </c>
      <c r="H42">
        <f>(F42-F41)/F41</f>
        <v>7.0390941169635908E-3</v>
      </c>
      <c r="I42">
        <f>CORREL($H$3:H42,MXX!$H$3:H42)</f>
        <v>-0.13568500217451249</v>
      </c>
    </row>
    <row r="43" spans="1:9" x14ac:dyDescent="0.25">
      <c r="A43" s="1">
        <v>44491</v>
      </c>
      <c r="B43">
        <v>224.39999399999999</v>
      </c>
      <c r="C43">
        <v>224.490005</v>
      </c>
      <c r="D43">
        <v>222.240005</v>
      </c>
      <c r="E43">
        <v>223</v>
      </c>
      <c r="F43">
        <v>221.514343</v>
      </c>
      <c r="G43">
        <v>124800</v>
      </c>
      <c r="H43">
        <f>(F43-F42)/F42</f>
        <v>-7.1679802492736616E-3</v>
      </c>
      <c r="I43">
        <f>CORREL($H$3:H43,MXX!$H$3:H43)</f>
        <v>-0.12182171118869289</v>
      </c>
    </row>
    <row r="44" spans="1:9" x14ac:dyDescent="0.25">
      <c r="A44" s="1">
        <v>44494</v>
      </c>
      <c r="B44">
        <v>227.36000100000001</v>
      </c>
      <c r="C44">
        <v>232.77499399999999</v>
      </c>
      <c r="D44">
        <v>226.41999799999999</v>
      </c>
      <c r="E44">
        <v>231.009995</v>
      </c>
      <c r="F44">
        <v>229.470978</v>
      </c>
      <c r="G44">
        <v>398000</v>
      </c>
      <c r="H44">
        <f>(F44-F43)/F43</f>
        <v>3.5919276793737936E-2</v>
      </c>
      <c r="I44">
        <f>CORREL($H$3:H44,MXX!$H$3:H44)</f>
        <v>-0.13155374712871584</v>
      </c>
    </row>
    <row r="45" spans="1:9" x14ac:dyDescent="0.25">
      <c r="A45" s="1">
        <v>44495</v>
      </c>
      <c r="B45">
        <v>236.320007</v>
      </c>
      <c r="C45">
        <v>236.520004</v>
      </c>
      <c r="D45">
        <v>229.89999399999999</v>
      </c>
      <c r="E45">
        <v>230</v>
      </c>
      <c r="F45">
        <v>228.46771200000001</v>
      </c>
      <c r="G45">
        <v>894600</v>
      </c>
      <c r="H45">
        <f>(F45-F44)/F44</f>
        <v>-4.3720822944328776E-3</v>
      </c>
      <c r="I45">
        <f>CORREL($H$3:H45,MXX!$H$3:H45)</f>
        <v>-0.12963428005626343</v>
      </c>
    </row>
    <row r="46" spans="1:9" x14ac:dyDescent="0.25">
      <c r="A46" s="1">
        <v>44496</v>
      </c>
      <c r="B46">
        <v>230.63999899999999</v>
      </c>
      <c r="C46">
        <v>232.83000200000001</v>
      </c>
      <c r="D46">
        <v>230</v>
      </c>
      <c r="E46">
        <v>231.44000199999999</v>
      </c>
      <c r="F46">
        <v>229.89811700000001</v>
      </c>
      <c r="G46">
        <v>284500</v>
      </c>
      <c r="H46">
        <f>(F46-F45)/F45</f>
        <v>6.2608628041060238E-3</v>
      </c>
      <c r="I46">
        <f>CORREL($H$3:H46,MXX!$H$3:H46)</f>
        <v>-0.11928949602153251</v>
      </c>
    </row>
    <row r="47" spans="1:9" x14ac:dyDescent="0.25">
      <c r="A47" s="1">
        <v>44497</v>
      </c>
      <c r="B47">
        <v>236.300003</v>
      </c>
      <c r="C47">
        <v>238</v>
      </c>
      <c r="D47">
        <v>234.529999</v>
      </c>
      <c r="E47">
        <v>235.05999800000001</v>
      </c>
      <c r="F47">
        <v>233.49400299999999</v>
      </c>
      <c r="G47">
        <v>516100</v>
      </c>
      <c r="H47">
        <f>(F47-F46)/F46</f>
        <v>1.5641215538968415E-2</v>
      </c>
      <c r="I47">
        <f>CORREL($H$3:H47,MXX!$H$3:H47)</f>
        <v>-0.14772307078944891</v>
      </c>
    </row>
    <row r="48" spans="1:9" x14ac:dyDescent="0.25">
      <c r="A48" s="1">
        <v>44498</v>
      </c>
      <c r="B48">
        <v>235.16000399999999</v>
      </c>
      <c r="C48">
        <v>237.53999300000001</v>
      </c>
      <c r="D48">
        <v>235.020004</v>
      </c>
      <c r="E48">
        <v>237.16999799999999</v>
      </c>
      <c r="F48">
        <v>235.589935</v>
      </c>
      <c r="G48">
        <v>874500</v>
      </c>
      <c r="H48">
        <f>(F48-F47)/F47</f>
        <v>8.9763847168272022E-3</v>
      </c>
      <c r="I48">
        <f>CORREL($H$3:H48,MXX!$H$3:H48)</f>
        <v>-0.16006643672011522</v>
      </c>
    </row>
    <row r="49" spans="1:9" x14ac:dyDescent="0.25">
      <c r="A49" s="1">
        <v>44501</v>
      </c>
      <c r="B49">
        <v>241.35000600000001</v>
      </c>
      <c r="C49">
        <v>244.11999499999999</v>
      </c>
      <c r="D49">
        <v>238.89999399999999</v>
      </c>
      <c r="E49">
        <v>239.740005</v>
      </c>
      <c r="F49">
        <v>238.142822</v>
      </c>
      <c r="G49">
        <v>834500</v>
      </c>
      <c r="H49">
        <f>(F49-F48)/F48</f>
        <v>1.0836146289526326E-2</v>
      </c>
      <c r="I49">
        <f>CORREL($H$3:H49,MXX!$H$3:H49)</f>
        <v>-0.15600063111604234</v>
      </c>
    </row>
    <row r="50" spans="1:9" x14ac:dyDescent="0.25">
      <c r="A50" s="1">
        <v>44502</v>
      </c>
      <c r="B50">
        <v>240.05999800000001</v>
      </c>
      <c r="C50">
        <v>249.009995</v>
      </c>
      <c r="D50">
        <v>239.38999899999999</v>
      </c>
      <c r="E50">
        <v>248.80999800000001</v>
      </c>
      <c r="F50">
        <v>247.15239</v>
      </c>
      <c r="G50">
        <v>601700</v>
      </c>
      <c r="H50">
        <f>(F50-F49)/F49</f>
        <v>3.7832624659163573E-2</v>
      </c>
      <c r="I50">
        <f>CORREL($H$3:H50,MXX!$H$3:H50)</f>
        <v>-8.936276806226022E-2</v>
      </c>
    </row>
    <row r="51" spans="1:9" x14ac:dyDescent="0.25">
      <c r="A51" s="1">
        <v>44503</v>
      </c>
      <c r="B51">
        <v>261.67001299999998</v>
      </c>
      <c r="C51">
        <v>261.959991</v>
      </c>
      <c r="D51">
        <v>253.58999600000001</v>
      </c>
      <c r="E51">
        <v>255.679993</v>
      </c>
      <c r="F51">
        <v>253.97662399999999</v>
      </c>
      <c r="G51">
        <v>1116900</v>
      </c>
      <c r="H51">
        <f>(F51-F50)/F50</f>
        <v>2.7611442478868969E-2</v>
      </c>
      <c r="I51">
        <f>CORREL($H$3:H51,MXX!$H$3:H51)</f>
        <v>-6.3533084408594884E-2</v>
      </c>
    </row>
    <row r="52" spans="1:9" x14ac:dyDescent="0.25">
      <c r="A52" s="1">
        <v>44504</v>
      </c>
      <c r="B52">
        <v>256.45001200000002</v>
      </c>
      <c r="C52">
        <v>258.32000699999998</v>
      </c>
      <c r="D52">
        <v>254.759995</v>
      </c>
      <c r="E52">
        <v>257.32998700000002</v>
      </c>
      <c r="F52">
        <v>255.61561599999999</v>
      </c>
      <c r="G52">
        <v>405800</v>
      </c>
      <c r="H52">
        <f>(F52-F51)/F51</f>
        <v>6.4533183179882013E-3</v>
      </c>
      <c r="I52">
        <f>CORREL($H$3:H52,MXX!$H$3:H52)</f>
        <v>-6.3529163099200134E-2</v>
      </c>
    </row>
    <row r="53" spans="1:9" x14ac:dyDescent="0.25">
      <c r="A53" s="1">
        <v>44505</v>
      </c>
      <c r="B53">
        <v>266.22000100000002</v>
      </c>
      <c r="C53">
        <v>266.67001299999998</v>
      </c>
      <c r="D53">
        <v>261.51998900000001</v>
      </c>
      <c r="E53">
        <v>262.51998900000001</v>
      </c>
      <c r="F53">
        <v>260.77105699999998</v>
      </c>
      <c r="G53">
        <v>628700</v>
      </c>
      <c r="H53">
        <f>(F53-F52)/F52</f>
        <v>2.0168724746456791E-2</v>
      </c>
      <c r="I53">
        <f>CORREL($H$3:H53,MXX!$H$3:H53)</f>
        <v>-5.5680062151119952E-2</v>
      </c>
    </row>
    <row r="54" spans="1:9" x14ac:dyDescent="0.25">
      <c r="A54" s="1">
        <v>44508</v>
      </c>
      <c r="B54">
        <v>262.35998499999999</v>
      </c>
      <c r="C54">
        <v>263.94000199999999</v>
      </c>
      <c r="D54">
        <v>260.73001099999999</v>
      </c>
      <c r="E54">
        <v>260.73001099999999</v>
      </c>
      <c r="F54">
        <v>258.99298099999999</v>
      </c>
      <c r="G54">
        <v>285800</v>
      </c>
      <c r="H54">
        <f>(F54-F53)/F53</f>
        <v>-6.8185327791189599E-3</v>
      </c>
      <c r="I54">
        <f>CORREL($H$3:H54,MXX!$H$3:H54)</f>
        <v>-6.5988648058154603E-2</v>
      </c>
    </row>
    <row r="55" spans="1:9" x14ac:dyDescent="0.25">
      <c r="A55" s="1">
        <v>44509</v>
      </c>
      <c r="B55">
        <v>260.88000499999998</v>
      </c>
      <c r="C55">
        <v>261</v>
      </c>
      <c r="D55">
        <v>256.28500400000001</v>
      </c>
      <c r="E55">
        <v>256.67001299999998</v>
      </c>
      <c r="F55">
        <v>254.960037</v>
      </c>
      <c r="G55">
        <v>381700</v>
      </c>
      <c r="H55">
        <f>(F55-F54)/F54</f>
        <v>-1.5571634352515471E-2</v>
      </c>
      <c r="I55">
        <f>CORREL($H$3:H55,MXX!$H$3:H55)</f>
        <v>-5.4423903340775556E-2</v>
      </c>
    </row>
    <row r="56" spans="1:9" x14ac:dyDescent="0.25">
      <c r="A56" s="1">
        <v>44510</v>
      </c>
      <c r="B56">
        <v>254.949997</v>
      </c>
      <c r="C56">
        <v>256.88000499999998</v>
      </c>
      <c r="D56">
        <v>252.720001</v>
      </c>
      <c r="E56">
        <v>252.979996</v>
      </c>
      <c r="F56">
        <v>251.29461699999999</v>
      </c>
      <c r="G56">
        <v>428500</v>
      </c>
      <c r="H56">
        <f>(F56-F55)/F55</f>
        <v>-1.4376449121710834E-2</v>
      </c>
      <c r="I56">
        <f>CORREL($H$3:H56,MXX!$H$3:H56)</f>
        <v>-2.6736875299054545E-2</v>
      </c>
    </row>
    <row r="57" spans="1:9" x14ac:dyDescent="0.25">
      <c r="A57" s="1">
        <v>44511</v>
      </c>
      <c r="B57">
        <v>256.14001500000001</v>
      </c>
      <c r="C57">
        <v>258.44000199999999</v>
      </c>
      <c r="D57">
        <v>255.05999800000001</v>
      </c>
      <c r="E57">
        <v>258.10000600000001</v>
      </c>
      <c r="F57">
        <v>256.38052399999998</v>
      </c>
      <c r="G57">
        <v>353000</v>
      </c>
      <c r="H57">
        <f>(F57-F56)/F56</f>
        <v>2.0238821908389673E-2</v>
      </c>
      <c r="I57">
        <f>CORREL($H$3:H57,MXX!$H$3:H57)</f>
        <v>-2.5927460186570987E-2</v>
      </c>
    </row>
    <row r="58" spans="1:9" x14ac:dyDescent="0.25">
      <c r="A58" s="1">
        <v>44512</v>
      </c>
      <c r="B58">
        <v>259.79998799999998</v>
      </c>
      <c r="C58">
        <v>260.94699100000003</v>
      </c>
      <c r="D58">
        <v>258.29998799999998</v>
      </c>
      <c r="E58">
        <v>258.57000699999998</v>
      </c>
      <c r="F58">
        <v>256.84738199999998</v>
      </c>
      <c r="G58">
        <v>330100</v>
      </c>
      <c r="H58">
        <f>(F58-F57)/F57</f>
        <v>1.8209573516590597E-3</v>
      </c>
      <c r="I58">
        <f>CORREL($H$3:H58,MXX!$H$3:H58)</f>
        <v>-2.4504161880767643E-2</v>
      </c>
    </row>
    <row r="59" spans="1:9" x14ac:dyDescent="0.25">
      <c r="A59" s="1">
        <v>44515</v>
      </c>
      <c r="B59">
        <v>260.19000199999999</v>
      </c>
      <c r="C59">
        <v>260.290009</v>
      </c>
      <c r="D59">
        <v>258.27999899999998</v>
      </c>
      <c r="E59">
        <v>258.85000600000001</v>
      </c>
      <c r="F59">
        <v>257.125519</v>
      </c>
      <c r="G59">
        <v>139700</v>
      </c>
      <c r="H59">
        <f>(F59-F58)/F58</f>
        <v>1.0828882032366412E-3</v>
      </c>
      <c r="I59">
        <f>CORREL($H$3:H59,MXX!$H$3:H59)</f>
        <v>-2.2459038150556665E-2</v>
      </c>
    </row>
    <row r="60" spans="1:9" x14ac:dyDescent="0.25">
      <c r="A60" s="1">
        <v>44516</v>
      </c>
      <c r="B60">
        <v>258.66000400000001</v>
      </c>
      <c r="C60">
        <v>259.74499500000002</v>
      </c>
      <c r="D60">
        <v>257.48001099999999</v>
      </c>
      <c r="E60">
        <v>257.89001500000001</v>
      </c>
      <c r="F60">
        <v>256.17190599999998</v>
      </c>
      <c r="G60">
        <v>195500</v>
      </c>
      <c r="H60">
        <f>(F60-F59)/F59</f>
        <v>-3.7087450662569919E-3</v>
      </c>
      <c r="I60">
        <f>CORREL($H$3:H60,MXX!$H$3:H60)</f>
        <v>-1.9866206088356018E-2</v>
      </c>
    </row>
    <row r="61" spans="1:9" x14ac:dyDescent="0.25">
      <c r="A61" s="1">
        <v>44517</v>
      </c>
      <c r="B61">
        <v>263.51998900000001</v>
      </c>
      <c r="C61">
        <v>268.5</v>
      </c>
      <c r="D61">
        <v>262.27999899999998</v>
      </c>
      <c r="E61">
        <v>266.27999899999998</v>
      </c>
      <c r="F61">
        <v>264.506012</v>
      </c>
      <c r="G61">
        <v>851600</v>
      </c>
      <c r="H61">
        <f>(F61-F60)/F60</f>
        <v>3.2533255227448793E-2</v>
      </c>
      <c r="I61">
        <f>CORREL($H$3:H61,MXX!$H$3:H61)</f>
        <v>-3.9160615906752481E-2</v>
      </c>
    </row>
    <row r="62" spans="1:9" x14ac:dyDescent="0.25">
      <c r="A62" s="1">
        <v>44518</v>
      </c>
      <c r="B62">
        <v>266.83999599999999</v>
      </c>
      <c r="C62">
        <v>267.45001200000002</v>
      </c>
      <c r="D62">
        <v>264.42001299999998</v>
      </c>
      <c r="E62">
        <v>265.79998799999998</v>
      </c>
      <c r="F62">
        <v>264.02920499999999</v>
      </c>
      <c r="G62">
        <v>362600</v>
      </c>
      <c r="H62">
        <f>(F62-F61)/F61</f>
        <v>-1.8026319946179824E-3</v>
      </c>
      <c r="I62">
        <f>CORREL($H$3:H62,MXX!$H$3:H62)</f>
        <v>-3.9063010118208161E-2</v>
      </c>
    </row>
    <row r="63" spans="1:9" x14ac:dyDescent="0.25">
      <c r="A63" s="1">
        <v>44519</v>
      </c>
      <c r="B63">
        <v>268.79998799999998</v>
      </c>
      <c r="C63">
        <v>271.89999399999999</v>
      </c>
      <c r="D63">
        <v>268.14001500000001</v>
      </c>
      <c r="E63">
        <v>271.30999800000001</v>
      </c>
      <c r="F63">
        <v>269.50250199999999</v>
      </c>
      <c r="G63">
        <v>456700</v>
      </c>
      <c r="H63">
        <f>(F63-F62)/F62</f>
        <v>2.07298923617181E-2</v>
      </c>
      <c r="I63">
        <f>CORREL($H$3:H63,MXX!$H$3:H63)</f>
        <v>-5.5696608090345275E-2</v>
      </c>
    </row>
    <row r="64" spans="1:9" x14ac:dyDescent="0.25">
      <c r="A64" s="1">
        <v>44522</v>
      </c>
      <c r="B64">
        <v>275.36999500000002</v>
      </c>
      <c r="C64">
        <v>278.77999899999998</v>
      </c>
      <c r="D64">
        <v>273</v>
      </c>
      <c r="E64">
        <v>275.29998799999998</v>
      </c>
      <c r="F64">
        <v>273.465912</v>
      </c>
      <c r="G64">
        <v>724300</v>
      </c>
      <c r="H64">
        <f>(F64-F63)/F63</f>
        <v>1.4706394080155925E-2</v>
      </c>
      <c r="I64">
        <f>CORREL($H$3:H64,MXX!$H$3:H64)</f>
        <v>-3.0596474068619206E-2</v>
      </c>
    </row>
    <row r="65" spans="1:9" x14ac:dyDescent="0.25">
      <c r="A65" s="1">
        <v>44523</v>
      </c>
      <c r="B65">
        <v>271.38000499999998</v>
      </c>
      <c r="C65">
        <v>271.79998799999998</v>
      </c>
      <c r="D65">
        <v>264.959991</v>
      </c>
      <c r="E65">
        <v>266.959991</v>
      </c>
      <c r="F65">
        <v>265.18145800000002</v>
      </c>
      <c r="G65">
        <v>516500</v>
      </c>
      <c r="H65">
        <f>(F65-F64)/F64</f>
        <v>-3.0294283991051808E-2</v>
      </c>
      <c r="I65">
        <f>CORREL($H$3:H65,MXX!$H$3:H65)</f>
        <v>-1.9891772002169311E-3</v>
      </c>
    </row>
    <row r="66" spans="1:9" x14ac:dyDescent="0.25">
      <c r="A66" s="1">
        <v>44524</v>
      </c>
      <c r="B66">
        <v>264.05999800000001</v>
      </c>
      <c r="C66">
        <v>268.85501099999999</v>
      </c>
      <c r="D66">
        <v>263.89999399999999</v>
      </c>
      <c r="E66">
        <v>268.32998700000002</v>
      </c>
      <c r="F66">
        <v>266.542328</v>
      </c>
      <c r="G66">
        <v>257900</v>
      </c>
      <c r="H66">
        <f>(F66-F65)/F65</f>
        <v>5.1318444745860666E-3</v>
      </c>
      <c r="I66">
        <f>CORREL($H$3:H66,MXX!$H$3:H66)</f>
        <v>-3.1452538302874076E-3</v>
      </c>
    </row>
    <row r="67" spans="1:9" x14ac:dyDescent="0.25">
      <c r="A67" s="1">
        <v>44526</v>
      </c>
      <c r="B67">
        <v>264.540009</v>
      </c>
      <c r="C67">
        <v>265.89001500000001</v>
      </c>
      <c r="D67">
        <v>261.23001099999999</v>
      </c>
      <c r="E67">
        <v>262.709991</v>
      </c>
      <c r="F67">
        <v>260.95977800000003</v>
      </c>
      <c r="G67">
        <v>273900</v>
      </c>
      <c r="H67">
        <f>(F67-F66)/F66</f>
        <v>-2.0944328211915254E-2</v>
      </c>
      <c r="I67">
        <f>CORREL($H$3:H67,MXX!$H$3:H67)</f>
        <v>7.3927816830031468E-2</v>
      </c>
    </row>
    <row r="68" spans="1:9" x14ac:dyDescent="0.25">
      <c r="A68" s="1">
        <v>44529</v>
      </c>
      <c r="B68">
        <v>266.10000600000001</v>
      </c>
      <c r="C68">
        <v>267.82000699999998</v>
      </c>
      <c r="D68">
        <v>265.07000699999998</v>
      </c>
      <c r="E68">
        <v>265.76998900000001</v>
      </c>
      <c r="F68">
        <v>263.99939000000001</v>
      </c>
      <c r="G68">
        <v>224500</v>
      </c>
      <c r="H68">
        <f>(F68-F67)/F67</f>
        <v>1.1647818002052319E-2</v>
      </c>
      <c r="I68">
        <f>CORREL($H$3:H68,MXX!$H$3:H68)</f>
        <v>8.1738523010297257E-2</v>
      </c>
    </row>
    <row r="69" spans="1:9" x14ac:dyDescent="0.25">
      <c r="A69" s="1">
        <v>44530</v>
      </c>
      <c r="B69">
        <v>266.42001299999998</v>
      </c>
      <c r="C69">
        <v>267.66000400000001</v>
      </c>
      <c r="D69">
        <v>259.709991</v>
      </c>
      <c r="E69">
        <v>260.459991</v>
      </c>
      <c r="F69">
        <v>258.724762</v>
      </c>
      <c r="G69">
        <v>380800</v>
      </c>
      <c r="H69">
        <f>(F69-F68)/F68</f>
        <v>-1.9979697680362091E-2</v>
      </c>
      <c r="I69">
        <f>CORREL($H$3:H69,MXX!$H$3:H69)</f>
        <v>8.4421296090516823E-2</v>
      </c>
    </row>
    <row r="70" spans="1:9" x14ac:dyDescent="0.25">
      <c r="A70" s="1">
        <v>44531</v>
      </c>
      <c r="B70">
        <v>263.72000100000002</v>
      </c>
      <c r="C70">
        <v>264.58999599999999</v>
      </c>
      <c r="D70">
        <v>256.85000600000001</v>
      </c>
      <c r="E70">
        <v>256.85998499999999</v>
      </c>
      <c r="F70">
        <v>255.14875799999999</v>
      </c>
      <c r="G70">
        <v>364100</v>
      </c>
      <c r="H70">
        <f>(F70-F69)/F69</f>
        <v>-1.3821653452714402E-2</v>
      </c>
      <c r="I70">
        <f>CORREL($H$3:H70,MXX!$H$3:H70)</f>
        <v>6.7446253282437751E-2</v>
      </c>
    </row>
    <row r="71" spans="1:9" x14ac:dyDescent="0.25">
      <c r="A71" s="1">
        <v>44532</v>
      </c>
      <c r="B71">
        <v>260.39999399999999</v>
      </c>
      <c r="C71">
        <v>263.75</v>
      </c>
      <c r="D71">
        <v>260.23001099999999</v>
      </c>
      <c r="E71">
        <v>262.48001099999999</v>
      </c>
      <c r="F71">
        <v>260.73132299999997</v>
      </c>
      <c r="G71">
        <v>465000</v>
      </c>
      <c r="H71">
        <f>(F71-F70)/F70</f>
        <v>2.1879647950314492E-2</v>
      </c>
      <c r="I71">
        <f>CORREL($H$3:H71,MXX!$H$3:H71)</f>
        <v>0.11120135791230128</v>
      </c>
    </row>
    <row r="72" spans="1:9" x14ac:dyDescent="0.25">
      <c r="A72" s="1">
        <v>44533</v>
      </c>
      <c r="B72">
        <v>261.89999399999999</v>
      </c>
      <c r="C72">
        <v>262.58999599999999</v>
      </c>
      <c r="D72">
        <v>256.79998799999998</v>
      </c>
      <c r="E72">
        <v>258.80999800000001</v>
      </c>
      <c r="F72">
        <v>257.08578499999999</v>
      </c>
      <c r="G72">
        <v>284600</v>
      </c>
      <c r="H72">
        <f>(F72-F71)/F71</f>
        <v>-1.3981971778664998E-2</v>
      </c>
      <c r="I72">
        <f>CORREL($H$3:H72,MXX!$H$3:H72)</f>
        <v>0.12295052709748988</v>
      </c>
    </row>
    <row r="73" spans="1:9" x14ac:dyDescent="0.25">
      <c r="A73" s="1">
        <v>44536</v>
      </c>
      <c r="B73">
        <v>258.89001500000001</v>
      </c>
      <c r="C73">
        <v>261.32000699999998</v>
      </c>
      <c r="D73">
        <v>256.86999500000002</v>
      </c>
      <c r="E73">
        <v>258.52999899999998</v>
      </c>
      <c r="F73">
        <v>256.80764799999997</v>
      </c>
      <c r="G73">
        <v>367000</v>
      </c>
      <c r="H73">
        <f>(F73-F72)/F72</f>
        <v>-1.0818840100397429E-3</v>
      </c>
      <c r="I73">
        <f>CORREL($H$3:H73,MXX!$H$3:H73)</f>
        <v>0.12264861975477497</v>
      </c>
    </row>
    <row r="74" spans="1:9" x14ac:dyDescent="0.25">
      <c r="A74" s="1">
        <v>44537</v>
      </c>
      <c r="B74">
        <v>263.64001500000001</v>
      </c>
      <c r="C74">
        <v>266.99798600000003</v>
      </c>
      <c r="D74">
        <v>263.14999399999999</v>
      </c>
      <c r="E74">
        <v>265.89999399999999</v>
      </c>
      <c r="F74">
        <v>264.12853999999999</v>
      </c>
      <c r="G74">
        <v>290100</v>
      </c>
      <c r="H74">
        <f>(F74-F73)/F73</f>
        <v>2.85072974150677E-2</v>
      </c>
      <c r="I74">
        <f>CORREL($H$3:H74,MXX!$H$3:H74)</f>
        <v>0.14041895206786609</v>
      </c>
    </row>
    <row r="75" spans="1:9" x14ac:dyDescent="0.25">
      <c r="A75" s="1">
        <v>44538</v>
      </c>
      <c r="B75">
        <v>267.72000100000002</v>
      </c>
      <c r="C75">
        <v>268.42001299999998</v>
      </c>
      <c r="D75">
        <v>264.07800300000002</v>
      </c>
      <c r="E75">
        <v>267.07000699999998</v>
      </c>
      <c r="F75">
        <v>265.29074100000003</v>
      </c>
      <c r="G75">
        <v>288200</v>
      </c>
      <c r="H75">
        <f>(F75-F74)/F74</f>
        <v>4.4001341165178084E-3</v>
      </c>
      <c r="I75">
        <f>CORREL($H$3:H75,MXX!$H$3:H75)</f>
        <v>0.14082746192862192</v>
      </c>
    </row>
    <row r="76" spans="1:9" x14ac:dyDescent="0.25">
      <c r="A76" s="1">
        <v>44539</v>
      </c>
      <c r="B76">
        <v>263.54998799999998</v>
      </c>
      <c r="C76">
        <v>264.29998799999998</v>
      </c>
      <c r="D76">
        <v>259.75500499999998</v>
      </c>
      <c r="E76">
        <v>260.25</v>
      </c>
      <c r="F76">
        <v>258.51617399999998</v>
      </c>
      <c r="G76">
        <v>313700</v>
      </c>
      <c r="H76">
        <f>(F76-F75)/F75</f>
        <v>-2.5536386888074795E-2</v>
      </c>
      <c r="I76">
        <f>CORREL($H$3:H76,MXX!$H$3:H76)</f>
        <v>0.12402633242465816</v>
      </c>
    </row>
    <row r="77" spans="1:9" x14ac:dyDescent="0.25">
      <c r="A77" s="1">
        <v>44540</v>
      </c>
      <c r="B77">
        <v>259.79998799999998</v>
      </c>
      <c r="C77">
        <v>261.5</v>
      </c>
      <c r="D77">
        <v>258.85000600000001</v>
      </c>
      <c r="E77">
        <v>261.29998799999998</v>
      </c>
      <c r="F77">
        <v>259.55917399999998</v>
      </c>
      <c r="G77">
        <v>413600</v>
      </c>
      <c r="H77">
        <f>(F77-F76)/F76</f>
        <v>4.0345638103092395E-3</v>
      </c>
      <c r="I77">
        <f>CORREL($H$3:H77,MXX!$H$3:H77)</f>
        <v>0.12395819622690293</v>
      </c>
    </row>
    <row r="78" spans="1:9" x14ac:dyDescent="0.25">
      <c r="A78" s="1">
        <v>44543</v>
      </c>
      <c r="B78">
        <v>259.88000499999998</v>
      </c>
      <c r="C78">
        <v>260.80999800000001</v>
      </c>
      <c r="D78">
        <v>257.709991</v>
      </c>
      <c r="E78">
        <v>258.39999399999999</v>
      </c>
      <c r="F78">
        <v>256.67849699999999</v>
      </c>
      <c r="G78">
        <v>192600</v>
      </c>
      <c r="H78">
        <f>(F78-F77)/F77</f>
        <v>-1.1098343994575941E-2</v>
      </c>
      <c r="I78">
        <f>CORREL($H$3:H78,MXX!$H$3:H78)</f>
        <v>0.14443856344085226</v>
      </c>
    </row>
    <row r="79" spans="1:9" x14ac:dyDescent="0.25">
      <c r="A79" s="1">
        <v>44544</v>
      </c>
      <c r="B79">
        <v>256.26001000000002</v>
      </c>
      <c r="C79">
        <v>256.73998999999998</v>
      </c>
      <c r="D79">
        <v>251.88999899999999</v>
      </c>
      <c r="E79">
        <v>253.30999800000001</v>
      </c>
      <c r="F79">
        <v>251.62240600000001</v>
      </c>
      <c r="G79">
        <v>449800</v>
      </c>
      <c r="H79">
        <f>(F79-F78)/F78</f>
        <v>-1.969814791302904E-2</v>
      </c>
      <c r="I79">
        <f>CORREL($H$3:H79,MXX!$H$3:H79)</f>
        <v>9.6926972840417736E-2</v>
      </c>
    </row>
    <row r="80" spans="1:9" x14ac:dyDescent="0.25">
      <c r="A80" s="1">
        <v>44545</v>
      </c>
      <c r="B80">
        <v>258.5</v>
      </c>
      <c r="C80">
        <v>260.51998900000001</v>
      </c>
      <c r="D80">
        <v>255.91000399999999</v>
      </c>
      <c r="E80">
        <v>260.47000100000002</v>
      </c>
      <c r="F80">
        <v>258.734711</v>
      </c>
      <c r="G80">
        <v>605800</v>
      </c>
      <c r="H80">
        <f>(F80-F79)/F79</f>
        <v>2.8265785678879454E-2</v>
      </c>
      <c r="I80">
        <f>CORREL($H$3:H80,MXX!$H$3:H80)</f>
        <v>9.1063582664449097E-2</v>
      </c>
    </row>
    <row r="81" spans="1:9" x14ac:dyDescent="0.25">
      <c r="A81" s="1">
        <v>44546</v>
      </c>
      <c r="B81">
        <v>259.13000499999998</v>
      </c>
      <c r="C81">
        <v>260.040009</v>
      </c>
      <c r="D81">
        <v>256.01001000000002</v>
      </c>
      <c r="E81">
        <v>256.57998700000002</v>
      </c>
      <c r="F81">
        <v>254.870621</v>
      </c>
      <c r="G81">
        <v>301200</v>
      </c>
      <c r="H81">
        <f>(F81-F80)/F80</f>
        <v>-1.4934563611760637E-2</v>
      </c>
      <c r="I81">
        <f>CORREL($H$3:H81,MXX!$H$3:H81)</f>
        <v>8.1664609526602067E-2</v>
      </c>
    </row>
    <row r="82" spans="1:9" x14ac:dyDescent="0.25">
      <c r="A82" s="1">
        <v>44547</v>
      </c>
      <c r="B82">
        <v>253.800003</v>
      </c>
      <c r="C82">
        <v>256.29998799999998</v>
      </c>
      <c r="D82">
        <v>252.270996</v>
      </c>
      <c r="E82">
        <v>252.509995</v>
      </c>
      <c r="F82">
        <v>250.827744</v>
      </c>
      <c r="G82">
        <v>442000</v>
      </c>
      <c r="H82">
        <f>(F82-F81)/F81</f>
        <v>-1.5862467726321442E-2</v>
      </c>
      <c r="I82">
        <f>CORREL($H$3:H82,MXX!$H$3:H82)</f>
        <v>4.1473111775703182E-2</v>
      </c>
    </row>
    <row r="83" spans="1:9" x14ac:dyDescent="0.25">
      <c r="A83" s="1">
        <v>44550</v>
      </c>
      <c r="B83">
        <v>250.44000199999999</v>
      </c>
      <c r="C83">
        <v>251.05999800000001</v>
      </c>
      <c r="D83">
        <v>247.68499800000001</v>
      </c>
      <c r="E83">
        <v>249.60000600000001</v>
      </c>
      <c r="F83">
        <v>247.93713399999999</v>
      </c>
      <c r="G83">
        <v>520400</v>
      </c>
      <c r="H83">
        <f>(F83-F82)/F82</f>
        <v>-1.1524283374330431E-2</v>
      </c>
      <c r="I83">
        <f>CORREL($H$3:H83,MXX!$H$3:H83)</f>
        <v>6.0255760481536309E-2</v>
      </c>
    </row>
    <row r="84" spans="1:9" x14ac:dyDescent="0.25">
      <c r="A84" s="1">
        <v>44551</v>
      </c>
      <c r="B84">
        <v>249.39999399999999</v>
      </c>
      <c r="C84">
        <v>249.970001</v>
      </c>
      <c r="D84">
        <v>246.83999600000001</v>
      </c>
      <c r="E84">
        <v>249.020004</v>
      </c>
      <c r="F84">
        <v>247.361008</v>
      </c>
      <c r="G84">
        <v>456100</v>
      </c>
      <c r="H84">
        <f>(F84-F83)/F83</f>
        <v>-2.3236777432459471E-3</v>
      </c>
      <c r="I84">
        <f>CORREL($H$3:H84,MXX!$H$3:H84)</f>
        <v>5.6076297316263991E-2</v>
      </c>
    </row>
    <row r="85" spans="1:9" x14ac:dyDescent="0.25">
      <c r="A85" s="1">
        <v>44552</v>
      </c>
      <c r="B85">
        <v>247.300003</v>
      </c>
      <c r="C85">
        <v>251.64999399999999</v>
      </c>
      <c r="D85">
        <v>247.020004</v>
      </c>
      <c r="E85">
        <v>250.699997</v>
      </c>
      <c r="F85">
        <v>249.02979999999999</v>
      </c>
      <c r="G85">
        <v>243100</v>
      </c>
      <c r="H85">
        <f>(F85-F84)/F84</f>
        <v>6.7463825988289807E-3</v>
      </c>
      <c r="I85">
        <f>CORREL($H$3:H85,MXX!$H$3:H85)</f>
        <v>5.8876717786819563E-2</v>
      </c>
    </row>
    <row r="86" spans="1:9" x14ac:dyDescent="0.25">
      <c r="A86" s="1">
        <v>44553</v>
      </c>
      <c r="B86">
        <v>250</v>
      </c>
      <c r="C86">
        <v>254.479996</v>
      </c>
      <c r="D86">
        <v>249.83999600000001</v>
      </c>
      <c r="E86">
        <v>253.46000699999999</v>
      </c>
      <c r="F86">
        <v>251.771423</v>
      </c>
      <c r="G86">
        <v>223300</v>
      </c>
      <c r="H86">
        <f>(F86-F85)/F85</f>
        <v>1.1009216567655775E-2</v>
      </c>
      <c r="I86">
        <f>CORREL($H$3:H86,MXX!$H$3:H86)</f>
        <v>6.2844107438118219E-2</v>
      </c>
    </row>
    <row r="87" spans="1:9" x14ac:dyDescent="0.25">
      <c r="A87" s="1">
        <v>44557</v>
      </c>
      <c r="B87">
        <v>254.679993</v>
      </c>
      <c r="C87">
        <v>258.55999800000001</v>
      </c>
      <c r="D87">
        <v>254.279999</v>
      </c>
      <c r="E87">
        <v>258.14001500000001</v>
      </c>
      <c r="F87">
        <v>256.42025799999999</v>
      </c>
      <c r="G87">
        <v>169000</v>
      </c>
      <c r="H87">
        <f>(F87-F86)/F86</f>
        <v>1.846450619616187E-2</v>
      </c>
      <c r="I87">
        <f>CORREL($H$3:H87,MXX!$H$3:H87)</f>
        <v>6.8284165659237506E-2</v>
      </c>
    </row>
    <row r="88" spans="1:9" x14ac:dyDescent="0.25">
      <c r="A88" s="1">
        <v>44558</v>
      </c>
      <c r="B88">
        <v>258.30999800000001</v>
      </c>
      <c r="C88">
        <v>258.692993</v>
      </c>
      <c r="D88">
        <v>257.10000600000001</v>
      </c>
      <c r="E88">
        <v>257.5</v>
      </c>
      <c r="F88">
        <v>255.78450000000001</v>
      </c>
      <c r="G88">
        <v>142300</v>
      </c>
      <c r="H88">
        <f>(F88-F87)/F87</f>
        <v>-2.4793594896078039E-3</v>
      </c>
      <c r="I88">
        <f>CORREL($H$3:H88,MXX!$H$3:H88)</f>
        <v>6.4555100828556561E-2</v>
      </c>
    </row>
    <row r="89" spans="1:9" x14ac:dyDescent="0.25">
      <c r="A89" s="1">
        <v>44559</v>
      </c>
      <c r="B89">
        <v>256.5</v>
      </c>
      <c r="C89">
        <v>258.08999599999999</v>
      </c>
      <c r="D89">
        <v>255.229996</v>
      </c>
      <c r="E89">
        <v>257.79998799999998</v>
      </c>
      <c r="F89">
        <v>256.08248900000001</v>
      </c>
      <c r="G89">
        <v>119400</v>
      </c>
      <c r="H89">
        <f>(F89-F88)/F88</f>
        <v>1.1650002247986142E-3</v>
      </c>
      <c r="I89">
        <f>CORREL($H$3:H89,MXX!$H$3:H89)</f>
        <v>6.4612147242821785E-2</v>
      </c>
    </row>
    <row r="90" spans="1:9" x14ac:dyDescent="0.25">
      <c r="A90" s="1">
        <v>44560</v>
      </c>
      <c r="B90">
        <v>257.04998799999998</v>
      </c>
      <c r="C90">
        <v>259.69000199999999</v>
      </c>
      <c r="D90">
        <v>256.76001000000002</v>
      </c>
      <c r="E90">
        <v>256.82998700000002</v>
      </c>
      <c r="F90">
        <v>255.11895799999999</v>
      </c>
      <c r="G90">
        <v>168200</v>
      </c>
      <c r="H90">
        <f>(F90-F89)/F89</f>
        <v>-3.7625805800412127E-3</v>
      </c>
      <c r="I90">
        <f>CORREL($H$3:H90,MXX!$H$3:H90)</f>
        <v>6.9394135653070899E-2</v>
      </c>
    </row>
    <row r="91" spans="1:9" x14ac:dyDescent="0.25">
      <c r="A91" s="1">
        <v>44561</v>
      </c>
      <c r="B91">
        <v>256.64001500000001</v>
      </c>
      <c r="C91">
        <v>260.42999300000002</v>
      </c>
      <c r="D91">
        <v>256.64001500000001</v>
      </c>
      <c r="E91">
        <v>258.82000699999998</v>
      </c>
      <c r="F91">
        <v>257.09570300000001</v>
      </c>
      <c r="G91">
        <v>133000</v>
      </c>
      <c r="H91">
        <f>(F91-F90)/F90</f>
        <v>7.7483265669344046E-3</v>
      </c>
      <c r="I91">
        <f>CORREL($H$3:H91,MXX!$H$3:H91)</f>
        <v>7.3357392383597647E-2</v>
      </c>
    </row>
    <row r="92" spans="1:9" x14ac:dyDescent="0.25">
      <c r="A92" s="1">
        <v>44564</v>
      </c>
      <c r="B92">
        <v>259.39999399999999</v>
      </c>
      <c r="C92">
        <v>259.86999500000002</v>
      </c>
      <c r="D92">
        <v>256.83999599999999</v>
      </c>
      <c r="E92">
        <v>259.48998999999998</v>
      </c>
      <c r="F92">
        <v>257.76123000000001</v>
      </c>
      <c r="G92">
        <v>192600</v>
      </c>
      <c r="H92">
        <f>(F92-F91)/F91</f>
        <v>2.5886352522974578E-3</v>
      </c>
      <c r="I92">
        <f>CORREL($H$3:H92,MXX!$H$3:H92)</f>
        <v>7.3424077379193251E-2</v>
      </c>
    </row>
    <row r="93" spans="1:9" x14ac:dyDescent="0.25">
      <c r="A93" s="1">
        <v>44565</v>
      </c>
      <c r="B93">
        <v>261.77999899999998</v>
      </c>
      <c r="C93">
        <v>271.95001200000002</v>
      </c>
      <c r="D93">
        <v>261.77999899999998</v>
      </c>
      <c r="E93">
        <v>269.19000199999999</v>
      </c>
      <c r="F93">
        <v>267.396637</v>
      </c>
      <c r="G93">
        <v>691900</v>
      </c>
      <c r="H93">
        <f>(F93-F92)/F92</f>
        <v>3.7381133694931491E-2</v>
      </c>
      <c r="I93">
        <f>CORREL($H$3:H93,MXX!$H$3:H93)</f>
        <v>4.9331176653714975E-2</v>
      </c>
    </row>
    <row r="94" spans="1:9" x14ac:dyDescent="0.25">
      <c r="A94" s="1">
        <v>44566</v>
      </c>
      <c r="B94">
        <v>268.67001299999998</v>
      </c>
      <c r="C94">
        <v>268.80999800000001</v>
      </c>
      <c r="D94">
        <v>262.19000199999999</v>
      </c>
      <c r="E94">
        <v>262.790009</v>
      </c>
      <c r="F94">
        <v>261.03927599999997</v>
      </c>
      <c r="G94">
        <v>278700</v>
      </c>
      <c r="H94">
        <f>(F94-F93)/F93</f>
        <v>-2.3775022271503084E-2</v>
      </c>
      <c r="I94">
        <f>CORREL($H$3:H94,MXX!$H$3:H94)</f>
        <v>4.5616468492903468E-2</v>
      </c>
    </row>
    <row r="95" spans="1:9" x14ac:dyDescent="0.25">
      <c r="A95" s="1">
        <v>44567</v>
      </c>
      <c r="B95">
        <v>262.48998999999998</v>
      </c>
      <c r="C95">
        <v>263.040009</v>
      </c>
      <c r="D95">
        <v>259</v>
      </c>
      <c r="E95">
        <v>261.57998700000002</v>
      </c>
      <c r="F95">
        <v>259.837311</v>
      </c>
      <c r="G95">
        <v>302000</v>
      </c>
      <c r="H95">
        <f>(F95-F94)/F94</f>
        <v>-4.604536981630201E-3</v>
      </c>
      <c r="I95">
        <f>CORREL($H$3:H95,MXX!$H$3:H95)</f>
        <v>4.5631501053326078E-2</v>
      </c>
    </row>
    <row r="96" spans="1:9" x14ac:dyDescent="0.25">
      <c r="A96" s="1">
        <v>44568</v>
      </c>
      <c r="B96">
        <v>257.51998900000001</v>
      </c>
      <c r="C96">
        <v>258.60000600000001</v>
      </c>
      <c r="D96">
        <v>254.11999499999999</v>
      </c>
      <c r="E96">
        <v>257.01998900000001</v>
      </c>
      <c r="F96">
        <v>255.307693</v>
      </c>
      <c r="G96">
        <v>276600</v>
      </c>
      <c r="H96">
        <f>(F96-F95)/F95</f>
        <v>-1.7432515686709824E-2</v>
      </c>
      <c r="I96">
        <f>CORREL($H$3:H96,MXX!$H$3:H96)</f>
        <v>4.4607956792119853E-2</v>
      </c>
    </row>
    <row r="97" spans="1:9" x14ac:dyDescent="0.25">
      <c r="A97" s="1">
        <v>44571</v>
      </c>
      <c r="B97">
        <v>252.029999</v>
      </c>
      <c r="C97">
        <v>254.58000200000001</v>
      </c>
      <c r="D97">
        <v>249.16999799999999</v>
      </c>
      <c r="E97">
        <v>254.220001</v>
      </c>
      <c r="F97">
        <v>252.526352</v>
      </c>
      <c r="G97">
        <v>586800</v>
      </c>
      <c r="H97">
        <f>(F97-F96)/F96</f>
        <v>-1.0894074390464989E-2</v>
      </c>
      <c r="I97">
        <f>CORREL($H$3:H97,MXX!$H$3:H97)</f>
        <v>4.1507449082086846E-2</v>
      </c>
    </row>
    <row r="98" spans="1:9" x14ac:dyDescent="0.25">
      <c r="A98" s="1">
        <v>44572</v>
      </c>
      <c r="B98">
        <v>251.53999300000001</v>
      </c>
      <c r="C98">
        <v>254.679993</v>
      </c>
      <c r="D98">
        <v>250.11000100000001</v>
      </c>
      <c r="E98">
        <v>254.33999600000001</v>
      </c>
      <c r="F98">
        <v>252.645554</v>
      </c>
      <c r="G98">
        <v>331200</v>
      </c>
      <c r="H98">
        <f>(F98-F97)/F97</f>
        <v>4.7203786478490516E-4</v>
      </c>
      <c r="I98">
        <f>CORREL($H$3:H98,MXX!$H$3:H98)</f>
        <v>4.2133097983096515E-2</v>
      </c>
    </row>
    <row r="99" spans="1:9" x14ac:dyDescent="0.25">
      <c r="A99" s="1">
        <v>44573</v>
      </c>
      <c r="B99">
        <v>256.66000400000001</v>
      </c>
      <c r="C99">
        <v>259.5</v>
      </c>
      <c r="D99">
        <v>256.26001000000002</v>
      </c>
      <c r="E99">
        <v>258.41000400000001</v>
      </c>
      <c r="F99">
        <v>256.688446</v>
      </c>
      <c r="G99">
        <v>240700</v>
      </c>
      <c r="H99">
        <f>(F99-F98)/F98</f>
        <v>1.6002228956698738E-2</v>
      </c>
      <c r="I99">
        <f>CORREL($H$3:H99,MXX!$H$3:H99)</f>
        <v>4.7085050109847044E-2</v>
      </c>
    </row>
    <row r="100" spans="1:9" x14ac:dyDescent="0.25">
      <c r="A100" s="1">
        <v>44574</v>
      </c>
      <c r="B100">
        <v>256.07998700000002</v>
      </c>
      <c r="C100">
        <v>257.94000199999999</v>
      </c>
      <c r="D100">
        <v>250.86000100000001</v>
      </c>
      <c r="E100">
        <v>251.009995</v>
      </c>
      <c r="F100">
        <v>249.337738</v>
      </c>
      <c r="G100">
        <v>251900</v>
      </c>
      <c r="H100">
        <f>(F100-F99)/F99</f>
        <v>-2.8636692124428528E-2</v>
      </c>
      <c r="I100">
        <f>CORREL($H$3:H100,MXX!$H$3:H100)</f>
        <v>1.9478037454476425E-3</v>
      </c>
    </row>
    <row r="101" spans="1:9" x14ac:dyDescent="0.25">
      <c r="A101" s="1">
        <v>44575</v>
      </c>
      <c r="B101">
        <v>246.39999399999999</v>
      </c>
      <c r="C101">
        <v>247.259995</v>
      </c>
      <c r="D101">
        <v>242.5</v>
      </c>
      <c r="E101">
        <v>245.38999899999999</v>
      </c>
      <c r="F101">
        <v>243.75517300000001</v>
      </c>
      <c r="G101">
        <v>346500</v>
      </c>
      <c r="H101">
        <f>(F101-F100)/F100</f>
        <v>-2.2389571048406592E-2</v>
      </c>
      <c r="I101">
        <f>CORREL($H$3:H101,MXX!$H$3:H101)</f>
        <v>3.528032263540465E-3</v>
      </c>
    </row>
    <row r="102" spans="1:9" x14ac:dyDescent="0.25">
      <c r="A102" s="1">
        <v>44579</v>
      </c>
      <c r="B102">
        <v>238.479996</v>
      </c>
      <c r="C102">
        <v>239.73500100000001</v>
      </c>
      <c r="D102">
        <v>236.199997</v>
      </c>
      <c r="E102">
        <v>236.64999399999999</v>
      </c>
      <c r="F102">
        <v>235.073395</v>
      </c>
      <c r="G102">
        <v>326100</v>
      </c>
      <c r="H102">
        <f>(F102-F101)/F101</f>
        <v>-3.5616794889518133E-2</v>
      </c>
      <c r="I102">
        <f>CORREL($H$3:H102,MXX!$H$3:H102)</f>
        <v>1.5056330850508984E-2</v>
      </c>
    </row>
    <row r="103" spans="1:9" x14ac:dyDescent="0.25">
      <c r="A103" s="1">
        <v>44580</v>
      </c>
      <c r="B103">
        <v>241.25</v>
      </c>
      <c r="C103">
        <v>242.11000100000001</v>
      </c>
      <c r="D103">
        <v>237.91499300000001</v>
      </c>
      <c r="E103">
        <v>239.08000200000001</v>
      </c>
      <c r="F103">
        <v>237.487213</v>
      </c>
      <c r="G103">
        <v>448800</v>
      </c>
      <c r="H103">
        <f>(F103-F102)/F102</f>
        <v>1.0268358952317815E-2</v>
      </c>
      <c r="I103">
        <f>CORREL($H$3:H103,MXX!$H$3:H103)</f>
        <v>1.7973558925173033E-2</v>
      </c>
    </row>
    <row r="104" spans="1:9" x14ac:dyDescent="0.25">
      <c r="A104" s="1">
        <v>44581</v>
      </c>
      <c r="B104">
        <v>240.240005</v>
      </c>
      <c r="C104">
        <v>243.300003</v>
      </c>
      <c r="D104">
        <v>236.259995</v>
      </c>
      <c r="E104">
        <v>236.60000600000001</v>
      </c>
      <c r="F104">
        <v>235.023743</v>
      </c>
      <c r="G104">
        <v>293500</v>
      </c>
      <c r="H104">
        <f>(F104-F103)/F103</f>
        <v>-1.0373063748910141E-2</v>
      </c>
      <c r="I104">
        <f>CORREL($H$3:H104,MXX!$H$3:H104)</f>
        <v>3.0578509213871133E-2</v>
      </c>
    </row>
    <row r="105" spans="1:9" x14ac:dyDescent="0.25">
      <c r="A105" s="1">
        <v>44582</v>
      </c>
      <c r="B105">
        <v>234.179993</v>
      </c>
      <c r="C105">
        <v>235.770004</v>
      </c>
      <c r="D105">
        <v>231.88999899999999</v>
      </c>
      <c r="E105">
        <v>232.30999800000001</v>
      </c>
      <c r="F105">
        <v>230.762314</v>
      </c>
      <c r="G105">
        <v>391200</v>
      </c>
      <c r="H105">
        <f>(F105-F104)/F104</f>
        <v>-1.8131908485518388E-2</v>
      </c>
      <c r="I105">
        <f>CORREL($H$3:H105,MXX!$H$3:H105)</f>
        <v>4.2207326729791786E-2</v>
      </c>
    </row>
    <row r="106" spans="1:9" x14ac:dyDescent="0.25">
      <c r="A106" s="1">
        <v>44585</v>
      </c>
      <c r="B106">
        <v>227.070007</v>
      </c>
      <c r="C106">
        <v>231.729996</v>
      </c>
      <c r="D106">
        <v>221.42799400000001</v>
      </c>
      <c r="E106">
        <v>231.720001</v>
      </c>
      <c r="F106">
        <v>230.176254</v>
      </c>
      <c r="G106">
        <v>476200</v>
      </c>
      <c r="H106">
        <f>(F106-F105)/F105</f>
        <v>-2.539669453999336E-3</v>
      </c>
      <c r="I106">
        <f>CORREL($H$3:H106,MXX!$H$3:H106)</f>
        <v>4.3666321456777332E-2</v>
      </c>
    </row>
    <row r="107" spans="1:9" x14ac:dyDescent="0.25">
      <c r="A107" s="1">
        <v>44586</v>
      </c>
      <c r="B107">
        <v>225.44000199999999</v>
      </c>
      <c r="C107">
        <v>229.35000600000001</v>
      </c>
      <c r="D107">
        <v>224.16999799999999</v>
      </c>
      <c r="E107">
        <v>226.66000399999999</v>
      </c>
      <c r="F107">
        <v>225.14996300000001</v>
      </c>
      <c r="G107">
        <v>385500</v>
      </c>
      <c r="H107">
        <f>(F107-F106)/F106</f>
        <v>-2.1836705188537763E-2</v>
      </c>
      <c r="I107">
        <f>CORREL($H$3:H107,MXX!$H$3:H107)</f>
        <v>7.229787079873036E-2</v>
      </c>
    </row>
    <row r="108" spans="1:9" x14ac:dyDescent="0.25">
      <c r="A108" s="1">
        <v>44587</v>
      </c>
      <c r="B108">
        <v>228.050003</v>
      </c>
      <c r="C108">
        <v>232.86999499999999</v>
      </c>
      <c r="D108">
        <v>224.16999799999999</v>
      </c>
      <c r="E108">
        <v>226.259995</v>
      </c>
      <c r="F108">
        <v>224.75262499999999</v>
      </c>
      <c r="G108">
        <v>406100</v>
      </c>
      <c r="H108">
        <f>(F108-F107)/F107</f>
        <v>-1.7647704432446167E-3</v>
      </c>
      <c r="I108">
        <f>CORREL($H$3:H108,MXX!$H$3:H108)</f>
        <v>7.3635831589066669E-2</v>
      </c>
    </row>
    <row r="109" spans="1:9" x14ac:dyDescent="0.25">
      <c r="A109" s="1">
        <v>44588</v>
      </c>
      <c r="B109">
        <v>225.479996</v>
      </c>
      <c r="C109">
        <v>225.58999600000001</v>
      </c>
      <c r="D109">
        <v>220.53999300000001</v>
      </c>
      <c r="E109">
        <v>221.11999499999999</v>
      </c>
      <c r="F109">
        <v>219.64686599999999</v>
      </c>
      <c r="G109">
        <v>400100</v>
      </c>
      <c r="H109">
        <f>(F109-F108)/F108</f>
        <v>-2.2717238563954509E-2</v>
      </c>
      <c r="I109">
        <f>CORREL($H$3:H109,MXX!$H$3:H109)</f>
        <v>6.5215788076166653E-2</v>
      </c>
    </row>
    <row r="110" spans="1:9" x14ac:dyDescent="0.25">
      <c r="A110" s="1">
        <v>44589</v>
      </c>
      <c r="B110">
        <v>222.55999800000001</v>
      </c>
      <c r="C110">
        <v>226.979996</v>
      </c>
      <c r="D110">
        <v>221</v>
      </c>
      <c r="E110">
        <v>226.979996</v>
      </c>
      <c r="F110">
        <v>225.46781899999999</v>
      </c>
      <c r="G110">
        <v>280200</v>
      </c>
      <c r="H110">
        <f>(F110-F109)/F109</f>
        <v>2.650141614130749E-2</v>
      </c>
      <c r="I110">
        <f>CORREL($H$3:H110,MXX!$H$3:H110)</f>
        <v>6.2060512095129215E-2</v>
      </c>
    </row>
    <row r="111" spans="1:9" x14ac:dyDescent="0.25">
      <c r="A111" s="1">
        <v>44592</v>
      </c>
      <c r="B111">
        <v>225.520004</v>
      </c>
      <c r="C111">
        <v>232.11999499999999</v>
      </c>
      <c r="D111">
        <v>225.229996</v>
      </c>
      <c r="E111">
        <v>230.96000699999999</v>
      </c>
      <c r="F111">
        <v>229.42132599999999</v>
      </c>
      <c r="G111">
        <v>818600</v>
      </c>
      <c r="H111">
        <f>(F111-F110)/F110</f>
        <v>1.7534684184797131E-2</v>
      </c>
      <c r="I111">
        <f>CORREL($H$3:H111,MXX!$H$3:H111)</f>
        <v>4.7532168757200885E-2</v>
      </c>
    </row>
    <row r="112" spans="1:9" x14ac:dyDescent="0.25">
      <c r="A112" s="1">
        <v>44593</v>
      </c>
      <c r="B112">
        <v>233.990005</v>
      </c>
      <c r="C112">
        <v>235.71000699999999</v>
      </c>
      <c r="D112">
        <v>231.179993</v>
      </c>
      <c r="E112">
        <v>235.490005</v>
      </c>
      <c r="F112">
        <v>233.921143</v>
      </c>
      <c r="G112">
        <v>551400</v>
      </c>
      <c r="H112">
        <f>(F112-F111)/F111</f>
        <v>1.9613769471457102E-2</v>
      </c>
      <c r="I112">
        <f>CORREL($H$3:H112,MXX!$H$3:H112)</f>
        <v>5.2784248741462744E-2</v>
      </c>
    </row>
    <row r="113" spans="1:9" x14ac:dyDescent="0.25">
      <c r="A113" s="1">
        <v>44594</v>
      </c>
      <c r="B113">
        <v>237</v>
      </c>
      <c r="C113">
        <v>239.05999800000001</v>
      </c>
      <c r="D113">
        <v>235.36999499999999</v>
      </c>
      <c r="E113">
        <v>238.41000399999999</v>
      </c>
      <c r="F113">
        <v>236.821686</v>
      </c>
      <c r="G113">
        <v>551800</v>
      </c>
      <c r="H113">
        <f>(F113-F112)/F112</f>
        <v>1.2399661538931515E-2</v>
      </c>
      <c r="I113">
        <f>CORREL($H$3:H113,MXX!$H$3:H113)</f>
        <v>6.300421873659133E-2</v>
      </c>
    </row>
    <row r="114" spans="1:9" x14ac:dyDescent="0.25">
      <c r="A114" s="1">
        <v>44595</v>
      </c>
      <c r="B114">
        <v>232.64999399999999</v>
      </c>
      <c r="C114">
        <v>235.009995</v>
      </c>
      <c r="D114">
        <v>229.279999</v>
      </c>
      <c r="E114">
        <v>229.529999</v>
      </c>
      <c r="F114">
        <v>228.00083900000001</v>
      </c>
      <c r="G114">
        <v>288700</v>
      </c>
      <c r="H114">
        <f>(F114-F113)/F113</f>
        <v>-3.7246787441585848E-2</v>
      </c>
      <c r="I114">
        <f>CORREL($H$3:H114,MXX!$H$3:H114)</f>
        <v>3.7750799387108208E-2</v>
      </c>
    </row>
    <row r="115" spans="1:9" x14ac:dyDescent="0.25">
      <c r="A115" s="1">
        <v>44596</v>
      </c>
      <c r="B115">
        <v>227.740005</v>
      </c>
      <c r="C115">
        <v>231.53999300000001</v>
      </c>
      <c r="D115">
        <v>226.64999399999999</v>
      </c>
      <c r="E115">
        <v>230.13000500000001</v>
      </c>
      <c r="F115">
        <v>228.59684799999999</v>
      </c>
      <c r="G115">
        <v>268300</v>
      </c>
      <c r="H115">
        <f>(F115-F114)/F114</f>
        <v>2.6140649421030459E-3</v>
      </c>
      <c r="I115">
        <f>CORREL($H$3:H115,MXX!$H$3:H115)</f>
        <v>3.8338971635231568E-2</v>
      </c>
    </row>
    <row r="116" spans="1:9" x14ac:dyDescent="0.25">
      <c r="A116" s="1">
        <v>44599</v>
      </c>
      <c r="B116">
        <v>225.949997</v>
      </c>
      <c r="C116">
        <v>228.179993</v>
      </c>
      <c r="D116">
        <v>224.05999800000001</v>
      </c>
      <c r="E116">
        <v>225.520004</v>
      </c>
      <c r="F116">
        <v>224.017563</v>
      </c>
      <c r="G116">
        <v>577700</v>
      </c>
      <c r="H116">
        <f>(F116-F115)/F115</f>
        <v>-2.0032144100254605E-2</v>
      </c>
      <c r="I116">
        <f>CORREL($H$3:H116,MXX!$H$3:H116)</f>
        <v>6.0681488073695583E-2</v>
      </c>
    </row>
    <row r="117" spans="1:9" x14ac:dyDescent="0.25">
      <c r="A117" s="1">
        <v>44600</v>
      </c>
      <c r="B117">
        <v>221.35000600000001</v>
      </c>
      <c r="C117">
        <v>228.03999300000001</v>
      </c>
      <c r="D117">
        <v>220.08000200000001</v>
      </c>
      <c r="E117">
        <v>227.08999600000001</v>
      </c>
      <c r="F117">
        <v>225.57708700000001</v>
      </c>
      <c r="G117">
        <v>578400</v>
      </c>
      <c r="H117">
        <f>(F117-F116)/F116</f>
        <v>6.9616148801690623E-3</v>
      </c>
      <c r="I117">
        <f>CORREL($H$3:H117,MXX!$H$3:H117)</f>
        <v>6.1605231534964611E-2</v>
      </c>
    </row>
    <row r="118" spans="1:9" x14ac:dyDescent="0.25">
      <c r="A118" s="1">
        <v>44601</v>
      </c>
      <c r="B118">
        <v>231.89999399999999</v>
      </c>
      <c r="C118">
        <v>234.50500500000001</v>
      </c>
      <c r="D118">
        <v>231.05999800000001</v>
      </c>
      <c r="E118">
        <v>233.800003</v>
      </c>
      <c r="F118">
        <v>232.242401</v>
      </c>
      <c r="G118">
        <v>345400</v>
      </c>
      <c r="H118">
        <f>(F118-F117)/F117</f>
        <v>2.9547832577517037E-2</v>
      </c>
      <c r="I118">
        <f>CORREL($H$3:H118,MXX!$H$3:H118)</f>
        <v>9.7115237688210967E-2</v>
      </c>
    </row>
    <row r="119" spans="1:9" x14ac:dyDescent="0.25">
      <c r="A119" s="1">
        <v>44602</v>
      </c>
      <c r="B119">
        <v>225.10000600000001</v>
      </c>
      <c r="C119">
        <v>229.41999799999999</v>
      </c>
      <c r="D119">
        <v>224.229996</v>
      </c>
      <c r="E119">
        <v>224.5</v>
      </c>
      <c r="F119">
        <v>223.00434899999999</v>
      </c>
      <c r="G119">
        <v>443900</v>
      </c>
      <c r="H119">
        <f>(F119-F118)/F118</f>
        <v>-3.9777628719916698E-2</v>
      </c>
      <c r="I119">
        <f>CORREL($H$3:H119,MXX!$H$3:H119)</f>
        <v>7.1832964000091287E-2</v>
      </c>
    </row>
    <row r="120" spans="1:9" x14ac:dyDescent="0.25">
      <c r="A120" s="1">
        <v>44603</v>
      </c>
      <c r="B120">
        <v>222.5</v>
      </c>
      <c r="C120">
        <v>223.979996</v>
      </c>
      <c r="D120">
        <v>216.19000199999999</v>
      </c>
      <c r="E120">
        <v>218.16999799999999</v>
      </c>
      <c r="F120">
        <v>216.716522</v>
      </c>
      <c r="G120">
        <v>773100</v>
      </c>
      <c r="H120">
        <f>(F120-F119)/F119</f>
        <v>-2.8195983747384197E-2</v>
      </c>
      <c r="I120">
        <f>CORREL($H$3:H120,MXX!$H$3:H120)</f>
        <v>7.6557711717215843E-2</v>
      </c>
    </row>
    <row r="121" spans="1:9" x14ac:dyDescent="0.25">
      <c r="A121" s="1">
        <v>44606</v>
      </c>
      <c r="B121">
        <v>217.720001</v>
      </c>
      <c r="C121">
        <v>219.88999899999999</v>
      </c>
      <c r="D121">
        <v>216.529999</v>
      </c>
      <c r="E121">
        <v>218.21000699999999</v>
      </c>
      <c r="F121">
        <v>216.75625600000001</v>
      </c>
      <c r="G121">
        <v>433400</v>
      </c>
      <c r="H121">
        <f>(F121-F120)/F120</f>
        <v>1.8334550422514592E-4</v>
      </c>
      <c r="I121">
        <f>CORREL($H$3:H121,MXX!$H$3:H121)</f>
        <v>7.5936760548327639E-2</v>
      </c>
    </row>
    <row r="122" spans="1:9" x14ac:dyDescent="0.25">
      <c r="A122" s="1">
        <v>44607</v>
      </c>
      <c r="B122">
        <v>224.779999</v>
      </c>
      <c r="C122">
        <v>226.10000600000001</v>
      </c>
      <c r="D122">
        <v>223.550995</v>
      </c>
      <c r="E122">
        <v>224.240005</v>
      </c>
      <c r="F122">
        <v>222.746094</v>
      </c>
      <c r="G122">
        <v>357900</v>
      </c>
      <c r="H122">
        <f>(F122-F121)/F121</f>
        <v>2.763397980079519E-2</v>
      </c>
      <c r="I122">
        <f>CORREL($H$3:H122,MXX!$H$3:H122)</f>
        <v>4.6107671990530265E-2</v>
      </c>
    </row>
    <row r="123" spans="1:9" x14ac:dyDescent="0.25">
      <c r="A123" s="1">
        <v>44608</v>
      </c>
      <c r="B123">
        <v>223.53999300000001</v>
      </c>
      <c r="C123">
        <v>224.770004</v>
      </c>
      <c r="D123">
        <v>221.13000500000001</v>
      </c>
      <c r="E123">
        <v>224.070007</v>
      </c>
      <c r="F123">
        <v>222.577225</v>
      </c>
      <c r="G123">
        <v>241500</v>
      </c>
      <c r="H123">
        <f>(F123-F122)/F122</f>
        <v>-7.5812328273644535E-4</v>
      </c>
      <c r="I123">
        <f>CORREL($H$3:H123,MXX!$H$3:H123)</f>
        <v>4.4283735937215844E-2</v>
      </c>
    </row>
    <row r="124" spans="1:9" x14ac:dyDescent="0.25">
      <c r="A124" s="1">
        <v>44609</v>
      </c>
      <c r="B124">
        <v>225.570007</v>
      </c>
      <c r="C124">
        <v>225.604996</v>
      </c>
      <c r="D124">
        <v>220.970001</v>
      </c>
      <c r="E124">
        <v>220.970001</v>
      </c>
      <c r="F124">
        <v>219.49786399999999</v>
      </c>
      <c r="G124">
        <v>196500</v>
      </c>
      <c r="H124">
        <f>(F124-F123)/F123</f>
        <v>-1.3835022878014611E-2</v>
      </c>
      <c r="I124">
        <f>CORREL($H$3:H124,MXX!$H$3:H124)</f>
        <v>3.6911711577436251E-2</v>
      </c>
    </row>
    <row r="125" spans="1:9" x14ac:dyDescent="0.25">
      <c r="A125" s="1">
        <v>44610</v>
      </c>
      <c r="B125">
        <v>221.220001</v>
      </c>
      <c r="C125">
        <v>222.13000500000001</v>
      </c>
      <c r="D125">
        <v>219.16000399999999</v>
      </c>
      <c r="E125">
        <v>220.38000500000001</v>
      </c>
      <c r="F125">
        <v>218.91180399999999</v>
      </c>
      <c r="G125">
        <v>256300</v>
      </c>
      <c r="H125">
        <f>(F125-F124)/F124</f>
        <v>-2.6700032033113697E-3</v>
      </c>
      <c r="I125">
        <f>CORREL($H$3:H125,MXX!$H$3:H125)</f>
        <v>3.926643931881333E-2</v>
      </c>
    </row>
    <row r="126" spans="1:9" x14ac:dyDescent="0.25">
      <c r="A126" s="1">
        <v>44614</v>
      </c>
      <c r="B126">
        <v>217</v>
      </c>
      <c r="C126">
        <v>219.89999399999999</v>
      </c>
      <c r="D126">
        <v>214.03999300000001</v>
      </c>
      <c r="E126">
        <v>216.429993</v>
      </c>
      <c r="F126">
        <v>214.988113</v>
      </c>
      <c r="G126">
        <v>344200</v>
      </c>
      <c r="H126">
        <f>(F126-F125)/F125</f>
        <v>-1.7923615484891766E-2</v>
      </c>
      <c r="I126">
        <f>CORREL($H$3:H126,MXX!$H$3:H126)</f>
        <v>4.7416581000796265E-2</v>
      </c>
    </row>
    <row r="127" spans="1:9" x14ac:dyDescent="0.25">
      <c r="A127" s="1">
        <v>44615</v>
      </c>
      <c r="B127">
        <v>221.029999</v>
      </c>
      <c r="C127">
        <v>221.449997</v>
      </c>
      <c r="D127">
        <v>215.070007</v>
      </c>
      <c r="E127">
        <v>215.300003</v>
      </c>
      <c r="F127">
        <v>213.865646</v>
      </c>
      <c r="G127">
        <v>301200</v>
      </c>
      <c r="H127">
        <f>(F127-F126)/F126</f>
        <v>-5.2210654083930689E-3</v>
      </c>
      <c r="I127">
        <f>CORREL($H$3:H127,MXX!$H$3:H127)</f>
        <v>4.881698914072477E-2</v>
      </c>
    </row>
    <row r="128" spans="1:9" x14ac:dyDescent="0.25">
      <c r="A128" s="1">
        <v>44616</v>
      </c>
      <c r="B128">
        <v>204.88000500000001</v>
      </c>
      <c r="C128">
        <v>215.875</v>
      </c>
      <c r="D128">
        <v>204.300003</v>
      </c>
      <c r="E128">
        <v>215.550003</v>
      </c>
      <c r="F128">
        <v>214.11398299999999</v>
      </c>
      <c r="G128">
        <v>732800</v>
      </c>
      <c r="H128">
        <f>(F128-F127)/F127</f>
        <v>1.1611822873131867E-3</v>
      </c>
      <c r="I128">
        <f>CORREL($H$3:H128,MXX!$H$3:H128)</f>
        <v>4.9194499854791185E-2</v>
      </c>
    </row>
    <row r="129" spans="1:9" x14ac:dyDescent="0.25">
      <c r="A129" s="1">
        <v>44617</v>
      </c>
      <c r="B129">
        <v>212.199997</v>
      </c>
      <c r="C129">
        <v>215.46000699999999</v>
      </c>
      <c r="D129">
        <v>210.300003</v>
      </c>
      <c r="E129">
        <v>213.41999799999999</v>
      </c>
      <c r="F129">
        <v>211.99816899999999</v>
      </c>
      <c r="G129">
        <v>460300</v>
      </c>
      <c r="H129">
        <f>(F129-F128)/F128</f>
        <v>-9.8817180006408097E-3</v>
      </c>
      <c r="I129">
        <f>CORREL($H$3:H129,MXX!$H$3:H129)</f>
        <v>6.0443200747495013E-2</v>
      </c>
    </row>
    <row r="130" spans="1:9" x14ac:dyDescent="0.25">
      <c r="A130" s="1">
        <v>44620</v>
      </c>
      <c r="B130">
        <v>212.03999300000001</v>
      </c>
      <c r="C130">
        <v>218</v>
      </c>
      <c r="D130">
        <v>211.679993</v>
      </c>
      <c r="E130">
        <v>215.30999800000001</v>
      </c>
      <c r="F130">
        <v>213.87558000000001</v>
      </c>
      <c r="G130">
        <v>376300</v>
      </c>
      <c r="H130">
        <f>(F130-F129)/F129</f>
        <v>8.8557887497604931E-3</v>
      </c>
      <c r="I130">
        <f>CORREL($H$3:H130,MXX!$H$3:H130)</f>
        <v>6.1241871472690328E-2</v>
      </c>
    </row>
    <row r="131" spans="1:9" x14ac:dyDescent="0.25">
      <c r="A131" s="1">
        <v>44621</v>
      </c>
      <c r="B131">
        <v>214.89999399999999</v>
      </c>
      <c r="C131">
        <v>215.36999499999999</v>
      </c>
      <c r="D131">
        <v>207.63000500000001</v>
      </c>
      <c r="E131">
        <v>208.479996</v>
      </c>
      <c r="F131">
        <v>207.09108000000001</v>
      </c>
      <c r="G131">
        <v>357700</v>
      </c>
      <c r="H131">
        <f>(F131-F130)/F130</f>
        <v>-3.1721714091903379E-2</v>
      </c>
      <c r="I131">
        <f>CORREL($H$3:H131,MXX!$H$3:H131)</f>
        <v>2.3535765896269482E-2</v>
      </c>
    </row>
    <row r="132" spans="1:9" x14ac:dyDescent="0.25">
      <c r="A132" s="1">
        <v>44622</v>
      </c>
      <c r="B132">
        <v>208.979996</v>
      </c>
      <c r="C132">
        <v>211.266006</v>
      </c>
      <c r="D132">
        <v>208.029999</v>
      </c>
      <c r="E132">
        <v>210.05999800000001</v>
      </c>
      <c r="F132">
        <v>208.66055299999999</v>
      </c>
      <c r="G132">
        <v>321300</v>
      </c>
      <c r="H132">
        <f>(F132-F131)/F131</f>
        <v>7.5786605584363554E-3</v>
      </c>
      <c r="I132">
        <f>CORREL($H$3:H132,MXX!$H$3:H132)</f>
        <v>2.9626564333651243E-2</v>
      </c>
    </row>
    <row r="133" spans="1:9" x14ac:dyDescent="0.25">
      <c r="A133" s="1">
        <v>44623</v>
      </c>
      <c r="B133">
        <v>211.08000200000001</v>
      </c>
      <c r="C133">
        <v>211.38000500000001</v>
      </c>
      <c r="D133">
        <v>203.38999899999999</v>
      </c>
      <c r="E133">
        <v>203.740005</v>
      </c>
      <c r="F133">
        <v>202.38265999999999</v>
      </c>
      <c r="G133">
        <v>341100</v>
      </c>
      <c r="H133">
        <f>(F133-F132)/F132</f>
        <v>-3.0086630701108157E-2</v>
      </c>
      <c r="I133">
        <f>CORREL($H$3:H133,MXX!$H$3:H133)</f>
        <v>3.6196564684009926E-2</v>
      </c>
    </row>
    <row r="134" spans="1:9" x14ac:dyDescent="0.25">
      <c r="A134" s="1">
        <v>44624</v>
      </c>
      <c r="B134">
        <v>200.71000699999999</v>
      </c>
      <c r="C134">
        <v>201.19000199999999</v>
      </c>
      <c r="D134">
        <v>196.679993</v>
      </c>
      <c r="E134">
        <v>198.41000399999999</v>
      </c>
      <c r="F134">
        <v>197.088165</v>
      </c>
      <c r="G134">
        <v>753800</v>
      </c>
      <c r="H134">
        <f>(F134-F133)/F133</f>
        <v>-2.616081338193689E-2</v>
      </c>
      <c r="I134">
        <f>CORREL($H$3:H134,MXX!$H$3:H134)</f>
        <v>3.2920767551061825E-2</v>
      </c>
    </row>
    <row r="135" spans="1:9" x14ac:dyDescent="0.25">
      <c r="A135" s="1">
        <v>44627</v>
      </c>
      <c r="B135">
        <v>195.279999</v>
      </c>
      <c r="C135">
        <v>195.89999399999999</v>
      </c>
      <c r="D135">
        <v>181.33999600000001</v>
      </c>
      <c r="E135">
        <v>183.25</v>
      </c>
      <c r="F135">
        <v>182.02915999999999</v>
      </c>
      <c r="G135">
        <v>941700</v>
      </c>
      <c r="H135">
        <f>(F135-F134)/F134</f>
        <v>-7.6407454501390346E-2</v>
      </c>
      <c r="I135">
        <f>CORREL($H$3:H135,MXX!$H$3:H135)</f>
        <v>1.6292811736512224E-2</v>
      </c>
    </row>
    <row r="136" spans="1:9" x14ac:dyDescent="0.25">
      <c r="A136" s="1">
        <v>44628</v>
      </c>
      <c r="B136">
        <v>186.699997</v>
      </c>
      <c r="C136">
        <v>188.929993</v>
      </c>
      <c r="D136">
        <v>178.86999499999999</v>
      </c>
      <c r="E136">
        <v>181.479996</v>
      </c>
      <c r="F136">
        <v>180.27095</v>
      </c>
      <c r="G136">
        <v>1001300</v>
      </c>
      <c r="H136">
        <f>(F136-F135)/F135</f>
        <v>-9.6589469511367924E-3</v>
      </c>
      <c r="I136">
        <f>CORREL($H$3:H136,MXX!$H$3:H136)</f>
        <v>1.7897251539607084E-2</v>
      </c>
    </row>
    <row r="137" spans="1:9" x14ac:dyDescent="0.25">
      <c r="A137" s="1">
        <v>44629</v>
      </c>
      <c r="B137">
        <v>195.91000399999999</v>
      </c>
      <c r="C137">
        <v>199.199997</v>
      </c>
      <c r="D137">
        <v>193.51499899999999</v>
      </c>
      <c r="E137">
        <v>197.720001</v>
      </c>
      <c r="F137">
        <v>196.402771</v>
      </c>
      <c r="G137">
        <v>731900</v>
      </c>
      <c r="H137">
        <f>(F137-F136)/F136</f>
        <v>8.9486525699232197E-2</v>
      </c>
      <c r="I137">
        <f>CORREL($H$3:H137,MXX!$H$3:H137)</f>
        <v>-5.6841399972678119E-2</v>
      </c>
    </row>
    <row r="138" spans="1:9" x14ac:dyDescent="0.25">
      <c r="A138" s="1">
        <v>44630</v>
      </c>
      <c r="B138">
        <v>193.800003</v>
      </c>
      <c r="C138">
        <v>194.520004</v>
      </c>
      <c r="D138">
        <v>189.770004</v>
      </c>
      <c r="E138">
        <v>192.96000699999999</v>
      </c>
      <c r="F138">
        <v>191.67448400000001</v>
      </c>
      <c r="G138">
        <v>658200</v>
      </c>
      <c r="H138">
        <f>(F138-F137)/F137</f>
        <v>-2.4074441393701084E-2</v>
      </c>
      <c r="I138">
        <f>CORREL($H$3:H138,MXX!$H$3:H138)</f>
        <v>-7.3651220916733443E-2</v>
      </c>
    </row>
    <row r="139" spans="1:9" x14ac:dyDescent="0.25">
      <c r="A139" s="1">
        <v>44631</v>
      </c>
      <c r="B139">
        <v>195.259995</v>
      </c>
      <c r="C139">
        <v>195.53999300000001</v>
      </c>
      <c r="D139">
        <v>189.75</v>
      </c>
      <c r="E139">
        <v>190.449997</v>
      </c>
      <c r="F139">
        <v>189.18119799999999</v>
      </c>
      <c r="G139">
        <v>459500</v>
      </c>
      <c r="H139">
        <f>(F139-F138)/F138</f>
        <v>-1.30079181535713E-2</v>
      </c>
      <c r="I139">
        <f>CORREL($H$3:H139,MXX!$H$3:H139)</f>
        <v>-7.889015494862095E-2</v>
      </c>
    </row>
    <row r="140" spans="1:9" x14ac:dyDescent="0.25">
      <c r="A140" s="1">
        <v>44634</v>
      </c>
      <c r="B140">
        <v>194.490005</v>
      </c>
      <c r="C140">
        <v>197.00199900000001</v>
      </c>
      <c r="D140">
        <v>192.240005</v>
      </c>
      <c r="E140">
        <v>192.929993</v>
      </c>
      <c r="F140">
        <v>191.64466899999999</v>
      </c>
      <c r="G140">
        <v>423600</v>
      </c>
      <c r="H140">
        <f>(F140-F139)/F139</f>
        <v>1.3021753884865442E-2</v>
      </c>
      <c r="I140">
        <f>CORREL($H$3:H140,MXX!$H$3:H140)</f>
        <v>-8.4033049452580416E-2</v>
      </c>
    </row>
    <row r="141" spans="1:9" x14ac:dyDescent="0.25">
      <c r="A141" s="1">
        <v>44635</v>
      </c>
      <c r="B141">
        <v>193.449997</v>
      </c>
      <c r="C141">
        <v>195.300003</v>
      </c>
      <c r="D141">
        <v>192.50900300000001</v>
      </c>
      <c r="E141">
        <v>195.199997</v>
      </c>
      <c r="F141">
        <v>193.899551</v>
      </c>
      <c r="G141">
        <v>275800</v>
      </c>
      <c r="H141">
        <f>(F141-F140)/F140</f>
        <v>1.1765952122571222E-2</v>
      </c>
      <c r="I141">
        <f>CORREL($H$3:H141,MXX!$H$3:H141)</f>
        <v>-8.4835710031513911E-2</v>
      </c>
    </row>
    <row r="142" spans="1:9" x14ac:dyDescent="0.25">
      <c r="A142" s="1">
        <v>44636</v>
      </c>
      <c r="B142">
        <v>201.320007</v>
      </c>
      <c r="C142">
        <v>209.05999800000001</v>
      </c>
      <c r="D142">
        <v>201.240005</v>
      </c>
      <c r="E142">
        <v>208.89999399999999</v>
      </c>
      <c r="F142">
        <v>207.50827000000001</v>
      </c>
      <c r="G142">
        <v>631900</v>
      </c>
      <c r="H142">
        <f>(F142-F141)/F141</f>
        <v>7.0184376032928555E-2</v>
      </c>
      <c r="I142">
        <f>CORREL($H$3:H142,MXX!$H$3:H142)</f>
        <v>-0.10654876748439947</v>
      </c>
    </row>
    <row r="143" spans="1:9" x14ac:dyDescent="0.25">
      <c r="A143" s="1">
        <v>44637</v>
      </c>
      <c r="B143">
        <v>204.88000500000001</v>
      </c>
      <c r="C143">
        <v>209.720001</v>
      </c>
      <c r="D143">
        <v>204.60000600000001</v>
      </c>
      <c r="E143">
        <v>209.529999</v>
      </c>
      <c r="F143">
        <v>208.13407900000001</v>
      </c>
      <c r="G143">
        <v>376200</v>
      </c>
      <c r="H143">
        <f>(F143-F142)/F142</f>
        <v>3.0158267909033399E-3</v>
      </c>
      <c r="I143">
        <f>CORREL($H$3:H143,MXX!$H$3:H143)</f>
        <v>-0.10603679816461933</v>
      </c>
    </row>
    <row r="144" spans="1:9" x14ac:dyDescent="0.25">
      <c r="A144" s="1">
        <v>44638</v>
      </c>
      <c r="B144">
        <v>204.820007</v>
      </c>
      <c r="C144">
        <v>210.520004</v>
      </c>
      <c r="D144">
        <v>204.800003</v>
      </c>
      <c r="E144">
        <v>209.61000100000001</v>
      </c>
      <c r="F144">
        <v>208.21354700000001</v>
      </c>
      <c r="G144">
        <v>359500</v>
      </c>
      <c r="H144">
        <f>(F144-F143)/F143</f>
        <v>3.8181157252960686E-4</v>
      </c>
      <c r="I144">
        <f>CORREL($H$3:H144,MXX!$H$3:H144)</f>
        <v>-0.10566086205409665</v>
      </c>
    </row>
    <row r="145" spans="1:9" x14ac:dyDescent="0.25">
      <c r="A145" s="1">
        <v>44641</v>
      </c>
      <c r="B145">
        <v>210</v>
      </c>
      <c r="C145">
        <v>210.33599899999999</v>
      </c>
      <c r="D145">
        <v>205.58000200000001</v>
      </c>
      <c r="E145">
        <v>207.53999300000001</v>
      </c>
      <c r="F145">
        <v>206.15733299999999</v>
      </c>
      <c r="G145">
        <v>263500</v>
      </c>
      <c r="H145">
        <f>(F145-F144)/F144</f>
        <v>-9.8755053627707107E-3</v>
      </c>
      <c r="I145">
        <f>CORREL($H$3:H145,MXX!$H$3:H145)</f>
        <v>-0.11076485666943363</v>
      </c>
    </row>
    <row r="146" spans="1:9" x14ac:dyDescent="0.25">
      <c r="A146" s="1">
        <v>44642</v>
      </c>
      <c r="B146">
        <v>211.11000100000001</v>
      </c>
      <c r="C146">
        <v>214.949997</v>
      </c>
      <c r="D146">
        <v>211.11000100000001</v>
      </c>
      <c r="E146">
        <v>212.38999899999999</v>
      </c>
      <c r="F146">
        <v>210.97503699999999</v>
      </c>
      <c r="G146">
        <v>621500</v>
      </c>
      <c r="H146">
        <f>(F146-F145)/F145</f>
        <v>2.336906444167083E-2</v>
      </c>
      <c r="I146">
        <f>CORREL($H$3:H146,MXX!$H$3:H146)</f>
        <v>-9.108165151010264E-2</v>
      </c>
    </row>
    <row r="147" spans="1:9" x14ac:dyDescent="0.25">
      <c r="A147" s="1">
        <v>44643</v>
      </c>
      <c r="B147">
        <v>210.009995</v>
      </c>
      <c r="C147">
        <v>210.479996</v>
      </c>
      <c r="D147">
        <v>207.470001</v>
      </c>
      <c r="E147">
        <v>207.88000500000001</v>
      </c>
      <c r="F147">
        <v>206.49508700000001</v>
      </c>
      <c r="G147">
        <v>518900</v>
      </c>
      <c r="H147">
        <f>(F147-F146)/F146</f>
        <v>-2.1234502734084004E-2</v>
      </c>
      <c r="I147">
        <f>CORREL($H$3:H147,MXX!$H$3:H147)</f>
        <v>-9.3894796662654115E-2</v>
      </c>
    </row>
    <row r="148" spans="1:9" x14ac:dyDescent="0.25">
      <c r="A148" s="1">
        <v>44644</v>
      </c>
      <c r="B148">
        <v>209.89999399999999</v>
      </c>
      <c r="C148">
        <v>213.78999300000001</v>
      </c>
      <c r="D148">
        <v>208.61000100000001</v>
      </c>
      <c r="E148">
        <v>213.11999499999999</v>
      </c>
      <c r="F148">
        <v>211.700165</v>
      </c>
      <c r="G148">
        <v>322800</v>
      </c>
      <c r="H148">
        <f>(F148-F147)/F147</f>
        <v>2.5206788576039998E-2</v>
      </c>
      <c r="I148">
        <f>CORREL($H$3:H148,MXX!$H$3:H148)</f>
        <v>-0.10289182668985533</v>
      </c>
    </row>
    <row r="149" spans="1:9" x14ac:dyDescent="0.25">
      <c r="A149" s="1">
        <v>44645</v>
      </c>
      <c r="B149">
        <v>214.16000399999999</v>
      </c>
      <c r="C149">
        <v>214.55999800000001</v>
      </c>
      <c r="D149">
        <v>210.729996</v>
      </c>
      <c r="E149">
        <v>213.33999600000001</v>
      </c>
      <c r="F149">
        <v>211.918701</v>
      </c>
      <c r="G149">
        <v>296700</v>
      </c>
      <c r="H149">
        <f>(F149-F148)/F148</f>
        <v>1.0322901732268384E-3</v>
      </c>
      <c r="I149">
        <f>CORREL($H$3:H149,MXX!$H$3:H149)</f>
        <v>-0.10191004186209479</v>
      </c>
    </row>
    <row r="150" spans="1:9" x14ac:dyDescent="0.25">
      <c r="A150" s="1">
        <v>44648</v>
      </c>
      <c r="B150">
        <v>215</v>
      </c>
      <c r="C150">
        <v>217.029999</v>
      </c>
      <c r="D150">
        <v>213.21000699999999</v>
      </c>
      <c r="E150">
        <v>214.44000199999999</v>
      </c>
      <c r="F150">
        <v>213.011368</v>
      </c>
      <c r="G150">
        <v>385400</v>
      </c>
      <c r="H150">
        <f>(F150-F149)/F149</f>
        <v>5.1560669013349884E-3</v>
      </c>
      <c r="I150">
        <f>CORREL($H$3:H150,MXX!$H$3:H150)</f>
        <v>-0.10306710808904354</v>
      </c>
    </row>
    <row r="151" spans="1:9" x14ac:dyDescent="0.25">
      <c r="A151" s="1">
        <v>44649</v>
      </c>
      <c r="B151">
        <v>224.240005</v>
      </c>
      <c r="C151">
        <v>225.58000200000001</v>
      </c>
      <c r="D151">
        <v>219.08000200000001</v>
      </c>
      <c r="E151">
        <v>222.88999899999999</v>
      </c>
      <c r="F151">
        <v>221.40507500000001</v>
      </c>
      <c r="G151">
        <v>586500</v>
      </c>
      <c r="H151">
        <f>(F151-F150)/F150</f>
        <v>3.9404972038863229E-2</v>
      </c>
      <c r="I151">
        <f>CORREL($H$3:H151,MXX!$H$3:H151)</f>
        <v>-9.6012171754335005E-2</v>
      </c>
    </row>
    <row r="152" spans="1:9" x14ac:dyDescent="0.25">
      <c r="A152" s="1">
        <v>44650</v>
      </c>
      <c r="B152">
        <v>222.38999899999999</v>
      </c>
      <c r="C152">
        <v>224.39999399999999</v>
      </c>
      <c r="D152">
        <v>219.970001</v>
      </c>
      <c r="E152">
        <v>221.19000199999999</v>
      </c>
      <c r="F152">
        <v>219.71639999999999</v>
      </c>
      <c r="G152">
        <v>362500</v>
      </c>
      <c r="H152">
        <f>(F152-F151)/F151</f>
        <v>-7.6270835255245056E-3</v>
      </c>
      <c r="I152">
        <f>CORREL($H$3:H152,MXX!$H$3:H152)</f>
        <v>-9.7810100146692391E-2</v>
      </c>
    </row>
    <row r="153" spans="1:9" x14ac:dyDescent="0.25">
      <c r="A153" s="1">
        <v>44651</v>
      </c>
      <c r="B153">
        <v>222.320007</v>
      </c>
      <c r="C153">
        <v>222.96000699999999</v>
      </c>
      <c r="D153">
        <v>217.91999799999999</v>
      </c>
      <c r="E153">
        <v>218.08999600000001</v>
      </c>
      <c r="F153">
        <v>216.63705400000001</v>
      </c>
      <c r="G153">
        <v>462800</v>
      </c>
      <c r="H153">
        <f>(F153-F152)/F152</f>
        <v>-1.4015094002996531E-2</v>
      </c>
      <c r="I153">
        <f>CORREL($H$3:H153,MXX!$H$3:H153)</f>
        <v>-9.4542808406629028E-2</v>
      </c>
    </row>
    <row r="154" spans="1:9" x14ac:dyDescent="0.25">
      <c r="A154" s="1">
        <v>44652</v>
      </c>
      <c r="B154">
        <v>220.429993</v>
      </c>
      <c r="C154">
        <v>221.820007</v>
      </c>
      <c r="D154">
        <v>218.36000100000001</v>
      </c>
      <c r="E154">
        <v>221.08000200000001</v>
      </c>
      <c r="F154">
        <v>219.60713200000001</v>
      </c>
      <c r="G154">
        <v>264600</v>
      </c>
      <c r="H154">
        <f>(F154-F153)/F153</f>
        <v>1.370992609602234E-2</v>
      </c>
      <c r="I154">
        <f>CORREL($H$3:H154,MXX!$H$3:H154)</f>
        <v>-8.7913919851833722E-2</v>
      </c>
    </row>
    <row r="155" spans="1:9" x14ac:dyDescent="0.25">
      <c r="A155" s="1">
        <v>44655</v>
      </c>
      <c r="B155">
        <v>229.61999499999999</v>
      </c>
      <c r="C155">
        <v>232.13999899999999</v>
      </c>
      <c r="D155">
        <v>228.240005</v>
      </c>
      <c r="E155">
        <v>231.429993</v>
      </c>
      <c r="F155">
        <v>229.88816800000001</v>
      </c>
      <c r="G155">
        <v>754700</v>
      </c>
      <c r="H155">
        <f>(F155-F154)/F154</f>
        <v>4.6815583384605196E-2</v>
      </c>
      <c r="I155">
        <f>CORREL($H$3:H155,MXX!$H$3:H155)</f>
        <v>-8.5260004948392087E-2</v>
      </c>
    </row>
    <row r="156" spans="1:9" x14ac:dyDescent="0.25">
      <c r="A156" s="1">
        <v>44656</v>
      </c>
      <c r="B156">
        <v>228.83999600000001</v>
      </c>
      <c r="C156">
        <v>230.279999</v>
      </c>
      <c r="D156">
        <v>224.64999399999999</v>
      </c>
      <c r="E156">
        <v>225.779999</v>
      </c>
      <c r="F156">
        <v>224.27581799999999</v>
      </c>
      <c r="G156">
        <v>620100</v>
      </c>
      <c r="H156">
        <f>(F156-F155)/F155</f>
        <v>-2.441339216727335E-2</v>
      </c>
      <c r="I156">
        <f>CORREL($H$3:H156,MXX!$H$3:H156)</f>
        <v>-7.9688495582632232E-2</v>
      </c>
    </row>
    <row r="157" spans="1:9" x14ac:dyDescent="0.25">
      <c r="A157" s="1">
        <v>44657</v>
      </c>
      <c r="B157">
        <v>221.240005</v>
      </c>
      <c r="C157">
        <v>221.85000600000001</v>
      </c>
      <c r="D157">
        <v>218</v>
      </c>
      <c r="E157">
        <v>220.199997</v>
      </c>
      <c r="F157">
        <v>218.733002</v>
      </c>
      <c r="G157">
        <v>553800</v>
      </c>
      <c r="H157">
        <f>(F157-F156)/F156</f>
        <v>-2.4714282838999558E-2</v>
      </c>
      <c r="I157">
        <f>CORREL($H$3:H157,MXX!$H$3:H157)</f>
        <v>-6.654902155307138E-2</v>
      </c>
    </row>
    <row r="158" spans="1:9" x14ac:dyDescent="0.25">
      <c r="A158" s="1">
        <v>44658</v>
      </c>
      <c r="B158">
        <v>221.36000100000001</v>
      </c>
      <c r="C158">
        <v>222.300003</v>
      </c>
      <c r="D158">
        <v>216.89999399999999</v>
      </c>
      <c r="E158">
        <v>221.39999399999999</v>
      </c>
      <c r="F158">
        <v>219.925003</v>
      </c>
      <c r="G158">
        <v>458800</v>
      </c>
      <c r="H158">
        <f>(F158-F157)/F157</f>
        <v>5.4495708882558325E-3</v>
      </c>
      <c r="I158">
        <f>CORREL($H$3:H158,MXX!$H$3:H158)</f>
        <v>-6.6948968399237488E-2</v>
      </c>
    </row>
    <row r="159" spans="1:9" x14ac:dyDescent="0.25">
      <c r="A159" s="1">
        <v>44659</v>
      </c>
      <c r="B159">
        <v>217.91999799999999</v>
      </c>
      <c r="C159">
        <v>222.279999</v>
      </c>
      <c r="D159">
        <v>217.740005</v>
      </c>
      <c r="E159">
        <v>219.509995</v>
      </c>
      <c r="F159">
        <v>218.04759200000001</v>
      </c>
      <c r="G159">
        <v>356400</v>
      </c>
      <c r="H159">
        <f>(F159-F158)/F158</f>
        <v>-8.5365964505636268E-3</v>
      </c>
      <c r="I159">
        <f>CORREL($H$3:H159,MXX!$H$3:H159)</f>
        <v>-6.5884808809211728E-2</v>
      </c>
    </row>
    <row r="160" spans="1:9" x14ac:dyDescent="0.25">
      <c r="A160" s="1">
        <v>44662</v>
      </c>
      <c r="B160">
        <v>219.240005</v>
      </c>
      <c r="C160">
        <v>223.300003</v>
      </c>
      <c r="D160">
        <v>218.58000200000001</v>
      </c>
      <c r="E160">
        <v>220.759995</v>
      </c>
      <c r="F160">
        <v>219.28926100000001</v>
      </c>
      <c r="G160">
        <v>595200</v>
      </c>
      <c r="H160">
        <f>(F160-F159)/F159</f>
        <v>5.6944861835484138E-3</v>
      </c>
      <c r="I160">
        <f>CORREL($H$3:H160,MXX!$H$3:H160)</f>
        <v>-6.7629470829193877E-2</v>
      </c>
    </row>
    <row r="161" spans="1:9" x14ac:dyDescent="0.25">
      <c r="A161" s="1">
        <v>44663</v>
      </c>
      <c r="B161">
        <v>225.71000699999999</v>
      </c>
      <c r="C161">
        <v>226.55999800000001</v>
      </c>
      <c r="D161">
        <v>220.38000500000001</v>
      </c>
      <c r="E161">
        <v>221.71000699999999</v>
      </c>
      <c r="F161">
        <v>220.23294100000001</v>
      </c>
      <c r="G161">
        <v>369300</v>
      </c>
      <c r="H161">
        <f>(F161-F160)/F160</f>
        <v>4.3033571078521741E-3</v>
      </c>
      <c r="I161">
        <f>CORREL($H$3:H161,MXX!$H$3:H161)</f>
        <v>-6.8178070700827001E-2</v>
      </c>
    </row>
    <row r="162" spans="1:9" x14ac:dyDescent="0.25">
      <c r="A162" s="1">
        <v>44664</v>
      </c>
      <c r="B162">
        <v>218.220001</v>
      </c>
      <c r="C162">
        <v>223.96000699999999</v>
      </c>
      <c r="D162">
        <v>218.10600299999999</v>
      </c>
      <c r="E162">
        <v>223.470001</v>
      </c>
      <c r="F162">
        <v>221.98121599999999</v>
      </c>
      <c r="G162">
        <v>235400</v>
      </c>
      <c r="H162">
        <f>(F162-F161)/F161</f>
        <v>7.9382992937463339E-3</v>
      </c>
      <c r="I162">
        <f>CORREL($H$3:H162,MXX!$H$3:H162)</f>
        <v>-7.058671396826402E-2</v>
      </c>
    </row>
    <row r="163" spans="1:9" x14ac:dyDescent="0.25">
      <c r="A163" s="1">
        <v>44665</v>
      </c>
      <c r="B163">
        <v>223.740005</v>
      </c>
      <c r="C163">
        <v>224.759995</v>
      </c>
      <c r="D163">
        <v>219.33500699999999</v>
      </c>
      <c r="E163">
        <v>219.990005</v>
      </c>
      <c r="F163">
        <v>218.52439899999999</v>
      </c>
      <c r="G163">
        <v>275300</v>
      </c>
      <c r="H163">
        <f>(F163-F162)/F162</f>
        <v>-1.5572565383189905E-2</v>
      </c>
      <c r="I163">
        <f>CORREL($H$3:H163,MXX!$H$3:H163)</f>
        <v>-7.2884574091860499E-2</v>
      </c>
    </row>
    <row r="164" spans="1:9" x14ac:dyDescent="0.25">
      <c r="A164" s="1">
        <v>44669</v>
      </c>
      <c r="B164">
        <v>219.990005</v>
      </c>
      <c r="C164">
        <v>222.61000100000001</v>
      </c>
      <c r="D164">
        <v>219</v>
      </c>
      <c r="E164">
        <v>220.5</v>
      </c>
      <c r="F164">
        <v>219.03100599999999</v>
      </c>
      <c r="G164">
        <v>190000</v>
      </c>
      <c r="H164">
        <f>(F164-F163)/F163</f>
        <v>2.3183086296922045E-3</v>
      </c>
      <c r="I164">
        <f>CORREL($H$3:H164,MXX!$H$3:H164)</f>
        <v>-7.2942897669568713E-2</v>
      </c>
    </row>
    <row r="165" spans="1:9" x14ac:dyDescent="0.25">
      <c r="A165" s="1">
        <v>44670</v>
      </c>
      <c r="B165">
        <v>217.820007</v>
      </c>
      <c r="C165">
        <v>222.970001</v>
      </c>
      <c r="D165">
        <v>217.479996</v>
      </c>
      <c r="E165">
        <v>222.85000600000001</v>
      </c>
      <c r="F165">
        <v>222.85000600000001</v>
      </c>
      <c r="G165">
        <v>261500</v>
      </c>
      <c r="H165">
        <f>(F165-F164)/F164</f>
        <v>1.7435887593010541E-2</v>
      </c>
      <c r="I165">
        <f>CORREL($H$3:H165,MXX!$H$3:H165)</f>
        <v>-6.7495652477518694E-2</v>
      </c>
    </row>
    <row r="166" spans="1:9" x14ac:dyDescent="0.25">
      <c r="A166" s="1">
        <v>44671</v>
      </c>
      <c r="B166">
        <v>223.35000600000001</v>
      </c>
      <c r="C166">
        <v>224.16000399999999</v>
      </c>
      <c r="D166">
        <v>221.33999600000001</v>
      </c>
      <c r="E166">
        <v>221.63999899999999</v>
      </c>
      <c r="F166">
        <v>221.63999899999999</v>
      </c>
      <c r="G166">
        <v>208300</v>
      </c>
      <c r="H166">
        <f>(F166-F165)/F165</f>
        <v>-5.4296924721645226E-3</v>
      </c>
      <c r="I166">
        <f>CORREL($H$3:H166,MXX!$H$3:H166)</f>
        <v>-6.4036056874780894E-2</v>
      </c>
    </row>
    <row r="167" spans="1:9" x14ac:dyDescent="0.25">
      <c r="A167" s="1">
        <v>44672</v>
      </c>
      <c r="B167">
        <v>223.320007</v>
      </c>
      <c r="C167">
        <v>225.96000699999999</v>
      </c>
      <c r="D167">
        <v>216.83999600000001</v>
      </c>
      <c r="E167">
        <v>216.88999899999999</v>
      </c>
      <c r="F167">
        <v>216.88999899999999</v>
      </c>
      <c r="G167">
        <v>399500</v>
      </c>
      <c r="H167">
        <f>(F167-F166)/F166</f>
        <v>-2.1431149708676909E-2</v>
      </c>
      <c r="I167">
        <f>CORREL($H$3:H167,MXX!$H$3:H167)</f>
        <v>-5.5852584087200174E-2</v>
      </c>
    </row>
    <row r="168" spans="1:9" x14ac:dyDescent="0.25">
      <c r="A168" s="1">
        <v>44673</v>
      </c>
      <c r="B168">
        <v>214.259995</v>
      </c>
      <c r="C168">
        <v>215.39999399999999</v>
      </c>
      <c r="D168">
        <v>210.30999800000001</v>
      </c>
      <c r="E168">
        <v>210.46000699999999</v>
      </c>
      <c r="F168">
        <v>210.46000699999999</v>
      </c>
      <c r="G168">
        <v>400900</v>
      </c>
      <c r="H168">
        <f>(F168-F167)/F167</f>
        <v>-2.9646327768206589E-2</v>
      </c>
      <c r="I168">
        <f>CORREL($H$3:H168,MXX!$H$3:H168)</f>
        <v>-5.3899383811936326E-2</v>
      </c>
    </row>
    <row r="169" spans="1:9" x14ac:dyDescent="0.25">
      <c r="A169" s="1">
        <v>44676</v>
      </c>
      <c r="B169">
        <v>209.029999</v>
      </c>
      <c r="C169">
        <v>213.39999399999999</v>
      </c>
      <c r="D169">
        <v>208.63000500000001</v>
      </c>
      <c r="E169">
        <v>213.36999499999999</v>
      </c>
      <c r="F169">
        <v>213.36999499999999</v>
      </c>
      <c r="G169">
        <v>306100</v>
      </c>
      <c r="H169">
        <f>(F169-F168)/F168</f>
        <v>1.3826797981623172E-2</v>
      </c>
      <c r="I169">
        <f>CORREL($H$3:H169,MXX!$H$3:H169)</f>
        <v>-5.8343775620288051E-2</v>
      </c>
    </row>
    <row r="170" spans="1:9" x14ac:dyDescent="0.25">
      <c r="A170" s="1">
        <v>44677</v>
      </c>
      <c r="B170">
        <v>211.44000199999999</v>
      </c>
      <c r="C170">
        <v>211.679993</v>
      </c>
      <c r="D170">
        <v>204.550003</v>
      </c>
      <c r="E170">
        <v>205.78999300000001</v>
      </c>
      <c r="F170">
        <v>205.78999300000001</v>
      </c>
      <c r="G170">
        <v>528000</v>
      </c>
      <c r="H170">
        <f>(F170-F169)/F169</f>
        <v>-3.5525154321721659E-2</v>
      </c>
      <c r="I170">
        <f>CORREL($H$3:H170,MXX!$H$3:H170)</f>
        <v>-5.4850233307214044E-2</v>
      </c>
    </row>
    <row r="171" spans="1:9" x14ac:dyDescent="0.25">
      <c r="A171" s="1">
        <v>44678</v>
      </c>
      <c r="B171">
        <v>205.78999300000001</v>
      </c>
      <c r="C171">
        <v>210.04499799999999</v>
      </c>
      <c r="D171">
        <v>205.729996</v>
      </c>
      <c r="E171">
        <v>207.88999899999999</v>
      </c>
      <c r="F171">
        <v>207.88999899999999</v>
      </c>
      <c r="G171">
        <v>288800</v>
      </c>
      <c r="H171">
        <f>(F171-F170)/F170</f>
        <v>1.0204606984946926E-2</v>
      </c>
      <c r="I171">
        <f>CORREL($H$3:H171,MXX!$H$3:H171)</f>
        <v>-5.5842068697187296E-2</v>
      </c>
    </row>
    <row r="172" spans="1:9" x14ac:dyDescent="0.25">
      <c r="A172" s="1">
        <v>44679</v>
      </c>
      <c r="B172">
        <v>210.679993</v>
      </c>
      <c r="C172">
        <v>215.41999799999999</v>
      </c>
      <c r="D172">
        <v>208.800003</v>
      </c>
      <c r="E172">
        <v>214.03999300000001</v>
      </c>
      <c r="F172">
        <v>214.03999300000001</v>
      </c>
      <c r="G172">
        <v>256800</v>
      </c>
      <c r="H172">
        <f>(F172-F171)/F171</f>
        <v>2.9582923803852735E-2</v>
      </c>
      <c r="I172">
        <f>CORREL($H$3:H172,MXX!$H$3:H172)</f>
        <v>-5.0760099699369191E-2</v>
      </c>
    </row>
    <row r="173" spans="1:9" x14ac:dyDescent="0.25">
      <c r="A173" s="1">
        <v>44680</v>
      </c>
      <c r="B173">
        <v>213.13000500000001</v>
      </c>
      <c r="C173">
        <v>215.88000500000001</v>
      </c>
      <c r="D173">
        <v>209.58000200000001</v>
      </c>
      <c r="E173">
        <v>209.740005</v>
      </c>
      <c r="F173">
        <v>209.740005</v>
      </c>
      <c r="G173">
        <v>317800</v>
      </c>
      <c r="H173">
        <f>(F173-F172)/F172</f>
        <v>-2.0089647452006844E-2</v>
      </c>
      <c r="I173">
        <f>CORREL($H$3:H173,MXX!$H$3:H173)</f>
        <v>-3.5253019010339504E-2</v>
      </c>
    </row>
    <row r="174" spans="1:9" x14ac:dyDescent="0.25">
      <c r="A174" s="1">
        <v>44683</v>
      </c>
      <c r="B174">
        <v>209.5</v>
      </c>
      <c r="C174">
        <v>211.08000200000001</v>
      </c>
      <c r="D174">
        <v>206.820007</v>
      </c>
      <c r="E174">
        <v>210.55999800000001</v>
      </c>
      <c r="F174">
        <v>210.55999800000001</v>
      </c>
      <c r="G174">
        <v>280900</v>
      </c>
      <c r="H174">
        <f>(F174-F173)/F173</f>
        <v>3.9095688969780036E-3</v>
      </c>
      <c r="I174">
        <f>CORREL($H$3:H174,MXX!$H$3:H174)</f>
        <v>-3.4037225958291679E-2</v>
      </c>
    </row>
    <row r="175" spans="1:9" x14ac:dyDescent="0.25">
      <c r="A175" s="1">
        <v>44684</v>
      </c>
      <c r="B175">
        <v>214.13999899999999</v>
      </c>
      <c r="C175">
        <v>215.86000100000001</v>
      </c>
      <c r="D175">
        <v>212.61000100000001</v>
      </c>
      <c r="E175">
        <v>214.229996</v>
      </c>
      <c r="F175">
        <v>214.229996</v>
      </c>
      <c r="G175">
        <v>382900</v>
      </c>
      <c r="H175">
        <f>(F175-F174)/F174</f>
        <v>1.7429701913276009E-2</v>
      </c>
      <c r="I175">
        <f>CORREL($H$3:H175,MXX!$H$3:H175)</f>
        <v>-4.2193774404909158E-2</v>
      </c>
    </row>
    <row r="176" spans="1:9" x14ac:dyDescent="0.25">
      <c r="A176" s="1">
        <v>44685</v>
      </c>
      <c r="B176">
        <v>208.779999</v>
      </c>
      <c r="C176">
        <v>212.449997</v>
      </c>
      <c r="D176">
        <v>202.949997</v>
      </c>
      <c r="E176">
        <v>211.75</v>
      </c>
      <c r="F176">
        <v>211.75</v>
      </c>
      <c r="G176">
        <v>1332300</v>
      </c>
      <c r="H176">
        <f>(F176-F175)/F175</f>
        <v>-1.1576324727187129E-2</v>
      </c>
      <c r="I176">
        <f>CORREL($H$3:H176,MXX!$H$3:H176)</f>
        <v>-4.4686335119275833E-2</v>
      </c>
    </row>
    <row r="177" spans="1:9" x14ac:dyDescent="0.25">
      <c r="A177" s="1">
        <v>44686</v>
      </c>
      <c r="B177">
        <v>206.39999399999999</v>
      </c>
      <c r="C177">
        <v>206.39999399999999</v>
      </c>
      <c r="D177">
        <v>199.449997</v>
      </c>
      <c r="E177">
        <v>202.05999800000001</v>
      </c>
      <c r="F177">
        <v>202.05999800000001</v>
      </c>
      <c r="G177">
        <v>565800</v>
      </c>
      <c r="H177">
        <f>(F177-F176)/F176</f>
        <v>-4.576152066115699E-2</v>
      </c>
      <c r="I177">
        <f>CORREL($H$3:H177,MXX!$H$3:H177)</f>
        <v>-1.9451883063663248E-2</v>
      </c>
    </row>
    <row r="178" spans="1:9" x14ac:dyDescent="0.25">
      <c r="A178" s="1">
        <v>44687</v>
      </c>
      <c r="B178">
        <v>199.08999600000001</v>
      </c>
      <c r="C178">
        <v>200.449997</v>
      </c>
      <c r="D178">
        <v>194.699997</v>
      </c>
      <c r="E178">
        <v>197.86000100000001</v>
      </c>
      <c r="F178">
        <v>197.86000100000001</v>
      </c>
      <c r="G178">
        <v>693700</v>
      </c>
      <c r="H178">
        <f>(F178-F177)/F177</f>
        <v>-2.0785890535344832E-2</v>
      </c>
      <c r="I178">
        <f>CORREL($H$3:H178,MXX!$H$3:H178)</f>
        <v>-7.3186687266424671E-3</v>
      </c>
    </row>
    <row r="179" spans="1:9" x14ac:dyDescent="0.25">
      <c r="A179" s="1">
        <v>44690</v>
      </c>
      <c r="B179">
        <v>192.91000399999999</v>
      </c>
      <c r="C179">
        <v>194.11000100000001</v>
      </c>
      <c r="D179">
        <v>190.35000600000001</v>
      </c>
      <c r="E179">
        <v>190.55999800000001</v>
      </c>
      <c r="F179">
        <v>190.55999800000001</v>
      </c>
      <c r="G179">
        <v>597900</v>
      </c>
      <c r="H179">
        <f>(F179-F178)/F178</f>
        <v>-3.6894789058451505E-2</v>
      </c>
      <c r="I179">
        <f>CORREL($H$3:H179,MXX!$H$3:H179)</f>
        <v>2.9813201801455465E-3</v>
      </c>
    </row>
    <row r="180" spans="1:9" x14ac:dyDescent="0.25">
      <c r="A180" s="1">
        <v>44691</v>
      </c>
      <c r="B180">
        <v>194.449997</v>
      </c>
      <c r="C180">
        <v>194.88000500000001</v>
      </c>
      <c r="D180">
        <v>187.72500600000001</v>
      </c>
      <c r="E180">
        <v>190.71000699999999</v>
      </c>
      <c r="F180">
        <v>190.71000699999999</v>
      </c>
      <c r="G180">
        <v>909600</v>
      </c>
      <c r="H180">
        <f>(F180-F179)/F179</f>
        <v>7.8720088987397534E-4</v>
      </c>
      <c r="I180">
        <f>CORREL($H$3:H180,MXX!$H$3:H180)</f>
        <v>3.0372298435802306E-3</v>
      </c>
    </row>
    <row r="181" spans="1:9" x14ac:dyDescent="0.25">
      <c r="A181" s="1">
        <v>44692</v>
      </c>
      <c r="B181">
        <v>190.11999499999999</v>
      </c>
      <c r="C181">
        <v>195.13000500000001</v>
      </c>
      <c r="D181">
        <v>188.33000200000001</v>
      </c>
      <c r="E181">
        <v>188.5</v>
      </c>
      <c r="F181">
        <v>188.5</v>
      </c>
      <c r="G181">
        <v>519200</v>
      </c>
      <c r="H181">
        <f>(F181-F180)/F180</f>
        <v>-1.1588311671552665E-2</v>
      </c>
      <c r="I181">
        <f>CORREL($H$3:H181,MXX!$H$3:H181)</f>
        <v>1.8885644729528066E-3</v>
      </c>
    </row>
    <row r="182" spans="1:9" x14ac:dyDescent="0.25">
      <c r="A182" s="1">
        <v>44693</v>
      </c>
      <c r="B182">
        <v>185.5</v>
      </c>
      <c r="C182">
        <v>190.800003</v>
      </c>
      <c r="D182">
        <v>183.97200000000001</v>
      </c>
      <c r="E182">
        <v>188.990005</v>
      </c>
      <c r="F182">
        <v>188.990005</v>
      </c>
      <c r="G182">
        <v>628900</v>
      </c>
      <c r="H182">
        <f>(F182-F181)/F181</f>
        <v>2.5994960212201404E-3</v>
      </c>
      <c r="I182">
        <f>CORREL($H$3:H182,MXX!$H$3:H182)</f>
        <v>1.9741069251383424E-3</v>
      </c>
    </row>
    <row r="183" spans="1:9" x14ac:dyDescent="0.25">
      <c r="A183" s="1">
        <v>44694</v>
      </c>
      <c r="B183">
        <v>191.029999</v>
      </c>
      <c r="C183">
        <v>196.220001</v>
      </c>
      <c r="D183">
        <v>190.199997</v>
      </c>
      <c r="E183">
        <v>193.91000399999999</v>
      </c>
      <c r="F183">
        <v>193.91000399999999</v>
      </c>
      <c r="G183">
        <v>494100</v>
      </c>
      <c r="H183">
        <f>(F183-F182)/F182</f>
        <v>2.60331174656564E-2</v>
      </c>
      <c r="I183">
        <f>CORREL($H$3:H183,MXX!$H$3:H183)</f>
        <v>6.3899773355535865E-3</v>
      </c>
    </row>
    <row r="184" spans="1:9" x14ac:dyDescent="0.25">
      <c r="A184" s="1">
        <v>44697</v>
      </c>
      <c r="B184">
        <v>192.509995</v>
      </c>
      <c r="C184">
        <v>192.509995</v>
      </c>
      <c r="D184">
        <v>186.970001</v>
      </c>
      <c r="E184">
        <v>187.61000100000001</v>
      </c>
      <c r="F184">
        <v>187.61000100000001</v>
      </c>
      <c r="G184">
        <v>599700</v>
      </c>
      <c r="H184">
        <f>(F184-F183)/F183</f>
        <v>-3.2489313960304883E-2</v>
      </c>
      <c r="I184">
        <f>CORREL($H$3:H184,MXX!$H$3:H184)</f>
        <v>-1.206266861829673E-2</v>
      </c>
    </row>
    <row r="185" spans="1:9" x14ac:dyDescent="0.25">
      <c r="A185" s="1">
        <v>44698</v>
      </c>
      <c r="B185">
        <v>191.60000600000001</v>
      </c>
      <c r="C185">
        <v>193.36000100000001</v>
      </c>
      <c r="D185">
        <v>190.179993</v>
      </c>
      <c r="E185">
        <v>192.36999499999999</v>
      </c>
      <c r="F185">
        <v>192.36999499999999</v>
      </c>
      <c r="G185">
        <v>808700</v>
      </c>
      <c r="H185">
        <f>(F185-F184)/F184</f>
        <v>2.5371749771484608E-2</v>
      </c>
      <c r="I185">
        <f>CORREL($H$3:H185,MXX!$H$3:H185)</f>
        <v>1.1555621379869911E-3</v>
      </c>
    </row>
    <row r="186" spans="1:9" x14ac:dyDescent="0.25">
      <c r="A186" s="1">
        <v>44699</v>
      </c>
      <c r="B186">
        <v>188.38000500000001</v>
      </c>
      <c r="C186">
        <v>189</v>
      </c>
      <c r="D186">
        <v>181.66999799999999</v>
      </c>
      <c r="E186">
        <v>183.16999799999999</v>
      </c>
      <c r="F186">
        <v>183.16999799999999</v>
      </c>
      <c r="G186">
        <v>882300</v>
      </c>
      <c r="H186">
        <f>(F186-F185)/F185</f>
        <v>-4.782449050851198E-2</v>
      </c>
      <c r="I186">
        <f>CORREL($H$3:H186,MXX!$H$3:H186)</f>
        <v>2.8025364947575463E-2</v>
      </c>
    </row>
    <row r="187" spans="1:9" x14ac:dyDescent="0.25">
      <c r="A187" s="1">
        <v>44700</v>
      </c>
      <c r="B187">
        <v>183.5</v>
      </c>
      <c r="C187">
        <v>190.020004</v>
      </c>
      <c r="D187">
        <v>183.179993</v>
      </c>
      <c r="E187">
        <v>188.44000199999999</v>
      </c>
      <c r="F187">
        <v>188.44000199999999</v>
      </c>
      <c r="G187">
        <v>666600</v>
      </c>
      <c r="H187">
        <f>(F187-F186)/F186</f>
        <v>2.8771109120173711E-2</v>
      </c>
      <c r="I187">
        <f>CORREL($H$3:H187,MXX!$H$3:H187)</f>
        <v>4.1814258582229258E-2</v>
      </c>
    </row>
    <row r="188" spans="1:9" x14ac:dyDescent="0.25">
      <c r="A188" s="1">
        <v>44701</v>
      </c>
      <c r="B188">
        <v>192.050003</v>
      </c>
      <c r="C188">
        <v>193.199997</v>
      </c>
      <c r="D188">
        <v>184.63000500000001</v>
      </c>
      <c r="E188">
        <v>189.479996</v>
      </c>
      <c r="F188">
        <v>189.479996</v>
      </c>
      <c r="G188">
        <v>643700</v>
      </c>
      <c r="H188">
        <f>(F188-F187)/F187</f>
        <v>5.5189661906287135E-3</v>
      </c>
      <c r="I188">
        <f>CORREL($H$3:H188,MXX!$H$3:H188)</f>
        <v>4.2510432323921675E-2</v>
      </c>
    </row>
    <row r="189" spans="1:9" x14ac:dyDescent="0.25">
      <c r="A189" s="1">
        <v>44704</v>
      </c>
      <c r="B189">
        <v>188.529999</v>
      </c>
      <c r="C189">
        <v>190.83999600000001</v>
      </c>
      <c r="D189">
        <v>186.96099899999999</v>
      </c>
      <c r="E189">
        <v>189.66000399999999</v>
      </c>
      <c r="F189">
        <v>189.66000399999999</v>
      </c>
      <c r="G189">
        <v>405500</v>
      </c>
      <c r="H189">
        <f>(F189-F188)/F188</f>
        <v>9.5001057525875517E-4</v>
      </c>
      <c r="I189">
        <f>CORREL($H$3:H189,MXX!$H$3:H189)</f>
        <v>4.2393248865750556E-2</v>
      </c>
    </row>
    <row r="190" spans="1:9" x14ac:dyDescent="0.25">
      <c r="A190" s="1">
        <v>44705</v>
      </c>
      <c r="B190">
        <v>190.33000200000001</v>
      </c>
      <c r="C190">
        <v>191.279999</v>
      </c>
      <c r="D190">
        <v>188.61000100000001</v>
      </c>
      <c r="E190">
        <v>190.520004</v>
      </c>
      <c r="F190">
        <v>190.520004</v>
      </c>
      <c r="G190">
        <v>302600</v>
      </c>
      <c r="H190">
        <f>(F190-F189)/F189</f>
        <v>4.534429937057334E-3</v>
      </c>
      <c r="I190">
        <f>CORREL($H$3:H190,MXX!$H$3:H190)</f>
        <v>4.2194356709492287E-2</v>
      </c>
    </row>
    <row r="191" spans="1:9" x14ac:dyDescent="0.25">
      <c r="A191" s="1">
        <v>44706</v>
      </c>
      <c r="B191">
        <v>188.08999600000001</v>
      </c>
      <c r="C191">
        <v>192.634995</v>
      </c>
      <c r="D191">
        <v>188.020004</v>
      </c>
      <c r="E191">
        <v>191.03999300000001</v>
      </c>
      <c r="F191">
        <v>191.03999300000001</v>
      </c>
      <c r="G191">
        <v>269100</v>
      </c>
      <c r="H191">
        <f>(F191-F190)/F190</f>
        <v>2.7293144503608637E-3</v>
      </c>
      <c r="I191">
        <f>CORREL($H$3:H191,MXX!$H$3:H191)</f>
        <v>4.2807145835455786E-2</v>
      </c>
    </row>
    <row r="192" spans="1:9" x14ac:dyDescent="0.25">
      <c r="A192" s="1">
        <v>44707</v>
      </c>
      <c r="B192">
        <v>192.11999499999999</v>
      </c>
      <c r="C192">
        <v>198.13999899999999</v>
      </c>
      <c r="D192">
        <v>192.11999499999999</v>
      </c>
      <c r="E192">
        <v>197.020004</v>
      </c>
      <c r="F192">
        <v>197.020004</v>
      </c>
      <c r="G192">
        <v>417200</v>
      </c>
      <c r="H192">
        <f>(F192-F191)/F191</f>
        <v>3.1302403785159215E-2</v>
      </c>
      <c r="I192">
        <f>CORREL($H$3:H192,MXX!$H$3:H192)</f>
        <v>4.9400333927685711E-2</v>
      </c>
    </row>
    <row r="193" spans="1:9" x14ac:dyDescent="0.25">
      <c r="A193" s="1">
        <v>44708</v>
      </c>
      <c r="B193">
        <v>200.39999399999999</v>
      </c>
      <c r="C193">
        <v>201.86999499999999</v>
      </c>
      <c r="D193">
        <v>199.770004</v>
      </c>
      <c r="E193">
        <v>201.86000100000001</v>
      </c>
      <c r="F193">
        <v>201.86000100000001</v>
      </c>
      <c r="G193">
        <v>437800</v>
      </c>
      <c r="H193">
        <f>(F193-F192)/F192</f>
        <v>2.456601817955506E-2</v>
      </c>
      <c r="I193">
        <f>CORREL($H$3:H193,MXX!$H$3:H193)</f>
        <v>5.3165099272699058E-2</v>
      </c>
    </row>
    <row r="194" spans="1:9" x14ac:dyDescent="0.25">
      <c r="A194" s="1">
        <v>44712</v>
      </c>
      <c r="B194">
        <v>195.779999</v>
      </c>
      <c r="C194">
        <v>196.699997</v>
      </c>
      <c r="D194">
        <v>193.223007</v>
      </c>
      <c r="E194">
        <v>194.970001</v>
      </c>
      <c r="F194">
        <v>194.970001</v>
      </c>
      <c r="G194">
        <v>461300</v>
      </c>
      <c r="H194">
        <f>(F194-F193)/F193</f>
        <v>-3.4132566956640478E-2</v>
      </c>
      <c r="I194">
        <f>CORREL($H$3:H194,MXX!$H$3:H194)</f>
        <v>5.7950983441720845E-2</v>
      </c>
    </row>
    <row r="195" spans="1:9" x14ac:dyDescent="0.25">
      <c r="A195" s="1">
        <v>44713</v>
      </c>
      <c r="B195">
        <v>192.009995</v>
      </c>
      <c r="C195">
        <v>192.89999399999999</v>
      </c>
      <c r="D195">
        <v>187.759995</v>
      </c>
      <c r="E195">
        <v>189.16999799999999</v>
      </c>
      <c r="F195">
        <v>189.16999799999999</v>
      </c>
      <c r="G195">
        <v>558400</v>
      </c>
      <c r="H195">
        <f>(F195-F194)/F194</f>
        <v>-2.9748181618976369E-2</v>
      </c>
      <c r="I195">
        <f>CORREL($H$3:H195,MXX!$H$3:H195)</f>
        <v>6.361928781654233E-2</v>
      </c>
    </row>
    <row r="196" spans="1:9" x14ac:dyDescent="0.25">
      <c r="A196" s="1">
        <v>44714</v>
      </c>
      <c r="B196">
        <v>190.89999399999999</v>
      </c>
      <c r="C196">
        <v>198</v>
      </c>
      <c r="D196">
        <v>190.77600100000001</v>
      </c>
      <c r="E196">
        <v>197.88000500000001</v>
      </c>
      <c r="F196">
        <v>197.88000500000001</v>
      </c>
      <c r="G196">
        <v>399400</v>
      </c>
      <c r="H196">
        <f>(F196-F195)/F195</f>
        <v>4.6043279019329579E-2</v>
      </c>
      <c r="I196">
        <f>CORREL($H$3:H196,MXX!$H$3:H196)</f>
        <v>5.7031538355149521E-2</v>
      </c>
    </row>
    <row r="197" spans="1:9" x14ac:dyDescent="0.25">
      <c r="A197" s="1">
        <v>44715</v>
      </c>
      <c r="B197">
        <v>192.61000100000001</v>
      </c>
      <c r="C197">
        <v>193.949997</v>
      </c>
      <c r="D197">
        <v>189.43499800000001</v>
      </c>
      <c r="E197">
        <v>189.71000699999999</v>
      </c>
      <c r="F197">
        <v>189.71000699999999</v>
      </c>
      <c r="G197">
        <v>535700</v>
      </c>
      <c r="H197">
        <f>(F197-F196)/F196</f>
        <v>-4.1287637929865728E-2</v>
      </c>
      <c r="I197">
        <f>CORREL($H$3:H197,MXX!$H$3:H197)</f>
        <v>6.7128950933852724E-2</v>
      </c>
    </row>
    <row r="198" spans="1:9" x14ac:dyDescent="0.25">
      <c r="A198" s="1">
        <v>44718</v>
      </c>
      <c r="B198">
        <v>192.60000600000001</v>
      </c>
      <c r="C198">
        <v>194.25</v>
      </c>
      <c r="D198">
        <v>191.46000699999999</v>
      </c>
      <c r="E198">
        <v>193.270004</v>
      </c>
      <c r="F198">
        <v>193.270004</v>
      </c>
      <c r="G198">
        <v>279600</v>
      </c>
      <c r="H198">
        <f>(F198-F197)/F197</f>
        <v>1.876546765400736E-2</v>
      </c>
      <c r="I198">
        <f>CORREL($H$3:H198,MXX!$H$3:H198)</f>
        <v>6.4258742161774532E-2</v>
      </c>
    </row>
    <row r="199" spans="1:9" x14ac:dyDescent="0.25">
      <c r="A199" s="1">
        <v>44719</v>
      </c>
      <c r="B199">
        <v>189.39999399999999</v>
      </c>
      <c r="C199">
        <v>191.41000399999999</v>
      </c>
      <c r="D199">
        <v>187.91999799999999</v>
      </c>
      <c r="E199">
        <v>191.16000399999999</v>
      </c>
      <c r="F199">
        <v>191.16000399999999</v>
      </c>
      <c r="G199">
        <v>337000</v>
      </c>
      <c r="H199">
        <f>(F199-F198)/F198</f>
        <v>-1.0917369257155982E-2</v>
      </c>
      <c r="I199">
        <f>CORREL($H$3:H199,MXX!$H$3:H199)</f>
        <v>6.7226580973437006E-2</v>
      </c>
    </row>
    <row r="200" spans="1:9" x14ac:dyDescent="0.25">
      <c r="A200" s="1">
        <v>44720</v>
      </c>
      <c r="B200">
        <v>191.55999800000001</v>
      </c>
      <c r="C200">
        <v>194.83999600000001</v>
      </c>
      <c r="D200">
        <v>190.759995</v>
      </c>
      <c r="E200">
        <v>191.86999499999999</v>
      </c>
      <c r="F200">
        <v>191.86999499999999</v>
      </c>
      <c r="G200">
        <v>499500</v>
      </c>
      <c r="H200">
        <f>(F200-F199)/F199</f>
        <v>3.7141189848479096E-3</v>
      </c>
      <c r="I200">
        <f>CORREL($H$3:H200,MXX!$H$3:H200)</f>
        <v>6.7393215501013168E-2</v>
      </c>
    </row>
    <row r="201" spans="1:9" x14ac:dyDescent="0.25">
      <c r="A201" s="1">
        <v>44721</v>
      </c>
      <c r="B201">
        <v>189.30999800000001</v>
      </c>
      <c r="C201">
        <v>194.429993</v>
      </c>
      <c r="D201">
        <v>186.949997</v>
      </c>
      <c r="E201">
        <v>187.449997</v>
      </c>
      <c r="F201">
        <v>187.449997</v>
      </c>
      <c r="G201">
        <v>614700</v>
      </c>
      <c r="H201">
        <f>(F201-F200)/F200</f>
        <v>-2.3036421093355387E-2</v>
      </c>
      <c r="I201">
        <f>CORREL($H$3:H201,MXX!$H$3:H201)</f>
        <v>7.0672929059202416E-2</v>
      </c>
    </row>
    <row r="202" spans="1:9" x14ac:dyDescent="0.25">
      <c r="A202" s="1">
        <v>44722</v>
      </c>
      <c r="B202">
        <v>182.78999300000001</v>
      </c>
      <c r="C202">
        <v>183.679993</v>
      </c>
      <c r="D202">
        <v>180.66999799999999</v>
      </c>
      <c r="E202">
        <v>181.820007</v>
      </c>
      <c r="F202">
        <v>181.820007</v>
      </c>
      <c r="G202">
        <v>416800</v>
      </c>
      <c r="H202">
        <f>(F202-F201)/F201</f>
        <v>-3.0034623046699713E-2</v>
      </c>
      <c r="I202">
        <f>CORREL($H$3:H202,MXX!$H$3:H202)</f>
        <v>7.7800654499796923E-2</v>
      </c>
    </row>
    <row r="203" spans="1:9" x14ac:dyDescent="0.25">
      <c r="A203" s="1">
        <v>44725</v>
      </c>
      <c r="B203">
        <v>174.11999499999999</v>
      </c>
      <c r="C203">
        <v>175.44000199999999</v>
      </c>
      <c r="D203">
        <v>171.21000699999999</v>
      </c>
      <c r="E203">
        <v>171.509995</v>
      </c>
      <c r="F203">
        <v>171.509995</v>
      </c>
      <c r="G203">
        <v>659800</v>
      </c>
      <c r="H203">
        <f>(F203-F202)/F202</f>
        <v>-5.6704496771909155E-2</v>
      </c>
      <c r="I203">
        <f>CORREL($H$3:H203,MXX!$H$3:H203)</f>
        <v>9.8220756868044878E-2</v>
      </c>
    </row>
    <row r="204" spans="1:9" x14ac:dyDescent="0.25">
      <c r="A204" s="1">
        <v>44726</v>
      </c>
      <c r="B204">
        <v>171.429993</v>
      </c>
      <c r="C204">
        <v>172.220001</v>
      </c>
      <c r="D204">
        <v>167.449997</v>
      </c>
      <c r="E204">
        <v>168.75</v>
      </c>
      <c r="F204">
        <v>168.75</v>
      </c>
      <c r="G204">
        <v>640900</v>
      </c>
      <c r="H204">
        <f>(F204-F203)/F203</f>
        <v>-1.6092327447155504E-2</v>
      </c>
      <c r="I204">
        <f>CORREL($H$3:H204,MXX!$H$3:H204)</f>
        <v>9.8185209336127038E-2</v>
      </c>
    </row>
    <row r="205" spans="1:9" x14ac:dyDescent="0.25">
      <c r="A205" s="1">
        <v>44727</v>
      </c>
      <c r="B205">
        <v>172.80999800000001</v>
      </c>
      <c r="C205">
        <v>178.570007</v>
      </c>
      <c r="D205">
        <v>172.429993</v>
      </c>
      <c r="E205">
        <v>176.86999499999999</v>
      </c>
      <c r="F205">
        <v>176.86999499999999</v>
      </c>
      <c r="G205">
        <v>682200</v>
      </c>
      <c r="H205">
        <f>(F205-F204)/F204</f>
        <v>4.8118488888888825E-2</v>
      </c>
      <c r="I205">
        <f>CORREL($H$3:H205,MXX!$H$3:H205)</f>
        <v>9.0377339193967315E-2</v>
      </c>
    </row>
    <row r="206" spans="1:9" x14ac:dyDescent="0.25">
      <c r="A206" s="1">
        <v>44728</v>
      </c>
      <c r="B206">
        <v>176.89999399999999</v>
      </c>
      <c r="C206">
        <v>180.02499399999999</v>
      </c>
      <c r="D206">
        <v>172.720001</v>
      </c>
      <c r="E206">
        <v>174.05999800000001</v>
      </c>
      <c r="F206">
        <v>174.05999800000001</v>
      </c>
      <c r="G206">
        <v>802300</v>
      </c>
      <c r="H206">
        <f>(F206-F205)/F205</f>
        <v>-1.5887358395639584E-2</v>
      </c>
      <c r="I206">
        <f>CORREL($H$3:H206,MXX!$H$3:H206)</f>
        <v>8.875335602357072E-2</v>
      </c>
    </row>
    <row r="207" spans="1:9" x14ac:dyDescent="0.25">
      <c r="A207" s="1">
        <v>44729</v>
      </c>
      <c r="B207">
        <v>175.88000500000001</v>
      </c>
      <c r="C207">
        <v>177.35000600000001</v>
      </c>
      <c r="D207">
        <v>173.24099699999999</v>
      </c>
      <c r="E207">
        <v>176.029999</v>
      </c>
      <c r="F207">
        <v>176.029999</v>
      </c>
      <c r="G207">
        <v>788700</v>
      </c>
      <c r="H207">
        <f>(F207-F206)/F206</f>
        <v>1.1317942218981275E-2</v>
      </c>
      <c r="I207">
        <f>CORREL($H$3:H207,MXX!$H$3:H207)</f>
        <v>8.3479745982255091E-2</v>
      </c>
    </row>
    <row r="208" spans="1:9" x14ac:dyDescent="0.25">
      <c r="A208" s="1">
        <v>44733</v>
      </c>
      <c r="B208">
        <v>183.5</v>
      </c>
      <c r="C208">
        <v>185.490005</v>
      </c>
      <c r="D208">
        <v>182.91000399999999</v>
      </c>
      <c r="E208">
        <v>184.429993</v>
      </c>
      <c r="F208">
        <v>184.429993</v>
      </c>
      <c r="G208">
        <v>621200</v>
      </c>
      <c r="H208">
        <f>(F208-F207)/F207</f>
        <v>4.7719104969147857E-2</v>
      </c>
      <c r="I208">
        <f>CORREL($H$3:H208,MXX!$H$3:H208)</f>
        <v>9.3588778752239588E-2</v>
      </c>
    </row>
    <row r="209" spans="1:9" x14ac:dyDescent="0.25">
      <c r="A209" s="1">
        <v>44734</v>
      </c>
      <c r="B209">
        <v>181.36000100000001</v>
      </c>
      <c r="C209">
        <v>185.53999300000001</v>
      </c>
      <c r="D209">
        <v>181.020004</v>
      </c>
      <c r="E209">
        <v>183.75</v>
      </c>
      <c r="F209">
        <v>183.75</v>
      </c>
      <c r="G209">
        <v>608700</v>
      </c>
      <c r="H209">
        <f>(F209-F208)/F208</f>
        <v>-3.6869979168735103E-3</v>
      </c>
      <c r="I209">
        <f>CORREL($H$3:H209,MXX!$H$3:H209)</f>
        <v>9.3867468906532428E-2</v>
      </c>
    </row>
    <row r="210" spans="1:9" x14ac:dyDescent="0.25">
      <c r="A210" s="1">
        <v>44735</v>
      </c>
      <c r="B210">
        <v>183.83999600000001</v>
      </c>
      <c r="C210">
        <v>186.11999499999999</v>
      </c>
      <c r="D210">
        <v>182.820007</v>
      </c>
      <c r="E210">
        <v>185.61000100000001</v>
      </c>
      <c r="F210">
        <v>185.61000100000001</v>
      </c>
      <c r="G210">
        <v>375800</v>
      </c>
      <c r="H210">
        <f>(F210-F209)/F209</f>
        <v>1.0122454421768769E-2</v>
      </c>
      <c r="I210">
        <f>CORREL($H$3:H210,MXX!$H$3:H210)</f>
        <v>9.5463389133092338E-2</v>
      </c>
    </row>
    <row r="211" spans="1:9" x14ac:dyDescent="0.25">
      <c r="A211" s="1">
        <v>44736</v>
      </c>
      <c r="B211">
        <v>186.759995</v>
      </c>
      <c r="C211">
        <v>192.05999800000001</v>
      </c>
      <c r="D211">
        <v>186.5</v>
      </c>
      <c r="E211">
        <v>191.94000199999999</v>
      </c>
      <c r="F211">
        <v>191.94000199999999</v>
      </c>
      <c r="G211">
        <v>367400</v>
      </c>
      <c r="H211">
        <f>(F211-F210)/F210</f>
        <v>3.4103771164787515E-2</v>
      </c>
      <c r="I211">
        <f>CORREL($H$3:H211,MXX!$H$3:H211)</f>
        <v>7.8345632273276428E-2</v>
      </c>
    </row>
    <row r="212" spans="1:9" x14ac:dyDescent="0.25">
      <c r="A212" s="1">
        <v>44739</v>
      </c>
      <c r="B212">
        <v>188.91999799999999</v>
      </c>
      <c r="C212">
        <v>189.479996</v>
      </c>
      <c r="D212">
        <v>186.35000600000001</v>
      </c>
      <c r="E212">
        <v>186.46000699999999</v>
      </c>
      <c r="F212">
        <v>186.46000699999999</v>
      </c>
      <c r="G212">
        <v>458500</v>
      </c>
      <c r="H212">
        <f>(F212-F211)/F211</f>
        <v>-2.8550562378341554E-2</v>
      </c>
      <c r="I212">
        <f>CORREL($H$3:H212,MXX!$H$3:H212)</f>
        <v>8.4195339826976481E-2</v>
      </c>
    </row>
    <row r="213" spans="1:9" x14ac:dyDescent="0.25">
      <c r="A213" s="1">
        <v>44740</v>
      </c>
      <c r="B213">
        <v>188.33999600000001</v>
      </c>
      <c r="C213">
        <v>189.96000699999999</v>
      </c>
      <c r="D213">
        <v>184.990005</v>
      </c>
      <c r="E213">
        <v>185.070007</v>
      </c>
      <c r="F213">
        <v>185.070007</v>
      </c>
      <c r="G213">
        <v>342100</v>
      </c>
      <c r="H213">
        <f>(F213-F212)/F212</f>
        <v>-7.4546816894626973E-3</v>
      </c>
      <c r="I213">
        <f>CORREL($H$3:H213,MXX!$H$3:H213)</f>
        <v>7.9274047050968896E-2</v>
      </c>
    </row>
    <row r="214" spans="1:9" x14ac:dyDescent="0.25">
      <c r="A214" s="1">
        <v>44741</v>
      </c>
      <c r="B214">
        <v>182.91999799999999</v>
      </c>
      <c r="C214">
        <v>185.445007</v>
      </c>
      <c r="D214">
        <v>182.03999300000001</v>
      </c>
      <c r="E214">
        <v>184.800003</v>
      </c>
      <c r="F214">
        <v>184.800003</v>
      </c>
      <c r="G214">
        <v>456700</v>
      </c>
      <c r="H214">
        <f>(F214-F213)/F213</f>
        <v>-1.4589289986896696E-3</v>
      </c>
      <c r="I214">
        <f>CORREL($H$3:H214,MXX!$H$3:H214)</f>
        <v>7.8739396974993409E-2</v>
      </c>
    </row>
    <row r="215" spans="1:9" x14ac:dyDescent="0.25">
      <c r="A215" s="1">
        <v>44742</v>
      </c>
      <c r="B215">
        <v>181.33999600000001</v>
      </c>
      <c r="C215">
        <v>185.41000399999999</v>
      </c>
      <c r="D215">
        <v>179.270004</v>
      </c>
      <c r="E215">
        <v>183.479996</v>
      </c>
      <c r="F215">
        <v>183.479996</v>
      </c>
      <c r="G215">
        <v>449900</v>
      </c>
      <c r="H215">
        <f>(F215-F214)/F214</f>
        <v>-7.1428949056889565E-3</v>
      </c>
      <c r="I215">
        <f>CORREL($H$3:H215,MXX!$H$3:H215)</f>
        <v>7.8225630502753191E-2</v>
      </c>
    </row>
    <row r="216" spans="1:9" x14ac:dyDescent="0.25">
      <c r="A216" s="1">
        <v>44743</v>
      </c>
      <c r="B216">
        <v>183.11999499999999</v>
      </c>
      <c r="C216">
        <v>187.970001</v>
      </c>
      <c r="D216">
        <v>182.820007</v>
      </c>
      <c r="E216">
        <v>187.94000199999999</v>
      </c>
      <c r="F216">
        <v>187.94000199999999</v>
      </c>
      <c r="G216">
        <v>338300</v>
      </c>
      <c r="H216">
        <f>(F216-F215)/F215</f>
        <v>2.4307859697141006E-2</v>
      </c>
      <c r="I216">
        <f>CORREL($H$3:H216,MXX!$H$3:H216)</f>
        <v>7.3761028051596622E-2</v>
      </c>
    </row>
    <row r="217" spans="1:9" x14ac:dyDescent="0.25">
      <c r="A217" s="1">
        <v>44747</v>
      </c>
      <c r="B217">
        <v>185.46000699999999</v>
      </c>
      <c r="C217">
        <v>190.11999499999999</v>
      </c>
      <c r="D217">
        <v>184.86000100000001</v>
      </c>
      <c r="E217">
        <v>189.979996</v>
      </c>
      <c r="F217">
        <v>189.979996</v>
      </c>
      <c r="G217">
        <v>300700</v>
      </c>
      <c r="H217">
        <f>(F217-F216)/F216</f>
        <v>1.0854496000271444E-2</v>
      </c>
      <c r="I217">
        <f>CORREL($H$3:H217,MXX!$H$3:H217)</f>
        <v>7.0780891197669366E-2</v>
      </c>
    </row>
    <row r="218" spans="1:9" x14ac:dyDescent="0.25">
      <c r="A218" s="1">
        <v>44748</v>
      </c>
      <c r="B218">
        <v>188.80999800000001</v>
      </c>
      <c r="C218">
        <v>190.490005</v>
      </c>
      <c r="D218">
        <v>186.240005</v>
      </c>
      <c r="E218">
        <v>189.80999800000001</v>
      </c>
      <c r="F218">
        <v>189.80999800000001</v>
      </c>
      <c r="G218">
        <v>267200</v>
      </c>
      <c r="H218">
        <f>(F218-F217)/F217</f>
        <v>-8.948205262621047E-4</v>
      </c>
      <c r="I218">
        <f>CORREL($H$3:H218,MXX!$H$3:H218)</f>
        <v>7.068087319454619E-2</v>
      </c>
    </row>
    <row r="219" spans="1:9" x14ac:dyDescent="0.25">
      <c r="A219" s="1">
        <v>44749</v>
      </c>
      <c r="B219">
        <v>190.83999600000001</v>
      </c>
      <c r="C219">
        <v>192.75</v>
      </c>
      <c r="D219">
        <v>190.740005</v>
      </c>
      <c r="E219">
        <v>192.570007</v>
      </c>
      <c r="F219">
        <v>192.570007</v>
      </c>
      <c r="G219">
        <v>235200</v>
      </c>
      <c r="H219">
        <f>(F219-F218)/F218</f>
        <v>1.454090421517204E-2</v>
      </c>
      <c r="I219">
        <f>CORREL($H$3:H219,MXX!$H$3:H219)</f>
        <v>7.2672392916011144E-2</v>
      </c>
    </row>
    <row r="220" spans="1:9" x14ac:dyDescent="0.25">
      <c r="A220" s="1">
        <v>44750</v>
      </c>
      <c r="B220">
        <v>191.46000699999999</v>
      </c>
      <c r="C220">
        <v>194.979996</v>
      </c>
      <c r="D220">
        <v>191.46000699999999</v>
      </c>
      <c r="E220">
        <v>193.63000500000001</v>
      </c>
      <c r="F220">
        <v>193.63000500000001</v>
      </c>
      <c r="G220">
        <v>240700</v>
      </c>
      <c r="H220">
        <f>(F220-F219)/F219</f>
        <v>5.5044812871612309E-3</v>
      </c>
      <c r="I220">
        <f>CORREL($H$3:H220,MXX!$H$3:H220)</f>
        <v>7.107028316596925E-2</v>
      </c>
    </row>
    <row r="221" spans="1:9" x14ac:dyDescent="0.25">
      <c r="A221" s="1">
        <v>44753</v>
      </c>
      <c r="B221">
        <v>192.770004</v>
      </c>
      <c r="C221">
        <v>193.83999600000001</v>
      </c>
      <c r="D221">
        <v>190.470001</v>
      </c>
      <c r="E221">
        <v>190.679993</v>
      </c>
      <c r="F221">
        <v>190.679993</v>
      </c>
      <c r="G221">
        <v>427400</v>
      </c>
      <c r="H221">
        <f>(F221-F220)/F220</f>
        <v>-1.5235304053212285E-2</v>
      </c>
      <c r="I221">
        <f>CORREL($H$3:H221,MXX!$H$3:H221)</f>
        <v>6.9308474392780262E-2</v>
      </c>
    </row>
    <row r="222" spans="1:9" x14ac:dyDescent="0.25">
      <c r="A222" s="1">
        <v>44754</v>
      </c>
      <c r="B222">
        <v>191.63999899999999</v>
      </c>
      <c r="C222">
        <v>192.449997</v>
      </c>
      <c r="D222">
        <v>188.679993</v>
      </c>
      <c r="E222">
        <v>188.86000100000001</v>
      </c>
      <c r="F222">
        <v>188.86000100000001</v>
      </c>
      <c r="G222">
        <v>446600</v>
      </c>
      <c r="H222">
        <f>(F222-F221)/F221</f>
        <v>-9.5447454731130855E-3</v>
      </c>
      <c r="I222">
        <f>CORREL($H$3:H222,MXX!$H$3:H222)</f>
        <v>7.0602580278395846E-2</v>
      </c>
    </row>
    <row r="223" spans="1:9" x14ac:dyDescent="0.25">
      <c r="A223" s="1">
        <v>44755</v>
      </c>
      <c r="B223">
        <v>187.03999300000001</v>
      </c>
      <c r="C223">
        <v>192</v>
      </c>
      <c r="D223">
        <v>186.58000200000001</v>
      </c>
      <c r="E223">
        <v>191.11999499999999</v>
      </c>
      <c r="F223">
        <v>191.11999499999999</v>
      </c>
      <c r="G223">
        <v>263800</v>
      </c>
      <c r="H223">
        <f>(F223-F222)/F222</f>
        <v>1.1966504225529351E-2</v>
      </c>
      <c r="I223">
        <f>CORREL($H$3:H223,MXX!$H$3:H223)</f>
        <v>7.1802790341626052E-2</v>
      </c>
    </row>
    <row r="224" spans="1:9" x14ac:dyDescent="0.25">
      <c r="A224" s="1">
        <v>44756</v>
      </c>
      <c r="B224">
        <v>188.970001</v>
      </c>
      <c r="C224">
        <v>190.30999800000001</v>
      </c>
      <c r="D224">
        <v>185.317993</v>
      </c>
      <c r="E224">
        <v>188.75</v>
      </c>
      <c r="F224">
        <v>188.75</v>
      </c>
      <c r="G224">
        <v>466100</v>
      </c>
      <c r="H224">
        <f>(F224-F223)/F223</f>
        <v>-1.2400560182099151E-2</v>
      </c>
      <c r="I224">
        <f>CORREL($H$3:H224,MXX!$H$3:H224)</f>
        <v>7.2808339754101725E-2</v>
      </c>
    </row>
    <row r="225" spans="1:9" x14ac:dyDescent="0.25">
      <c r="A225" s="1">
        <v>44757</v>
      </c>
      <c r="B225">
        <v>191.38999899999999</v>
      </c>
      <c r="C225">
        <v>195.550003</v>
      </c>
      <c r="D225">
        <v>190.720001</v>
      </c>
      <c r="E225">
        <v>193.470001</v>
      </c>
      <c r="F225">
        <v>193.470001</v>
      </c>
      <c r="G225">
        <v>469500</v>
      </c>
      <c r="H225">
        <f>(F225-F224)/F224</f>
        <v>2.5006627814569516E-2</v>
      </c>
      <c r="I225">
        <f>CORREL($H$3:H225,MXX!$H$3:H225)</f>
        <v>7.6012588515552579E-2</v>
      </c>
    </row>
    <row r="226" spans="1:9" x14ac:dyDescent="0.25">
      <c r="A226" s="1">
        <v>44760</v>
      </c>
      <c r="B226">
        <v>198.979996</v>
      </c>
      <c r="C226">
        <v>199.61999499999999</v>
      </c>
      <c r="D226">
        <v>195.020004</v>
      </c>
      <c r="E226">
        <v>195.08000200000001</v>
      </c>
      <c r="F226">
        <v>195.08000200000001</v>
      </c>
      <c r="G226">
        <v>547700</v>
      </c>
      <c r="H226">
        <f>(F226-F225)/F225</f>
        <v>8.3217087490479267E-3</v>
      </c>
      <c r="I226">
        <f>CORREL($H$3:H226,MXX!$H$3:H226)</f>
        <v>7.5275407276090181E-2</v>
      </c>
    </row>
    <row r="227" spans="1:9" x14ac:dyDescent="0.25">
      <c r="A227" s="1">
        <v>44761</v>
      </c>
      <c r="B227">
        <v>200.220001</v>
      </c>
      <c r="C227">
        <v>201.60000600000001</v>
      </c>
      <c r="D227">
        <v>198.80999800000001</v>
      </c>
      <c r="E227">
        <v>198.979996</v>
      </c>
      <c r="F227">
        <v>198.979996</v>
      </c>
      <c r="G227">
        <v>537600</v>
      </c>
      <c r="H227">
        <f>(F227-F226)/F226</f>
        <v>1.9991767275048481E-2</v>
      </c>
      <c r="I227">
        <f>CORREL($H$3:H227,MXX!$H$3:H227)</f>
        <v>6.8232021818812355E-2</v>
      </c>
    </row>
    <row r="228" spans="1:9" x14ac:dyDescent="0.25">
      <c r="A228" s="1">
        <v>44762</v>
      </c>
      <c r="B228">
        <v>195.85000600000001</v>
      </c>
      <c r="C228">
        <v>198.095001</v>
      </c>
      <c r="D228">
        <v>194.35000600000001</v>
      </c>
      <c r="E228">
        <v>195.58999600000001</v>
      </c>
      <c r="F228">
        <v>195.58999600000001</v>
      </c>
      <c r="G228">
        <v>421300</v>
      </c>
      <c r="H228">
        <f>(F228-F227)/F227</f>
        <v>-1.7036888471944619E-2</v>
      </c>
      <c r="I228">
        <f>CORREL($H$3:H228,MXX!$H$3:H228)</f>
        <v>6.5274370258501579E-2</v>
      </c>
    </row>
    <row r="229" spans="1:9" x14ac:dyDescent="0.25">
      <c r="A229" s="1">
        <v>44763</v>
      </c>
      <c r="B229">
        <v>198.179993</v>
      </c>
      <c r="C229">
        <v>202.199997</v>
      </c>
      <c r="D229">
        <v>198.179993</v>
      </c>
      <c r="E229">
        <v>202.03999300000001</v>
      </c>
      <c r="F229">
        <v>202.03999300000001</v>
      </c>
      <c r="G229">
        <v>361200</v>
      </c>
      <c r="H229">
        <f>(F229-F228)/F228</f>
        <v>3.2977131407068469E-2</v>
      </c>
      <c r="I229">
        <f>CORREL($H$3:H229,MXX!$H$3:H229)</f>
        <v>6.2876751462454833E-2</v>
      </c>
    </row>
    <row r="230" spans="1:9" x14ac:dyDescent="0.25">
      <c r="A230" s="1">
        <v>44764</v>
      </c>
      <c r="B230">
        <v>202.61999499999999</v>
      </c>
      <c r="C230">
        <v>204.41999799999999</v>
      </c>
      <c r="D230">
        <v>200.03999300000001</v>
      </c>
      <c r="E230">
        <v>200.429993</v>
      </c>
      <c r="F230">
        <v>200.429993</v>
      </c>
      <c r="G230">
        <v>207800</v>
      </c>
      <c r="H230">
        <f>(F230-F229)/F229</f>
        <v>-7.9687193416207135E-3</v>
      </c>
      <c r="I230">
        <f>CORREL($H$3:H230,MXX!$H$3:H230)</f>
        <v>6.1490885424008268E-2</v>
      </c>
    </row>
    <row r="231" spans="1:9" x14ac:dyDescent="0.25">
      <c r="A231" s="1">
        <v>44767</v>
      </c>
      <c r="B231">
        <v>203.300003</v>
      </c>
      <c r="C231">
        <v>203.61000100000001</v>
      </c>
      <c r="D231">
        <v>201</v>
      </c>
      <c r="E231">
        <v>201.61000100000001</v>
      </c>
      <c r="F231">
        <v>201.61000100000001</v>
      </c>
      <c r="G231">
        <v>265000</v>
      </c>
      <c r="H231">
        <f>(F231-F230)/F230</f>
        <v>5.8873823340402703E-3</v>
      </c>
      <c r="I231">
        <f>CORREL($H$3:H231,MXX!$H$3:H231)</f>
        <v>6.1174856066189547E-2</v>
      </c>
    </row>
    <row r="232" spans="1:9" x14ac:dyDescent="0.25">
      <c r="A232" s="1">
        <v>44768</v>
      </c>
      <c r="B232">
        <v>197.86000100000001</v>
      </c>
      <c r="C232">
        <v>198.16000399999999</v>
      </c>
      <c r="D232">
        <v>194.86000100000001</v>
      </c>
      <c r="E232">
        <v>195.64999399999999</v>
      </c>
      <c r="F232">
        <v>195.64999399999999</v>
      </c>
      <c r="G232">
        <v>261400</v>
      </c>
      <c r="H232">
        <f>(F232-F231)/F231</f>
        <v>-2.9562060267040117E-2</v>
      </c>
      <c r="I232">
        <f>CORREL($H$3:H232,MXX!$H$3:H232)</f>
        <v>5.682915849163344E-2</v>
      </c>
    </row>
    <row r="233" spans="1:9" x14ac:dyDescent="0.25">
      <c r="A233" s="1">
        <v>44769</v>
      </c>
      <c r="B233">
        <v>198.25</v>
      </c>
      <c r="C233">
        <v>201.19000199999999</v>
      </c>
      <c r="D233">
        <v>197.050003</v>
      </c>
      <c r="E233">
        <v>200.729996</v>
      </c>
      <c r="F233">
        <v>200.729996</v>
      </c>
      <c r="G233">
        <v>368500</v>
      </c>
      <c r="H233">
        <f>(F233-F232)/F232</f>
        <v>2.5964743960073967E-2</v>
      </c>
      <c r="I233">
        <f>CORREL($H$3:H233,MXX!$H$3:H233)</f>
        <v>5.5049416928363355E-2</v>
      </c>
    </row>
    <row r="234" spans="1:9" x14ac:dyDescent="0.25">
      <c r="A234" s="1">
        <v>44770</v>
      </c>
      <c r="B234">
        <v>205.020004</v>
      </c>
      <c r="C234">
        <v>208.71800200000001</v>
      </c>
      <c r="D234">
        <v>203.699997</v>
      </c>
      <c r="E234">
        <v>207.490005</v>
      </c>
      <c r="F234">
        <v>207.490005</v>
      </c>
      <c r="G234">
        <v>420300</v>
      </c>
      <c r="H234">
        <f>(F234-F233)/F233</f>
        <v>3.3677124170320795E-2</v>
      </c>
      <c r="I234">
        <f>CORREL($H$3:H234,MXX!$H$3:H234)</f>
        <v>5.4071705335679232E-2</v>
      </c>
    </row>
    <row r="235" spans="1:9" x14ac:dyDescent="0.25">
      <c r="A235" s="1">
        <v>44771</v>
      </c>
      <c r="B235">
        <v>209.39999399999999</v>
      </c>
      <c r="C235">
        <v>211.25</v>
      </c>
      <c r="D235">
        <v>208.44000199999999</v>
      </c>
      <c r="E235">
        <v>211.229996</v>
      </c>
      <c r="F235">
        <v>211.229996</v>
      </c>
      <c r="G235">
        <v>337600</v>
      </c>
      <c r="H235">
        <f>(F235-F234)/F234</f>
        <v>1.8024921248616304E-2</v>
      </c>
      <c r="I235">
        <f>CORREL($H$3:H235,MXX!$H$3:H235)</f>
        <v>4.973951004201127E-2</v>
      </c>
    </row>
    <row r="236" spans="1:9" x14ac:dyDescent="0.25">
      <c r="A236" s="1">
        <v>44774</v>
      </c>
      <c r="B236">
        <v>213.88999899999999</v>
      </c>
      <c r="C236">
        <v>214.53999300000001</v>
      </c>
      <c r="D236">
        <v>211.729996</v>
      </c>
      <c r="E236">
        <v>213.21000699999999</v>
      </c>
      <c r="F236">
        <v>213.21000699999999</v>
      </c>
      <c r="G236">
        <v>380100</v>
      </c>
      <c r="H236">
        <f>(F236-F235)/F235</f>
        <v>9.3737207664388277E-3</v>
      </c>
      <c r="I236">
        <f>CORREL($H$3:H236,MXX!$H$3:H236)</f>
        <v>5.048556907508335E-2</v>
      </c>
    </row>
    <row r="237" spans="1:9" x14ac:dyDescent="0.25">
      <c r="A237" s="1">
        <v>44775</v>
      </c>
      <c r="B237">
        <v>211.38000500000001</v>
      </c>
      <c r="C237">
        <v>214.44000199999999</v>
      </c>
      <c r="D237">
        <v>210.54800399999999</v>
      </c>
      <c r="E237">
        <v>211.03999300000001</v>
      </c>
      <c r="F237">
        <v>211.03999300000001</v>
      </c>
      <c r="G237">
        <v>422200</v>
      </c>
      <c r="H237">
        <f>(F237-F236)/F236</f>
        <v>-1.0177824345739928E-2</v>
      </c>
      <c r="I237">
        <f>CORREL($H$3:H237,MXX!$H$3:H237)</f>
        <v>4.3706868648683936E-2</v>
      </c>
    </row>
    <row r="238" spans="1:9" x14ac:dyDescent="0.25">
      <c r="A238" s="1">
        <v>44776</v>
      </c>
      <c r="B238">
        <v>211.83999600000001</v>
      </c>
      <c r="C238">
        <v>216.02499399999999</v>
      </c>
      <c r="D238">
        <v>211.009995</v>
      </c>
      <c r="E238">
        <v>215.699997</v>
      </c>
      <c r="F238">
        <v>215.699997</v>
      </c>
      <c r="G238">
        <v>349100</v>
      </c>
      <c r="H238">
        <f>(F238-F237)/F237</f>
        <v>2.2081141748331968E-2</v>
      </c>
      <c r="I238">
        <f>CORREL($H$3:H238,MXX!$H$3:H238)</f>
        <v>4.403731239373436E-2</v>
      </c>
    </row>
    <row r="239" spans="1:9" x14ac:dyDescent="0.25">
      <c r="A239" s="1">
        <v>44777</v>
      </c>
      <c r="B239">
        <v>215.779999</v>
      </c>
      <c r="C239">
        <v>217.470001</v>
      </c>
      <c r="D239">
        <v>214.199997</v>
      </c>
      <c r="E239">
        <v>216</v>
      </c>
      <c r="F239">
        <v>216</v>
      </c>
      <c r="G239">
        <v>276400</v>
      </c>
      <c r="H239">
        <f>(F239-F238)/F238</f>
        <v>1.3908345116945171E-3</v>
      </c>
      <c r="I239">
        <f>CORREL($H$3:H239,MXX!$H$3:H239)</f>
        <v>4.3422212505793381E-2</v>
      </c>
    </row>
    <row r="240" spans="1:9" x14ac:dyDescent="0.25">
      <c r="A240" s="1">
        <v>44778</v>
      </c>
      <c r="B240">
        <v>212.14999399999999</v>
      </c>
      <c r="C240">
        <v>213.83999600000001</v>
      </c>
      <c r="D240">
        <v>210.699997</v>
      </c>
      <c r="E240">
        <v>211.94000199999999</v>
      </c>
      <c r="F240">
        <v>211.94000199999999</v>
      </c>
      <c r="G240">
        <v>310600</v>
      </c>
      <c r="H240">
        <f>(F240-F239)/F239</f>
        <v>-1.879628703703707E-2</v>
      </c>
      <c r="I240">
        <f>CORREL($H$3:H240,MXX!$H$3:H240)</f>
        <v>4.7073187625617449E-2</v>
      </c>
    </row>
    <row r="241" spans="1:9" x14ac:dyDescent="0.25">
      <c r="A241" s="1">
        <v>44781</v>
      </c>
      <c r="B241">
        <v>213.300003</v>
      </c>
      <c r="C241">
        <v>215.40299999999999</v>
      </c>
      <c r="D241">
        <v>212.925003</v>
      </c>
      <c r="E241">
        <v>213.55999800000001</v>
      </c>
      <c r="F241">
        <v>213.55999800000001</v>
      </c>
      <c r="G241">
        <v>212800</v>
      </c>
      <c r="H241">
        <f>(F241-F240)/F240</f>
        <v>7.6436537921709307E-3</v>
      </c>
      <c r="I241">
        <f>CORREL($H$3:H241,MXX!$H$3:H241)</f>
        <v>4.7399076392308517E-2</v>
      </c>
    </row>
    <row r="242" spans="1:9" x14ac:dyDescent="0.25">
      <c r="A242" s="1">
        <v>44782</v>
      </c>
      <c r="B242">
        <v>212.78999300000001</v>
      </c>
      <c r="C242">
        <v>212.83000200000001</v>
      </c>
      <c r="D242">
        <v>210</v>
      </c>
      <c r="E242">
        <v>210.470001</v>
      </c>
      <c r="F242">
        <v>210.470001</v>
      </c>
      <c r="G242">
        <v>246100</v>
      </c>
      <c r="H242">
        <f>(F242-F241)/F241</f>
        <v>-1.4468987773637322E-2</v>
      </c>
      <c r="I242">
        <f>CORREL($H$3:H242,MXX!$H$3:H242)</f>
        <v>4.7704864492320719E-2</v>
      </c>
    </row>
    <row r="243" spans="1:9" x14ac:dyDescent="0.25">
      <c r="A243" s="1">
        <v>44783</v>
      </c>
      <c r="B243">
        <v>215.85000600000001</v>
      </c>
      <c r="C243">
        <v>216.83999600000001</v>
      </c>
      <c r="D243">
        <v>214.05999800000001</v>
      </c>
      <c r="E243">
        <v>215</v>
      </c>
      <c r="F243">
        <v>215</v>
      </c>
      <c r="G243">
        <v>181300</v>
      </c>
      <c r="H243">
        <f>(F243-F242)/F242</f>
        <v>2.1523252617839841E-2</v>
      </c>
      <c r="I243">
        <f>CORREL($H$3:H243,MXX!$H$3:H243)</f>
        <v>4.5962773042322623E-2</v>
      </c>
    </row>
    <row r="244" spans="1:9" x14ac:dyDescent="0.25">
      <c r="A244" s="1">
        <v>44784</v>
      </c>
      <c r="B244">
        <v>216.61999499999999</v>
      </c>
      <c r="C244">
        <v>216.779999</v>
      </c>
      <c r="D244">
        <v>214.39999399999999</v>
      </c>
      <c r="E244">
        <v>215.270004</v>
      </c>
      <c r="F244">
        <v>215.270004</v>
      </c>
      <c r="G244">
        <v>299900</v>
      </c>
      <c r="H244">
        <f>(F244-F243)/F243</f>
        <v>1.2558325581395356E-3</v>
      </c>
      <c r="I244">
        <f>CORREL($H$3:H244,MXX!$H$3:H244)</f>
        <v>4.606457377858815E-2</v>
      </c>
    </row>
    <row r="245" spans="1:9" x14ac:dyDescent="0.25">
      <c r="A245" s="1">
        <v>44785</v>
      </c>
      <c r="B245">
        <v>214.720001</v>
      </c>
      <c r="C245">
        <v>215.83000200000001</v>
      </c>
      <c r="D245">
        <v>214.009995</v>
      </c>
      <c r="E245">
        <v>215.80999800000001</v>
      </c>
      <c r="F245">
        <v>215.80999800000001</v>
      </c>
      <c r="G245">
        <v>176800</v>
      </c>
      <c r="H245">
        <f>(F245-F244)/F244</f>
        <v>2.5084498070618664E-3</v>
      </c>
      <c r="I245">
        <f>CORREL($H$3:H245,MXX!$H$3:H245)</f>
        <v>4.596316870418854E-2</v>
      </c>
    </row>
    <row r="246" spans="1:9" x14ac:dyDescent="0.25">
      <c r="A246" s="1">
        <v>44788</v>
      </c>
      <c r="B246">
        <v>214.53999300000001</v>
      </c>
      <c r="C246">
        <v>215.38999899999999</v>
      </c>
      <c r="D246">
        <v>213.529999</v>
      </c>
      <c r="E246">
        <v>214.66000399999999</v>
      </c>
      <c r="F246">
        <v>214.66000399999999</v>
      </c>
      <c r="G246">
        <v>96400</v>
      </c>
      <c r="H246">
        <f>(F246-F245)/F245</f>
        <v>-5.3287336576501925E-3</v>
      </c>
      <c r="I246">
        <f>CORREL($H$3:H246,MXX!$H$3:H246)</f>
        <v>4.4422436789557554E-2</v>
      </c>
    </row>
    <row r="247" spans="1:9" x14ac:dyDescent="0.25">
      <c r="A247" s="1">
        <v>44789</v>
      </c>
      <c r="B247">
        <v>209.949997</v>
      </c>
      <c r="C247">
        <v>212.800003</v>
      </c>
      <c r="D247">
        <v>209.529999</v>
      </c>
      <c r="E247">
        <v>212.16000399999999</v>
      </c>
      <c r="F247">
        <v>212.16000399999999</v>
      </c>
      <c r="G247">
        <v>288300</v>
      </c>
      <c r="H247">
        <f>(F247-F246)/F246</f>
        <v>-1.1646324202994053E-2</v>
      </c>
      <c r="I247">
        <f>CORREL($H$3:H247,MXX!$H$3:H247)</f>
        <v>4.0888470340192884E-2</v>
      </c>
    </row>
    <row r="248" spans="1:9" x14ac:dyDescent="0.25">
      <c r="A248" s="1">
        <v>44790</v>
      </c>
      <c r="B248">
        <v>210.83999600000001</v>
      </c>
      <c r="C248">
        <v>213.36000100000001</v>
      </c>
      <c r="D248">
        <v>209.35000600000001</v>
      </c>
      <c r="E248">
        <v>211.38000500000001</v>
      </c>
      <c r="F248">
        <v>211.38000500000001</v>
      </c>
      <c r="G248">
        <v>221200</v>
      </c>
      <c r="H248">
        <f>(F248-F247)/F247</f>
        <v>-3.6764658054963804E-3</v>
      </c>
      <c r="I248">
        <f>CORREL($H$3:H248,MXX!$H$3:H248)</f>
        <v>4.0184911192948577E-2</v>
      </c>
    </row>
    <row r="249" spans="1:9" x14ac:dyDescent="0.25">
      <c r="A249" s="1">
        <v>44791</v>
      </c>
      <c r="B249">
        <v>211.08000200000001</v>
      </c>
      <c r="C249">
        <v>212.38000500000001</v>
      </c>
      <c r="D249">
        <v>209.529999</v>
      </c>
      <c r="E249">
        <v>212.36999499999999</v>
      </c>
      <c r="F249">
        <v>212.36999499999999</v>
      </c>
      <c r="G249">
        <v>252800</v>
      </c>
      <c r="H249">
        <f>(F249-F248)/F248</f>
        <v>4.6834609545968048E-3</v>
      </c>
      <c r="I249">
        <f>CORREL($H$3:H249,MXX!$H$3:H249)</f>
        <v>3.9781551053010504E-2</v>
      </c>
    </row>
    <row r="250" spans="1:9" x14ac:dyDescent="0.25">
      <c r="A250" s="1">
        <v>44792</v>
      </c>
      <c r="B250">
        <v>208.740005</v>
      </c>
      <c r="C250">
        <v>208.86000100000001</v>
      </c>
      <c r="D250">
        <v>205.570007</v>
      </c>
      <c r="E250">
        <v>207.03999300000001</v>
      </c>
      <c r="F250">
        <v>207.03999300000001</v>
      </c>
      <c r="G250">
        <v>220100</v>
      </c>
      <c r="H250">
        <f>(F250-F249)/F249</f>
        <v>-2.5097716840837045E-2</v>
      </c>
      <c r="I250">
        <f>CORREL($H$3:H250,MXX!$H$3:H250)</f>
        <v>3.7846342882864585E-2</v>
      </c>
    </row>
    <row r="251" spans="1:9" x14ac:dyDescent="0.25">
      <c r="A251" s="1">
        <v>44795</v>
      </c>
      <c r="B251">
        <v>202.5</v>
      </c>
      <c r="C251">
        <v>203.58000200000001</v>
      </c>
      <c r="D251">
        <v>199.695007</v>
      </c>
      <c r="E251">
        <v>200.55999800000001</v>
      </c>
      <c r="F251">
        <v>200.55999800000001</v>
      </c>
      <c r="G251">
        <v>473400</v>
      </c>
      <c r="H251">
        <f>(F251-F250)/F250</f>
        <v>-3.1298276753709137E-2</v>
      </c>
      <c r="I251">
        <f>CORREL($H$3:H251,MXX!$H$3:H251)</f>
        <v>3.8410130981728914E-2</v>
      </c>
    </row>
    <row r="252" spans="1:9" x14ac:dyDescent="0.25">
      <c r="A252" s="1">
        <v>44796</v>
      </c>
      <c r="B252">
        <v>201.479996</v>
      </c>
      <c r="C252">
        <v>204.529999</v>
      </c>
      <c r="D252">
        <v>201.479996</v>
      </c>
      <c r="E252">
        <v>201.89999399999999</v>
      </c>
      <c r="F252">
        <v>201.89999399999999</v>
      </c>
      <c r="G252">
        <v>211800</v>
      </c>
      <c r="H252">
        <f>(F252-F251)/F251</f>
        <v>6.6812725038020047E-3</v>
      </c>
      <c r="I252">
        <f>CORREL($H$3:H252,MXX!$H$3:H252)</f>
        <v>3.8419128728163533E-2</v>
      </c>
    </row>
    <row r="253" spans="1:9" x14ac:dyDescent="0.25">
      <c r="A253" s="1">
        <v>44797</v>
      </c>
      <c r="B253">
        <v>134.35000600000001</v>
      </c>
      <c r="C253">
        <v>135.28999300000001</v>
      </c>
      <c r="D253">
        <v>133.60000600000001</v>
      </c>
      <c r="E253">
        <v>134.970001</v>
      </c>
      <c r="F253">
        <v>134.970001</v>
      </c>
      <c r="G253">
        <v>5254300</v>
      </c>
      <c r="H253">
        <f>(F253-F252)/F252</f>
        <v>-0.33150071812285442</v>
      </c>
      <c r="I253">
        <f>CORREL($H$3:H253,MXX!$H$3:H253)</f>
        <v>5.1653449491676419E-2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E1077-E79A-4E9C-A3E8-FA9D98835E25}">
  <dimension ref="A1:I255"/>
  <sheetViews>
    <sheetView workbookViewId="0">
      <selection activeCell="H3" sqref="H3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44433</v>
      </c>
      <c r="B2">
        <v>12.43</v>
      </c>
      <c r="C2">
        <v>12.43</v>
      </c>
      <c r="D2">
        <v>12.29</v>
      </c>
      <c r="E2">
        <v>12.38</v>
      </c>
      <c r="F2">
        <v>12.38</v>
      </c>
      <c r="G2">
        <v>28800</v>
      </c>
    </row>
    <row r="3" spans="1:9" x14ac:dyDescent="0.25">
      <c r="A3" s="1">
        <v>44434</v>
      </c>
      <c r="B3">
        <v>12.58</v>
      </c>
      <c r="C3">
        <v>12.61</v>
      </c>
      <c r="D3">
        <v>12.46</v>
      </c>
      <c r="E3">
        <v>12.5</v>
      </c>
      <c r="F3">
        <v>12.5</v>
      </c>
      <c r="G3">
        <v>53100</v>
      </c>
      <c r="H3">
        <f>(F3-F2)/F2</f>
        <v>9.6930533117931504E-3</v>
      </c>
      <c r="I3" t="e">
        <f>CORREL($H$3:H3,MXX!$H$3:H3)</f>
        <v>#DIV/0!</v>
      </c>
    </row>
    <row r="4" spans="1:9" x14ac:dyDescent="0.25">
      <c r="A4" s="1">
        <v>44435</v>
      </c>
      <c r="B4">
        <v>12.5</v>
      </c>
      <c r="C4">
        <v>12.68</v>
      </c>
      <c r="D4">
        <v>12.44</v>
      </c>
      <c r="E4">
        <v>12.63</v>
      </c>
      <c r="F4">
        <v>12.63</v>
      </c>
      <c r="G4">
        <v>31100</v>
      </c>
      <c r="H4">
        <f>(F4-F3)/F3</f>
        <v>1.0400000000000062E-2</v>
      </c>
      <c r="I4">
        <f>CORREL($H$3:H4,MXX!$H$3:H4)</f>
        <v>-1</v>
      </c>
    </row>
    <row r="5" spans="1:9" x14ac:dyDescent="0.25">
      <c r="A5" s="1">
        <v>44438</v>
      </c>
      <c r="B5">
        <v>12.43</v>
      </c>
      <c r="C5">
        <v>12.5</v>
      </c>
      <c r="D5">
        <v>12.36</v>
      </c>
      <c r="E5">
        <v>12.49</v>
      </c>
      <c r="F5">
        <v>12.49</v>
      </c>
      <c r="G5">
        <v>40900</v>
      </c>
      <c r="H5">
        <f>(F5-F4)/F4</f>
        <v>-1.1084718923198778E-2</v>
      </c>
      <c r="I5">
        <f>CORREL($H$3:H5,MXX!$H$3:H5)</f>
        <v>2.3535407266298918E-2</v>
      </c>
    </row>
    <row r="6" spans="1:9" x14ac:dyDescent="0.25">
      <c r="A6" s="1">
        <v>44439</v>
      </c>
      <c r="B6">
        <v>12.58</v>
      </c>
      <c r="C6">
        <v>12.76</v>
      </c>
      <c r="D6">
        <v>12.58</v>
      </c>
      <c r="E6">
        <v>12.69</v>
      </c>
      <c r="F6">
        <v>12.69</v>
      </c>
      <c r="G6">
        <v>49800</v>
      </c>
      <c r="H6">
        <f>(F6-F5)/F5</f>
        <v>1.6012810248198502E-2</v>
      </c>
      <c r="I6">
        <f>CORREL($H$3:H6,MXX!$H$3:H6)</f>
        <v>6.4949795264177893E-2</v>
      </c>
    </row>
    <row r="7" spans="1:9" x14ac:dyDescent="0.25">
      <c r="A7" s="1">
        <v>44440</v>
      </c>
      <c r="B7">
        <v>12.96</v>
      </c>
      <c r="C7">
        <v>13.13</v>
      </c>
      <c r="D7">
        <v>12.96</v>
      </c>
      <c r="E7">
        <v>13.1</v>
      </c>
      <c r="F7">
        <v>13.1</v>
      </c>
      <c r="G7">
        <v>46800</v>
      </c>
      <c r="H7">
        <f>(F7-F6)/F6</f>
        <v>3.2308904649330193E-2</v>
      </c>
      <c r="I7">
        <f>CORREL($H$3:H7,MXX!$H$3:H7)</f>
        <v>0.66201363680747793</v>
      </c>
    </row>
    <row r="8" spans="1:9" x14ac:dyDescent="0.25">
      <c r="A8" s="1">
        <v>44441</v>
      </c>
      <c r="B8">
        <v>12.96</v>
      </c>
      <c r="C8">
        <v>13.33</v>
      </c>
      <c r="D8">
        <v>12.96</v>
      </c>
      <c r="E8">
        <v>13.3</v>
      </c>
      <c r="F8">
        <v>13.3</v>
      </c>
      <c r="G8">
        <v>997700</v>
      </c>
      <c r="H8">
        <f>(F8-F7)/F7</f>
        <v>1.5267175572519165E-2</v>
      </c>
      <c r="I8">
        <f>CORREL($H$3:H8,MXX!$H$3:H8)</f>
        <v>0.1787282997553695</v>
      </c>
    </row>
    <row r="9" spans="1:9" x14ac:dyDescent="0.25">
      <c r="A9" s="1">
        <v>44442</v>
      </c>
      <c r="B9">
        <v>13.1</v>
      </c>
      <c r="C9">
        <v>13.23</v>
      </c>
      <c r="D9">
        <v>13.09</v>
      </c>
      <c r="E9">
        <v>13.17</v>
      </c>
      <c r="F9">
        <v>13.17</v>
      </c>
      <c r="G9">
        <v>280600</v>
      </c>
      <c r="H9">
        <f>(F9-F8)/F8</f>
        <v>-9.7744360902256213E-3</v>
      </c>
      <c r="I9">
        <f>CORREL($H$3:H9,MXX!$H$3:H9)</f>
        <v>0.21218331143916086</v>
      </c>
    </row>
    <row r="10" spans="1:9" x14ac:dyDescent="0.25">
      <c r="A10" s="1">
        <v>44446</v>
      </c>
      <c r="B10">
        <v>13.23</v>
      </c>
      <c r="C10">
        <v>13.24</v>
      </c>
      <c r="D10">
        <v>13.14</v>
      </c>
      <c r="E10">
        <v>13.18</v>
      </c>
      <c r="F10">
        <v>13.18</v>
      </c>
      <c r="G10">
        <v>40400</v>
      </c>
      <c r="H10">
        <f>(F10-F9)/F9</f>
        <v>7.5930144267272485E-4</v>
      </c>
      <c r="I10">
        <f>CORREL($H$3:H10,MXX!$H$3:H10)</f>
        <v>0.24141693551857277</v>
      </c>
    </row>
    <row r="11" spans="1:9" x14ac:dyDescent="0.25">
      <c r="A11" s="1">
        <v>44447</v>
      </c>
      <c r="B11">
        <v>13.43</v>
      </c>
      <c r="C11">
        <v>13.43</v>
      </c>
      <c r="D11">
        <v>13.26</v>
      </c>
      <c r="E11">
        <v>13.28</v>
      </c>
      <c r="F11">
        <v>13.28</v>
      </c>
      <c r="G11">
        <v>55400</v>
      </c>
      <c r="H11">
        <f>(F11-F10)/F10</f>
        <v>7.5872534142640098E-3</v>
      </c>
      <c r="I11">
        <f>CORREL($H$3:H11,MXX!$H$3:H11)</f>
        <v>0.22711166599292962</v>
      </c>
    </row>
    <row r="12" spans="1:9" x14ac:dyDescent="0.25">
      <c r="A12" s="1">
        <v>44448</v>
      </c>
      <c r="B12">
        <v>13.17</v>
      </c>
      <c r="C12">
        <v>13.17</v>
      </c>
      <c r="D12">
        <v>13.04</v>
      </c>
      <c r="E12">
        <v>13.04</v>
      </c>
      <c r="F12">
        <v>13.04</v>
      </c>
      <c r="G12">
        <v>98100</v>
      </c>
      <c r="H12">
        <f>(F12-F11)/F11</f>
        <v>-1.8072289156626523E-2</v>
      </c>
      <c r="I12">
        <f>CORREL($H$3:H12,MXX!$H$3:H12)</f>
        <v>0.31302899870798612</v>
      </c>
    </row>
    <row r="13" spans="1:9" x14ac:dyDescent="0.25">
      <c r="A13" s="1">
        <v>44449</v>
      </c>
      <c r="B13">
        <v>13.19</v>
      </c>
      <c r="C13">
        <v>13.26</v>
      </c>
      <c r="D13">
        <v>13.09</v>
      </c>
      <c r="E13">
        <v>13.23</v>
      </c>
      <c r="F13">
        <v>13.23</v>
      </c>
      <c r="G13">
        <v>38000</v>
      </c>
      <c r="H13">
        <f>(F13-F12)/F12</f>
        <v>1.4570552147239364E-2</v>
      </c>
      <c r="I13">
        <f>CORREL($H$3:H13,MXX!$H$3:H13)</f>
        <v>0.23700138105990717</v>
      </c>
    </row>
    <row r="14" spans="1:9" x14ac:dyDescent="0.25">
      <c r="A14" s="1">
        <v>44452</v>
      </c>
      <c r="B14">
        <v>13.18</v>
      </c>
      <c r="C14">
        <v>13.22</v>
      </c>
      <c r="D14">
        <v>13.01</v>
      </c>
      <c r="E14">
        <v>13.04</v>
      </c>
      <c r="F14">
        <v>13.04</v>
      </c>
      <c r="G14">
        <v>43400</v>
      </c>
      <c r="H14">
        <f>(F14-F13)/F13</f>
        <v>-1.4361300075585885E-2</v>
      </c>
      <c r="I14">
        <f>CORREL($H$3:H14,MXX!$H$3:H14)</f>
        <v>0.22544788246371186</v>
      </c>
    </row>
    <row r="15" spans="1:9" x14ac:dyDescent="0.25">
      <c r="A15" s="1">
        <v>44453</v>
      </c>
      <c r="B15">
        <v>13.15</v>
      </c>
      <c r="C15">
        <v>13.2</v>
      </c>
      <c r="D15">
        <v>13.1</v>
      </c>
      <c r="E15">
        <v>13.16</v>
      </c>
      <c r="F15">
        <v>13.16</v>
      </c>
      <c r="G15">
        <v>67300</v>
      </c>
      <c r="H15">
        <f>(F15-F14)/F14</f>
        <v>9.2024539877301383E-3</v>
      </c>
      <c r="I15">
        <f>CORREL($H$3:H15,MXX!$H$3:H15)</f>
        <v>0.23303449484061572</v>
      </c>
    </row>
    <row r="16" spans="1:9" x14ac:dyDescent="0.25">
      <c r="A16" s="1">
        <v>44454</v>
      </c>
      <c r="B16">
        <v>13.18</v>
      </c>
      <c r="C16">
        <v>13.27</v>
      </c>
      <c r="D16">
        <v>13.11</v>
      </c>
      <c r="E16">
        <v>13.17</v>
      </c>
      <c r="F16">
        <v>13.17</v>
      </c>
      <c r="G16">
        <v>211900</v>
      </c>
      <c r="H16">
        <f>(F16-F15)/F15</f>
        <v>7.5987841945287138E-4</v>
      </c>
      <c r="I16">
        <f>CORREL($H$3:H16,MXX!$H$3:H16)</f>
        <v>0.23192252505460084</v>
      </c>
    </row>
    <row r="17" spans="1:9" x14ac:dyDescent="0.25">
      <c r="A17" s="1">
        <v>44455</v>
      </c>
      <c r="B17">
        <v>12.86</v>
      </c>
      <c r="C17">
        <v>13.08</v>
      </c>
      <c r="D17">
        <v>12.86</v>
      </c>
      <c r="E17">
        <v>13.05</v>
      </c>
      <c r="F17">
        <v>13.05</v>
      </c>
      <c r="G17">
        <v>314400</v>
      </c>
      <c r="H17">
        <f>(F17-F16)/F16</f>
        <v>-9.1116173120728335E-3</v>
      </c>
      <c r="I17">
        <f>CORREL($H$3:H17,MXX!$H$3:H17)</f>
        <v>0.16495820074425402</v>
      </c>
    </row>
    <row r="18" spans="1:9" x14ac:dyDescent="0.25">
      <c r="A18" s="1">
        <v>44456</v>
      </c>
      <c r="B18">
        <v>13.33</v>
      </c>
      <c r="C18">
        <v>13.33</v>
      </c>
      <c r="D18">
        <v>13.06</v>
      </c>
      <c r="E18">
        <v>13.13</v>
      </c>
      <c r="F18">
        <v>13.13</v>
      </c>
      <c r="G18">
        <v>336600</v>
      </c>
      <c r="H18">
        <f>(F18-F17)/F17</f>
        <v>6.1302681992337219E-3</v>
      </c>
      <c r="I18">
        <f>CORREL($H$3:H18,MXX!$H$3:H18)</f>
        <v>0.17108565595609337</v>
      </c>
    </row>
    <row r="19" spans="1:9" x14ac:dyDescent="0.25">
      <c r="A19" s="1">
        <v>44459</v>
      </c>
      <c r="B19">
        <v>12.49</v>
      </c>
      <c r="C19">
        <v>12.53</v>
      </c>
      <c r="D19">
        <v>12.38</v>
      </c>
      <c r="E19">
        <v>12.5</v>
      </c>
      <c r="F19">
        <v>12.5</v>
      </c>
      <c r="G19">
        <v>185500</v>
      </c>
      <c r="H19">
        <f>(F19-F18)/F18</f>
        <v>-4.7981721249048037E-2</v>
      </c>
      <c r="I19">
        <f>CORREL($H$3:H19,MXX!$H$3:H19)</f>
        <v>0.43365829092525471</v>
      </c>
    </row>
    <row r="20" spans="1:9" x14ac:dyDescent="0.25">
      <c r="A20" s="1">
        <v>44460</v>
      </c>
      <c r="B20">
        <v>12.44</v>
      </c>
      <c r="C20">
        <v>12.45</v>
      </c>
      <c r="D20">
        <v>12.38</v>
      </c>
      <c r="E20">
        <v>12.41</v>
      </c>
      <c r="F20">
        <v>12.41</v>
      </c>
      <c r="G20">
        <v>372100</v>
      </c>
      <c r="H20">
        <f>(F20-F19)/F19</f>
        <v>-7.1999999999999885E-3</v>
      </c>
      <c r="I20">
        <f>CORREL($H$3:H20,MXX!$H$3:H20)</f>
        <v>0.4406993171312259</v>
      </c>
    </row>
    <row r="21" spans="1:9" x14ac:dyDescent="0.25">
      <c r="A21" s="1">
        <v>44461</v>
      </c>
      <c r="B21">
        <v>12.55</v>
      </c>
      <c r="C21">
        <v>12.6</v>
      </c>
      <c r="D21">
        <v>12.49</v>
      </c>
      <c r="E21">
        <v>12.54</v>
      </c>
      <c r="F21">
        <v>12.54</v>
      </c>
      <c r="G21">
        <v>148300</v>
      </c>
      <c r="H21">
        <f>(F21-F20)/F20</f>
        <v>1.0475423045930621E-2</v>
      </c>
      <c r="I21">
        <f>CORREL($H$3:H21,MXX!$H$3:H21)</f>
        <v>0.45338006765351235</v>
      </c>
    </row>
    <row r="22" spans="1:9" x14ac:dyDescent="0.25">
      <c r="A22" s="1">
        <v>44462</v>
      </c>
      <c r="B22">
        <v>12.9</v>
      </c>
      <c r="C22">
        <v>12.93</v>
      </c>
      <c r="D22">
        <v>12.81</v>
      </c>
      <c r="E22">
        <v>12.82</v>
      </c>
      <c r="F22">
        <v>12.82</v>
      </c>
      <c r="G22">
        <v>482800</v>
      </c>
      <c r="H22">
        <f>(F22-F21)/F21</f>
        <v>2.2328548644338211E-2</v>
      </c>
      <c r="I22">
        <f>CORREL($H$3:H22,MXX!$H$3:H22)</f>
        <v>0.49397869534541033</v>
      </c>
    </row>
    <row r="23" spans="1:9" x14ac:dyDescent="0.25">
      <c r="A23" s="1">
        <v>44463</v>
      </c>
      <c r="B23">
        <v>12.81</v>
      </c>
      <c r="C23">
        <v>12.81</v>
      </c>
      <c r="D23">
        <v>12.74</v>
      </c>
      <c r="E23">
        <v>12.8</v>
      </c>
      <c r="F23">
        <v>12.8</v>
      </c>
      <c r="G23">
        <v>32100</v>
      </c>
      <c r="H23">
        <f>(F23-F22)/F22</f>
        <v>-1.5600624024960665E-3</v>
      </c>
      <c r="I23">
        <f>CORREL($H$3:H23,MXX!$H$3:H23)</f>
        <v>0.4889251082578846</v>
      </c>
    </row>
    <row r="24" spans="1:9" x14ac:dyDescent="0.25">
      <c r="A24" s="1">
        <v>44466</v>
      </c>
      <c r="B24">
        <v>12.56</v>
      </c>
      <c r="C24">
        <v>12.57</v>
      </c>
      <c r="D24">
        <v>12.48</v>
      </c>
      <c r="E24">
        <v>12.53</v>
      </c>
      <c r="F24">
        <v>12.53</v>
      </c>
      <c r="G24">
        <v>43400</v>
      </c>
      <c r="H24">
        <f>(F24-F23)/F23</f>
        <v>-2.1093750000000105E-2</v>
      </c>
      <c r="I24">
        <f>CORREL($H$3:H24,MXX!$H$3:H24)</f>
        <v>0.50734146070296116</v>
      </c>
    </row>
    <row r="25" spans="1:9" x14ac:dyDescent="0.25">
      <c r="A25" s="1">
        <v>44467</v>
      </c>
      <c r="B25">
        <v>12.47</v>
      </c>
      <c r="C25">
        <v>12.51</v>
      </c>
      <c r="D25">
        <v>12.4</v>
      </c>
      <c r="E25">
        <v>12.47</v>
      </c>
      <c r="F25">
        <v>12.47</v>
      </c>
      <c r="G25">
        <v>91700</v>
      </c>
      <c r="H25">
        <f>(F25-F24)/F24</f>
        <v>-4.7885075818035697E-3</v>
      </c>
      <c r="I25">
        <f>CORREL($H$3:H25,MXX!$H$3:H25)</f>
        <v>0.47504552210879186</v>
      </c>
    </row>
    <row r="26" spans="1:9" x14ac:dyDescent="0.25">
      <c r="A26" s="1">
        <v>44468</v>
      </c>
      <c r="B26">
        <v>11.93</v>
      </c>
      <c r="C26">
        <v>11.93</v>
      </c>
      <c r="D26">
        <v>11.82</v>
      </c>
      <c r="E26">
        <v>11.86</v>
      </c>
      <c r="F26">
        <v>11.86</v>
      </c>
      <c r="G26">
        <v>114000</v>
      </c>
      <c r="H26">
        <f>(F26-F25)/F25</f>
        <v>-4.8917401764234258E-2</v>
      </c>
      <c r="I26">
        <f>CORREL($H$3:H26,MXX!$H$3:H26)</f>
        <v>0.53697481193080332</v>
      </c>
    </row>
    <row r="27" spans="1:9" x14ac:dyDescent="0.25">
      <c r="A27" s="1">
        <v>44469</v>
      </c>
      <c r="B27">
        <v>11.91</v>
      </c>
      <c r="C27">
        <v>11.98</v>
      </c>
      <c r="D27">
        <v>11.89</v>
      </c>
      <c r="E27">
        <v>11.98</v>
      </c>
      <c r="F27">
        <v>11.98</v>
      </c>
      <c r="G27">
        <v>54600</v>
      </c>
      <c r="H27">
        <f>(F27-F26)/F26</f>
        <v>1.0118043844856746E-2</v>
      </c>
      <c r="I27">
        <f>CORREL($H$3:H27,MXX!$H$3:H27)</f>
        <v>0.54160773544147645</v>
      </c>
    </row>
    <row r="28" spans="1:9" x14ac:dyDescent="0.25">
      <c r="A28" s="1">
        <v>44470</v>
      </c>
      <c r="B28">
        <v>12.15</v>
      </c>
      <c r="C28">
        <v>12.16</v>
      </c>
      <c r="D28">
        <v>11.94</v>
      </c>
      <c r="E28">
        <v>12.12</v>
      </c>
      <c r="F28">
        <v>12.12</v>
      </c>
      <c r="G28">
        <v>81500</v>
      </c>
      <c r="H28">
        <f>(F28-F27)/F27</f>
        <v>1.1686143572620935E-2</v>
      </c>
      <c r="I28">
        <f>CORREL($H$3:H28,MXX!$H$3:H28)</f>
        <v>0.55032555746825884</v>
      </c>
    </row>
    <row r="29" spans="1:9" x14ac:dyDescent="0.25">
      <c r="A29" s="1">
        <v>44473</v>
      </c>
      <c r="B29">
        <v>12.35</v>
      </c>
      <c r="C29">
        <v>12.35</v>
      </c>
      <c r="D29">
        <v>12.12</v>
      </c>
      <c r="E29">
        <v>12.18</v>
      </c>
      <c r="F29">
        <v>12.18</v>
      </c>
      <c r="G29">
        <v>61000</v>
      </c>
      <c r="H29">
        <f>(F29-F28)/F28</f>
        <v>4.9504950495049922E-3</v>
      </c>
      <c r="I29">
        <f>CORREL($H$3:H29,MXX!$H$3:H29)</f>
        <v>0.53730559575172077</v>
      </c>
    </row>
    <row r="30" spans="1:9" x14ac:dyDescent="0.25">
      <c r="A30" s="1">
        <v>44474</v>
      </c>
      <c r="B30">
        <v>12.28</v>
      </c>
      <c r="C30">
        <v>12.31</v>
      </c>
      <c r="D30">
        <v>12.18</v>
      </c>
      <c r="E30">
        <v>12.27</v>
      </c>
      <c r="F30">
        <v>12.27</v>
      </c>
      <c r="G30">
        <v>117400</v>
      </c>
      <c r="H30">
        <f>(F30-F29)/F29</f>
        <v>7.3891625615763431E-3</v>
      </c>
      <c r="I30">
        <f>CORREL($H$3:H30,MXX!$H$3:H30)</f>
        <v>0.5285485572616393</v>
      </c>
    </row>
    <row r="31" spans="1:9" x14ac:dyDescent="0.25">
      <c r="A31" s="1">
        <v>44475</v>
      </c>
      <c r="B31">
        <v>11.84</v>
      </c>
      <c r="C31">
        <v>11.92</v>
      </c>
      <c r="D31">
        <v>11.77</v>
      </c>
      <c r="E31">
        <v>11.92</v>
      </c>
      <c r="F31">
        <v>11.92</v>
      </c>
      <c r="G31">
        <v>96000</v>
      </c>
      <c r="H31">
        <f>(F31-F30)/F30</f>
        <v>-2.8524857375713093E-2</v>
      </c>
      <c r="I31">
        <f>CORREL($H$3:H31,MXX!$H$3:H31)</f>
        <v>0.4770850091716245</v>
      </c>
    </row>
    <row r="32" spans="1:9" x14ac:dyDescent="0.25">
      <c r="A32" s="1">
        <v>44476</v>
      </c>
      <c r="B32">
        <v>10.95</v>
      </c>
      <c r="C32">
        <v>11.25</v>
      </c>
      <c r="D32">
        <v>10.89</v>
      </c>
      <c r="E32">
        <v>11.15</v>
      </c>
      <c r="F32">
        <v>11.15</v>
      </c>
      <c r="G32">
        <v>150900</v>
      </c>
      <c r="H32">
        <f>(F32-F31)/F31</f>
        <v>-6.4597315436241573E-2</v>
      </c>
      <c r="I32">
        <f>CORREL($H$3:H32,MXX!$H$3:H32)</f>
        <v>0.41587617436635649</v>
      </c>
    </row>
    <row r="33" spans="1:9" x14ac:dyDescent="0.25">
      <c r="A33" s="1">
        <v>44477</v>
      </c>
      <c r="B33">
        <v>11.16</v>
      </c>
      <c r="C33">
        <v>11.28</v>
      </c>
      <c r="D33">
        <v>11.16</v>
      </c>
      <c r="E33">
        <v>11.2</v>
      </c>
      <c r="F33">
        <v>11.2</v>
      </c>
      <c r="G33">
        <v>40300</v>
      </c>
      <c r="H33">
        <f>(F33-F32)/F32</f>
        <v>4.4843049327353305E-3</v>
      </c>
      <c r="I33">
        <f>CORREL($H$3:H33,MXX!$H$3:H33)</f>
        <v>0.41302406571783673</v>
      </c>
    </row>
    <row r="34" spans="1:9" x14ac:dyDescent="0.25">
      <c r="A34" s="1">
        <v>44480</v>
      </c>
      <c r="B34">
        <v>10.95</v>
      </c>
      <c r="C34">
        <v>10.97</v>
      </c>
      <c r="D34">
        <v>10.9</v>
      </c>
      <c r="E34">
        <v>10.9</v>
      </c>
      <c r="F34">
        <v>10.9</v>
      </c>
      <c r="G34">
        <v>76600</v>
      </c>
      <c r="H34">
        <f>(F34-F33)/F33</f>
        <v>-2.6785714285714191E-2</v>
      </c>
      <c r="I34">
        <f>CORREL($H$3:H34,MXX!$H$3:H34)</f>
        <v>0.3776416389356157</v>
      </c>
    </row>
    <row r="35" spans="1:9" x14ac:dyDescent="0.25">
      <c r="A35" s="1">
        <v>44481</v>
      </c>
      <c r="B35">
        <v>10.99</v>
      </c>
      <c r="C35">
        <v>11.01</v>
      </c>
      <c r="D35">
        <v>10.88</v>
      </c>
      <c r="E35">
        <v>10.89</v>
      </c>
      <c r="F35">
        <v>10.89</v>
      </c>
      <c r="G35">
        <v>92900</v>
      </c>
      <c r="H35">
        <f>(F35-F34)/F34</f>
        <v>-9.1743119266053089E-4</v>
      </c>
      <c r="I35">
        <f>CORREL($H$3:H35,MXX!$H$3:H35)</f>
        <v>0.37337549900315975</v>
      </c>
    </row>
    <row r="36" spans="1:9" x14ac:dyDescent="0.25">
      <c r="A36" s="1">
        <v>44482</v>
      </c>
      <c r="B36">
        <v>10.95</v>
      </c>
      <c r="C36">
        <v>11.09</v>
      </c>
      <c r="D36">
        <v>10.94</v>
      </c>
      <c r="E36">
        <v>11.07</v>
      </c>
      <c r="F36">
        <v>11.07</v>
      </c>
      <c r="G36">
        <v>60100</v>
      </c>
      <c r="H36">
        <f>(F36-F35)/F35</f>
        <v>1.6528925619834683E-2</v>
      </c>
      <c r="I36">
        <f>CORREL($H$3:H36,MXX!$H$3:H36)</f>
        <v>0.38030041793248792</v>
      </c>
    </row>
    <row r="37" spans="1:9" x14ac:dyDescent="0.25">
      <c r="A37" s="1">
        <v>44483</v>
      </c>
      <c r="B37">
        <v>10.61</v>
      </c>
      <c r="C37">
        <v>10.61</v>
      </c>
      <c r="D37">
        <v>10.52</v>
      </c>
      <c r="E37">
        <v>10.6</v>
      </c>
      <c r="F37">
        <v>10.6</v>
      </c>
      <c r="G37">
        <v>85200</v>
      </c>
      <c r="H37">
        <f>(F37-F36)/F36</f>
        <v>-4.2457091237579098E-2</v>
      </c>
      <c r="I37">
        <f>CORREL($H$3:H37,MXX!$H$3:H37)</f>
        <v>0.36477146103876867</v>
      </c>
    </row>
    <row r="38" spans="1:9" x14ac:dyDescent="0.25">
      <c r="A38" s="1">
        <v>44484</v>
      </c>
      <c r="B38">
        <v>10.54</v>
      </c>
      <c r="C38">
        <v>10.61</v>
      </c>
      <c r="D38">
        <v>10.52</v>
      </c>
      <c r="E38">
        <v>10.6</v>
      </c>
      <c r="F38">
        <v>10.6</v>
      </c>
      <c r="G38">
        <v>88600</v>
      </c>
      <c r="H38">
        <f>(F38-F37)/F37</f>
        <v>0</v>
      </c>
      <c r="I38">
        <f>CORREL($H$3:H38,MXX!$H$3:H38)</f>
        <v>0.36564295564902538</v>
      </c>
    </row>
    <row r="39" spans="1:9" x14ac:dyDescent="0.25">
      <c r="A39" s="1">
        <v>44487</v>
      </c>
      <c r="B39">
        <v>10.54</v>
      </c>
      <c r="C39">
        <v>10.61</v>
      </c>
      <c r="D39">
        <v>10.51</v>
      </c>
      <c r="E39">
        <v>10.52</v>
      </c>
      <c r="F39">
        <v>10.52</v>
      </c>
      <c r="G39">
        <v>383500</v>
      </c>
      <c r="H39">
        <f>(F39-F38)/F38</f>
        <v>-7.5471698113207617E-3</v>
      </c>
      <c r="I39">
        <f>CORREL($H$3:H39,MXX!$H$3:H39)</f>
        <v>0.34692117767704861</v>
      </c>
    </row>
    <row r="40" spans="1:9" x14ac:dyDescent="0.25">
      <c r="A40" s="1">
        <v>44488</v>
      </c>
      <c r="B40">
        <v>10.74</v>
      </c>
      <c r="C40">
        <v>10.78</v>
      </c>
      <c r="D40">
        <v>10.65</v>
      </c>
      <c r="E40">
        <v>10.71</v>
      </c>
      <c r="F40">
        <v>10.71</v>
      </c>
      <c r="G40">
        <v>140100</v>
      </c>
      <c r="H40">
        <f>(F40-F39)/F39</f>
        <v>1.8060836501901264E-2</v>
      </c>
      <c r="I40">
        <f>CORREL($H$3:H40,MXX!$H$3:H40)</f>
        <v>0.33266291664991854</v>
      </c>
    </row>
    <row r="41" spans="1:9" x14ac:dyDescent="0.25">
      <c r="A41" s="1">
        <v>44489</v>
      </c>
      <c r="B41">
        <v>11.01</v>
      </c>
      <c r="C41">
        <v>11.04</v>
      </c>
      <c r="D41">
        <v>10.9</v>
      </c>
      <c r="E41">
        <v>10.92</v>
      </c>
      <c r="F41">
        <v>10.92</v>
      </c>
      <c r="G41">
        <v>62700</v>
      </c>
      <c r="H41">
        <f>(F41-F40)/F40</f>
        <v>1.9607843137254815E-2</v>
      </c>
      <c r="I41">
        <f>CORREL($H$3:H41,MXX!$H$3:H41)</f>
        <v>0.30535231732389928</v>
      </c>
    </row>
    <row r="42" spans="1:9" x14ac:dyDescent="0.25">
      <c r="A42" s="1">
        <v>44490</v>
      </c>
      <c r="B42">
        <v>11.06</v>
      </c>
      <c r="C42">
        <v>11.1</v>
      </c>
      <c r="D42">
        <v>11.01</v>
      </c>
      <c r="E42">
        <v>11.04</v>
      </c>
      <c r="F42">
        <v>11.04</v>
      </c>
      <c r="G42">
        <v>118000</v>
      </c>
      <c r="H42">
        <f>(F42-F41)/F41</f>
        <v>1.0989010989010917E-2</v>
      </c>
      <c r="I42">
        <f>CORREL($H$3:H42,MXX!$H$3:H42)</f>
        <v>0.29873133298590876</v>
      </c>
    </row>
    <row r="43" spans="1:9" x14ac:dyDescent="0.25">
      <c r="A43" s="1">
        <v>44491</v>
      </c>
      <c r="B43">
        <v>11.19</v>
      </c>
      <c r="C43">
        <v>11.2</v>
      </c>
      <c r="D43">
        <v>11.01</v>
      </c>
      <c r="E43">
        <v>11.04</v>
      </c>
      <c r="F43">
        <v>11.04</v>
      </c>
      <c r="G43">
        <v>719100</v>
      </c>
      <c r="H43">
        <f>(F43-F42)/F42</f>
        <v>0</v>
      </c>
      <c r="I43">
        <f>CORREL($H$3:H43,MXX!$H$3:H43)</f>
        <v>0.2947289608736775</v>
      </c>
    </row>
    <row r="44" spans="1:9" x14ac:dyDescent="0.25">
      <c r="A44" s="1">
        <v>44494</v>
      </c>
      <c r="B44">
        <v>10.81</v>
      </c>
      <c r="C44">
        <v>10.83</v>
      </c>
      <c r="D44">
        <v>10.72</v>
      </c>
      <c r="E44">
        <v>10.76</v>
      </c>
      <c r="F44">
        <v>10.76</v>
      </c>
      <c r="G44">
        <v>691700</v>
      </c>
      <c r="H44">
        <f>(F44-F43)/F43</f>
        <v>-2.5362318840579653E-2</v>
      </c>
      <c r="I44">
        <f>CORREL($H$3:H44,MXX!$H$3:H44)</f>
        <v>0.29868958230739856</v>
      </c>
    </row>
    <row r="45" spans="1:9" x14ac:dyDescent="0.25">
      <c r="A45" s="1">
        <v>44495</v>
      </c>
      <c r="B45">
        <v>10.54</v>
      </c>
      <c r="C45">
        <v>10.57</v>
      </c>
      <c r="D45">
        <v>10.42</v>
      </c>
      <c r="E45">
        <v>10.44</v>
      </c>
      <c r="F45">
        <v>10.44</v>
      </c>
      <c r="G45">
        <v>527000</v>
      </c>
      <c r="H45">
        <f>(F45-F44)/F44</f>
        <v>-2.9739776951672889E-2</v>
      </c>
      <c r="I45">
        <f>CORREL($H$3:H45,MXX!$H$3:H45)</f>
        <v>0.29710949219447891</v>
      </c>
    </row>
    <row r="46" spans="1:9" x14ac:dyDescent="0.25">
      <c r="A46" s="1">
        <v>44496</v>
      </c>
      <c r="B46">
        <v>10.28</v>
      </c>
      <c r="C46">
        <v>10.35</v>
      </c>
      <c r="D46">
        <v>10.19</v>
      </c>
      <c r="E46">
        <v>10.25</v>
      </c>
      <c r="F46">
        <v>10.25</v>
      </c>
      <c r="G46">
        <v>211900</v>
      </c>
      <c r="H46">
        <f>(F46-F45)/F45</f>
        <v>-1.8199233716475048E-2</v>
      </c>
      <c r="I46">
        <f>CORREL($H$3:H46,MXX!$H$3:H46)</f>
        <v>0.27770523929403029</v>
      </c>
    </row>
    <row r="47" spans="1:9" x14ac:dyDescent="0.25">
      <c r="A47" s="1">
        <v>44497</v>
      </c>
      <c r="B47">
        <v>10.210000000000001</v>
      </c>
      <c r="C47">
        <v>10.28</v>
      </c>
      <c r="D47">
        <v>9.8800000000000008</v>
      </c>
      <c r="E47">
        <v>10.09</v>
      </c>
      <c r="F47">
        <v>10.09</v>
      </c>
      <c r="G47">
        <v>86600</v>
      </c>
      <c r="H47">
        <f>(F47-F46)/F46</f>
        <v>-1.5609756097560989E-2</v>
      </c>
      <c r="I47">
        <f>CORREL($H$3:H47,MXX!$H$3:H47)</f>
        <v>0.28726860541243882</v>
      </c>
    </row>
    <row r="48" spans="1:9" x14ac:dyDescent="0.25">
      <c r="A48" s="1">
        <v>44498</v>
      </c>
      <c r="B48">
        <v>10.56</v>
      </c>
      <c r="C48">
        <v>10.57</v>
      </c>
      <c r="D48">
        <v>10.38</v>
      </c>
      <c r="E48">
        <v>10.43</v>
      </c>
      <c r="F48">
        <v>10.43</v>
      </c>
      <c r="G48">
        <v>131700</v>
      </c>
      <c r="H48">
        <f>(F48-F47)/F47</f>
        <v>3.3696729435084227E-2</v>
      </c>
      <c r="I48">
        <f>CORREL($H$3:H48,MXX!$H$3:H48)</f>
        <v>0.2284426628225584</v>
      </c>
    </row>
    <row r="49" spans="1:9" x14ac:dyDescent="0.25">
      <c r="A49" s="1">
        <v>44501</v>
      </c>
      <c r="B49">
        <v>10.43</v>
      </c>
      <c r="C49">
        <v>10.51</v>
      </c>
      <c r="D49">
        <v>10.38</v>
      </c>
      <c r="E49">
        <v>10.44</v>
      </c>
      <c r="F49">
        <v>10.44</v>
      </c>
      <c r="G49">
        <v>221000</v>
      </c>
      <c r="H49">
        <f>(F49-F48)/F48</f>
        <v>9.5877277085328733E-4</v>
      </c>
      <c r="I49">
        <f>CORREL($H$3:H49,MXX!$H$3:H49)</f>
        <v>0.22910745266957097</v>
      </c>
    </row>
    <row r="50" spans="1:9" x14ac:dyDescent="0.25">
      <c r="A50" s="1">
        <v>44502</v>
      </c>
      <c r="B50">
        <v>10.76</v>
      </c>
      <c r="C50">
        <v>10.92</v>
      </c>
      <c r="D50">
        <v>10.76</v>
      </c>
      <c r="E50">
        <v>10.91</v>
      </c>
      <c r="F50">
        <v>10.91</v>
      </c>
      <c r="G50">
        <v>245600</v>
      </c>
      <c r="H50">
        <f>(F50-F49)/F49</f>
        <v>4.5019157088122666E-2</v>
      </c>
      <c r="I50">
        <f>CORREL($H$3:H50,MXX!$H$3:H50)</f>
        <v>0.25703404788797291</v>
      </c>
    </row>
    <row r="51" spans="1:9" x14ac:dyDescent="0.25">
      <c r="A51" s="1">
        <v>44503</v>
      </c>
      <c r="B51">
        <v>10.86</v>
      </c>
      <c r="C51">
        <v>10.89</v>
      </c>
      <c r="D51">
        <v>10.8</v>
      </c>
      <c r="E51">
        <v>10.88</v>
      </c>
      <c r="F51">
        <v>10.88</v>
      </c>
      <c r="G51">
        <v>211000</v>
      </c>
      <c r="H51">
        <f>(F51-F50)/F50</f>
        <v>-2.7497708524289056E-3</v>
      </c>
      <c r="I51">
        <f>CORREL($H$3:H51,MXX!$H$3:H51)</f>
        <v>0.25593820724345551</v>
      </c>
    </row>
    <row r="52" spans="1:9" x14ac:dyDescent="0.25">
      <c r="A52" s="1">
        <v>44504</v>
      </c>
      <c r="B52">
        <v>10.85</v>
      </c>
      <c r="C52">
        <v>10.85</v>
      </c>
      <c r="D52">
        <v>10.78</v>
      </c>
      <c r="E52">
        <v>10.82</v>
      </c>
      <c r="F52">
        <v>10.82</v>
      </c>
      <c r="G52">
        <v>235700</v>
      </c>
      <c r="H52">
        <f>(F52-F51)/F51</f>
        <v>-5.5147058823529866E-3</v>
      </c>
      <c r="I52">
        <f>CORREL($H$3:H52,MXX!$H$3:H52)</f>
        <v>0.25590397330220122</v>
      </c>
    </row>
    <row r="53" spans="1:9" x14ac:dyDescent="0.25">
      <c r="A53" s="1">
        <v>44505</v>
      </c>
      <c r="B53">
        <v>10.81</v>
      </c>
      <c r="C53">
        <v>10.9</v>
      </c>
      <c r="D53">
        <v>10.78</v>
      </c>
      <c r="E53">
        <v>10.9</v>
      </c>
      <c r="F53">
        <v>10.9</v>
      </c>
      <c r="G53">
        <v>137500</v>
      </c>
      <c r="H53">
        <f>(F53-F52)/F52</f>
        <v>7.3937153419593405E-3</v>
      </c>
      <c r="I53">
        <f>CORREL($H$3:H53,MXX!$H$3:H53)</f>
        <v>0.25764987613114321</v>
      </c>
    </row>
    <row r="54" spans="1:9" x14ac:dyDescent="0.25">
      <c r="A54" s="1">
        <v>44508</v>
      </c>
      <c r="B54">
        <v>10.87</v>
      </c>
      <c r="C54">
        <v>10.93</v>
      </c>
      <c r="D54">
        <v>10.86</v>
      </c>
      <c r="E54">
        <v>10.9</v>
      </c>
      <c r="F54">
        <v>10.9</v>
      </c>
      <c r="G54">
        <v>163900</v>
      </c>
      <c r="H54">
        <f>(F54-F53)/F53</f>
        <v>0</v>
      </c>
      <c r="I54">
        <f>CORREL($H$3:H54,MXX!$H$3:H54)</f>
        <v>0.25783283409420216</v>
      </c>
    </row>
    <row r="55" spans="1:9" x14ac:dyDescent="0.25">
      <c r="A55" s="1">
        <v>44509</v>
      </c>
      <c r="B55">
        <v>10.88</v>
      </c>
      <c r="C55">
        <v>10.92</v>
      </c>
      <c r="D55">
        <v>10.82</v>
      </c>
      <c r="E55">
        <v>10.85</v>
      </c>
      <c r="F55">
        <v>10.85</v>
      </c>
      <c r="G55">
        <v>155300</v>
      </c>
      <c r="H55">
        <f>(F55-F54)/F54</f>
        <v>-4.5871559633028176E-3</v>
      </c>
      <c r="I55">
        <f>CORREL($H$3:H55,MXX!$H$3:H55)</f>
        <v>0.25825706483275002</v>
      </c>
    </row>
    <row r="56" spans="1:9" x14ac:dyDescent="0.25">
      <c r="A56" s="1">
        <v>44510</v>
      </c>
      <c r="B56">
        <v>10.85</v>
      </c>
      <c r="C56">
        <v>10.9</v>
      </c>
      <c r="D56">
        <v>10.72</v>
      </c>
      <c r="E56">
        <v>10.72</v>
      </c>
      <c r="F56">
        <v>10.72</v>
      </c>
      <c r="G56">
        <v>62600</v>
      </c>
      <c r="H56">
        <f>(F56-F55)/F55</f>
        <v>-1.1981566820276407E-2</v>
      </c>
      <c r="I56">
        <f>CORREL($H$3:H56,MXX!$H$3:H56)</f>
        <v>0.26426612031249858</v>
      </c>
    </row>
    <row r="57" spans="1:9" x14ac:dyDescent="0.25">
      <c r="A57" s="1">
        <v>44511</v>
      </c>
      <c r="B57">
        <v>10.75</v>
      </c>
      <c r="C57">
        <v>10.75</v>
      </c>
      <c r="D57">
        <v>10.71</v>
      </c>
      <c r="E57">
        <v>10.72</v>
      </c>
      <c r="F57">
        <v>10.72</v>
      </c>
      <c r="G57">
        <v>64200</v>
      </c>
      <c r="H57">
        <f>(F57-F56)/F56</f>
        <v>0</v>
      </c>
      <c r="I57">
        <f>CORREL($H$3:H57,MXX!$H$3:H57)</f>
        <v>0.26426844034564806</v>
      </c>
    </row>
    <row r="58" spans="1:9" x14ac:dyDescent="0.25">
      <c r="A58" s="1">
        <v>44512</v>
      </c>
      <c r="B58">
        <v>10.43</v>
      </c>
      <c r="C58">
        <v>10.51</v>
      </c>
      <c r="D58">
        <v>10.41</v>
      </c>
      <c r="E58">
        <v>10.46</v>
      </c>
      <c r="F58">
        <v>10.46</v>
      </c>
      <c r="G58">
        <v>93400</v>
      </c>
      <c r="H58">
        <f>(F58-F57)/F57</f>
        <v>-2.4253731343283562E-2</v>
      </c>
      <c r="I58">
        <f>CORREL($H$3:H58,MXX!$H$3:H58)</f>
        <v>0.27404555344679865</v>
      </c>
    </row>
    <row r="59" spans="1:9" x14ac:dyDescent="0.25">
      <c r="A59" s="1">
        <v>44515</v>
      </c>
      <c r="B59">
        <v>10.72</v>
      </c>
      <c r="C59">
        <v>10.72</v>
      </c>
      <c r="D59">
        <v>10.56</v>
      </c>
      <c r="E59">
        <v>10.57</v>
      </c>
      <c r="F59">
        <v>10.57</v>
      </c>
      <c r="G59">
        <v>160500</v>
      </c>
      <c r="H59">
        <f>(F59-F58)/F58</f>
        <v>1.0516252390057306E-2</v>
      </c>
      <c r="I59">
        <f>CORREL($H$3:H59,MXX!$H$3:H59)</f>
        <v>0.26378857730320754</v>
      </c>
    </row>
    <row r="60" spans="1:9" x14ac:dyDescent="0.25">
      <c r="A60" s="1">
        <v>44516</v>
      </c>
      <c r="B60">
        <v>10.53</v>
      </c>
      <c r="C60">
        <v>10.62</v>
      </c>
      <c r="D60">
        <v>10.5</v>
      </c>
      <c r="E60">
        <v>10.5</v>
      </c>
      <c r="F60">
        <v>10.5</v>
      </c>
      <c r="G60">
        <v>112400</v>
      </c>
      <c r="H60">
        <f>(F60-F59)/F59</f>
        <v>-6.6225165562914176E-3</v>
      </c>
      <c r="I60">
        <f>CORREL($H$3:H60,MXX!$H$3:H60)</f>
        <v>0.26448799678378071</v>
      </c>
    </row>
    <row r="61" spans="1:9" x14ac:dyDescent="0.25">
      <c r="A61" s="1">
        <v>44517</v>
      </c>
      <c r="B61">
        <v>10.5</v>
      </c>
      <c r="C61">
        <v>10.53</v>
      </c>
      <c r="D61">
        <v>10.36</v>
      </c>
      <c r="E61">
        <v>10.4</v>
      </c>
      <c r="F61">
        <v>10.4</v>
      </c>
      <c r="G61">
        <v>107000</v>
      </c>
      <c r="H61">
        <f>(F61-F60)/F60</f>
        <v>-9.52380952380949E-3</v>
      </c>
      <c r="I61">
        <f>CORREL($H$3:H61,MXX!$H$3:H61)</f>
        <v>0.26671698203157251</v>
      </c>
    </row>
    <row r="62" spans="1:9" x14ac:dyDescent="0.25">
      <c r="A62" s="1">
        <v>44518</v>
      </c>
      <c r="B62">
        <v>10.25</v>
      </c>
      <c r="C62">
        <v>10.3</v>
      </c>
      <c r="D62">
        <v>10.119999999999999</v>
      </c>
      <c r="E62">
        <v>10.14</v>
      </c>
      <c r="F62">
        <v>10.14</v>
      </c>
      <c r="G62">
        <v>387500</v>
      </c>
      <c r="H62">
        <f>(F62-F61)/F61</f>
        <v>-2.4999999999999977E-2</v>
      </c>
      <c r="I62">
        <f>CORREL($H$3:H62,MXX!$H$3:H62)</f>
        <v>0.26415155429934184</v>
      </c>
    </row>
    <row r="63" spans="1:9" x14ac:dyDescent="0.25">
      <c r="A63" s="1">
        <v>44519</v>
      </c>
      <c r="B63">
        <v>10.23</v>
      </c>
      <c r="C63">
        <v>10.26</v>
      </c>
      <c r="D63">
        <v>10.19</v>
      </c>
      <c r="E63">
        <v>10.23</v>
      </c>
      <c r="F63">
        <v>10.23</v>
      </c>
      <c r="G63">
        <v>101300</v>
      </c>
      <c r="H63">
        <f>(F63-F62)/F62</f>
        <v>8.8757396449704005E-3</v>
      </c>
      <c r="I63">
        <f>CORREL($H$3:H63,MXX!$H$3:H63)</f>
        <v>0.25380031882664217</v>
      </c>
    </row>
    <row r="64" spans="1:9" x14ac:dyDescent="0.25">
      <c r="A64" s="1">
        <v>44522</v>
      </c>
      <c r="B64">
        <v>9.98</v>
      </c>
      <c r="C64">
        <v>10.02</v>
      </c>
      <c r="D64">
        <v>9.85</v>
      </c>
      <c r="E64">
        <v>9.86</v>
      </c>
      <c r="F64">
        <v>9.86</v>
      </c>
      <c r="G64">
        <v>193800</v>
      </c>
      <c r="H64">
        <f>(F64-F63)/F63</f>
        <v>-3.6168132942326583E-2</v>
      </c>
      <c r="I64">
        <f>CORREL($H$3:H64,MXX!$H$3:H64)</f>
        <v>0.19523612361558793</v>
      </c>
    </row>
    <row r="65" spans="1:9" x14ac:dyDescent="0.25">
      <c r="A65" s="1">
        <v>44523</v>
      </c>
      <c r="B65">
        <v>9.8800000000000008</v>
      </c>
      <c r="C65">
        <v>10.01</v>
      </c>
      <c r="D65">
        <v>9.86</v>
      </c>
      <c r="E65">
        <v>9.94</v>
      </c>
      <c r="F65">
        <v>9.94</v>
      </c>
      <c r="G65">
        <v>145600</v>
      </c>
      <c r="H65">
        <f>(F65-F64)/F64</f>
        <v>8.1135902636916904E-3</v>
      </c>
      <c r="I65">
        <f>CORREL($H$3:H65,MXX!$H$3:H65)</f>
        <v>0.18761916049525612</v>
      </c>
    </row>
    <row r="66" spans="1:9" x14ac:dyDescent="0.25">
      <c r="A66" s="1">
        <v>44524</v>
      </c>
      <c r="B66">
        <v>9.75</v>
      </c>
      <c r="C66">
        <v>9.8699999999999992</v>
      </c>
      <c r="D66">
        <v>9.73</v>
      </c>
      <c r="E66">
        <v>9.85</v>
      </c>
      <c r="F66">
        <v>9.85</v>
      </c>
      <c r="G66">
        <v>65200</v>
      </c>
      <c r="H66">
        <f>(F66-F65)/F65</f>
        <v>-9.0543259557343929E-3</v>
      </c>
      <c r="I66">
        <f>CORREL($H$3:H66,MXX!$H$3:H66)</f>
        <v>0.18958498268368226</v>
      </c>
    </row>
    <row r="67" spans="1:9" x14ac:dyDescent="0.25">
      <c r="A67" s="1">
        <v>44526</v>
      </c>
      <c r="B67">
        <v>10.34</v>
      </c>
      <c r="C67">
        <v>10.34</v>
      </c>
      <c r="D67">
        <v>10.07</v>
      </c>
      <c r="E67">
        <v>10.1</v>
      </c>
      <c r="F67">
        <v>10.1</v>
      </c>
      <c r="G67">
        <v>94300</v>
      </c>
      <c r="H67">
        <f>(F67-F66)/F66</f>
        <v>2.5380710659898477E-2</v>
      </c>
      <c r="I67">
        <f>CORREL($H$3:H67,MXX!$H$3:H67)</f>
        <v>0.1105619142818049</v>
      </c>
    </row>
    <row r="68" spans="1:9" x14ac:dyDescent="0.25">
      <c r="A68" s="1">
        <v>44529</v>
      </c>
      <c r="B68">
        <v>9.94</v>
      </c>
      <c r="C68">
        <v>10.11</v>
      </c>
      <c r="D68">
        <v>9.91</v>
      </c>
      <c r="E68">
        <v>10.1</v>
      </c>
      <c r="F68">
        <v>10.1</v>
      </c>
      <c r="G68">
        <v>789400</v>
      </c>
      <c r="H68">
        <f>(F68-F67)/F67</f>
        <v>0</v>
      </c>
      <c r="I68">
        <f>CORREL($H$3:H68,MXX!$H$3:H68)</f>
        <v>0.11184786438752162</v>
      </c>
    </row>
    <row r="69" spans="1:9" x14ac:dyDescent="0.25">
      <c r="A69" s="1">
        <v>44530</v>
      </c>
      <c r="B69">
        <v>10.43</v>
      </c>
      <c r="C69">
        <v>10.52</v>
      </c>
      <c r="D69">
        <v>10.19</v>
      </c>
      <c r="E69">
        <v>10.3</v>
      </c>
      <c r="F69">
        <v>10.3</v>
      </c>
      <c r="G69">
        <v>1696300</v>
      </c>
      <c r="H69">
        <f>(F69-F68)/F68</f>
        <v>1.980198019801991E-2</v>
      </c>
      <c r="I69">
        <f>CORREL($H$3:H69,MXX!$H$3:H69)</f>
        <v>0.1077679764296308</v>
      </c>
    </row>
    <row r="70" spans="1:9" x14ac:dyDescent="0.25">
      <c r="A70" s="1">
        <v>44531</v>
      </c>
      <c r="B70">
        <v>9.83</v>
      </c>
      <c r="C70">
        <v>9.85</v>
      </c>
      <c r="D70">
        <v>9.48</v>
      </c>
      <c r="E70">
        <v>9.48</v>
      </c>
      <c r="F70">
        <v>9.48</v>
      </c>
      <c r="G70">
        <v>1833800</v>
      </c>
      <c r="H70">
        <f>(F70-F69)/F69</f>
        <v>-7.9611650485436919E-2</v>
      </c>
      <c r="I70">
        <f>CORREL($H$3:H70,MXX!$H$3:H70)</f>
        <v>5.0044411891294355E-2</v>
      </c>
    </row>
    <row r="71" spans="1:9" x14ac:dyDescent="0.25">
      <c r="A71" s="1">
        <v>44532</v>
      </c>
      <c r="B71">
        <v>9.4600000000000009</v>
      </c>
      <c r="C71">
        <v>9.58</v>
      </c>
      <c r="D71">
        <v>9.4</v>
      </c>
      <c r="E71">
        <v>9.48</v>
      </c>
      <c r="F71">
        <v>9.48</v>
      </c>
      <c r="G71">
        <v>243500</v>
      </c>
      <c r="H71">
        <f>(F71-F70)/F70</f>
        <v>0</v>
      </c>
      <c r="I71">
        <f>CORREL($H$3:H71,MXX!$H$3:H71)</f>
        <v>5.3742558859187745E-2</v>
      </c>
    </row>
    <row r="72" spans="1:9" x14ac:dyDescent="0.25">
      <c r="A72" s="1">
        <v>44533</v>
      </c>
      <c r="B72">
        <v>9.42</v>
      </c>
      <c r="C72">
        <v>9.4499999999999993</v>
      </c>
      <c r="D72">
        <v>9.16</v>
      </c>
      <c r="E72">
        <v>9.26</v>
      </c>
      <c r="F72">
        <v>9.26</v>
      </c>
      <c r="G72">
        <v>128200</v>
      </c>
      <c r="H72">
        <f>(F72-F71)/F71</f>
        <v>-2.3206751054852388E-2</v>
      </c>
      <c r="I72">
        <f>CORREL($H$3:H72,MXX!$H$3:H72)</f>
        <v>6.3444244559228188E-2</v>
      </c>
    </row>
    <row r="73" spans="1:9" x14ac:dyDescent="0.25">
      <c r="A73" s="1">
        <v>44536</v>
      </c>
      <c r="B73">
        <v>9.0500000000000007</v>
      </c>
      <c r="C73">
        <v>9.27</v>
      </c>
      <c r="D73">
        <v>9.0500000000000007</v>
      </c>
      <c r="E73">
        <v>9.14</v>
      </c>
      <c r="F73">
        <v>9.14</v>
      </c>
      <c r="G73">
        <v>168400</v>
      </c>
      <c r="H73">
        <f>(F73-F72)/F72</f>
        <v>-1.2958963282937282E-2</v>
      </c>
      <c r="I73">
        <f>CORREL($H$3:H73,MXX!$H$3:H73)</f>
        <v>6.2968040470595371E-2</v>
      </c>
    </row>
    <row r="74" spans="1:9" x14ac:dyDescent="0.25">
      <c r="A74" s="1">
        <v>44537</v>
      </c>
      <c r="B74">
        <v>9.34</v>
      </c>
      <c r="C74">
        <v>9.5</v>
      </c>
      <c r="D74">
        <v>9.3000000000000007</v>
      </c>
      <c r="E74">
        <v>9.5</v>
      </c>
      <c r="F74">
        <v>9.5</v>
      </c>
      <c r="G74">
        <v>398500</v>
      </c>
      <c r="H74">
        <f>(F74-F73)/F73</f>
        <v>3.9387308533916782E-2</v>
      </c>
      <c r="I74">
        <f>CORREL($H$3:H74,MXX!$H$3:H74)</f>
        <v>8.4076186385416321E-2</v>
      </c>
    </row>
    <row r="75" spans="1:9" x14ac:dyDescent="0.25">
      <c r="A75" s="1">
        <v>44538</v>
      </c>
      <c r="B75">
        <v>9.6</v>
      </c>
      <c r="C75">
        <v>9.89</v>
      </c>
      <c r="D75">
        <v>9.6</v>
      </c>
      <c r="E75">
        <v>9.8699999999999992</v>
      </c>
      <c r="F75">
        <v>9.8699999999999992</v>
      </c>
      <c r="G75">
        <v>242300</v>
      </c>
      <c r="H75">
        <f>(F75-F74)/F74</f>
        <v>3.894736842105255E-2</v>
      </c>
      <c r="I75">
        <f>CORREL($H$3:H75,MXX!$H$3:H75)</f>
        <v>9.194426801815514E-2</v>
      </c>
    </row>
    <row r="76" spans="1:9" x14ac:dyDescent="0.25">
      <c r="A76" s="1">
        <v>44539</v>
      </c>
      <c r="B76">
        <v>9.8699999999999992</v>
      </c>
      <c r="C76">
        <v>9.92</v>
      </c>
      <c r="D76">
        <v>9.76</v>
      </c>
      <c r="E76">
        <v>9.84</v>
      </c>
      <c r="F76">
        <v>9.84</v>
      </c>
      <c r="G76">
        <v>873400</v>
      </c>
      <c r="H76">
        <f>(F76-F75)/F75</f>
        <v>-3.0395136778114855E-3</v>
      </c>
      <c r="I76">
        <f>CORREL($H$3:H76,MXX!$H$3:H76)</f>
        <v>9.1730650654044621E-2</v>
      </c>
    </row>
    <row r="77" spans="1:9" x14ac:dyDescent="0.25">
      <c r="A77" s="1">
        <v>44540</v>
      </c>
      <c r="B77">
        <v>9.6999999999999993</v>
      </c>
      <c r="C77">
        <v>9.6999999999999993</v>
      </c>
      <c r="D77">
        <v>9.5</v>
      </c>
      <c r="E77">
        <v>9.5299999999999994</v>
      </c>
      <c r="F77">
        <v>9.5299999999999994</v>
      </c>
      <c r="G77">
        <v>289700</v>
      </c>
      <c r="H77">
        <f>(F77-F76)/F76</f>
        <v>-3.150406504065046E-2</v>
      </c>
      <c r="I77">
        <f>CORREL($H$3:H77,MXX!$H$3:H77)</f>
        <v>9.1439296846355766E-2</v>
      </c>
    </row>
    <row r="78" spans="1:9" x14ac:dyDescent="0.25">
      <c r="A78" s="1">
        <v>44543</v>
      </c>
      <c r="B78">
        <v>9.5</v>
      </c>
      <c r="C78">
        <v>9.57</v>
      </c>
      <c r="D78">
        <v>9.39</v>
      </c>
      <c r="E78">
        <v>9.39</v>
      </c>
      <c r="F78">
        <v>9.39</v>
      </c>
      <c r="G78">
        <v>262100</v>
      </c>
      <c r="H78">
        <f>(F78-F77)/F77</f>
        <v>-1.4690451206715509E-2</v>
      </c>
      <c r="I78">
        <f>CORREL($H$3:H78,MXX!$H$3:H78)</f>
        <v>0.10227067220768167</v>
      </c>
    </row>
    <row r="79" spans="1:9" x14ac:dyDescent="0.25">
      <c r="A79" s="1">
        <v>44544</v>
      </c>
      <c r="B79">
        <v>9.2100000000000009</v>
      </c>
      <c r="C79">
        <v>9.2899999999999991</v>
      </c>
      <c r="D79">
        <v>9.17</v>
      </c>
      <c r="E79">
        <v>9.2100000000000009</v>
      </c>
      <c r="F79">
        <v>9.2100000000000009</v>
      </c>
      <c r="G79">
        <v>494500</v>
      </c>
      <c r="H79">
        <f>(F79-F78)/F78</f>
        <v>-1.9169329073482396E-2</v>
      </c>
      <c r="I79">
        <f>CORREL($H$3:H79,MXX!$H$3:H79)</f>
        <v>7.9470120560931612E-2</v>
      </c>
    </row>
    <row r="80" spans="1:9" x14ac:dyDescent="0.25">
      <c r="A80" s="1">
        <v>44545</v>
      </c>
      <c r="B80">
        <v>9.19</v>
      </c>
      <c r="C80">
        <v>9.25</v>
      </c>
      <c r="D80">
        <v>9.15</v>
      </c>
      <c r="E80">
        <v>9.25</v>
      </c>
      <c r="F80">
        <v>9.25</v>
      </c>
      <c r="G80">
        <v>141500</v>
      </c>
      <c r="H80">
        <f>(F80-F79)/F79</f>
        <v>4.3431053203039248E-3</v>
      </c>
      <c r="I80">
        <f>CORREL($H$3:H80,MXX!$H$3:H80)</f>
        <v>7.8593788453767757E-2</v>
      </c>
    </row>
    <row r="81" spans="1:9" x14ac:dyDescent="0.25">
      <c r="A81" s="1">
        <v>44546</v>
      </c>
      <c r="B81">
        <v>9.18</v>
      </c>
      <c r="C81">
        <v>9.18</v>
      </c>
      <c r="D81">
        <v>9.01</v>
      </c>
      <c r="E81">
        <v>9.0500000000000007</v>
      </c>
      <c r="F81">
        <v>9.0500000000000007</v>
      </c>
      <c r="G81">
        <v>237600</v>
      </c>
      <c r="H81">
        <f>(F81-F80)/F80</f>
        <v>-2.1621621621621546E-2</v>
      </c>
      <c r="I81">
        <f>CORREL($H$3:H81,MXX!$H$3:H81)</f>
        <v>7.2137679514832687E-2</v>
      </c>
    </row>
    <row r="82" spans="1:9" x14ac:dyDescent="0.25">
      <c r="A82" s="1">
        <v>44547</v>
      </c>
      <c r="B82">
        <v>9.36</v>
      </c>
      <c r="C82">
        <v>9.4700000000000006</v>
      </c>
      <c r="D82">
        <v>9.31</v>
      </c>
      <c r="E82">
        <v>9.43</v>
      </c>
      <c r="F82">
        <v>9.43</v>
      </c>
      <c r="G82">
        <v>329000</v>
      </c>
      <c r="H82">
        <f>(F82-F81)/F81</f>
        <v>4.1988950276242984E-2</v>
      </c>
      <c r="I82">
        <f>CORREL($H$3:H82,MXX!$H$3:H82)</f>
        <v>0.12885838373975519</v>
      </c>
    </row>
    <row r="83" spans="1:9" x14ac:dyDescent="0.25">
      <c r="A83" s="1">
        <v>44550</v>
      </c>
      <c r="B83">
        <v>9.2899999999999991</v>
      </c>
      <c r="C83">
        <v>9.5</v>
      </c>
      <c r="D83">
        <v>9.2899999999999991</v>
      </c>
      <c r="E83">
        <v>9.49</v>
      </c>
      <c r="F83">
        <v>9.49</v>
      </c>
      <c r="G83">
        <v>369100</v>
      </c>
      <c r="H83">
        <f>(F83-F82)/F82</f>
        <v>6.3626723223754508E-3</v>
      </c>
      <c r="I83">
        <f>CORREL($H$3:H83,MXX!$H$3:H83)</f>
        <v>0.11684786430155282</v>
      </c>
    </row>
    <row r="84" spans="1:9" x14ac:dyDescent="0.25">
      <c r="A84" s="1">
        <v>44551</v>
      </c>
      <c r="B84">
        <v>9.7200000000000006</v>
      </c>
      <c r="C84">
        <v>9.7799999999999994</v>
      </c>
      <c r="D84">
        <v>9.68</v>
      </c>
      <c r="E84">
        <v>9.7200000000000006</v>
      </c>
      <c r="F84">
        <v>9.7200000000000006</v>
      </c>
      <c r="G84">
        <v>406400</v>
      </c>
      <c r="H84">
        <f>(F84-F83)/F83</f>
        <v>2.4236037934668116E-2</v>
      </c>
      <c r="I84">
        <f>CORREL($H$3:H84,MXX!$H$3:H84)</f>
        <v>0.13117375951160909</v>
      </c>
    </row>
    <row r="85" spans="1:9" x14ac:dyDescent="0.25">
      <c r="A85" s="1">
        <v>44552</v>
      </c>
      <c r="B85">
        <v>9.73</v>
      </c>
      <c r="C85">
        <v>9.82</v>
      </c>
      <c r="D85">
        <v>9.7100000000000009</v>
      </c>
      <c r="E85">
        <v>9.77</v>
      </c>
      <c r="F85">
        <v>9.77</v>
      </c>
      <c r="G85">
        <v>271400</v>
      </c>
      <c r="H85">
        <f>(F85-F84)/F84</f>
        <v>5.1440329218105894E-3</v>
      </c>
      <c r="I85">
        <f>CORREL($H$3:H85,MXX!$H$3:H85)</f>
        <v>0.13376402980119328</v>
      </c>
    </row>
    <row r="86" spans="1:9" x14ac:dyDescent="0.25">
      <c r="A86" s="1">
        <v>44553</v>
      </c>
      <c r="B86">
        <v>9.65</v>
      </c>
      <c r="C86">
        <v>9.66</v>
      </c>
      <c r="D86">
        <v>9.58</v>
      </c>
      <c r="E86">
        <v>9.6</v>
      </c>
      <c r="F86">
        <v>9.6</v>
      </c>
      <c r="G86">
        <v>521200</v>
      </c>
      <c r="H86">
        <f>(F86-F85)/F85</f>
        <v>-1.7400204708290679E-2</v>
      </c>
      <c r="I86">
        <f>CORREL($H$3:H86,MXX!$H$3:H86)</f>
        <v>0.12868599277193341</v>
      </c>
    </row>
    <row r="87" spans="1:9" x14ac:dyDescent="0.25">
      <c r="A87" s="1">
        <v>44557</v>
      </c>
      <c r="B87">
        <v>9.68</v>
      </c>
      <c r="C87">
        <v>9.7100000000000009</v>
      </c>
      <c r="D87">
        <v>9.65</v>
      </c>
      <c r="E87">
        <v>9.69</v>
      </c>
      <c r="F87">
        <v>9.69</v>
      </c>
      <c r="G87">
        <v>125100</v>
      </c>
      <c r="H87">
        <f>(F87-F86)/F86</f>
        <v>9.3749999999999858E-3</v>
      </c>
      <c r="I87">
        <f>CORREL($H$3:H87,MXX!$H$3:H87)</f>
        <v>0.13121761644046645</v>
      </c>
    </row>
    <row r="88" spans="1:9" x14ac:dyDescent="0.25">
      <c r="A88" s="1">
        <v>44558</v>
      </c>
      <c r="B88">
        <v>9.59</v>
      </c>
      <c r="C88">
        <v>9.66</v>
      </c>
      <c r="D88">
        <v>9.4700000000000006</v>
      </c>
      <c r="E88">
        <v>9.59</v>
      </c>
      <c r="F88">
        <v>9.59</v>
      </c>
      <c r="G88">
        <v>314100</v>
      </c>
      <c r="H88">
        <f>(F88-F87)/F87</f>
        <v>-1.0319917440660438E-2</v>
      </c>
      <c r="I88">
        <f>CORREL($H$3:H88,MXX!$H$3:H88)</f>
        <v>0.12673483124832036</v>
      </c>
    </row>
    <row r="89" spans="1:9" x14ac:dyDescent="0.25">
      <c r="A89" s="1">
        <v>44559</v>
      </c>
      <c r="B89">
        <v>9.6</v>
      </c>
      <c r="C89">
        <v>9.6</v>
      </c>
      <c r="D89">
        <v>9.4700000000000006</v>
      </c>
      <c r="E89">
        <v>9.51</v>
      </c>
      <c r="F89">
        <v>9.51</v>
      </c>
      <c r="G89">
        <v>121800</v>
      </c>
      <c r="H89">
        <f>(F89-F88)/F88</f>
        <v>-8.3420229405630937E-3</v>
      </c>
      <c r="I89">
        <f>CORREL($H$3:H89,MXX!$H$3:H89)</f>
        <v>0.12694151991256153</v>
      </c>
    </row>
    <row r="90" spans="1:9" x14ac:dyDescent="0.25">
      <c r="A90" s="1">
        <v>44560</v>
      </c>
      <c r="B90">
        <v>9.6</v>
      </c>
      <c r="C90">
        <v>9.6999999999999993</v>
      </c>
      <c r="D90">
        <v>9.59</v>
      </c>
      <c r="E90">
        <v>9.66</v>
      </c>
      <c r="F90">
        <v>9.66</v>
      </c>
      <c r="G90">
        <v>223300</v>
      </c>
      <c r="H90">
        <f>(F90-F89)/F89</f>
        <v>1.5772870662460605E-2</v>
      </c>
      <c r="I90">
        <f>CORREL($H$3:H90,MXX!$H$3:H90)</f>
        <v>0.11407498553045514</v>
      </c>
    </row>
    <row r="91" spans="1:9" x14ac:dyDescent="0.25">
      <c r="A91" s="1">
        <v>44561</v>
      </c>
      <c r="B91">
        <v>9.75</v>
      </c>
      <c r="C91">
        <v>9.77</v>
      </c>
      <c r="D91">
        <v>9.6300000000000008</v>
      </c>
      <c r="E91">
        <v>9.74</v>
      </c>
      <c r="F91">
        <v>9.74</v>
      </c>
      <c r="G91">
        <v>103000</v>
      </c>
      <c r="H91">
        <f>(F91-F90)/F90</f>
        <v>8.2815734989648108E-3</v>
      </c>
      <c r="I91">
        <f>CORREL($H$3:H91,MXX!$H$3:H91)</f>
        <v>0.1187660531812693</v>
      </c>
    </row>
    <row r="92" spans="1:9" x14ac:dyDescent="0.25">
      <c r="A92" s="1">
        <v>44564</v>
      </c>
      <c r="B92">
        <v>9.7100000000000009</v>
      </c>
      <c r="C92">
        <v>9.7100000000000009</v>
      </c>
      <c r="D92">
        <v>9.57</v>
      </c>
      <c r="E92">
        <v>9.65</v>
      </c>
      <c r="F92">
        <v>9.65</v>
      </c>
      <c r="G92">
        <v>85600</v>
      </c>
      <c r="H92">
        <f>(F92-F91)/F91</f>
        <v>-9.2402464065708279E-3</v>
      </c>
      <c r="I92">
        <f>CORREL($H$3:H92,MXX!$H$3:H92)</f>
        <v>0.11800908593153919</v>
      </c>
    </row>
    <row r="93" spans="1:9" x14ac:dyDescent="0.25">
      <c r="A93" s="1">
        <v>44565</v>
      </c>
      <c r="B93">
        <v>9.4600000000000009</v>
      </c>
      <c r="C93">
        <v>9.4700000000000006</v>
      </c>
      <c r="D93">
        <v>9.31</v>
      </c>
      <c r="E93">
        <v>9.35</v>
      </c>
      <c r="F93">
        <v>9.35</v>
      </c>
      <c r="G93">
        <v>130900</v>
      </c>
      <c r="H93">
        <f>(F93-F92)/F92</f>
        <v>-3.1088082901554476E-2</v>
      </c>
      <c r="I93">
        <f>CORREL($H$3:H93,MXX!$H$3:H93)</f>
        <v>0.12821561713611315</v>
      </c>
    </row>
    <row r="94" spans="1:9" x14ac:dyDescent="0.25">
      <c r="A94" s="1">
        <v>44566</v>
      </c>
      <c r="B94">
        <v>9.39</v>
      </c>
      <c r="C94">
        <v>9.44</v>
      </c>
      <c r="D94">
        <v>9.24</v>
      </c>
      <c r="E94">
        <v>9.24</v>
      </c>
      <c r="F94">
        <v>9.24</v>
      </c>
      <c r="G94">
        <v>172400</v>
      </c>
      <c r="H94">
        <f>(F94-F93)/F93</f>
        <v>-1.176470588235288E-2</v>
      </c>
      <c r="I94">
        <f>CORREL($H$3:H94,MXX!$H$3:H94)</f>
        <v>0.12740854317343817</v>
      </c>
    </row>
    <row r="95" spans="1:9" x14ac:dyDescent="0.25">
      <c r="A95" s="1">
        <v>44567</v>
      </c>
      <c r="B95">
        <v>9.31</v>
      </c>
      <c r="C95">
        <v>9.36</v>
      </c>
      <c r="D95">
        <v>9.24</v>
      </c>
      <c r="E95">
        <v>9.3000000000000007</v>
      </c>
      <c r="F95">
        <v>9.3000000000000007</v>
      </c>
      <c r="G95">
        <v>108600</v>
      </c>
      <c r="H95">
        <f>(F95-F94)/F94</f>
        <v>6.4935064935065468E-3</v>
      </c>
      <c r="I95">
        <f>CORREL($H$3:H95,MXX!$H$3:H95)</f>
        <v>0.12721623189541867</v>
      </c>
    </row>
    <row r="96" spans="1:9" x14ac:dyDescent="0.25">
      <c r="A96" s="1">
        <v>44568</v>
      </c>
      <c r="B96">
        <v>9.1999999999999993</v>
      </c>
      <c r="C96">
        <v>9.31</v>
      </c>
      <c r="D96">
        <v>9.1999999999999993</v>
      </c>
      <c r="E96">
        <v>9.3000000000000007</v>
      </c>
      <c r="F96">
        <v>9.3000000000000007</v>
      </c>
      <c r="G96">
        <v>175100</v>
      </c>
      <c r="H96">
        <f>(F96-F95)/F95</f>
        <v>0</v>
      </c>
      <c r="I96">
        <f>CORREL($H$3:H96,MXX!$H$3:H96)</f>
        <v>0.1272646378768818</v>
      </c>
    </row>
    <row r="97" spans="1:9" x14ac:dyDescent="0.25">
      <c r="A97" s="1">
        <v>44571</v>
      </c>
      <c r="B97">
        <v>9.51</v>
      </c>
      <c r="C97">
        <v>9.67</v>
      </c>
      <c r="D97">
        <v>9.5</v>
      </c>
      <c r="E97">
        <v>9.67</v>
      </c>
      <c r="F97">
        <v>9.67</v>
      </c>
      <c r="G97">
        <v>443900</v>
      </c>
      <c r="H97">
        <f>(F97-F96)/F96</f>
        <v>3.9784946236559052E-2</v>
      </c>
      <c r="I97">
        <f>CORREL($H$3:H97,MXX!$H$3:H97)</f>
        <v>0.13125301639216269</v>
      </c>
    </row>
    <row r="98" spans="1:9" x14ac:dyDescent="0.25">
      <c r="A98" s="1">
        <v>44572</v>
      </c>
      <c r="B98">
        <v>10.08</v>
      </c>
      <c r="C98">
        <v>10.130000000000001</v>
      </c>
      <c r="D98">
        <v>10.02</v>
      </c>
      <c r="E98">
        <v>10.119999999999999</v>
      </c>
      <c r="F98">
        <v>10.119999999999999</v>
      </c>
      <c r="G98">
        <v>123900</v>
      </c>
      <c r="H98">
        <f>(F98-F97)/F97</f>
        <v>4.6535677352636952E-2</v>
      </c>
      <c r="I98">
        <f>CORREL($H$3:H98,MXX!$H$3:H98)</f>
        <v>0.10643840090976463</v>
      </c>
    </row>
    <row r="99" spans="1:9" x14ac:dyDescent="0.25">
      <c r="A99" s="1">
        <v>44573</v>
      </c>
      <c r="B99">
        <v>10.210000000000001</v>
      </c>
      <c r="C99">
        <v>10.27</v>
      </c>
      <c r="D99">
        <v>10.16</v>
      </c>
      <c r="E99">
        <v>10.27</v>
      </c>
      <c r="F99">
        <v>10.27</v>
      </c>
      <c r="G99">
        <v>106100</v>
      </c>
      <c r="H99">
        <f>(F99-F98)/F98</f>
        <v>1.4822134387351815E-2</v>
      </c>
      <c r="I99">
        <f>CORREL($H$3:H99,MXX!$H$3:H99)</f>
        <v>0.11003255746212152</v>
      </c>
    </row>
    <row r="100" spans="1:9" x14ac:dyDescent="0.25">
      <c r="A100" s="1">
        <v>44574</v>
      </c>
      <c r="B100">
        <v>10.55</v>
      </c>
      <c r="C100">
        <v>10.57</v>
      </c>
      <c r="D100">
        <v>10.45</v>
      </c>
      <c r="E100">
        <v>10.45</v>
      </c>
      <c r="F100">
        <v>10.45</v>
      </c>
      <c r="G100">
        <v>66600</v>
      </c>
      <c r="H100">
        <f>(F100-F99)/F99</f>
        <v>1.752677702044788E-2</v>
      </c>
      <c r="I100">
        <f>CORREL($H$3:H100,MXX!$H$3:H100)</f>
        <v>0.12553815678007646</v>
      </c>
    </row>
    <row r="101" spans="1:9" x14ac:dyDescent="0.25">
      <c r="A101" s="1">
        <v>44575</v>
      </c>
      <c r="B101">
        <v>10.49</v>
      </c>
      <c r="C101">
        <v>10.59</v>
      </c>
      <c r="D101">
        <v>10.43</v>
      </c>
      <c r="E101">
        <v>10.48</v>
      </c>
      <c r="F101">
        <v>10.48</v>
      </c>
      <c r="G101">
        <v>66200</v>
      </c>
      <c r="H101">
        <f>(F101-F100)/F100</f>
        <v>2.8708133971292954E-3</v>
      </c>
      <c r="I101">
        <f>CORREL($H$3:H101,MXX!$H$3:H101)</f>
        <v>0.12530708663591364</v>
      </c>
    </row>
    <row r="102" spans="1:9" x14ac:dyDescent="0.25">
      <c r="A102" s="1">
        <v>44579</v>
      </c>
      <c r="B102">
        <v>10.93</v>
      </c>
      <c r="C102">
        <v>11.42</v>
      </c>
      <c r="D102">
        <v>10.89</v>
      </c>
      <c r="E102">
        <v>11.37</v>
      </c>
      <c r="F102">
        <v>11.37</v>
      </c>
      <c r="G102">
        <v>449000</v>
      </c>
      <c r="H102">
        <f>(F102-F101)/F101</f>
        <v>8.4923664122137282E-2</v>
      </c>
      <c r="I102">
        <f>CORREL($H$3:H102,MXX!$H$3:H102)</f>
        <v>9.8640561398591314E-2</v>
      </c>
    </row>
    <row r="103" spans="1:9" x14ac:dyDescent="0.25">
      <c r="A103" s="1">
        <v>44580</v>
      </c>
      <c r="B103">
        <v>11.88</v>
      </c>
      <c r="C103">
        <v>11.98</v>
      </c>
      <c r="D103">
        <v>11.7</v>
      </c>
      <c r="E103">
        <v>11.79</v>
      </c>
      <c r="F103">
        <v>11.79</v>
      </c>
      <c r="G103">
        <v>199800</v>
      </c>
      <c r="H103">
        <f>(F103-F102)/F102</f>
        <v>3.6939313984168859E-2</v>
      </c>
      <c r="I103">
        <f>CORREL($H$3:H103,MXX!$H$3:H103)</f>
        <v>0.10506287758136257</v>
      </c>
    </row>
    <row r="104" spans="1:9" x14ac:dyDescent="0.25">
      <c r="A104" s="1">
        <v>44581</v>
      </c>
      <c r="B104">
        <v>12.17</v>
      </c>
      <c r="C104">
        <v>12.29</v>
      </c>
      <c r="D104">
        <v>12</v>
      </c>
      <c r="E104">
        <v>12</v>
      </c>
      <c r="F104">
        <v>12</v>
      </c>
      <c r="G104">
        <v>180500</v>
      </c>
      <c r="H104">
        <f>(F104-F103)/F103</f>
        <v>1.781170483460567E-2</v>
      </c>
      <c r="I104">
        <f>CORREL($H$3:H104,MXX!$H$3:H104)</f>
        <v>8.9807833343135621E-2</v>
      </c>
    </row>
    <row r="105" spans="1:9" x14ac:dyDescent="0.25">
      <c r="A105" s="1">
        <v>44582</v>
      </c>
      <c r="B105">
        <v>11.96</v>
      </c>
      <c r="C105">
        <v>11.97</v>
      </c>
      <c r="D105">
        <v>11.73</v>
      </c>
      <c r="E105">
        <v>11.77</v>
      </c>
      <c r="F105">
        <v>11.77</v>
      </c>
      <c r="G105">
        <v>245000</v>
      </c>
      <c r="H105">
        <f>(F105-F104)/F104</f>
        <v>-1.9166666666666703E-2</v>
      </c>
      <c r="I105">
        <f>CORREL($H$3:H105,MXX!$H$3:H105)</f>
        <v>9.6963549585614692E-2</v>
      </c>
    </row>
    <row r="106" spans="1:9" x14ac:dyDescent="0.25">
      <c r="A106" s="1">
        <v>44585</v>
      </c>
      <c r="B106">
        <v>11.55</v>
      </c>
      <c r="C106">
        <v>11.55</v>
      </c>
      <c r="D106">
        <v>11.18</v>
      </c>
      <c r="E106">
        <v>11.33</v>
      </c>
      <c r="F106">
        <v>11.33</v>
      </c>
      <c r="G106">
        <v>177100</v>
      </c>
      <c r="H106">
        <f>(F106-F105)/F105</f>
        <v>-3.738317757009342E-2</v>
      </c>
      <c r="I106">
        <f>CORREL($H$3:H106,MXX!$H$3:H106)</f>
        <v>0.10721926400645185</v>
      </c>
    </row>
    <row r="107" spans="1:9" x14ac:dyDescent="0.25">
      <c r="A107" s="1">
        <v>44586</v>
      </c>
      <c r="B107">
        <v>10.92</v>
      </c>
      <c r="C107">
        <v>11.01</v>
      </c>
      <c r="D107">
        <v>10.66</v>
      </c>
      <c r="E107">
        <v>10.71</v>
      </c>
      <c r="F107">
        <v>10.71</v>
      </c>
      <c r="G107">
        <v>174900</v>
      </c>
      <c r="H107">
        <f>(F107-F106)/F106</f>
        <v>-5.4721977052074072E-2</v>
      </c>
      <c r="I107">
        <f>CORREL($H$3:H107,MXX!$H$3:H107)</f>
        <v>0.1482941923594629</v>
      </c>
    </row>
    <row r="108" spans="1:9" x14ac:dyDescent="0.25">
      <c r="A108" s="1">
        <v>44587</v>
      </c>
      <c r="B108">
        <v>11.02</v>
      </c>
      <c r="C108">
        <v>11.03</v>
      </c>
      <c r="D108">
        <v>10.82</v>
      </c>
      <c r="E108">
        <v>10.83</v>
      </c>
      <c r="F108">
        <v>10.83</v>
      </c>
      <c r="G108">
        <v>697000</v>
      </c>
      <c r="H108">
        <f>(F108-F107)/F107</f>
        <v>1.1204481792717012E-2</v>
      </c>
      <c r="I108">
        <f>CORREL($H$3:H108,MXX!$H$3:H108)</f>
        <v>0.13801721890670171</v>
      </c>
    </row>
    <row r="109" spans="1:9" x14ac:dyDescent="0.25">
      <c r="A109" s="1">
        <v>44588</v>
      </c>
      <c r="B109">
        <v>10.89</v>
      </c>
      <c r="C109">
        <v>10.96</v>
      </c>
      <c r="D109">
        <v>10.81</v>
      </c>
      <c r="E109">
        <v>10.88</v>
      </c>
      <c r="F109">
        <v>10.88</v>
      </c>
      <c r="G109">
        <v>255100</v>
      </c>
      <c r="H109">
        <f>(F109-F108)/F108</f>
        <v>4.6168051708218565E-3</v>
      </c>
      <c r="I109">
        <f>CORREL($H$3:H109,MXX!$H$3:H109)</f>
        <v>0.1389626635638419</v>
      </c>
    </row>
    <row r="110" spans="1:9" x14ac:dyDescent="0.25">
      <c r="A110" s="1">
        <v>44589</v>
      </c>
      <c r="B110">
        <v>10.81</v>
      </c>
      <c r="C110">
        <v>10.95</v>
      </c>
      <c r="D110">
        <v>10.8</v>
      </c>
      <c r="E110">
        <v>10.88</v>
      </c>
      <c r="F110">
        <v>10.88</v>
      </c>
      <c r="G110">
        <v>132100</v>
      </c>
      <c r="H110">
        <f>(F110-F109)/F109</f>
        <v>0</v>
      </c>
      <c r="I110">
        <f>CORREL($H$3:H110,MXX!$H$3:H110)</f>
        <v>0.13889535561908889</v>
      </c>
    </row>
    <row r="111" spans="1:9" x14ac:dyDescent="0.25">
      <c r="A111" s="1">
        <v>44592</v>
      </c>
      <c r="B111">
        <v>11.14</v>
      </c>
      <c r="C111">
        <v>11.43</v>
      </c>
      <c r="D111">
        <v>11.12</v>
      </c>
      <c r="E111">
        <v>11.43</v>
      </c>
      <c r="F111">
        <v>11.43</v>
      </c>
      <c r="G111">
        <v>223800</v>
      </c>
      <c r="H111">
        <f>(F111-F110)/F110</f>
        <v>5.0551470588235191E-2</v>
      </c>
      <c r="I111">
        <f>CORREL($H$3:H111,MXX!$H$3:H111)</f>
        <v>0.10840426998712631</v>
      </c>
    </row>
    <row r="112" spans="1:9" x14ac:dyDescent="0.25">
      <c r="A112" s="1">
        <v>44593</v>
      </c>
      <c r="B112">
        <v>11.64</v>
      </c>
      <c r="C112">
        <v>11.82</v>
      </c>
      <c r="D112">
        <v>11.64</v>
      </c>
      <c r="E112">
        <v>11.74</v>
      </c>
      <c r="F112">
        <v>11.74</v>
      </c>
      <c r="G112">
        <v>173300</v>
      </c>
      <c r="H112">
        <f>(F112-F111)/F111</f>
        <v>2.7121609798775197E-2</v>
      </c>
      <c r="I112">
        <f>CORREL($H$3:H112,MXX!$H$3:H112)</f>
        <v>0.11289844267489837</v>
      </c>
    </row>
    <row r="113" spans="1:9" x14ac:dyDescent="0.25">
      <c r="A113" s="1">
        <v>44594</v>
      </c>
      <c r="B113">
        <v>11.59</v>
      </c>
      <c r="C113">
        <v>11.68</v>
      </c>
      <c r="D113">
        <v>11.57</v>
      </c>
      <c r="E113">
        <v>11.67</v>
      </c>
      <c r="F113">
        <v>11.67</v>
      </c>
      <c r="G113">
        <v>189800</v>
      </c>
      <c r="H113">
        <f>(F113-F112)/F112</f>
        <v>-5.9625212947189334E-3</v>
      </c>
      <c r="I113">
        <f>CORREL($H$3:H113,MXX!$H$3:H113)</f>
        <v>0.10792925851018077</v>
      </c>
    </row>
    <row r="114" spans="1:9" x14ac:dyDescent="0.25">
      <c r="A114" s="1">
        <v>44595</v>
      </c>
      <c r="B114">
        <v>11.56</v>
      </c>
      <c r="C114">
        <v>11.61</v>
      </c>
      <c r="D114">
        <v>11.49</v>
      </c>
      <c r="E114">
        <v>11.56</v>
      </c>
      <c r="F114">
        <v>11.56</v>
      </c>
      <c r="G114">
        <v>121700</v>
      </c>
      <c r="H114">
        <f>(F114-F113)/F113</f>
        <v>-9.4258783204798149E-3</v>
      </c>
      <c r="I114">
        <f>CORREL($H$3:H114,MXX!$H$3:H114)</f>
        <v>0.10357547908220405</v>
      </c>
    </row>
    <row r="115" spans="1:9" x14ac:dyDescent="0.25">
      <c r="A115" s="1">
        <v>44596</v>
      </c>
      <c r="B115">
        <v>11.38</v>
      </c>
      <c r="C115">
        <v>11.63</v>
      </c>
      <c r="D115">
        <v>11.3</v>
      </c>
      <c r="E115">
        <v>11.61</v>
      </c>
      <c r="F115">
        <v>11.61</v>
      </c>
      <c r="G115">
        <v>65900</v>
      </c>
      <c r="H115">
        <f>(F115-F114)/F114</f>
        <v>4.3252595155708418E-3</v>
      </c>
      <c r="I115">
        <f>CORREL($H$3:H115,MXX!$H$3:H115)</f>
        <v>0.10438439907475346</v>
      </c>
    </row>
    <row r="116" spans="1:9" x14ac:dyDescent="0.25">
      <c r="A116" s="1">
        <v>44599</v>
      </c>
      <c r="B116">
        <v>11.41</v>
      </c>
      <c r="C116">
        <v>11.55</v>
      </c>
      <c r="D116">
        <v>11.41</v>
      </c>
      <c r="E116">
        <v>11.51</v>
      </c>
      <c r="F116">
        <v>11.51</v>
      </c>
      <c r="G116">
        <v>47600</v>
      </c>
      <c r="H116">
        <f>(F116-F115)/F115</f>
        <v>-8.613264427217885E-3</v>
      </c>
      <c r="I116">
        <f>CORREL($H$3:H116,MXX!$H$3:H116)</f>
        <v>0.10862486235638198</v>
      </c>
    </row>
    <row r="117" spans="1:9" x14ac:dyDescent="0.25">
      <c r="A117" s="1">
        <v>44600</v>
      </c>
      <c r="B117">
        <v>11.25</v>
      </c>
      <c r="C117">
        <v>11.5</v>
      </c>
      <c r="D117">
        <v>11.25</v>
      </c>
      <c r="E117">
        <v>11.5</v>
      </c>
      <c r="F117">
        <v>11.5</v>
      </c>
      <c r="G117">
        <v>79700</v>
      </c>
      <c r="H117">
        <f>(F117-F116)/F116</f>
        <v>-8.6880973066896501E-4</v>
      </c>
      <c r="I117">
        <f>CORREL($H$3:H117,MXX!$H$3:H117)</f>
        <v>0.10853613336301454</v>
      </c>
    </row>
    <row r="118" spans="1:9" x14ac:dyDescent="0.25">
      <c r="A118" s="1">
        <v>44601</v>
      </c>
      <c r="B118">
        <v>11.65</v>
      </c>
      <c r="C118">
        <v>11.78</v>
      </c>
      <c r="D118">
        <v>11</v>
      </c>
      <c r="E118">
        <v>11.32</v>
      </c>
      <c r="F118">
        <v>11.32</v>
      </c>
      <c r="G118">
        <v>220500</v>
      </c>
      <c r="H118">
        <f>(F118-F117)/F117</f>
        <v>-1.5652173913043455E-2</v>
      </c>
      <c r="I118">
        <f>CORREL($H$3:H118,MXX!$H$3:H118)</f>
        <v>9.2070499588755197E-2</v>
      </c>
    </row>
    <row r="119" spans="1:9" x14ac:dyDescent="0.25">
      <c r="A119" s="1">
        <v>44602</v>
      </c>
      <c r="B119">
        <v>11.35</v>
      </c>
      <c r="C119">
        <v>11.67</v>
      </c>
      <c r="D119">
        <v>11.35</v>
      </c>
      <c r="E119">
        <v>11.51</v>
      </c>
      <c r="F119">
        <v>11.51</v>
      </c>
      <c r="G119">
        <v>56700</v>
      </c>
      <c r="H119">
        <f>(F119-F118)/F118</f>
        <v>1.6784452296819744E-2</v>
      </c>
      <c r="I119">
        <f>CORREL($H$3:H119,MXX!$H$3:H119)</f>
        <v>9.7976888742769108E-2</v>
      </c>
    </row>
    <row r="120" spans="1:9" x14ac:dyDescent="0.25">
      <c r="A120" s="1">
        <v>44603</v>
      </c>
      <c r="B120">
        <v>11.49</v>
      </c>
      <c r="C120">
        <v>11.54</v>
      </c>
      <c r="D120">
        <v>11.32</v>
      </c>
      <c r="E120">
        <v>11.33</v>
      </c>
      <c r="F120">
        <v>11.33</v>
      </c>
      <c r="G120">
        <v>217900</v>
      </c>
      <c r="H120">
        <f>(F120-F119)/F119</f>
        <v>-1.563857515204168E-2</v>
      </c>
      <c r="I120">
        <f>CORREL($H$3:H120,MXX!$H$3:H120)</f>
        <v>9.9862086696248076E-2</v>
      </c>
    </row>
    <row r="121" spans="1:9" x14ac:dyDescent="0.25">
      <c r="A121" s="1">
        <v>44606</v>
      </c>
      <c r="B121">
        <v>11.49</v>
      </c>
      <c r="C121">
        <v>11.5</v>
      </c>
      <c r="D121">
        <v>11.3</v>
      </c>
      <c r="E121">
        <v>11.35</v>
      </c>
      <c r="F121">
        <v>11.35</v>
      </c>
      <c r="G121">
        <v>65000</v>
      </c>
      <c r="H121">
        <f>(F121-F120)/F120</f>
        <v>1.7652250661959023E-3</v>
      </c>
      <c r="I121">
        <f>CORREL($H$3:H121,MXX!$H$3:H121)</f>
        <v>0.10013340632719787</v>
      </c>
    </row>
    <row r="122" spans="1:9" x14ac:dyDescent="0.25">
      <c r="A122" s="1">
        <v>44607</v>
      </c>
      <c r="B122">
        <v>11.22</v>
      </c>
      <c r="C122">
        <v>11.22</v>
      </c>
      <c r="D122">
        <v>10.95</v>
      </c>
      <c r="E122">
        <v>11.02</v>
      </c>
      <c r="F122">
        <v>11.02</v>
      </c>
      <c r="G122">
        <v>143200</v>
      </c>
      <c r="H122">
        <f>(F122-F121)/F121</f>
        <v>-2.9074889867841416E-2</v>
      </c>
      <c r="I122">
        <f>CORREL($H$3:H122,MXX!$H$3:H122)</f>
        <v>0.11804477305830624</v>
      </c>
    </row>
    <row r="123" spans="1:9" x14ac:dyDescent="0.25">
      <c r="A123" s="1">
        <v>44608</v>
      </c>
      <c r="B123">
        <v>10.52</v>
      </c>
      <c r="C123">
        <v>10.53</v>
      </c>
      <c r="D123">
        <v>10.3</v>
      </c>
      <c r="E123">
        <v>10.39</v>
      </c>
      <c r="F123">
        <v>10.39</v>
      </c>
      <c r="G123">
        <v>81600</v>
      </c>
      <c r="H123">
        <f>(F123-F122)/F122</f>
        <v>-5.7168784029038022E-2</v>
      </c>
      <c r="I123">
        <f>CORREL($H$3:H123,MXX!$H$3:H123)</f>
        <v>7.6047186297828417E-2</v>
      </c>
    </row>
    <row r="124" spans="1:9" x14ac:dyDescent="0.25">
      <c r="A124" s="1">
        <v>44609</v>
      </c>
      <c r="B124">
        <v>10.19</v>
      </c>
      <c r="C124">
        <v>10.199999999999999</v>
      </c>
      <c r="D124">
        <v>9.92</v>
      </c>
      <c r="E124">
        <v>9.9700000000000006</v>
      </c>
      <c r="F124">
        <v>9.9700000000000006</v>
      </c>
      <c r="G124">
        <v>98200</v>
      </c>
      <c r="H124">
        <f>(F124-F123)/F123</f>
        <v>-4.0423484119345515E-2</v>
      </c>
      <c r="I124">
        <f>CORREL($H$3:H124,MXX!$H$3:H124)</f>
        <v>6.1652748502546463E-2</v>
      </c>
    </row>
    <row r="125" spans="1:9" x14ac:dyDescent="0.25">
      <c r="A125" s="1">
        <v>44610</v>
      </c>
      <c r="B125">
        <v>10.45</v>
      </c>
      <c r="C125">
        <v>10.47</v>
      </c>
      <c r="D125">
        <v>10.210000000000001</v>
      </c>
      <c r="E125">
        <v>10.31</v>
      </c>
      <c r="F125">
        <v>10.31</v>
      </c>
      <c r="G125">
        <v>50500</v>
      </c>
      <c r="H125">
        <f>(F125-F124)/F124</f>
        <v>3.4102306920762271E-2</v>
      </c>
      <c r="I125">
        <f>CORREL($H$3:H125,MXX!$H$3:H125)</f>
        <v>3.5044209894294E-2</v>
      </c>
    </row>
    <row r="126" spans="1:9" x14ac:dyDescent="0.25">
      <c r="A126" s="1">
        <v>44614</v>
      </c>
      <c r="B126">
        <v>10.65</v>
      </c>
      <c r="C126">
        <v>10.74</v>
      </c>
      <c r="D126">
        <v>10.61</v>
      </c>
      <c r="E126">
        <v>10.63</v>
      </c>
      <c r="F126">
        <v>10.63</v>
      </c>
      <c r="G126">
        <v>64400</v>
      </c>
      <c r="H126">
        <f>(F126-F125)/F125</f>
        <v>3.1037827352085379E-2</v>
      </c>
      <c r="I126">
        <f>CORREL($H$3:H126,MXX!$H$3:H126)</f>
        <v>2.4531034897399707E-2</v>
      </c>
    </row>
    <row r="127" spans="1:9" x14ac:dyDescent="0.25">
      <c r="A127" s="1">
        <v>44615</v>
      </c>
      <c r="B127">
        <v>10.63</v>
      </c>
      <c r="C127">
        <v>10.63</v>
      </c>
      <c r="D127">
        <v>10.43</v>
      </c>
      <c r="E127">
        <v>10.44</v>
      </c>
      <c r="F127">
        <v>10.44</v>
      </c>
      <c r="G127">
        <v>99600</v>
      </c>
      <c r="H127">
        <f>(F127-F126)/F126</f>
        <v>-1.7873941674506233E-2</v>
      </c>
      <c r="I127">
        <f>CORREL($H$3:H127,MXX!$H$3:H127)</f>
        <v>2.7638000028679253E-2</v>
      </c>
    </row>
    <row r="128" spans="1:9" x14ac:dyDescent="0.25">
      <c r="A128" s="1">
        <v>44616</v>
      </c>
      <c r="B128">
        <v>10.039999999999999</v>
      </c>
      <c r="C128">
        <v>10.27</v>
      </c>
      <c r="D128">
        <v>10.029999999999999</v>
      </c>
      <c r="E128">
        <v>10.27</v>
      </c>
      <c r="F128">
        <v>10.27</v>
      </c>
      <c r="G128">
        <v>147800</v>
      </c>
      <c r="H128">
        <f>(F128-F127)/F127</f>
        <v>-1.6283524904214555E-2</v>
      </c>
      <c r="I128">
        <f>CORREL($H$3:H128,MXX!$H$3:H128)</f>
        <v>2.1147039722294422E-2</v>
      </c>
    </row>
    <row r="129" spans="1:9" x14ac:dyDescent="0.25">
      <c r="A129" s="1">
        <v>44617</v>
      </c>
      <c r="B129">
        <v>10.3</v>
      </c>
      <c r="C129">
        <v>10.46</v>
      </c>
      <c r="D129">
        <v>10.220000000000001</v>
      </c>
      <c r="E129">
        <v>10.46</v>
      </c>
      <c r="F129">
        <v>10.46</v>
      </c>
      <c r="G129">
        <v>71300</v>
      </c>
      <c r="H129">
        <f>(F129-F128)/F128</f>
        <v>1.8500486854917359E-2</v>
      </c>
      <c r="I129">
        <f>CORREL($H$3:H129,MXX!$H$3:H129)</f>
        <v>3.6093892821685357E-3</v>
      </c>
    </row>
    <row r="130" spans="1:9" x14ac:dyDescent="0.25">
      <c r="A130" s="1">
        <v>44620</v>
      </c>
      <c r="B130">
        <v>10.65</v>
      </c>
      <c r="C130">
        <v>10.83</v>
      </c>
      <c r="D130">
        <v>10.65</v>
      </c>
      <c r="E130">
        <v>10.72</v>
      </c>
      <c r="F130">
        <v>10.72</v>
      </c>
      <c r="G130">
        <v>161500</v>
      </c>
      <c r="H130">
        <f>(F130-F129)/F129</f>
        <v>2.4856596558317377E-2</v>
      </c>
      <c r="I130">
        <f>CORREL($H$3:H130,MXX!$H$3:H130)</f>
        <v>5.3022461874515613E-3</v>
      </c>
    </row>
    <row r="131" spans="1:9" x14ac:dyDescent="0.25">
      <c r="A131" s="1">
        <v>44621</v>
      </c>
      <c r="B131">
        <v>10.69</v>
      </c>
      <c r="C131">
        <v>10.76</v>
      </c>
      <c r="D131">
        <v>10.41</v>
      </c>
      <c r="E131">
        <v>10.46</v>
      </c>
      <c r="F131">
        <v>10.46</v>
      </c>
      <c r="G131">
        <v>128400</v>
      </c>
      <c r="H131">
        <f>(F131-F130)/F130</f>
        <v>-2.4253731343283562E-2</v>
      </c>
      <c r="I131">
        <f>CORREL($H$3:H131,MXX!$H$3:H131)</f>
        <v>-1.2509791758505232E-2</v>
      </c>
    </row>
    <row r="132" spans="1:9" x14ac:dyDescent="0.25">
      <c r="A132" s="1">
        <v>44622</v>
      </c>
      <c r="B132">
        <v>10.49</v>
      </c>
      <c r="C132">
        <v>10.58</v>
      </c>
      <c r="D132">
        <v>10.44</v>
      </c>
      <c r="E132">
        <v>10.49</v>
      </c>
      <c r="F132">
        <v>10.49</v>
      </c>
      <c r="G132">
        <v>133200</v>
      </c>
      <c r="H132">
        <f>(F132-F131)/F131</f>
        <v>2.8680688336519462E-3</v>
      </c>
      <c r="I132">
        <f>CORREL($H$3:H132,MXX!$H$3:H132)</f>
        <v>-1.0210109426972298E-2</v>
      </c>
    </row>
    <row r="133" spans="1:9" x14ac:dyDescent="0.25">
      <c r="A133" s="1">
        <v>44623</v>
      </c>
      <c r="B133">
        <v>10.130000000000001</v>
      </c>
      <c r="C133">
        <v>10.130000000000001</v>
      </c>
      <c r="D133">
        <v>9.64</v>
      </c>
      <c r="E133">
        <v>9.7100000000000009</v>
      </c>
      <c r="F133">
        <v>9.7100000000000009</v>
      </c>
      <c r="G133">
        <v>155000</v>
      </c>
      <c r="H133">
        <f>(F133-F132)/F132</f>
        <v>-7.43565300285986E-2</v>
      </c>
      <c r="I133">
        <f>CORREL($H$3:H133,MXX!$H$3:H133)</f>
        <v>1.4417349514683814E-3</v>
      </c>
    </row>
    <row r="134" spans="1:9" x14ac:dyDescent="0.25">
      <c r="A134" s="1">
        <v>44624</v>
      </c>
      <c r="B134">
        <v>9.17</v>
      </c>
      <c r="C134">
        <v>9.2100000000000009</v>
      </c>
      <c r="D134">
        <v>9.02</v>
      </c>
      <c r="E134">
        <v>9.09</v>
      </c>
      <c r="F134">
        <v>9.09</v>
      </c>
      <c r="G134">
        <v>191200</v>
      </c>
      <c r="H134">
        <f>(F134-F133)/F133</f>
        <v>-6.3851699279093815E-2</v>
      </c>
      <c r="I134">
        <f>CORREL($H$3:H134,MXX!$H$3:H134)</f>
        <v>-3.2244848180540335E-3</v>
      </c>
    </row>
    <row r="135" spans="1:9" x14ac:dyDescent="0.25">
      <c r="A135" s="1">
        <v>44627</v>
      </c>
      <c r="B135">
        <v>8.9499999999999993</v>
      </c>
      <c r="C135">
        <v>9.0399999999999991</v>
      </c>
      <c r="D135">
        <v>8.75</v>
      </c>
      <c r="E135">
        <v>8.81</v>
      </c>
      <c r="F135">
        <v>8.81</v>
      </c>
      <c r="G135">
        <v>175000</v>
      </c>
      <c r="H135">
        <f>(F135-F134)/F134</f>
        <v>-3.0803080308030733E-2</v>
      </c>
      <c r="I135">
        <f>CORREL($H$3:H135,MXX!$H$3:H135)</f>
        <v>-6.9967611998830118E-3</v>
      </c>
    </row>
    <row r="136" spans="1:9" x14ac:dyDescent="0.25">
      <c r="A136" s="1">
        <v>44628</v>
      </c>
      <c r="B136">
        <v>8.75</v>
      </c>
      <c r="C136">
        <v>8.82</v>
      </c>
      <c r="D136">
        <v>8.5299999999999994</v>
      </c>
      <c r="E136">
        <v>8.65</v>
      </c>
      <c r="F136">
        <v>8.65</v>
      </c>
      <c r="G136">
        <v>328100</v>
      </c>
      <c r="H136">
        <f>(F136-F135)/F135</f>
        <v>-1.8161180476731001E-2</v>
      </c>
      <c r="I136">
        <f>CORREL($H$3:H136,MXX!$H$3:H136)</f>
        <v>-4.8506281440531636E-3</v>
      </c>
    </row>
    <row r="137" spans="1:9" x14ac:dyDescent="0.25">
      <c r="A137" s="1">
        <v>44629</v>
      </c>
      <c r="B137">
        <v>9.02</v>
      </c>
      <c r="C137">
        <v>9.31</v>
      </c>
      <c r="D137">
        <v>9.02</v>
      </c>
      <c r="E137">
        <v>9.23</v>
      </c>
      <c r="F137">
        <v>9.23</v>
      </c>
      <c r="G137">
        <v>122300</v>
      </c>
      <c r="H137">
        <f>(F137-F136)/F136</f>
        <v>6.7052023121387291E-2</v>
      </c>
      <c r="I137">
        <f>CORREL($H$3:H137,MXX!$H$3:H137)</f>
        <v>-4.6082484918113419E-2</v>
      </c>
    </row>
    <row r="138" spans="1:9" x14ac:dyDescent="0.25">
      <c r="A138" s="1">
        <v>44630</v>
      </c>
      <c r="B138">
        <v>9.09</v>
      </c>
      <c r="C138">
        <v>9.09</v>
      </c>
      <c r="D138">
        <v>8.8800000000000008</v>
      </c>
      <c r="E138">
        <v>8.9</v>
      </c>
      <c r="F138">
        <v>8.9</v>
      </c>
      <c r="G138">
        <v>168000</v>
      </c>
      <c r="H138">
        <f>(F138-F137)/F137</f>
        <v>-3.5752979414951251E-2</v>
      </c>
      <c r="I138">
        <f>CORREL($H$3:H138,MXX!$H$3:H138)</f>
        <v>-6.4315189776448983E-2</v>
      </c>
    </row>
    <row r="139" spans="1:9" x14ac:dyDescent="0.25">
      <c r="A139" s="1">
        <v>44631</v>
      </c>
      <c r="B139">
        <v>9.2200000000000006</v>
      </c>
      <c r="C139">
        <v>9.2200000000000006</v>
      </c>
      <c r="D139">
        <v>8.89</v>
      </c>
      <c r="E139">
        <v>8.91</v>
      </c>
      <c r="F139">
        <v>8.91</v>
      </c>
      <c r="G139">
        <v>53100</v>
      </c>
      <c r="H139">
        <f>(F139-F138)/F138</f>
        <v>1.1235955056179536E-3</v>
      </c>
      <c r="I139">
        <f>CORREL($H$3:H139,MXX!$H$3:H139)</f>
        <v>-6.2831456608940559E-2</v>
      </c>
    </row>
    <row r="140" spans="1:9" x14ac:dyDescent="0.25">
      <c r="A140" s="1">
        <v>44634</v>
      </c>
      <c r="B140">
        <v>8.86</v>
      </c>
      <c r="C140">
        <v>9.0299999999999994</v>
      </c>
      <c r="D140">
        <v>8.77</v>
      </c>
      <c r="E140">
        <v>8.77</v>
      </c>
      <c r="F140">
        <v>8.77</v>
      </c>
      <c r="G140">
        <v>97100</v>
      </c>
      <c r="H140">
        <f>(F140-F139)/F139</f>
        <v>-1.571268237934911E-2</v>
      </c>
      <c r="I140">
        <f>CORREL($H$3:H140,MXX!$H$3:H140)</f>
        <v>-5.8367159488471106E-2</v>
      </c>
    </row>
    <row r="141" spans="1:9" x14ac:dyDescent="0.25">
      <c r="A141" s="1">
        <v>44635</v>
      </c>
      <c r="B141">
        <v>8.41</v>
      </c>
      <c r="C141">
        <v>8.41</v>
      </c>
      <c r="D141">
        <v>8.19</v>
      </c>
      <c r="E141">
        <v>8.24</v>
      </c>
      <c r="F141">
        <v>8.24</v>
      </c>
      <c r="G141">
        <v>1004600</v>
      </c>
      <c r="H141">
        <f>(F141-F140)/F140</f>
        <v>-6.0433295324971423E-2</v>
      </c>
      <c r="I141">
        <f>CORREL($H$3:H141,MXX!$H$3:H141)</f>
        <v>-5.4107100192431937E-2</v>
      </c>
    </row>
    <row r="142" spans="1:9" x14ac:dyDescent="0.25">
      <c r="A142" s="1">
        <v>44636</v>
      </c>
      <c r="B142">
        <v>8.42</v>
      </c>
      <c r="C142">
        <v>8.73</v>
      </c>
      <c r="D142">
        <v>8.42</v>
      </c>
      <c r="E142">
        <v>8.7100000000000009</v>
      </c>
      <c r="F142">
        <v>8.7100000000000009</v>
      </c>
      <c r="G142">
        <v>1266200</v>
      </c>
      <c r="H142">
        <f>(F142-F141)/F141</f>
        <v>5.7038834951456389E-2</v>
      </c>
      <c r="I142">
        <f>CORREL($H$3:H142,MXX!$H$3:H142)</f>
        <v>-6.9314924289564789E-2</v>
      </c>
    </row>
    <row r="143" spans="1:9" x14ac:dyDescent="0.25">
      <c r="A143" s="1">
        <v>44637</v>
      </c>
      <c r="B143">
        <v>8.5299999999999994</v>
      </c>
      <c r="C143">
        <v>8.64</v>
      </c>
      <c r="D143">
        <v>8.4600000000000009</v>
      </c>
      <c r="E143">
        <v>8.56</v>
      </c>
      <c r="F143">
        <v>8.56</v>
      </c>
      <c r="G143">
        <v>426000</v>
      </c>
      <c r="H143">
        <f>(F143-F142)/F142</f>
        <v>-1.722158438576353E-2</v>
      </c>
      <c r="I143">
        <f>CORREL($H$3:H143,MXX!$H$3:H143)</f>
        <v>-7.0802035857984155E-2</v>
      </c>
    </row>
    <row r="144" spans="1:9" x14ac:dyDescent="0.25">
      <c r="A144" s="1">
        <v>44638</v>
      </c>
      <c r="B144">
        <v>8.39</v>
      </c>
      <c r="C144">
        <v>8.75</v>
      </c>
      <c r="D144">
        <v>8.39</v>
      </c>
      <c r="E144">
        <v>8.7200000000000006</v>
      </c>
      <c r="F144">
        <v>8.7200000000000006</v>
      </c>
      <c r="G144">
        <v>1041500</v>
      </c>
      <c r="H144">
        <f>(F144-F143)/F143</f>
        <v>1.8691588785046745E-2</v>
      </c>
      <c r="I144">
        <f>CORREL($H$3:H144,MXX!$H$3:H144)</f>
        <v>-6.601682538994634E-2</v>
      </c>
    </row>
    <row r="145" spans="1:9" x14ac:dyDescent="0.25">
      <c r="A145" s="1">
        <v>44641</v>
      </c>
      <c r="B145">
        <v>8.66</v>
      </c>
      <c r="C145">
        <v>8.7100000000000009</v>
      </c>
      <c r="D145">
        <v>8.6</v>
      </c>
      <c r="E145">
        <v>8.69</v>
      </c>
      <c r="F145">
        <v>8.69</v>
      </c>
      <c r="G145">
        <v>468200</v>
      </c>
      <c r="H145">
        <f>(F145-F144)/F144</f>
        <v>-3.4403669724771945E-3</v>
      </c>
      <c r="I145">
        <f>CORREL($H$3:H145,MXX!$H$3:H145)</f>
        <v>-6.5840787483144161E-2</v>
      </c>
    </row>
    <row r="146" spans="1:9" x14ac:dyDescent="0.25">
      <c r="A146" s="1">
        <v>44642</v>
      </c>
      <c r="B146">
        <v>8.98</v>
      </c>
      <c r="C146">
        <v>9.25</v>
      </c>
      <c r="D146">
        <v>8.9600000000000009</v>
      </c>
      <c r="E146">
        <v>9.17</v>
      </c>
      <c r="F146">
        <v>9.17</v>
      </c>
      <c r="G146">
        <v>1455800</v>
      </c>
      <c r="H146">
        <f>(F146-F145)/F145</f>
        <v>5.5235903337169212E-2</v>
      </c>
      <c r="I146">
        <f>CORREL($H$3:H146,MXX!$H$3:H146)</f>
        <v>-3.2269041546182237E-2</v>
      </c>
    </row>
    <row r="147" spans="1:9" x14ac:dyDescent="0.25">
      <c r="A147" s="1">
        <v>44643</v>
      </c>
      <c r="B147">
        <v>9.19</v>
      </c>
      <c r="C147">
        <v>9.19</v>
      </c>
      <c r="D147">
        <v>9.0399999999999991</v>
      </c>
      <c r="E147">
        <v>9.0500000000000007</v>
      </c>
      <c r="F147">
        <v>9.0500000000000007</v>
      </c>
      <c r="G147">
        <v>285700</v>
      </c>
      <c r="H147">
        <f>(F147-F146)/F146</f>
        <v>-1.3086150490730558E-2</v>
      </c>
      <c r="I147">
        <f>CORREL($H$3:H147,MXX!$H$3:H147)</f>
        <v>-3.3513643410432351E-2</v>
      </c>
    </row>
    <row r="148" spans="1:9" x14ac:dyDescent="0.25">
      <c r="A148" s="1">
        <v>44644</v>
      </c>
      <c r="B148">
        <v>8.75</v>
      </c>
      <c r="C148">
        <v>8.75</v>
      </c>
      <c r="D148">
        <v>8.6300000000000008</v>
      </c>
      <c r="E148">
        <v>8.7200000000000006</v>
      </c>
      <c r="F148">
        <v>8.7200000000000006</v>
      </c>
      <c r="G148">
        <v>58500</v>
      </c>
      <c r="H148">
        <f>(F148-F147)/F147</f>
        <v>-3.6464088397790063E-2</v>
      </c>
      <c r="I148">
        <f>CORREL($H$3:H148,MXX!$H$3:H148)</f>
        <v>-2.3054095300649155E-2</v>
      </c>
    </row>
    <row r="149" spans="1:9" x14ac:dyDescent="0.25">
      <c r="A149" s="1">
        <v>44645</v>
      </c>
      <c r="B149">
        <v>8.82</v>
      </c>
      <c r="C149">
        <v>8.82</v>
      </c>
      <c r="D149">
        <v>8.67</v>
      </c>
      <c r="E149">
        <v>8.74</v>
      </c>
      <c r="F149">
        <v>8.74</v>
      </c>
      <c r="G149">
        <v>56300</v>
      </c>
      <c r="H149">
        <f>(F149-F148)/F148</f>
        <v>2.2935779816513273E-3</v>
      </c>
      <c r="I149">
        <f>CORREL($H$3:H149,MXX!$H$3:H149)</f>
        <v>-2.1543424443220636E-2</v>
      </c>
    </row>
    <row r="150" spans="1:9" x14ac:dyDescent="0.25">
      <c r="A150" s="1">
        <v>44648</v>
      </c>
      <c r="B150">
        <v>8.68</v>
      </c>
      <c r="C150">
        <v>8.7200000000000006</v>
      </c>
      <c r="D150">
        <v>8.57</v>
      </c>
      <c r="E150">
        <v>8.69</v>
      </c>
      <c r="F150">
        <v>8.69</v>
      </c>
      <c r="G150">
        <v>175000</v>
      </c>
      <c r="H150">
        <f>(F150-F149)/F149</f>
        <v>-5.7208237986270836E-3</v>
      </c>
      <c r="I150">
        <f>CORREL($H$3:H150,MXX!$H$3:H150)</f>
        <v>-2.0732799635462425E-2</v>
      </c>
    </row>
    <row r="151" spans="1:9" x14ac:dyDescent="0.25">
      <c r="A151" s="1">
        <v>44649</v>
      </c>
      <c r="B151">
        <v>8.9700000000000006</v>
      </c>
      <c r="C151">
        <v>9.0399999999999991</v>
      </c>
      <c r="D151">
        <v>8.9</v>
      </c>
      <c r="E151">
        <v>9.0299999999999994</v>
      </c>
      <c r="F151">
        <v>9.0299999999999994</v>
      </c>
      <c r="G151">
        <v>273300</v>
      </c>
      <c r="H151">
        <f>(F151-F150)/F150</f>
        <v>3.912543153049481E-2</v>
      </c>
      <c r="I151">
        <f>CORREL($H$3:H151,MXX!$H$3:H151)</f>
        <v>-1.6124982754633643E-2</v>
      </c>
    </row>
    <row r="152" spans="1:9" x14ac:dyDescent="0.25">
      <c r="A152" s="1">
        <v>44650</v>
      </c>
      <c r="B152">
        <v>8.9499999999999993</v>
      </c>
      <c r="C152">
        <v>9.02</v>
      </c>
      <c r="D152">
        <v>8.93</v>
      </c>
      <c r="E152">
        <v>9</v>
      </c>
      <c r="F152">
        <v>9</v>
      </c>
      <c r="G152">
        <v>55900</v>
      </c>
      <c r="H152">
        <f>(F152-F151)/F151</f>
        <v>-3.322259136212554E-3</v>
      </c>
      <c r="I152">
        <f>CORREL($H$3:H152,MXX!$H$3:H152)</f>
        <v>-1.6392565245013122E-2</v>
      </c>
    </row>
    <row r="153" spans="1:9" x14ac:dyDescent="0.25">
      <c r="A153" s="1">
        <v>44651</v>
      </c>
      <c r="B153">
        <v>8.99</v>
      </c>
      <c r="C153">
        <v>8.99</v>
      </c>
      <c r="D153">
        <v>8.75</v>
      </c>
      <c r="E153">
        <v>8.75</v>
      </c>
      <c r="F153">
        <v>8.75</v>
      </c>
      <c r="G153">
        <v>75100</v>
      </c>
      <c r="H153">
        <f>(F153-F152)/F152</f>
        <v>-2.7777777777777776E-2</v>
      </c>
      <c r="I153">
        <f>CORREL($H$3:H153,MXX!$H$3:H153)</f>
        <v>-1.2278859583076404E-2</v>
      </c>
    </row>
    <row r="154" spans="1:9" x14ac:dyDescent="0.25">
      <c r="A154" s="1">
        <v>44652</v>
      </c>
      <c r="B154">
        <v>8.82</v>
      </c>
      <c r="C154">
        <v>8.85</v>
      </c>
      <c r="D154">
        <v>8.7799999999999994</v>
      </c>
      <c r="E154">
        <v>8.85</v>
      </c>
      <c r="F154">
        <v>8.85</v>
      </c>
      <c r="G154">
        <v>43400</v>
      </c>
      <c r="H154">
        <f>(F154-F153)/F153</f>
        <v>1.1428571428571389E-2</v>
      </c>
      <c r="I154">
        <f>CORREL($H$3:H154,MXX!$H$3:H154)</f>
        <v>-7.8045800663165653E-3</v>
      </c>
    </row>
    <row r="155" spans="1:9" x14ac:dyDescent="0.25">
      <c r="A155" s="1">
        <v>44655</v>
      </c>
      <c r="B155">
        <v>9.06</v>
      </c>
      <c r="C155">
        <v>9.17</v>
      </c>
      <c r="D155">
        <v>9.06</v>
      </c>
      <c r="E155">
        <v>9.14</v>
      </c>
      <c r="F155">
        <v>9.14</v>
      </c>
      <c r="G155">
        <v>84500</v>
      </c>
      <c r="H155">
        <f>(F155-F154)/F154</f>
        <v>3.2768361581921007E-2</v>
      </c>
      <c r="I155">
        <f>CORREL($H$3:H155,MXX!$H$3:H155)</f>
        <v>-7.1299535571818151E-3</v>
      </c>
    </row>
    <row r="156" spans="1:9" x14ac:dyDescent="0.25">
      <c r="A156" s="1">
        <v>44656</v>
      </c>
      <c r="B156">
        <v>9.34</v>
      </c>
      <c r="C156">
        <v>9.34</v>
      </c>
      <c r="D156">
        <v>9.17</v>
      </c>
      <c r="E156">
        <v>9.1999999999999993</v>
      </c>
      <c r="F156">
        <v>9.1999999999999993</v>
      </c>
      <c r="G156">
        <v>129500</v>
      </c>
      <c r="H156">
        <f>(F156-F155)/F155</f>
        <v>6.5645514223193341E-3</v>
      </c>
      <c r="I156">
        <f>CORREL($H$3:H156,MXX!$H$3:H156)</f>
        <v>-8.3742184517920249E-3</v>
      </c>
    </row>
    <row r="157" spans="1:9" x14ac:dyDescent="0.25">
      <c r="A157" s="1">
        <v>44657</v>
      </c>
      <c r="B157">
        <v>8.74</v>
      </c>
      <c r="C157">
        <v>8.74</v>
      </c>
      <c r="D157">
        <v>8.6300000000000008</v>
      </c>
      <c r="E157">
        <v>8.66</v>
      </c>
      <c r="F157">
        <v>8.66</v>
      </c>
      <c r="G157">
        <v>98800</v>
      </c>
      <c r="H157">
        <f>(F157-F156)/F156</f>
        <v>-5.8695652173912954E-2</v>
      </c>
      <c r="I157">
        <f>CORREL($H$3:H157,MXX!$H$3:H157)</f>
        <v>1.2603924816886259E-2</v>
      </c>
    </row>
    <row r="158" spans="1:9" x14ac:dyDescent="0.25">
      <c r="A158" s="1">
        <v>44658</v>
      </c>
      <c r="B158">
        <v>8.73</v>
      </c>
      <c r="C158">
        <v>8.73</v>
      </c>
      <c r="D158">
        <v>8.57</v>
      </c>
      <c r="E158">
        <v>8.59</v>
      </c>
      <c r="F158">
        <v>8.59</v>
      </c>
      <c r="G158">
        <v>172100</v>
      </c>
      <c r="H158">
        <f>(F158-F157)/F157</f>
        <v>-8.0831408775981859E-3</v>
      </c>
      <c r="I158">
        <f>CORREL($H$3:H158,MXX!$H$3:H158)</f>
        <v>1.2981809705887273E-2</v>
      </c>
    </row>
    <row r="159" spans="1:9" x14ac:dyDescent="0.25">
      <c r="A159" s="1">
        <v>44659</v>
      </c>
      <c r="B159">
        <v>8.5</v>
      </c>
      <c r="C159">
        <v>8.5</v>
      </c>
      <c r="D159">
        <v>8.44</v>
      </c>
      <c r="E159">
        <v>8.48</v>
      </c>
      <c r="F159">
        <v>8.48</v>
      </c>
      <c r="G159">
        <v>115100</v>
      </c>
      <c r="H159">
        <f>(F159-F158)/F158</f>
        <v>-1.2805587892898653E-2</v>
      </c>
      <c r="I159">
        <f>CORREL($H$3:H159,MXX!$H$3:H159)</f>
        <v>1.388902256717477E-2</v>
      </c>
    </row>
    <row r="160" spans="1:9" x14ac:dyDescent="0.25">
      <c r="A160" s="1">
        <v>44662</v>
      </c>
      <c r="B160">
        <v>8.5299999999999994</v>
      </c>
      <c r="C160">
        <v>8.68</v>
      </c>
      <c r="D160">
        <v>8.4600000000000009</v>
      </c>
      <c r="E160">
        <v>8.48</v>
      </c>
      <c r="F160">
        <v>8.48</v>
      </c>
      <c r="G160">
        <v>73500</v>
      </c>
      <c r="H160">
        <f>(F160-F159)/F159</f>
        <v>0</v>
      </c>
      <c r="I160">
        <f>CORREL($H$3:H160,MXX!$H$3:H160)</f>
        <v>1.3240258807319036E-2</v>
      </c>
    </row>
    <row r="161" spans="1:9" x14ac:dyDescent="0.25">
      <c r="A161" s="1">
        <v>44663</v>
      </c>
      <c r="B161">
        <v>8.5</v>
      </c>
      <c r="C161">
        <v>8.5399999999999991</v>
      </c>
      <c r="D161">
        <v>8.41</v>
      </c>
      <c r="E161">
        <v>8.43</v>
      </c>
      <c r="F161">
        <v>8.43</v>
      </c>
      <c r="G161">
        <v>153000</v>
      </c>
      <c r="H161">
        <f>(F161-F160)/F160</f>
        <v>-5.8962264150944233E-3</v>
      </c>
      <c r="I161">
        <f>CORREL($H$3:H161,MXX!$H$3:H161)</f>
        <v>1.3668290192056816E-2</v>
      </c>
    </row>
    <row r="162" spans="1:9" x14ac:dyDescent="0.25">
      <c r="A162" s="1">
        <v>44664</v>
      </c>
      <c r="B162">
        <v>8.17</v>
      </c>
      <c r="C162">
        <v>8.18</v>
      </c>
      <c r="D162">
        <v>8.14</v>
      </c>
      <c r="E162">
        <v>8.15</v>
      </c>
      <c r="F162">
        <v>8.15</v>
      </c>
      <c r="G162">
        <v>110900</v>
      </c>
      <c r="H162">
        <f>(F162-F161)/F161</f>
        <v>-3.3214709371292929E-2</v>
      </c>
      <c r="I162">
        <f>CORREL($H$3:H162,MXX!$H$3:H162)</f>
        <v>2.1880914240703913E-2</v>
      </c>
    </row>
    <row r="163" spans="1:9" x14ac:dyDescent="0.25">
      <c r="A163" s="1">
        <v>44665</v>
      </c>
      <c r="B163">
        <v>7.96</v>
      </c>
      <c r="C163">
        <v>8.02</v>
      </c>
      <c r="D163">
        <v>7.82</v>
      </c>
      <c r="E163">
        <v>8</v>
      </c>
      <c r="F163">
        <v>8</v>
      </c>
      <c r="G163">
        <v>115900</v>
      </c>
      <c r="H163">
        <f>(F163-F162)/F162</f>
        <v>-1.8404907975460166E-2</v>
      </c>
      <c r="I163">
        <f>CORREL($H$3:H163,MXX!$H$3:H163)</f>
        <v>1.9939323042936084E-2</v>
      </c>
    </row>
    <row r="164" spans="1:9" x14ac:dyDescent="0.25">
      <c r="A164" s="1">
        <v>44669</v>
      </c>
      <c r="B164">
        <v>8.27</v>
      </c>
      <c r="C164">
        <v>8.27</v>
      </c>
      <c r="D164">
        <v>7.82</v>
      </c>
      <c r="E164">
        <v>7.93</v>
      </c>
      <c r="F164">
        <v>7.93</v>
      </c>
      <c r="G164">
        <v>84000</v>
      </c>
      <c r="H164">
        <f>(F164-F163)/F163</f>
        <v>-8.7500000000000355E-3</v>
      </c>
      <c r="I164">
        <f>CORREL($H$3:H164,MXX!$H$3:H164)</f>
        <v>2.0081610544576706E-2</v>
      </c>
    </row>
    <row r="165" spans="1:9" x14ac:dyDescent="0.25">
      <c r="A165" s="1">
        <v>44670</v>
      </c>
      <c r="B165">
        <v>7.69</v>
      </c>
      <c r="C165">
        <v>7.88</v>
      </c>
      <c r="D165">
        <v>7.66</v>
      </c>
      <c r="E165">
        <v>7.87</v>
      </c>
      <c r="F165">
        <v>7.87</v>
      </c>
      <c r="G165">
        <v>393300</v>
      </c>
      <c r="H165">
        <f>(F165-F164)/F164</f>
        <v>-7.5662042875157143E-3</v>
      </c>
      <c r="I165">
        <f>CORREL($H$3:H165,MXX!$H$3:H165)</f>
        <v>1.8871441373137034E-2</v>
      </c>
    </row>
    <row r="166" spans="1:9" x14ac:dyDescent="0.25">
      <c r="A166" s="1">
        <v>44671</v>
      </c>
      <c r="B166">
        <v>7.83</v>
      </c>
      <c r="C166">
        <v>7.83</v>
      </c>
      <c r="D166">
        <v>7.53</v>
      </c>
      <c r="E166">
        <v>7.55</v>
      </c>
      <c r="F166">
        <v>7.55</v>
      </c>
      <c r="G166">
        <v>111200</v>
      </c>
      <c r="H166">
        <f>(F166-F165)/F165</f>
        <v>-4.0660736975857724E-2</v>
      </c>
      <c r="I166">
        <f>CORREL($H$3:H166,MXX!$H$3:H166)</f>
        <v>3.2880603995431822E-2</v>
      </c>
    </row>
    <row r="167" spans="1:9" x14ac:dyDescent="0.25">
      <c r="A167" s="1">
        <v>44672</v>
      </c>
      <c r="B167">
        <v>7.55</v>
      </c>
      <c r="C167">
        <v>7.55</v>
      </c>
      <c r="D167">
        <v>7.36</v>
      </c>
      <c r="E167">
        <v>7.36</v>
      </c>
      <c r="F167">
        <v>7.36</v>
      </c>
      <c r="G167">
        <v>56600</v>
      </c>
      <c r="H167">
        <f>(F167-F166)/F166</f>
        <v>-2.516556291390722E-2</v>
      </c>
      <c r="I167">
        <f>CORREL($H$3:H167,MXX!$H$3:H167)</f>
        <v>3.8633677034971163E-2</v>
      </c>
    </row>
    <row r="168" spans="1:9" x14ac:dyDescent="0.25">
      <c r="A168" s="1">
        <v>44673</v>
      </c>
      <c r="B168">
        <v>8.17</v>
      </c>
      <c r="C168">
        <v>9.19</v>
      </c>
      <c r="D168">
        <v>8.15</v>
      </c>
      <c r="E168">
        <v>8.6199999999999992</v>
      </c>
      <c r="F168">
        <v>8.6199999999999992</v>
      </c>
      <c r="G168">
        <v>283800</v>
      </c>
      <c r="H168">
        <f>(F168-F167)/F167</f>
        <v>0.17119565217391289</v>
      </c>
      <c r="I168">
        <f>CORREL($H$3:H168,MXX!$H$3:H168)</f>
        <v>2.825300569831387E-2</v>
      </c>
    </row>
    <row r="169" spans="1:9" x14ac:dyDescent="0.25">
      <c r="A169" s="1">
        <v>44676</v>
      </c>
      <c r="B169">
        <v>9.3000000000000007</v>
      </c>
      <c r="C169">
        <v>9.35</v>
      </c>
      <c r="D169">
        <v>8.93</v>
      </c>
      <c r="E169">
        <v>9.0399999999999991</v>
      </c>
      <c r="F169">
        <v>9.0399999999999991</v>
      </c>
      <c r="G169">
        <v>247000</v>
      </c>
      <c r="H169">
        <f>(F169-F168)/F168</f>
        <v>4.8723897911832945E-2</v>
      </c>
      <c r="I169">
        <f>CORREL($H$3:H169,MXX!$H$3:H169)</f>
        <v>1.635634911940817E-2</v>
      </c>
    </row>
    <row r="170" spans="1:9" x14ac:dyDescent="0.25">
      <c r="A170" s="1">
        <v>44677</v>
      </c>
      <c r="B170">
        <v>8.81</v>
      </c>
      <c r="C170">
        <v>8.81</v>
      </c>
      <c r="D170">
        <v>8.5299999999999994</v>
      </c>
      <c r="E170">
        <v>8.5399999999999991</v>
      </c>
      <c r="F170">
        <v>8.5399999999999991</v>
      </c>
      <c r="G170">
        <v>194200</v>
      </c>
      <c r="H170">
        <f>(F170-F169)/F169</f>
        <v>-5.5309734513274339E-2</v>
      </c>
      <c r="I170">
        <f>CORREL($H$3:H170,MXX!$H$3:H170)</f>
        <v>1.9149118438115762E-2</v>
      </c>
    </row>
    <row r="171" spans="1:9" x14ac:dyDescent="0.25">
      <c r="A171" s="1">
        <v>44678</v>
      </c>
      <c r="B171">
        <v>8.5500000000000007</v>
      </c>
      <c r="C171">
        <v>8.6199999999999992</v>
      </c>
      <c r="D171">
        <v>8.4</v>
      </c>
      <c r="E171">
        <v>8.42</v>
      </c>
      <c r="F171">
        <v>8.42</v>
      </c>
      <c r="G171">
        <v>141300</v>
      </c>
      <c r="H171">
        <f>(F171-F170)/F170</f>
        <v>-1.405152224824347E-2</v>
      </c>
      <c r="I171">
        <f>CORREL($H$3:H171,MXX!$H$3:H171)</f>
        <v>1.9971221104883332E-2</v>
      </c>
    </row>
    <row r="172" spans="1:9" x14ac:dyDescent="0.25">
      <c r="A172" s="1">
        <v>44679</v>
      </c>
      <c r="B172">
        <v>8.61</v>
      </c>
      <c r="C172">
        <v>8.68</v>
      </c>
      <c r="D172">
        <v>8.4499999999999993</v>
      </c>
      <c r="E172">
        <v>8.66</v>
      </c>
      <c r="F172">
        <v>8.66</v>
      </c>
      <c r="G172">
        <v>148800</v>
      </c>
      <c r="H172">
        <f>(F172-F171)/F171</f>
        <v>2.8503562945368197E-2</v>
      </c>
      <c r="I172">
        <f>CORREL($H$3:H172,MXX!$H$3:H172)</f>
        <v>2.3100138852621892E-2</v>
      </c>
    </row>
    <row r="173" spans="1:9" x14ac:dyDescent="0.25">
      <c r="A173" s="1">
        <v>44680</v>
      </c>
      <c r="B173">
        <v>8.66</v>
      </c>
      <c r="C173">
        <v>9.0500000000000007</v>
      </c>
      <c r="D173">
        <v>8.66</v>
      </c>
      <c r="E173">
        <v>8.9700000000000006</v>
      </c>
      <c r="F173">
        <v>8.9700000000000006</v>
      </c>
      <c r="G173">
        <v>94800</v>
      </c>
      <c r="H173">
        <f>(F173-F172)/F172</f>
        <v>3.5796766743649018E-2</v>
      </c>
      <c r="I173">
        <f>CORREL($H$3:H173,MXX!$H$3:H173)</f>
        <v>4.6850701633950219E-3</v>
      </c>
    </row>
    <row r="174" spans="1:9" x14ac:dyDescent="0.25">
      <c r="A174" s="1">
        <v>44683</v>
      </c>
      <c r="B174">
        <v>8.99</v>
      </c>
      <c r="C174">
        <v>9.1</v>
      </c>
      <c r="D174">
        <v>8.89</v>
      </c>
      <c r="E174">
        <v>8.9700000000000006</v>
      </c>
      <c r="F174">
        <v>8.9700000000000006</v>
      </c>
      <c r="G174">
        <v>79700</v>
      </c>
      <c r="H174">
        <f>(F174-F173)/F173</f>
        <v>0</v>
      </c>
      <c r="I174">
        <f>CORREL($H$3:H174,MXX!$H$3:H174)</f>
        <v>4.94696228873737E-3</v>
      </c>
    </row>
    <row r="175" spans="1:9" x14ac:dyDescent="0.25">
      <c r="A175" s="1">
        <v>44684</v>
      </c>
      <c r="B175">
        <v>8.92</v>
      </c>
      <c r="C175">
        <v>9.02</v>
      </c>
      <c r="D175">
        <v>8.89</v>
      </c>
      <c r="E175">
        <v>8.9600000000000009</v>
      </c>
      <c r="F175">
        <v>8.9600000000000009</v>
      </c>
      <c r="G175">
        <v>103900</v>
      </c>
      <c r="H175">
        <f>(F175-F174)/F174</f>
        <v>-1.1148272017836997E-3</v>
      </c>
      <c r="I175">
        <f>CORREL($H$3:H175,MXX!$H$3:H175)</f>
        <v>4.8015195642477446E-3</v>
      </c>
    </row>
    <row r="176" spans="1:9" x14ac:dyDescent="0.25">
      <c r="A176" s="1">
        <v>44685</v>
      </c>
      <c r="B176">
        <v>9.1999999999999993</v>
      </c>
      <c r="C176">
        <v>9.9700000000000006</v>
      </c>
      <c r="D176">
        <v>9.11</v>
      </c>
      <c r="E176">
        <v>9.9700000000000006</v>
      </c>
      <c r="F176">
        <v>9.9700000000000006</v>
      </c>
      <c r="G176">
        <v>238100</v>
      </c>
      <c r="H176">
        <f>(F176-F175)/F175</f>
        <v>0.11272321428571425</v>
      </c>
      <c r="I176">
        <f>CORREL($H$3:H176,MXX!$H$3:H176)</f>
        <v>2.0964482400174084E-2</v>
      </c>
    </row>
    <row r="177" spans="1:9" x14ac:dyDescent="0.25">
      <c r="A177" s="1">
        <v>44686</v>
      </c>
      <c r="B177">
        <v>10.09</v>
      </c>
      <c r="C177">
        <v>10.15</v>
      </c>
      <c r="D177">
        <v>9.91</v>
      </c>
      <c r="E177">
        <v>9.98</v>
      </c>
      <c r="F177">
        <v>9.98</v>
      </c>
      <c r="G177">
        <v>116700</v>
      </c>
      <c r="H177">
        <f>(F177-F176)/F176</f>
        <v>1.0030090270812223E-3</v>
      </c>
      <c r="I177">
        <f>CORREL($H$3:H177,MXX!$H$3:H177)</f>
        <v>2.0143563454463786E-2</v>
      </c>
    </row>
    <row r="178" spans="1:9" x14ac:dyDescent="0.25">
      <c r="A178" s="1">
        <v>44687</v>
      </c>
      <c r="B178">
        <v>10.28</v>
      </c>
      <c r="C178">
        <v>10.46</v>
      </c>
      <c r="D178">
        <v>10.199999999999999</v>
      </c>
      <c r="E178">
        <v>10.38</v>
      </c>
      <c r="F178">
        <v>10.38</v>
      </c>
      <c r="G178">
        <v>293100</v>
      </c>
      <c r="H178">
        <f>(F178-F177)/F177</f>
        <v>4.0080160320641316E-2</v>
      </c>
      <c r="I178">
        <f>CORREL($H$3:H178,MXX!$H$3:H178)</f>
        <v>4.4792213268608329E-3</v>
      </c>
    </row>
    <row r="179" spans="1:9" x14ac:dyDescent="0.25">
      <c r="A179" s="1">
        <v>44690</v>
      </c>
      <c r="B179">
        <v>9.59</v>
      </c>
      <c r="C179">
        <v>9.61</v>
      </c>
      <c r="D179">
        <v>9.2200000000000006</v>
      </c>
      <c r="E179">
        <v>9.27</v>
      </c>
      <c r="F179">
        <v>9.27</v>
      </c>
      <c r="G179">
        <v>121200</v>
      </c>
      <c r="H179">
        <f>(F179-F178)/F178</f>
        <v>-0.10693641618497121</v>
      </c>
      <c r="I179">
        <f>CORREL($H$3:H179,MXX!$H$3:H179)</f>
        <v>2.3254851484047351E-2</v>
      </c>
    </row>
    <row r="180" spans="1:9" x14ac:dyDescent="0.25">
      <c r="A180" s="1">
        <v>44691</v>
      </c>
      <c r="B180">
        <v>9.1</v>
      </c>
      <c r="C180">
        <v>9.34</v>
      </c>
      <c r="D180">
        <v>8.98</v>
      </c>
      <c r="E180">
        <v>9.27</v>
      </c>
      <c r="F180">
        <v>9.27</v>
      </c>
      <c r="G180">
        <v>971700</v>
      </c>
      <c r="H180">
        <f>(F180-F179)/F179</f>
        <v>0</v>
      </c>
      <c r="I180">
        <f>CORREL($H$3:H180,MXX!$H$3:H180)</f>
        <v>2.3284305372296317E-2</v>
      </c>
    </row>
    <row r="181" spans="1:9" x14ac:dyDescent="0.25">
      <c r="A181" s="1">
        <v>44692</v>
      </c>
      <c r="B181">
        <v>8.56</v>
      </c>
      <c r="C181">
        <v>8.82</v>
      </c>
      <c r="D181">
        <v>8.17</v>
      </c>
      <c r="E181">
        <v>8.5299999999999994</v>
      </c>
      <c r="F181">
        <v>8.5299999999999994</v>
      </c>
      <c r="G181">
        <v>104300</v>
      </c>
      <c r="H181">
        <f>(F181-F180)/F180</f>
        <v>-7.9827400215749758E-2</v>
      </c>
      <c r="I181">
        <f>CORREL($H$3:H181,MXX!$H$3:H181)</f>
        <v>1.7783794140920794E-2</v>
      </c>
    </row>
    <row r="182" spans="1:9" x14ac:dyDescent="0.25">
      <c r="A182" s="1">
        <v>44693</v>
      </c>
      <c r="B182">
        <v>8.7799999999999994</v>
      </c>
      <c r="C182">
        <v>8.8000000000000007</v>
      </c>
      <c r="D182">
        <v>8.67</v>
      </c>
      <c r="E182">
        <v>8.6999999999999993</v>
      </c>
      <c r="F182">
        <v>8.6999999999999993</v>
      </c>
      <c r="G182">
        <v>124300</v>
      </c>
      <c r="H182">
        <f>(F182-F181)/F181</f>
        <v>1.9929660023446653E-2</v>
      </c>
      <c r="I182">
        <f>CORREL($H$3:H182,MXX!$H$3:H182)</f>
        <v>1.8125408719233713E-2</v>
      </c>
    </row>
    <row r="183" spans="1:9" x14ac:dyDescent="0.25">
      <c r="A183" s="1">
        <v>44694</v>
      </c>
      <c r="B183">
        <v>8.99</v>
      </c>
      <c r="C183">
        <v>9.2200000000000006</v>
      </c>
      <c r="D183">
        <v>8.9700000000000006</v>
      </c>
      <c r="E183">
        <v>9.0299999999999994</v>
      </c>
      <c r="F183">
        <v>9.0299999999999994</v>
      </c>
      <c r="G183">
        <v>33400</v>
      </c>
      <c r="H183">
        <f>(F183-F182)/F182</f>
        <v>3.7931034482758634E-2</v>
      </c>
      <c r="I183">
        <f>CORREL($H$3:H183,MXX!$H$3:H183)</f>
        <v>2.2143120808785843E-2</v>
      </c>
    </row>
    <row r="184" spans="1:9" x14ac:dyDescent="0.25">
      <c r="A184" s="1">
        <v>44697</v>
      </c>
      <c r="B184">
        <v>9.18</v>
      </c>
      <c r="C184">
        <v>9.2100000000000009</v>
      </c>
      <c r="D184">
        <v>9.11</v>
      </c>
      <c r="E184">
        <v>9.18</v>
      </c>
      <c r="F184">
        <v>9.18</v>
      </c>
      <c r="G184">
        <v>165200</v>
      </c>
      <c r="H184">
        <f>(F184-F183)/F183</f>
        <v>1.6611295681063162E-2</v>
      </c>
      <c r="I184">
        <f>CORREL($H$3:H184,MXX!$H$3:H184)</f>
        <v>2.8281127526915046E-2</v>
      </c>
    </row>
    <row r="185" spans="1:9" x14ac:dyDescent="0.25">
      <c r="A185" s="1">
        <v>44698</v>
      </c>
      <c r="B185">
        <v>9.44</v>
      </c>
      <c r="C185">
        <v>9.51</v>
      </c>
      <c r="D185">
        <v>9.41</v>
      </c>
      <c r="E185">
        <v>9.49</v>
      </c>
      <c r="F185">
        <v>9.49</v>
      </c>
      <c r="G185">
        <v>158000</v>
      </c>
      <c r="H185">
        <f>(F185-F184)/F184</f>
        <v>3.3769063180827945E-2</v>
      </c>
      <c r="I185">
        <f>CORREL($H$3:H185,MXX!$H$3:H185)</f>
        <v>3.9000184327265285E-2</v>
      </c>
    </row>
    <row r="186" spans="1:9" x14ac:dyDescent="0.25">
      <c r="A186" s="1">
        <v>44699</v>
      </c>
      <c r="B186">
        <v>9.41</v>
      </c>
      <c r="C186">
        <v>9.61</v>
      </c>
      <c r="D186">
        <v>9.41</v>
      </c>
      <c r="E186">
        <v>9.44</v>
      </c>
      <c r="F186">
        <v>9.44</v>
      </c>
      <c r="G186">
        <v>62300</v>
      </c>
      <c r="H186">
        <f>(F186-F185)/F185</f>
        <v>-5.2687038988409596E-3</v>
      </c>
      <c r="I186">
        <f>CORREL($H$3:H186,MXX!$H$3:H186)</f>
        <v>4.0079256440929072E-2</v>
      </c>
    </row>
    <row r="187" spans="1:9" x14ac:dyDescent="0.25">
      <c r="A187" s="1">
        <v>44700</v>
      </c>
      <c r="B187">
        <v>10</v>
      </c>
      <c r="C187">
        <v>10.16</v>
      </c>
      <c r="D187">
        <v>10</v>
      </c>
      <c r="E187">
        <v>10.09</v>
      </c>
      <c r="F187">
        <v>10.09</v>
      </c>
      <c r="G187">
        <v>317800</v>
      </c>
      <c r="H187">
        <f>(F187-F186)/F186</f>
        <v>6.8855932203389869E-2</v>
      </c>
      <c r="I187">
        <f>CORREL($H$3:H187,MXX!$H$3:H187)</f>
        <v>6.0614982955143414E-2</v>
      </c>
    </row>
    <row r="188" spans="1:9" x14ac:dyDescent="0.25">
      <c r="A188" s="1">
        <v>44701</v>
      </c>
      <c r="B188">
        <v>10.1</v>
      </c>
      <c r="C188">
        <v>10.16</v>
      </c>
      <c r="D188">
        <v>9.9499999999999993</v>
      </c>
      <c r="E188">
        <v>10.07</v>
      </c>
      <c r="F188">
        <v>10.07</v>
      </c>
      <c r="G188">
        <v>140700</v>
      </c>
      <c r="H188">
        <f>(F188-F187)/F187</f>
        <v>-1.9821605550049133E-3</v>
      </c>
      <c r="I188">
        <f>CORREL($H$3:H188,MXX!$H$3:H188)</f>
        <v>6.0473052356658182E-2</v>
      </c>
    </row>
    <row r="189" spans="1:9" x14ac:dyDescent="0.25">
      <c r="A189" s="1">
        <v>44704</v>
      </c>
      <c r="B189">
        <v>10.24</v>
      </c>
      <c r="C189">
        <v>10.32</v>
      </c>
      <c r="D189">
        <v>10.199999999999999</v>
      </c>
      <c r="E189">
        <v>10.28</v>
      </c>
      <c r="F189">
        <v>10.28</v>
      </c>
      <c r="G189">
        <v>122800</v>
      </c>
      <c r="H189">
        <f>(F189-F188)/F188</f>
        <v>2.0854021847070414E-2</v>
      </c>
      <c r="I189">
        <f>CORREL($H$3:H189,MXX!$H$3:H189)</f>
        <v>5.9383009469598867E-2</v>
      </c>
    </row>
    <row r="190" spans="1:9" x14ac:dyDescent="0.25">
      <c r="A190" s="1">
        <v>44705</v>
      </c>
      <c r="B190">
        <v>10.08</v>
      </c>
      <c r="C190">
        <v>10.1</v>
      </c>
      <c r="D190">
        <v>9.9</v>
      </c>
      <c r="E190">
        <v>10.050000000000001</v>
      </c>
      <c r="F190">
        <v>10.050000000000001</v>
      </c>
      <c r="G190">
        <v>116600</v>
      </c>
      <c r="H190">
        <f>(F190-F189)/F189</f>
        <v>-2.2373540856030997E-2</v>
      </c>
      <c r="I190">
        <f>CORREL($H$3:H190,MXX!$H$3:H190)</f>
        <v>5.9830849068308649E-2</v>
      </c>
    </row>
    <row r="191" spans="1:9" x14ac:dyDescent="0.25">
      <c r="A191" s="1">
        <v>44706</v>
      </c>
      <c r="B191">
        <v>10.1</v>
      </c>
      <c r="C191">
        <v>10.31</v>
      </c>
      <c r="D191">
        <v>10.1</v>
      </c>
      <c r="E191">
        <v>10.26</v>
      </c>
      <c r="F191">
        <v>10.26</v>
      </c>
      <c r="G191">
        <v>134400</v>
      </c>
      <c r="H191">
        <f>(F191-F190)/F190</f>
        <v>2.0895522388059608E-2</v>
      </c>
      <c r="I191">
        <f>CORREL($H$3:H191,MXX!$H$3:H191)</f>
        <v>6.2603301807314299E-2</v>
      </c>
    </row>
    <row r="192" spans="1:9" x14ac:dyDescent="0.25">
      <c r="A192" s="1">
        <v>44707</v>
      </c>
      <c r="B192">
        <v>10.41</v>
      </c>
      <c r="C192">
        <v>10.41</v>
      </c>
      <c r="D192">
        <v>10.33</v>
      </c>
      <c r="E192">
        <v>10.37</v>
      </c>
      <c r="F192">
        <v>10.37</v>
      </c>
      <c r="G192">
        <v>581800</v>
      </c>
      <c r="H192">
        <f>(F192-F191)/F191</f>
        <v>1.0721247563352772E-2</v>
      </c>
      <c r="I192">
        <f>CORREL($H$3:H192,MXX!$H$3:H192)</f>
        <v>6.4027079599230985E-2</v>
      </c>
    </row>
    <row r="193" spans="1:9" x14ac:dyDescent="0.25">
      <c r="A193" s="1">
        <v>44708</v>
      </c>
      <c r="B193">
        <v>10.43</v>
      </c>
      <c r="C193">
        <v>10.47</v>
      </c>
      <c r="D193">
        <v>10.32</v>
      </c>
      <c r="E193">
        <v>10.36</v>
      </c>
      <c r="F193">
        <v>10.36</v>
      </c>
      <c r="G193">
        <v>47900</v>
      </c>
      <c r="H193">
        <f>(F193-F192)/F192</f>
        <v>-9.6432015429120423E-4</v>
      </c>
      <c r="I193">
        <f>CORREL($H$3:H193,MXX!$H$3:H193)</f>
        <v>6.3904224011342631E-2</v>
      </c>
    </row>
    <row r="194" spans="1:9" x14ac:dyDescent="0.25">
      <c r="A194" s="1">
        <v>44712</v>
      </c>
      <c r="B194">
        <v>10.32</v>
      </c>
      <c r="C194">
        <v>10.56</v>
      </c>
      <c r="D194">
        <v>10.29</v>
      </c>
      <c r="E194">
        <v>10.56</v>
      </c>
      <c r="F194">
        <v>10.56</v>
      </c>
      <c r="G194">
        <v>91200</v>
      </c>
      <c r="H194">
        <f>(F194-F193)/F193</f>
        <v>1.9305019305019409E-2</v>
      </c>
      <c r="I194">
        <f>CORREL($H$3:H194,MXX!$H$3:H194)</f>
        <v>6.1828046128764018E-2</v>
      </c>
    </row>
    <row r="195" spans="1:9" x14ac:dyDescent="0.25">
      <c r="A195" s="1">
        <v>44713</v>
      </c>
      <c r="B195">
        <v>10.42</v>
      </c>
      <c r="C195">
        <v>10.46</v>
      </c>
      <c r="D195">
        <v>10.23</v>
      </c>
      <c r="E195">
        <v>10.33</v>
      </c>
      <c r="F195">
        <v>10.33</v>
      </c>
      <c r="G195">
        <v>85900</v>
      </c>
      <c r="H195">
        <f>(F195-F194)/F194</f>
        <v>-2.178030303030307E-2</v>
      </c>
      <c r="I195">
        <f>CORREL($H$3:H195,MXX!$H$3:H195)</f>
        <v>6.4514450033826817E-2</v>
      </c>
    </row>
    <row r="196" spans="1:9" x14ac:dyDescent="0.25">
      <c r="A196" s="1">
        <v>44714</v>
      </c>
      <c r="B196">
        <v>10.17</v>
      </c>
      <c r="C196">
        <v>10.3</v>
      </c>
      <c r="D196">
        <v>10.15</v>
      </c>
      <c r="E196">
        <v>10.3</v>
      </c>
      <c r="F196">
        <v>10.3</v>
      </c>
      <c r="G196">
        <v>39500</v>
      </c>
      <c r="H196">
        <f>(F196-F195)/F195</f>
        <v>-2.9041626331073921E-3</v>
      </c>
      <c r="I196">
        <f>CORREL($H$3:H196,MXX!$H$3:H196)</f>
        <v>6.467129071545949E-2</v>
      </c>
    </row>
    <row r="197" spans="1:9" x14ac:dyDescent="0.25">
      <c r="A197" s="1">
        <v>44715</v>
      </c>
      <c r="B197">
        <v>10.14</v>
      </c>
      <c r="C197">
        <v>10.14</v>
      </c>
      <c r="D197">
        <v>9.98</v>
      </c>
      <c r="E197">
        <v>10.039999999999999</v>
      </c>
      <c r="F197">
        <v>10.039999999999999</v>
      </c>
      <c r="G197">
        <v>58800</v>
      </c>
      <c r="H197">
        <f>(F197-F196)/F196</f>
        <v>-2.5242718446602093E-2</v>
      </c>
      <c r="I197">
        <f>CORREL($H$3:H197,MXX!$H$3:H197)</f>
        <v>6.8699645838556006E-2</v>
      </c>
    </row>
    <row r="198" spans="1:9" x14ac:dyDescent="0.25">
      <c r="A198" s="1">
        <v>44718</v>
      </c>
      <c r="B198">
        <v>10.210000000000001</v>
      </c>
      <c r="C198">
        <v>10.32</v>
      </c>
      <c r="D198">
        <v>10.15</v>
      </c>
      <c r="E198">
        <v>10.16</v>
      </c>
      <c r="F198">
        <v>10.16</v>
      </c>
      <c r="G198">
        <v>56600</v>
      </c>
      <c r="H198">
        <f>(F198-F197)/F197</f>
        <v>1.1952191235059861E-2</v>
      </c>
      <c r="I198">
        <f>CORREL($H$3:H198,MXX!$H$3:H198)</f>
        <v>6.7462349338287833E-2</v>
      </c>
    </row>
    <row r="199" spans="1:9" x14ac:dyDescent="0.25">
      <c r="A199" s="1">
        <v>44719</v>
      </c>
      <c r="B199">
        <v>9.94</v>
      </c>
      <c r="C199">
        <v>10.25</v>
      </c>
      <c r="D199">
        <v>9.94</v>
      </c>
      <c r="E199">
        <v>10.220000000000001</v>
      </c>
      <c r="F199">
        <v>10.220000000000001</v>
      </c>
      <c r="G199">
        <v>78500</v>
      </c>
      <c r="H199">
        <f>(F199-F198)/F198</f>
        <v>5.9055118110236705E-3</v>
      </c>
      <c r="I199">
        <f>CORREL($H$3:H199,MXX!$H$3:H199)</f>
        <v>6.5851920709331269E-2</v>
      </c>
    </row>
    <row r="200" spans="1:9" x14ac:dyDescent="0.25">
      <c r="A200" s="1">
        <v>44720</v>
      </c>
      <c r="B200">
        <v>10.11</v>
      </c>
      <c r="C200">
        <v>10.220000000000001</v>
      </c>
      <c r="D200">
        <v>10.09</v>
      </c>
      <c r="E200">
        <v>10.15</v>
      </c>
      <c r="F200">
        <v>10.15</v>
      </c>
      <c r="G200">
        <v>103000</v>
      </c>
      <c r="H200">
        <f>(F200-F199)/F199</f>
        <v>-6.8493150684931781E-3</v>
      </c>
      <c r="I200">
        <f>CORREL($H$3:H200,MXX!$H$3:H200)</f>
        <v>6.5657090215738734E-2</v>
      </c>
    </row>
    <row r="201" spans="1:9" x14ac:dyDescent="0.25">
      <c r="A201" s="1">
        <v>44721</v>
      </c>
      <c r="B201">
        <v>9.99</v>
      </c>
      <c r="C201">
        <v>10.039999999999999</v>
      </c>
      <c r="D201">
        <v>9.81</v>
      </c>
      <c r="E201">
        <v>9.81</v>
      </c>
      <c r="F201">
        <v>9.81</v>
      </c>
      <c r="G201">
        <v>47700</v>
      </c>
      <c r="H201">
        <f>(F201-F200)/F200</f>
        <v>-3.3497536945812791E-2</v>
      </c>
      <c r="I201">
        <f>CORREL($H$3:H201,MXX!$H$3:H201)</f>
        <v>6.8833762189460454E-2</v>
      </c>
    </row>
    <row r="202" spans="1:9" x14ac:dyDescent="0.25">
      <c r="A202" s="1">
        <v>44722</v>
      </c>
      <c r="B202">
        <v>9.73</v>
      </c>
      <c r="C202">
        <v>9.73</v>
      </c>
      <c r="D202">
        <v>9.48</v>
      </c>
      <c r="E202">
        <v>9.59</v>
      </c>
      <c r="F202">
        <v>9.59</v>
      </c>
      <c r="G202">
        <v>151500</v>
      </c>
      <c r="H202">
        <f>(F202-F201)/F201</f>
        <v>-2.2426095820591296E-2</v>
      </c>
      <c r="I202">
        <f>CORREL($H$3:H202,MXX!$H$3:H202)</f>
        <v>7.2312792208545959E-2</v>
      </c>
    </row>
    <row r="203" spans="1:9" x14ac:dyDescent="0.25">
      <c r="A203" s="1">
        <v>44725</v>
      </c>
      <c r="B203">
        <v>9.25</v>
      </c>
      <c r="C203">
        <v>9.2899999999999991</v>
      </c>
      <c r="D203">
        <v>9.15</v>
      </c>
      <c r="E203">
        <v>9.2200000000000006</v>
      </c>
      <c r="F203">
        <v>9.2200000000000006</v>
      </c>
      <c r="G203">
        <v>65700</v>
      </c>
      <c r="H203">
        <f>(F203-F202)/F202</f>
        <v>-3.8581856100104193E-2</v>
      </c>
      <c r="I203">
        <f>CORREL($H$3:H203,MXX!$H$3:H203)</f>
        <v>8.1684621169589661E-2</v>
      </c>
    </row>
    <row r="204" spans="1:9" x14ac:dyDescent="0.25">
      <c r="A204" s="1">
        <v>44726</v>
      </c>
      <c r="B204">
        <v>9.36</v>
      </c>
      <c r="C204">
        <v>9.36</v>
      </c>
      <c r="D204">
        <v>9.06</v>
      </c>
      <c r="E204">
        <v>9.1199999999999992</v>
      </c>
      <c r="F204">
        <v>9.1199999999999992</v>
      </c>
      <c r="G204">
        <v>103900</v>
      </c>
      <c r="H204">
        <f>(F204-F203)/F203</f>
        <v>-1.0845986984815771E-2</v>
      </c>
      <c r="I204">
        <f>CORREL($H$3:H204,MXX!$H$3:H204)</f>
        <v>8.1703312429389635E-2</v>
      </c>
    </row>
    <row r="205" spans="1:9" x14ac:dyDescent="0.25">
      <c r="A205" s="1">
        <v>44727</v>
      </c>
      <c r="B205">
        <v>9.32</v>
      </c>
      <c r="C205">
        <v>9.35</v>
      </c>
      <c r="D205">
        <v>9.08</v>
      </c>
      <c r="E205">
        <v>9.18</v>
      </c>
      <c r="F205">
        <v>9.18</v>
      </c>
      <c r="G205">
        <v>84400</v>
      </c>
      <c r="H205">
        <f>(F205-F204)/F204</f>
        <v>6.5789473684211078E-3</v>
      </c>
      <c r="I205">
        <f>CORREL($H$3:H205,MXX!$H$3:H205)</f>
        <v>8.0941430036382531E-2</v>
      </c>
    </row>
    <row r="206" spans="1:9" x14ac:dyDescent="0.25">
      <c r="A206" s="1">
        <v>44728</v>
      </c>
      <c r="B206">
        <v>8.9</v>
      </c>
      <c r="C206">
        <v>8.9499999999999993</v>
      </c>
      <c r="D206">
        <v>8.75</v>
      </c>
      <c r="E206">
        <v>8.89</v>
      </c>
      <c r="F206">
        <v>8.89</v>
      </c>
      <c r="G206">
        <v>83100</v>
      </c>
      <c r="H206">
        <f>(F206-F205)/F205</f>
        <v>-3.1590413943355031E-2</v>
      </c>
      <c r="I206">
        <f>CORREL($H$3:H206,MXX!$H$3:H206)</f>
        <v>7.86795308018228E-2</v>
      </c>
    </row>
    <row r="207" spans="1:9" x14ac:dyDescent="0.25">
      <c r="A207" s="1">
        <v>44729</v>
      </c>
      <c r="B207">
        <v>8.9</v>
      </c>
      <c r="C207">
        <v>8.94</v>
      </c>
      <c r="D207">
        <v>8.8000000000000007</v>
      </c>
      <c r="E207">
        <v>8.8699999999999992</v>
      </c>
      <c r="F207">
        <v>8.8699999999999992</v>
      </c>
      <c r="G207">
        <v>42100</v>
      </c>
      <c r="H207">
        <f>(F207-F206)/F206</f>
        <v>-2.2497187851520076E-3</v>
      </c>
      <c r="I207">
        <f>CORREL($H$3:H207,MXX!$H$3:H207)</f>
        <v>7.8433773691032674E-2</v>
      </c>
    </row>
    <row r="208" spans="1:9" x14ac:dyDescent="0.25">
      <c r="A208" s="1">
        <v>44733</v>
      </c>
      <c r="B208">
        <v>9.07</v>
      </c>
      <c r="C208">
        <v>9.1</v>
      </c>
      <c r="D208">
        <v>9.0399999999999991</v>
      </c>
      <c r="E208">
        <v>9.0500000000000007</v>
      </c>
      <c r="F208">
        <v>9.0500000000000007</v>
      </c>
      <c r="G208">
        <v>33100</v>
      </c>
      <c r="H208">
        <f>(F208-F207)/F207</f>
        <v>2.0293122886133202E-2</v>
      </c>
      <c r="I208">
        <f>CORREL($H$3:H208,MXX!$H$3:H208)</f>
        <v>8.1604100359260051E-2</v>
      </c>
    </row>
    <row r="209" spans="1:9" x14ac:dyDescent="0.25">
      <c r="A209" s="1">
        <v>44734</v>
      </c>
      <c r="B209">
        <v>8.93</v>
      </c>
      <c r="C209">
        <v>9.08</v>
      </c>
      <c r="D209">
        <v>8.93</v>
      </c>
      <c r="E209">
        <v>9.02</v>
      </c>
      <c r="F209">
        <v>9.02</v>
      </c>
      <c r="G209">
        <v>105200</v>
      </c>
      <c r="H209">
        <f>(F209-F208)/F208</f>
        <v>-3.3149171270719486E-3</v>
      </c>
      <c r="I209">
        <f>CORREL($H$3:H209,MXX!$H$3:H209)</f>
        <v>8.1726126800884549E-2</v>
      </c>
    </row>
    <row r="210" spans="1:9" x14ac:dyDescent="0.25">
      <c r="A210" s="1">
        <v>44735</v>
      </c>
      <c r="B210">
        <v>9.09</v>
      </c>
      <c r="C210">
        <v>9.2200000000000006</v>
      </c>
      <c r="D210">
        <v>9.07</v>
      </c>
      <c r="E210">
        <v>9.1999999999999993</v>
      </c>
      <c r="F210">
        <v>9.1999999999999993</v>
      </c>
      <c r="G210">
        <v>58600</v>
      </c>
      <c r="H210">
        <f>(F210-F209)/F209</f>
        <v>1.9955654101995533E-2</v>
      </c>
      <c r="I210">
        <f>CORREL($H$3:H210,MXX!$H$3:H210)</f>
        <v>8.3941910811092188E-2</v>
      </c>
    </row>
    <row r="211" spans="1:9" x14ac:dyDescent="0.25">
      <c r="A211" s="1">
        <v>44736</v>
      </c>
      <c r="B211">
        <v>9.32</v>
      </c>
      <c r="C211">
        <v>9.4600000000000009</v>
      </c>
      <c r="D211">
        <v>9.32</v>
      </c>
      <c r="E211">
        <v>9.4600000000000009</v>
      </c>
      <c r="F211">
        <v>9.4600000000000009</v>
      </c>
      <c r="G211">
        <v>29800</v>
      </c>
      <c r="H211">
        <f>(F211-F210)/F210</f>
        <v>2.8260869565217565E-2</v>
      </c>
      <c r="I211">
        <f>CORREL($H$3:H211,MXX!$H$3:H211)</f>
        <v>7.3804752139633722E-2</v>
      </c>
    </row>
    <row r="212" spans="1:9" x14ac:dyDescent="0.25">
      <c r="A212" s="1">
        <v>44739</v>
      </c>
      <c r="B212">
        <v>9.42</v>
      </c>
      <c r="C212">
        <v>9.44</v>
      </c>
      <c r="D212">
        <v>9.27</v>
      </c>
      <c r="E212">
        <v>9.2899999999999991</v>
      </c>
      <c r="F212">
        <v>9.2899999999999991</v>
      </c>
      <c r="G212">
        <v>46000</v>
      </c>
      <c r="H212">
        <f>(F212-F211)/F211</f>
        <v>-1.7970401691332103E-2</v>
      </c>
      <c r="I212">
        <f>CORREL($H$3:H212,MXX!$H$3:H212)</f>
        <v>7.6260629559085802E-2</v>
      </c>
    </row>
    <row r="213" spans="1:9" x14ac:dyDescent="0.25">
      <c r="A213" s="1">
        <v>44740</v>
      </c>
      <c r="B213">
        <v>9.25</v>
      </c>
      <c r="C213">
        <v>9.2899999999999991</v>
      </c>
      <c r="D213">
        <v>9.16</v>
      </c>
      <c r="E213">
        <v>9.16</v>
      </c>
      <c r="F213">
        <v>9.16</v>
      </c>
      <c r="G213">
        <v>92400</v>
      </c>
      <c r="H213">
        <f>(F213-F212)/F212</f>
        <v>-1.3993541442411089E-2</v>
      </c>
      <c r="I213">
        <f>CORREL($H$3:H213,MXX!$H$3:H213)</f>
        <v>7.0298723486680398E-2</v>
      </c>
    </row>
    <row r="214" spans="1:9" x14ac:dyDescent="0.25">
      <c r="A214" s="1">
        <v>44741</v>
      </c>
      <c r="B214">
        <v>8.98</v>
      </c>
      <c r="C214">
        <v>9.11</v>
      </c>
      <c r="D214">
        <v>8.92</v>
      </c>
      <c r="E214">
        <v>8.94</v>
      </c>
      <c r="F214">
        <v>8.94</v>
      </c>
      <c r="G214">
        <v>95900</v>
      </c>
      <c r="H214">
        <f>(F214-F213)/F213</f>
        <v>-2.4017467248908367E-2</v>
      </c>
      <c r="I214">
        <f>CORREL($H$3:H214,MXX!$H$3:H214)</f>
        <v>6.5671294366352564E-2</v>
      </c>
    </row>
    <row r="215" spans="1:9" x14ac:dyDescent="0.25">
      <c r="A215" s="1">
        <v>44742</v>
      </c>
      <c r="B215">
        <v>8.6999999999999993</v>
      </c>
      <c r="C215">
        <v>8.8000000000000007</v>
      </c>
      <c r="D215">
        <v>8.6300000000000008</v>
      </c>
      <c r="E215">
        <v>8.7799999999999994</v>
      </c>
      <c r="F215">
        <v>8.7799999999999994</v>
      </c>
      <c r="G215">
        <v>106400</v>
      </c>
      <c r="H215">
        <f>(F215-F214)/F214</f>
        <v>-1.7897091722595095E-2</v>
      </c>
      <c r="I215">
        <f>CORREL($H$3:H215,MXX!$H$3:H215)</f>
        <v>6.4768557316727426E-2</v>
      </c>
    </row>
    <row r="216" spans="1:9" x14ac:dyDescent="0.25">
      <c r="A216" s="1">
        <v>44743</v>
      </c>
      <c r="B216">
        <v>8.66</v>
      </c>
      <c r="C216">
        <v>8.83</v>
      </c>
      <c r="D216">
        <v>8.64</v>
      </c>
      <c r="E216">
        <v>8.81</v>
      </c>
      <c r="F216">
        <v>8.81</v>
      </c>
      <c r="G216">
        <v>54300</v>
      </c>
      <c r="H216">
        <f>(F216-F215)/F215</f>
        <v>3.4168564920274646E-3</v>
      </c>
      <c r="I216">
        <f>CORREL($H$3:H216,MXX!$H$3:H216)</f>
        <v>6.4151244715327155E-2</v>
      </c>
    </row>
    <row r="217" spans="1:9" x14ac:dyDescent="0.25">
      <c r="A217" s="1">
        <v>44747</v>
      </c>
      <c r="B217">
        <v>8.6</v>
      </c>
      <c r="C217">
        <v>8.81</v>
      </c>
      <c r="D217">
        <v>8.58</v>
      </c>
      <c r="E217">
        <v>8.81</v>
      </c>
      <c r="F217">
        <v>8.81</v>
      </c>
      <c r="G217">
        <v>84900</v>
      </c>
      <c r="H217">
        <f>(F217-F216)/F216</f>
        <v>0</v>
      </c>
      <c r="I217">
        <f>CORREL($H$3:H217,MXX!$H$3:H217)</f>
        <v>6.3777396223909294E-2</v>
      </c>
    </row>
    <row r="218" spans="1:9" x14ac:dyDescent="0.25">
      <c r="A218" s="1">
        <v>44748</v>
      </c>
      <c r="B218">
        <v>8.6999999999999993</v>
      </c>
      <c r="C218">
        <v>8.7100000000000009</v>
      </c>
      <c r="D218">
        <v>8.6</v>
      </c>
      <c r="E218">
        <v>8.64</v>
      </c>
      <c r="F218">
        <v>8.64</v>
      </c>
      <c r="G218">
        <v>167600</v>
      </c>
      <c r="H218">
        <f>(F218-F217)/F217</f>
        <v>-1.9296254256526667E-2</v>
      </c>
      <c r="I218">
        <f>CORREL($H$3:H218,MXX!$H$3:H218)</f>
        <v>6.2290006625719395E-2</v>
      </c>
    </row>
    <row r="219" spans="1:9" x14ac:dyDescent="0.25">
      <c r="A219" s="1">
        <v>44749</v>
      </c>
      <c r="B219">
        <v>8.6300000000000008</v>
      </c>
      <c r="C219">
        <v>8.73</v>
      </c>
      <c r="D219">
        <v>8.5399999999999991</v>
      </c>
      <c r="E219">
        <v>8.65</v>
      </c>
      <c r="F219">
        <v>8.65</v>
      </c>
      <c r="G219">
        <v>399900</v>
      </c>
      <c r="H219">
        <f>(F219-F218)/F218</f>
        <v>1.1574074074073826E-3</v>
      </c>
      <c r="I219">
        <f>CORREL($H$3:H219,MXX!$H$3:H219)</f>
        <v>6.2460703232986699E-2</v>
      </c>
    </row>
    <row r="220" spans="1:9" x14ac:dyDescent="0.25">
      <c r="A220" s="1">
        <v>44750</v>
      </c>
      <c r="B220">
        <v>8.31</v>
      </c>
      <c r="C220">
        <v>8.6</v>
      </c>
      <c r="D220">
        <v>8.2200000000000006</v>
      </c>
      <c r="E220">
        <v>8.48</v>
      </c>
      <c r="F220">
        <v>8.48</v>
      </c>
      <c r="G220">
        <v>214000</v>
      </c>
      <c r="H220">
        <f>(F220-F219)/F219</f>
        <v>-1.9653179190751435E-2</v>
      </c>
      <c r="I220">
        <f>CORREL($H$3:H220,MXX!$H$3:H220)</f>
        <v>6.5295330339906824E-2</v>
      </c>
    </row>
    <row r="221" spans="1:9" x14ac:dyDescent="0.25">
      <c r="A221" s="1">
        <v>44753</v>
      </c>
      <c r="B221">
        <v>8.27</v>
      </c>
      <c r="C221">
        <v>8.4</v>
      </c>
      <c r="D221">
        <v>8.26</v>
      </c>
      <c r="E221">
        <v>8.26</v>
      </c>
      <c r="F221">
        <v>8.26</v>
      </c>
      <c r="G221">
        <v>147300</v>
      </c>
      <c r="H221">
        <f>(F221-F220)/F220</f>
        <v>-2.5943396226415168E-2</v>
      </c>
      <c r="I221">
        <f>CORREL($H$3:H221,MXX!$H$3:H221)</f>
        <v>6.3273896996671131E-2</v>
      </c>
    </row>
    <row r="222" spans="1:9" x14ac:dyDescent="0.25">
      <c r="A222" s="1">
        <v>44754</v>
      </c>
      <c r="B222">
        <v>8.15</v>
      </c>
      <c r="C222">
        <v>8.2200000000000006</v>
      </c>
      <c r="D222">
        <v>8.1</v>
      </c>
      <c r="E222">
        <v>8.1</v>
      </c>
      <c r="F222">
        <v>8.1</v>
      </c>
      <c r="G222">
        <v>118000</v>
      </c>
      <c r="H222">
        <f>(F222-F221)/F221</f>
        <v>-1.9370460048426168E-2</v>
      </c>
      <c r="I222">
        <f>CORREL($H$3:H222,MXX!$H$3:H222)</f>
        <v>6.5064895320377805E-2</v>
      </c>
    </row>
    <row r="223" spans="1:9" x14ac:dyDescent="0.25">
      <c r="A223" s="1">
        <v>44755</v>
      </c>
      <c r="B223">
        <v>7.87</v>
      </c>
      <c r="C223">
        <v>8.1999999999999993</v>
      </c>
      <c r="D223">
        <v>7.87</v>
      </c>
      <c r="E223">
        <v>8.15</v>
      </c>
      <c r="F223">
        <v>8.15</v>
      </c>
      <c r="G223">
        <v>55600</v>
      </c>
      <c r="H223">
        <f>(F223-F222)/F222</f>
        <v>6.1728395061729276E-3</v>
      </c>
      <c r="I223">
        <f>CORREL($H$3:H223,MXX!$H$3:H223)</f>
        <v>6.5576650118425561E-2</v>
      </c>
    </row>
    <row r="224" spans="1:9" x14ac:dyDescent="0.25">
      <c r="A224" s="1">
        <v>44756</v>
      </c>
      <c r="B224">
        <v>7.83</v>
      </c>
      <c r="C224">
        <v>8</v>
      </c>
      <c r="D224">
        <v>7.7</v>
      </c>
      <c r="E224">
        <v>7.98</v>
      </c>
      <c r="F224">
        <v>7.98</v>
      </c>
      <c r="G224">
        <v>97000</v>
      </c>
      <c r="H224">
        <f>(F224-F223)/F223</f>
        <v>-2.0858895705521463E-2</v>
      </c>
      <c r="I224">
        <f>CORREL($H$3:H224,MXX!$H$3:H224)</f>
        <v>6.671012431796107E-2</v>
      </c>
    </row>
    <row r="225" spans="1:9" x14ac:dyDescent="0.25">
      <c r="A225" s="1">
        <v>44757</v>
      </c>
      <c r="B225">
        <v>8.0399999999999991</v>
      </c>
      <c r="C225">
        <v>8.0399999999999991</v>
      </c>
      <c r="D225">
        <v>7.88</v>
      </c>
      <c r="E225">
        <v>7.93</v>
      </c>
      <c r="F225">
        <v>7.93</v>
      </c>
      <c r="G225">
        <v>44200</v>
      </c>
      <c r="H225">
        <f>(F225-F224)/F224</f>
        <v>-6.2656641604010915E-3</v>
      </c>
      <c r="I225">
        <f>CORREL($H$3:H225,MXX!$H$3:H225)</f>
        <v>6.618382047342268E-2</v>
      </c>
    </row>
    <row r="226" spans="1:9" x14ac:dyDescent="0.25">
      <c r="A226" s="1">
        <v>44760</v>
      </c>
      <c r="B226">
        <v>8.18</v>
      </c>
      <c r="C226">
        <v>8.24</v>
      </c>
      <c r="D226">
        <v>8.15</v>
      </c>
      <c r="E226">
        <v>8.18</v>
      </c>
      <c r="F226">
        <v>8.18</v>
      </c>
      <c r="G226">
        <v>207600</v>
      </c>
      <c r="H226">
        <f>(F226-F225)/F225</f>
        <v>3.1525851197982346E-2</v>
      </c>
      <c r="I226">
        <f>CORREL($H$3:H226,MXX!$H$3:H226)</f>
        <v>6.4151905336826326E-2</v>
      </c>
    </row>
    <row r="227" spans="1:9" x14ac:dyDescent="0.25">
      <c r="A227" s="1">
        <v>44761</v>
      </c>
      <c r="B227">
        <v>8.2799999999999994</v>
      </c>
      <c r="C227">
        <v>8.2899999999999991</v>
      </c>
      <c r="D227">
        <v>8.15</v>
      </c>
      <c r="E227">
        <v>8.26</v>
      </c>
      <c r="F227">
        <v>8.26</v>
      </c>
      <c r="G227">
        <v>219500</v>
      </c>
      <c r="H227">
        <f>(F227-F226)/F226</f>
        <v>9.7799511002445074E-3</v>
      </c>
      <c r="I227">
        <f>CORREL($H$3:H227,MXX!$H$3:H227)</f>
        <v>6.1289398996302355E-2</v>
      </c>
    </row>
    <row r="228" spans="1:9" x14ac:dyDescent="0.25">
      <c r="A228" s="1">
        <v>44762</v>
      </c>
      <c r="B228">
        <v>8.36</v>
      </c>
      <c r="C228">
        <v>8.48</v>
      </c>
      <c r="D228">
        <v>8.3000000000000007</v>
      </c>
      <c r="E228">
        <v>8.42</v>
      </c>
      <c r="F228">
        <v>8.42</v>
      </c>
      <c r="G228">
        <v>90900</v>
      </c>
      <c r="H228">
        <f>(F228-F227)/F227</f>
        <v>1.9370460048426168E-2</v>
      </c>
      <c r="I228">
        <f>CORREL($H$3:H228,MXX!$H$3:H228)</f>
        <v>6.3516106506157702E-2</v>
      </c>
    </row>
    <row r="229" spans="1:9" x14ac:dyDescent="0.25">
      <c r="A229" s="1">
        <v>44763</v>
      </c>
      <c r="B229">
        <v>8.35</v>
      </c>
      <c r="C229">
        <v>8.44</v>
      </c>
      <c r="D229">
        <v>7.9</v>
      </c>
      <c r="E229">
        <v>8.01</v>
      </c>
      <c r="F229">
        <v>8.01</v>
      </c>
      <c r="G229">
        <v>420500</v>
      </c>
      <c r="H229">
        <f>(F229-F228)/F228</f>
        <v>-4.8693586698337309E-2</v>
      </c>
      <c r="I229">
        <f>CORREL($H$3:H229,MXX!$H$3:H229)</f>
        <v>6.5196572243681E-2</v>
      </c>
    </row>
    <row r="230" spans="1:9" x14ac:dyDescent="0.25">
      <c r="A230" s="1">
        <v>44764</v>
      </c>
      <c r="B230">
        <v>8.33</v>
      </c>
      <c r="C230">
        <v>8.43</v>
      </c>
      <c r="D230">
        <v>8.16</v>
      </c>
      <c r="E230">
        <v>8.33</v>
      </c>
      <c r="F230">
        <v>8.33</v>
      </c>
      <c r="G230">
        <v>98700</v>
      </c>
      <c r="H230">
        <f>(F230-F229)/F229</f>
        <v>3.9950062421972569E-2</v>
      </c>
      <c r="I230">
        <f>CORREL($H$3:H230,MXX!$H$3:H230)</f>
        <v>6.9528176195216368E-2</v>
      </c>
    </row>
    <row r="231" spans="1:9" x14ac:dyDescent="0.25">
      <c r="A231" s="1">
        <v>44767</v>
      </c>
      <c r="B231">
        <v>8.42</v>
      </c>
      <c r="C231">
        <v>8.42</v>
      </c>
      <c r="D231">
        <v>8.2799999999999994</v>
      </c>
      <c r="E231">
        <v>8.3000000000000007</v>
      </c>
      <c r="F231">
        <v>8.3000000000000007</v>
      </c>
      <c r="G231">
        <v>131400</v>
      </c>
      <c r="H231">
        <f>(F231-F230)/F230</f>
        <v>-3.6014405762304154E-3</v>
      </c>
      <c r="I231">
        <f>CORREL($H$3:H231,MXX!$H$3:H231)</f>
        <v>6.9598731590850907E-2</v>
      </c>
    </row>
    <row r="232" spans="1:9" x14ac:dyDescent="0.25">
      <c r="A232" s="1">
        <v>44768</v>
      </c>
      <c r="B232">
        <v>8.17</v>
      </c>
      <c r="C232">
        <v>8.18</v>
      </c>
      <c r="D232">
        <v>7.97</v>
      </c>
      <c r="E232">
        <v>8.01</v>
      </c>
      <c r="F232">
        <v>8.01</v>
      </c>
      <c r="G232">
        <v>196700</v>
      </c>
      <c r="H232">
        <f>(F232-F231)/F231</f>
        <v>-3.4939759036144685E-2</v>
      </c>
      <c r="I232">
        <f>CORREL($H$3:H232,MXX!$H$3:H232)</f>
        <v>6.6136634281893592E-2</v>
      </c>
    </row>
    <row r="233" spans="1:9" x14ac:dyDescent="0.25">
      <c r="A233" s="1">
        <v>44769</v>
      </c>
      <c r="B233">
        <v>8.09</v>
      </c>
      <c r="C233">
        <v>8.2899999999999991</v>
      </c>
      <c r="D233">
        <v>8.07</v>
      </c>
      <c r="E233">
        <v>8.27</v>
      </c>
      <c r="F233">
        <v>8.27</v>
      </c>
      <c r="G233">
        <v>35300</v>
      </c>
      <c r="H233">
        <f>(F233-F232)/F232</f>
        <v>3.2459425717852659E-2</v>
      </c>
      <c r="I233">
        <f>CORREL($H$3:H233,MXX!$H$3:H233)</f>
        <v>6.4517096251885425E-2</v>
      </c>
    </row>
    <row r="234" spans="1:9" x14ac:dyDescent="0.25">
      <c r="A234" s="1">
        <v>44770</v>
      </c>
      <c r="B234">
        <v>8.2799999999999994</v>
      </c>
      <c r="C234">
        <v>8.36</v>
      </c>
      <c r="D234">
        <v>8.18</v>
      </c>
      <c r="E234">
        <v>8.31</v>
      </c>
      <c r="F234">
        <v>8.31</v>
      </c>
      <c r="G234">
        <v>51200</v>
      </c>
      <c r="H234">
        <f>(F234-F233)/F233</f>
        <v>4.8367593712213934E-3</v>
      </c>
      <c r="I234">
        <f>CORREL($H$3:H234,MXX!$H$3:H234)</f>
        <v>6.4423721581876175E-2</v>
      </c>
    </row>
    <row r="235" spans="1:9" x14ac:dyDescent="0.25">
      <c r="A235" s="1">
        <v>44771</v>
      </c>
      <c r="B235">
        <v>8.41</v>
      </c>
      <c r="C235">
        <v>8.4600000000000009</v>
      </c>
      <c r="D235">
        <v>8.4</v>
      </c>
      <c r="E235">
        <v>8.4600000000000009</v>
      </c>
      <c r="F235">
        <v>8.4600000000000009</v>
      </c>
      <c r="G235">
        <v>40600</v>
      </c>
      <c r="H235">
        <f>(F235-F234)/F234</f>
        <v>1.8050541516245529E-2</v>
      </c>
      <c r="I235">
        <f>CORREL($H$3:H235,MXX!$H$3:H235)</f>
        <v>6.1098037227940903E-2</v>
      </c>
    </row>
    <row r="236" spans="1:9" x14ac:dyDescent="0.25">
      <c r="A236" s="1">
        <v>44774</v>
      </c>
      <c r="B236">
        <v>8.5399999999999991</v>
      </c>
      <c r="C236">
        <v>8.58</v>
      </c>
      <c r="D236">
        <v>8.49</v>
      </c>
      <c r="E236">
        <v>8.5299999999999994</v>
      </c>
      <c r="F236">
        <v>8.5299999999999994</v>
      </c>
      <c r="G236">
        <v>63600</v>
      </c>
      <c r="H236">
        <f>(F236-F235)/F235</f>
        <v>8.2742316784868205E-3</v>
      </c>
      <c r="I236">
        <f>CORREL($H$3:H236,MXX!$H$3:H236)</f>
        <v>6.1625176759421564E-2</v>
      </c>
    </row>
    <row r="237" spans="1:9" x14ac:dyDescent="0.25">
      <c r="A237" s="1">
        <v>44775</v>
      </c>
      <c r="B237">
        <v>8.26</v>
      </c>
      <c r="C237">
        <v>8.2799999999999994</v>
      </c>
      <c r="D237">
        <v>8.14</v>
      </c>
      <c r="E237">
        <v>8.15</v>
      </c>
      <c r="F237">
        <v>8.15</v>
      </c>
      <c r="G237">
        <v>257100</v>
      </c>
      <c r="H237">
        <f>(F237-F236)/F236</f>
        <v>-4.4548651817115946E-2</v>
      </c>
      <c r="I237">
        <f>CORREL($H$3:H237,MXX!$H$3:H237)</f>
        <v>4.3023618975775821E-2</v>
      </c>
    </row>
    <row r="238" spans="1:9" x14ac:dyDescent="0.25">
      <c r="A238" s="1">
        <v>44776</v>
      </c>
      <c r="B238">
        <v>8.48</v>
      </c>
      <c r="C238">
        <v>8.5299999999999994</v>
      </c>
      <c r="D238">
        <v>8.3699999999999992</v>
      </c>
      <c r="E238">
        <v>8.5299999999999994</v>
      </c>
      <c r="F238">
        <v>8.5299999999999994</v>
      </c>
      <c r="G238">
        <v>155800</v>
      </c>
      <c r="H238">
        <f>(F238-F237)/F237</f>
        <v>4.6625766871165521E-2</v>
      </c>
      <c r="I238">
        <f>CORREL($H$3:H238,MXX!$H$3:H238)</f>
        <v>4.345184881968478E-2</v>
      </c>
    </row>
    <row r="239" spans="1:9" x14ac:dyDescent="0.25">
      <c r="A239" s="1">
        <v>44777</v>
      </c>
      <c r="B239">
        <v>9.6999999999999993</v>
      </c>
      <c r="C239">
        <v>9.74</v>
      </c>
      <c r="D239">
        <v>9.26</v>
      </c>
      <c r="E239">
        <v>9.52</v>
      </c>
      <c r="F239">
        <v>9.52</v>
      </c>
      <c r="G239">
        <v>203700</v>
      </c>
      <c r="H239">
        <f>(F239-F238)/F238</f>
        <v>0.11606096131301293</v>
      </c>
      <c r="I239">
        <f>CORREL($H$3:H239,MXX!$H$3:H239)</f>
        <v>1.6701334834801143E-2</v>
      </c>
    </row>
    <row r="240" spans="1:9" x14ac:dyDescent="0.25">
      <c r="A240" s="1">
        <v>44778</v>
      </c>
      <c r="B240">
        <v>9.4499999999999993</v>
      </c>
      <c r="C240">
        <v>9.51</v>
      </c>
      <c r="D240">
        <v>9.2799999999999994</v>
      </c>
      <c r="E240">
        <v>9.4499999999999993</v>
      </c>
      <c r="F240">
        <v>9.4499999999999993</v>
      </c>
      <c r="G240">
        <v>57300</v>
      </c>
      <c r="H240">
        <f>(F240-F239)/F239</f>
        <v>-7.3529411764706185E-3</v>
      </c>
      <c r="I240">
        <f>CORREL($H$3:H240,MXX!$H$3:H240)</f>
        <v>1.7579508857911253E-2</v>
      </c>
    </row>
    <row r="241" spans="1:9" x14ac:dyDescent="0.25">
      <c r="A241" s="1">
        <v>44781</v>
      </c>
      <c r="B241">
        <v>9.25</v>
      </c>
      <c r="C241">
        <v>9.43</v>
      </c>
      <c r="D241">
        <v>9.25</v>
      </c>
      <c r="E241">
        <v>9.3699999999999992</v>
      </c>
      <c r="F241">
        <v>9.3699999999999992</v>
      </c>
      <c r="G241">
        <v>28700</v>
      </c>
      <c r="H241">
        <f>(F241-F240)/F240</f>
        <v>-8.4656084656084731E-3</v>
      </c>
      <c r="I241">
        <f>CORREL($H$3:H241,MXX!$H$3:H241)</f>
        <v>1.7332966360338584E-2</v>
      </c>
    </row>
    <row r="242" spans="1:9" x14ac:dyDescent="0.25">
      <c r="A242" s="1">
        <v>44782</v>
      </c>
      <c r="B242">
        <v>9.2799999999999994</v>
      </c>
      <c r="C242">
        <v>9.2799999999999994</v>
      </c>
      <c r="D242">
        <v>9.11</v>
      </c>
      <c r="E242">
        <v>9.11</v>
      </c>
      <c r="F242">
        <v>9.11</v>
      </c>
      <c r="G242">
        <v>26100</v>
      </c>
      <c r="H242">
        <f>(F242-F241)/F241</f>
        <v>-2.774813233724651E-2</v>
      </c>
      <c r="I242">
        <f>CORREL($H$3:H242,MXX!$H$3:H242)</f>
        <v>1.7749457702848526E-2</v>
      </c>
    </row>
    <row r="243" spans="1:9" x14ac:dyDescent="0.25">
      <c r="A243" s="1">
        <v>44783</v>
      </c>
      <c r="B243">
        <v>9.25</v>
      </c>
      <c r="C243">
        <v>9.3000000000000007</v>
      </c>
      <c r="D243">
        <v>9.23</v>
      </c>
      <c r="E243">
        <v>9.2799999999999994</v>
      </c>
      <c r="F243">
        <v>9.2799999999999994</v>
      </c>
      <c r="G243">
        <v>28300</v>
      </c>
      <c r="H243">
        <f>(F243-F242)/F242</f>
        <v>1.8660812294182212E-2</v>
      </c>
      <c r="I243">
        <f>CORREL($H$3:H243,MXX!$H$3:H243)</f>
        <v>1.6727710134902971E-2</v>
      </c>
    </row>
    <row r="244" spans="1:9" x14ac:dyDescent="0.25">
      <c r="A244" s="1">
        <v>44784</v>
      </c>
      <c r="B244">
        <v>9.4600000000000009</v>
      </c>
      <c r="C244">
        <v>9.57</v>
      </c>
      <c r="D244">
        <v>9.41</v>
      </c>
      <c r="E244">
        <v>9.43</v>
      </c>
      <c r="F244">
        <v>9.43</v>
      </c>
      <c r="G244">
        <v>21000</v>
      </c>
      <c r="H244">
        <f>(F244-F243)/F243</f>
        <v>1.6163793103448315E-2</v>
      </c>
      <c r="I244">
        <f>CORREL($H$3:H244,MXX!$H$3:H244)</f>
        <v>1.9873718270428508E-2</v>
      </c>
    </row>
    <row r="245" spans="1:9" x14ac:dyDescent="0.25">
      <c r="A245" s="1">
        <v>44785</v>
      </c>
      <c r="B245">
        <v>9.2799999999999994</v>
      </c>
      <c r="C245">
        <v>9.39</v>
      </c>
      <c r="D245">
        <v>9.23</v>
      </c>
      <c r="E245">
        <v>9.3800000000000008</v>
      </c>
      <c r="F245">
        <v>9.3800000000000008</v>
      </c>
      <c r="G245">
        <v>157300</v>
      </c>
      <c r="H245">
        <f>(F245-F244)/F244</f>
        <v>-5.3022269353127189E-3</v>
      </c>
      <c r="I245">
        <f>CORREL($H$3:H245,MXX!$H$3:H245)</f>
        <v>2.0002004365875171E-2</v>
      </c>
    </row>
    <row r="246" spans="1:9" x14ac:dyDescent="0.25">
      <c r="A246" s="1">
        <v>44788</v>
      </c>
      <c r="B246">
        <v>9.27</v>
      </c>
      <c r="C246">
        <v>9.33</v>
      </c>
      <c r="D246">
        <v>9.27</v>
      </c>
      <c r="E246">
        <v>9.32</v>
      </c>
      <c r="F246">
        <v>9.32</v>
      </c>
      <c r="G246">
        <v>47800</v>
      </c>
      <c r="H246">
        <f>(F246-F245)/F245</f>
        <v>-6.3965884861407777E-3</v>
      </c>
      <c r="I246">
        <f>CORREL($H$3:H246,MXX!$H$3:H246)</f>
        <v>1.8965079575731417E-2</v>
      </c>
    </row>
    <row r="247" spans="1:9" x14ac:dyDescent="0.25">
      <c r="A247" s="1">
        <v>44789</v>
      </c>
      <c r="B247">
        <v>9.15</v>
      </c>
      <c r="C247">
        <v>9.1999999999999993</v>
      </c>
      <c r="D247">
        <v>9.06</v>
      </c>
      <c r="E247">
        <v>9.18</v>
      </c>
      <c r="F247">
        <v>9.18</v>
      </c>
      <c r="G247">
        <v>38900</v>
      </c>
      <c r="H247">
        <f>(F247-F246)/F246</f>
        <v>-1.5021459227467872E-2</v>
      </c>
      <c r="I247">
        <f>CORREL($H$3:H247,MXX!$H$3:H247)</f>
        <v>1.6151924564399896E-2</v>
      </c>
    </row>
    <row r="248" spans="1:9" x14ac:dyDescent="0.25">
      <c r="A248" s="1">
        <v>44790</v>
      </c>
      <c r="B248">
        <v>9.14</v>
      </c>
      <c r="C248">
        <v>9.2899999999999991</v>
      </c>
      <c r="D248">
        <v>9.1300000000000008</v>
      </c>
      <c r="E248">
        <v>9.26</v>
      </c>
      <c r="F248">
        <v>9.26</v>
      </c>
      <c r="G248">
        <v>54300</v>
      </c>
      <c r="H248">
        <f>(F248-F247)/F247</f>
        <v>8.7145969498910753E-3</v>
      </c>
      <c r="I248">
        <f>CORREL($H$3:H248,MXX!$H$3:H248)</f>
        <v>1.7199315397871107E-2</v>
      </c>
    </row>
    <row r="249" spans="1:9" x14ac:dyDescent="0.25">
      <c r="A249" s="1">
        <v>44791</v>
      </c>
      <c r="B249">
        <v>9.15</v>
      </c>
      <c r="C249">
        <v>9.17</v>
      </c>
      <c r="D249">
        <v>9.1</v>
      </c>
      <c r="E249">
        <v>9.1199999999999992</v>
      </c>
      <c r="F249">
        <v>9.1199999999999992</v>
      </c>
      <c r="G249">
        <v>36800</v>
      </c>
      <c r="H249">
        <f>(F249-F248)/F248</f>
        <v>-1.511879049676032E-2</v>
      </c>
      <c r="I249">
        <f>CORREL($H$3:H249,MXX!$H$3:H249)</f>
        <v>1.8007216723997025E-2</v>
      </c>
    </row>
    <row r="250" spans="1:9" x14ac:dyDescent="0.25">
      <c r="A250" s="1">
        <v>44792</v>
      </c>
      <c r="B250">
        <v>8.86</v>
      </c>
      <c r="C250">
        <v>8.86</v>
      </c>
      <c r="D250">
        <v>8.7200000000000006</v>
      </c>
      <c r="E250">
        <v>8.7899999999999991</v>
      </c>
      <c r="F250">
        <v>8.7899999999999991</v>
      </c>
      <c r="G250">
        <v>27200</v>
      </c>
      <c r="H250">
        <f>(F250-F249)/F249</f>
        <v>-3.6184210526315798E-2</v>
      </c>
      <c r="I250">
        <f>CORREL($H$3:H250,MXX!$H$3:H250)</f>
        <v>1.6234674774519033E-2</v>
      </c>
    </row>
    <row r="251" spans="1:9" x14ac:dyDescent="0.25">
      <c r="A251" s="1">
        <v>44795</v>
      </c>
      <c r="B251">
        <v>8.59</v>
      </c>
      <c r="C251">
        <v>8.59</v>
      </c>
      <c r="D251">
        <v>8.4</v>
      </c>
      <c r="E251">
        <v>8.42</v>
      </c>
      <c r="F251">
        <v>8.42</v>
      </c>
      <c r="G251">
        <v>49200</v>
      </c>
      <c r="H251">
        <f>(F251-F250)/F250</f>
        <v>-4.2093287827076137E-2</v>
      </c>
      <c r="I251">
        <f>CORREL($H$3:H251,MXX!$H$3:H251)</f>
        <v>1.6831491467162698E-2</v>
      </c>
    </row>
    <row r="252" spans="1:9" x14ac:dyDescent="0.25">
      <c r="A252" s="1">
        <v>44796</v>
      </c>
      <c r="B252">
        <v>8.4</v>
      </c>
      <c r="C252">
        <v>8.4</v>
      </c>
      <c r="D252">
        <v>8.2799999999999994</v>
      </c>
      <c r="E252">
        <v>8.31</v>
      </c>
      <c r="F252">
        <v>8.31</v>
      </c>
      <c r="G252">
        <v>62700</v>
      </c>
      <c r="H252">
        <f>(F252-F251)/F251</f>
        <v>-1.3064133016627011E-2</v>
      </c>
      <c r="I252">
        <f>CORREL($H$3:H252,MXX!$H$3:H252)</f>
        <v>1.6805951285460134E-2</v>
      </c>
    </row>
    <row r="253" spans="1:9" x14ac:dyDescent="0.25">
      <c r="A253" s="1">
        <v>44797</v>
      </c>
      <c r="B253">
        <v>134.35000600000001</v>
      </c>
      <c r="C253">
        <v>135.28999300000001</v>
      </c>
      <c r="D253">
        <v>133.60000600000001</v>
      </c>
      <c r="E253">
        <v>134.970001</v>
      </c>
      <c r="F253">
        <v>134.970001</v>
      </c>
      <c r="G253">
        <v>5254300</v>
      </c>
      <c r="H253">
        <f>(F253-F252)/F252</f>
        <v>15.241877376654632</v>
      </c>
      <c r="I253">
        <f>CORREL($H$3:H253,MXX!$H$3:H253)</f>
        <v>-3.4098053232006993E-2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E1BC5-C55D-4A10-B9C0-C72BA79E285E}">
  <dimension ref="A1:I255"/>
  <sheetViews>
    <sheetView workbookViewId="0">
      <selection sqref="A1:G252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44433</v>
      </c>
      <c r="B2">
        <v>178.16000399999999</v>
      </c>
      <c r="C2">
        <v>178.58999600000001</v>
      </c>
      <c r="D2">
        <v>176.88000500000001</v>
      </c>
      <c r="E2">
        <v>178.30999800000001</v>
      </c>
      <c r="F2">
        <v>178.30999800000001</v>
      </c>
      <c r="G2">
        <v>4842100</v>
      </c>
    </row>
    <row r="3" spans="1:9" x14ac:dyDescent="0.25">
      <c r="A3" s="1">
        <v>44434</v>
      </c>
      <c r="B3">
        <v>178.33999600000001</v>
      </c>
      <c r="C3">
        <v>178.94000199999999</v>
      </c>
      <c r="D3">
        <v>176.33999600000001</v>
      </c>
      <c r="E3">
        <v>176.55999800000001</v>
      </c>
      <c r="F3">
        <v>176.55999800000001</v>
      </c>
      <c r="G3">
        <v>4563000</v>
      </c>
      <c r="H3">
        <f>(F3-F2)/F2</f>
        <v>-9.8143683451782666E-3</v>
      </c>
      <c r="I3" t="e">
        <f>CORREL($H$3:H3,MXX!$H$3:H3)</f>
        <v>#DIV/0!</v>
      </c>
    </row>
    <row r="4" spans="1:9" x14ac:dyDescent="0.25">
      <c r="A4" s="1">
        <v>44435</v>
      </c>
      <c r="B4">
        <v>176.279999</v>
      </c>
      <c r="C4">
        <v>180.53999300000001</v>
      </c>
      <c r="D4">
        <v>176.279999</v>
      </c>
      <c r="E4">
        <v>180.13999899999999</v>
      </c>
      <c r="F4">
        <v>180.13999899999999</v>
      </c>
      <c r="G4">
        <v>8697000</v>
      </c>
      <c r="H4">
        <f>(F4-F3)/F3</f>
        <v>2.0276399187544064E-2</v>
      </c>
      <c r="I4">
        <f>CORREL($H$3:H4,MXX!$H$3:H4)</f>
        <v>-1</v>
      </c>
    </row>
    <row r="5" spans="1:9" x14ac:dyDescent="0.25">
      <c r="A5" s="1">
        <v>44438</v>
      </c>
      <c r="B5">
        <v>180.5</v>
      </c>
      <c r="C5">
        <v>181.38999899999999</v>
      </c>
      <c r="D5">
        <v>178.86999499999999</v>
      </c>
      <c r="E5">
        <v>179.979996</v>
      </c>
      <c r="F5">
        <v>179.979996</v>
      </c>
      <c r="G5">
        <v>6421300</v>
      </c>
      <c r="H5">
        <f>(F5-F4)/F4</f>
        <v>-8.8821472681361029E-4</v>
      </c>
      <c r="I5">
        <f>CORREL($H$3:H5,MXX!$H$3:H5)</f>
        <v>-0.96018220679462207</v>
      </c>
    </row>
    <row r="6" spans="1:9" x14ac:dyDescent="0.25">
      <c r="A6" s="1">
        <v>44439</v>
      </c>
      <c r="B6">
        <v>179.25</v>
      </c>
      <c r="C6">
        <v>182.979996</v>
      </c>
      <c r="D6">
        <v>178.529999</v>
      </c>
      <c r="E6">
        <v>181.300003</v>
      </c>
      <c r="F6">
        <v>181.300003</v>
      </c>
      <c r="G6">
        <v>8620000</v>
      </c>
      <c r="H6">
        <f>(F6-F5)/F5</f>
        <v>7.3341872949036178E-3</v>
      </c>
      <c r="I6">
        <f>CORREL($H$3:H6,MXX!$H$3:H6)</f>
        <v>-0.93081195266280459</v>
      </c>
    </row>
    <row r="7" spans="1:9" x14ac:dyDescent="0.25">
      <c r="A7" s="1">
        <v>44440</v>
      </c>
      <c r="B7">
        <v>181.96000699999999</v>
      </c>
      <c r="C7">
        <v>184.21000699999999</v>
      </c>
      <c r="D7">
        <v>181.779999</v>
      </c>
      <c r="E7">
        <v>183.479996</v>
      </c>
      <c r="F7">
        <v>183.479996</v>
      </c>
      <c r="G7">
        <v>7302800</v>
      </c>
      <c r="H7">
        <f>(F7-F6)/F6</f>
        <v>1.2024230358120822E-2</v>
      </c>
      <c r="I7">
        <f>CORREL($H$3:H7,MXX!$H$3:H7)</f>
        <v>-0.20553248482077335</v>
      </c>
    </row>
    <row r="8" spans="1:9" x14ac:dyDescent="0.25">
      <c r="A8" s="1">
        <v>44441</v>
      </c>
      <c r="B8">
        <v>184.16000399999999</v>
      </c>
      <c r="C8">
        <v>185.300003</v>
      </c>
      <c r="D8">
        <v>181.550003</v>
      </c>
      <c r="E8">
        <v>181.86000100000001</v>
      </c>
      <c r="F8">
        <v>181.86000100000001</v>
      </c>
      <c r="G8">
        <v>6492600</v>
      </c>
      <c r="H8">
        <f>(F8-F7)/F7</f>
        <v>-8.8292731377647773E-3</v>
      </c>
      <c r="I8">
        <f>CORREL($H$3:H8,MXX!$H$3:H8)</f>
        <v>0.37555152866108921</v>
      </c>
    </row>
    <row r="9" spans="1:9" x14ac:dyDescent="0.25">
      <c r="A9" s="1">
        <v>44442</v>
      </c>
      <c r="B9">
        <v>181.820007</v>
      </c>
      <c r="C9">
        <v>181.820007</v>
      </c>
      <c r="D9">
        <v>179.13000500000001</v>
      </c>
      <c r="E9">
        <v>181</v>
      </c>
      <c r="F9">
        <v>181</v>
      </c>
      <c r="G9">
        <v>6847400</v>
      </c>
      <c r="H9">
        <f>(F9-F8)/F8</f>
        <v>-4.7289178228917478E-3</v>
      </c>
      <c r="I9">
        <f>CORREL($H$3:H9,MXX!$H$3:H9)</f>
        <v>0.39052468657949307</v>
      </c>
    </row>
    <row r="10" spans="1:9" x14ac:dyDescent="0.25">
      <c r="A10" s="1">
        <v>44446</v>
      </c>
      <c r="B10">
        <v>181.020004</v>
      </c>
      <c r="C10">
        <v>185.550003</v>
      </c>
      <c r="D10">
        <v>180.050003</v>
      </c>
      <c r="E10">
        <v>184.33999600000001</v>
      </c>
      <c r="F10">
        <v>184.33999600000001</v>
      </c>
      <c r="G10">
        <v>10702900</v>
      </c>
      <c r="H10">
        <f>(F10-F9)/F9</f>
        <v>1.8453016574585712E-2</v>
      </c>
      <c r="I10">
        <f>CORREL($H$3:H10,MXX!$H$3:H10)</f>
        <v>0.24847664271394218</v>
      </c>
    </row>
    <row r="11" spans="1:9" x14ac:dyDescent="0.25">
      <c r="A11" s="1">
        <v>44447</v>
      </c>
      <c r="B11">
        <v>184.33999600000001</v>
      </c>
      <c r="C11">
        <v>187.46000699999999</v>
      </c>
      <c r="D11">
        <v>183.91999799999999</v>
      </c>
      <c r="E11">
        <v>185.14999399999999</v>
      </c>
      <c r="F11">
        <v>185.14999399999999</v>
      </c>
      <c r="G11">
        <v>8634000</v>
      </c>
      <c r="H11">
        <f>(F11-F10)/F10</f>
        <v>4.3940437104055211E-3</v>
      </c>
      <c r="I11">
        <f>CORREL($H$3:H11,MXX!$H$3:H11)</f>
        <v>0.23807689130066309</v>
      </c>
    </row>
    <row r="12" spans="1:9" x14ac:dyDescent="0.25">
      <c r="A12" s="1">
        <v>44448</v>
      </c>
      <c r="B12">
        <v>185.14999399999999</v>
      </c>
      <c r="C12">
        <v>187.58000200000001</v>
      </c>
      <c r="D12">
        <v>184.570007</v>
      </c>
      <c r="E12">
        <v>185.91000399999999</v>
      </c>
      <c r="F12">
        <v>185.91000399999999</v>
      </c>
      <c r="G12">
        <v>7190700</v>
      </c>
      <c r="H12">
        <f>(F12-F11)/F11</f>
        <v>4.1048340514663701E-3</v>
      </c>
      <c r="I12">
        <f>CORREL($H$3:H12,MXX!$H$3:H12)</f>
        <v>0.23240518305273733</v>
      </c>
    </row>
    <row r="13" spans="1:9" x14ac:dyDescent="0.25">
      <c r="A13" s="1">
        <v>44449</v>
      </c>
      <c r="B13">
        <v>186.36000100000001</v>
      </c>
      <c r="C13">
        <v>187.10000600000001</v>
      </c>
      <c r="D13">
        <v>184.009995</v>
      </c>
      <c r="E13">
        <v>184.11999499999999</v>
      </c>
      <c r="F13">
        <v>184.11999499999999</v>
      </c>
      <c r="G13">
        <v>5572200</v>
      </c>
      <c r="H13">
        <f>(F13-F12)/F12</f>
        <v>-9.6283629793262656E-3</v>
      </c>
      <c r="I13">
        <f>CORREL($H$3:H13,MXX!$H$3:H13)</f>
        <v>0.318723954159844</v>
      </c>
    </row>
    <row r="14" spans="1:9" x14ac:dyDescent="0.25">
      <c r="A14" s="1">
        <v>44452</v>
      </c>
      <c r="B14">
        <v>185.11999499999999</v>
      </c>
      <c r="C14">
        <v>185.800003</v>
      </c>
      <c r="D14">
        <v>183.5</v>
      </c>
      <c r="E14">
        <v>184.979996</v>
      </c>
      <c r="F14">
        <v>184.979996</v>
      </c>
      <c r="G14">
        <v>6818200</v>
      </c>
      <c r="H14">
        <f>(F14-F13)/F13</f>
        <v>4.6708723840667666E-3</v>
      </c>
      <c r="I14">
        <f>CORREL($H$3:H14,MXX!$H$3:H14)</f>
        <v>0.31741916809217913</v>
      </c>
    </row>
    <row r="15" spans="1:9" x14ac:dyDescent="0.25">
      <c r="A15" s="1">
        <v>44453</v>
      </c>
      <c r="B15">
        <v>184.96000699999999</v>
      </c>
      <c r="C15">
        <v>185.13000500000001</v>
      </c>
      <c r="D15">
        <v>182.14999399999999</v>
      </c>
      <c r="E15">
        <v>182.39999399999999</v>
      </c>
      <c r="F15">
        <v>182.39999399999999</v>
      </c>
      <c r="G15">
        <v>6185900</v>
      </c>
      <c r="H15">
        <f>(F15-F14)/F14</f>
        <v>-1.3947464892366023E-2</v>
      </c>
      <c r="I15">
        <f>CORREL($H$3:H15,MXX!$H$3:H15)</f>
        <v>0.23813427485551211</v>
      </c>
    </row>
    <row r="16" spans="1:9" x14ac:dyDescent="0.25">
      <c r="A16" s="1">
        <v>44454</v>
      </c>
      <c r="B16">
        <v>182.05999800000001</v>
      </c>
      <c r="C16">
        <v>184.66000399999999</v>
      </c>
      <c r="D16">
        <v>181.10000600000001</v>
      </c>
      <c r="E16">
        <v>184.41000399999999</v>
      </c>
      <c r="F16">
        <v>184.41000399999999</v>
      </c>
      <c r="G16">
        <v>5933400</v>
      </c>
      <c r="H16">
        <f>(F16-F15)/F15</f>
        <v>1.1019792029159793E-2</v>
      </c>
      <c r="I16">
        <f>CORREL($H$3:H16,MXX!$H$3:H16)</f>
        <v>0.23312511735005312</v>
      </c>
    </row>
    <row r="17" spans="1:9" x14ac:dyDescent="0.25">
      <c r="A17" s="1">
        <v>44455</v>
      </c>
      <c r="B17">
        <v>183.970001</v>
      </c>
      <c r="C17">
        <v>184.63999899999999</v>
      </c>
      <c r="D17">
        <v>182.11999499999999</v>
      </c>
      <c r="E17">
        <v>183.33999600000001</v>
      </c>
      <c r="F17">
        <v>183.33999600000001</v>
      </c>
      <c r="G17">
        <v>5678200</v>
      </c>
      <c r="H17">
        <f>(F17-F16)/F16</f>
        <v>-5.8023316348931537E-3</v>
      </c>
      <c r="I17">
        <f>CORREL($H$3:H17,MXX!$H$3:H17)</f>
        <v>0.18004249822836485</v>
      </c>
    </row>
    <row r="18" spans="1:9" x14ac:dyDescent="0.25">
      <c r="A18" s="1">
        <v>44456</v>
      </c>
      <c r="B18">
        <v>182.91000399999999</v>
      </c>
      <c r="C18">
        <v>185.89999399999999</v>
      </c>
      <c r="D18">
        <v>182.729996</v>
      </c>
      <c r="E18">
        <v>183.470001</v>
      </c>
      <c r="F18">
        <v>183.470001</v>
      </c>
      <c r="G18">
        <v>10035100</v>
      </c>
      <c r="H18">
        <f>(F18-F17)/F17</f>
        <v>7.0909241211057302E-4</v>
      </c>
      <c r="I18">
        <f>CORREL($H$3:H18,MXX!$H$3:H18)</f>
        <v>0.16848203125379449</v>
      </c>
    </row>
    <row r="19" spans="1:9" x14ac:dyDescent="0.25">
      <c r="A19" s="1">
        <v>44459</v>
      </c>
      <c r="B19">
        <v>179.740005</v>
      </c>
      <c r="C19">
        <v>180.88000500000001</v>
      </c>
      <c r="D19">
        <v>176.550003</v>
      </c>
      <c r="E19">
        <v>178.61000100000001</v>
      </c>
      <c r="F19">
        <v>178.61000100000001</v>
      </c>
      <c r="G19">
        <v>8056600</v>
      </c>
      <c r="H19">
        <f>(F19-F18)/F18</f>
        <v>-2.6489344162591383E-2</v>
      </c>
      <c r="I19">
        <f>CORREL($H$3:H19,MXX!$H$3:H19)</f>
        <v>0.3883584308134041</v>
      </c>
    </row>
    <row r="20" spans="1:9" x14ac:dyDescent="0.25">
      <c r="A20" s="1">
        <v>44460</v>
      </c>
      <c r="B20">
        <v>180.320007</v>
      </c>
      <c r="C20">
        <v>182.229996</v>
      </c>
      <c r="D20">
        <v>169.029999</v>
      </c>
      <c r="E20">
        <v>171.16999799999999</v>
      </c>
      <c r="F20">
        <v>171.16999799999999</v>
      </c>
      <c r="G20">
        <v>23216000</v>
      </c>
      <c r="H20">
        <f>(F20-F19)/F19</f>
        <v>-4.1655019082610149E-2</v>
      </c>
      <c r="I20">
        <f>CORREL($H$3:H20,MXX!$H$3:H20)</f>
        <v>0.50575526693323047</v>
      </c>
    </row>
    <row r="21" spans="1:9" x14ac:dyDescent="0.25">
      <c r="A21" s="1">
        <v>44461</v>
      </c>
      <c r="B21">
        <v>172.94000199999999</v>
      </c>
      <c r="C21">
        <v>175.33999600000001</v>
      </c>
      <c r="D21">
        <v>171.66000399999999</v>
      </c>
      <c r="E21">
        <v>173.64999399999999</v>
      </c>
      <c r="F21">
        <v>173.64999399999999</v>
      </c>
      <c r="G21">
        <v>14214500</v>
      </c>
      <c r="H21">
        <f>(F21-F20)/F20</f>
        <v>1.4488496985318653E-2</v>
      </c>
      <c r="I21">
        <f>CORREL($H$3:H21,MXX!$H$3:H21)</f>
        <v>0.52537844894227881</v>
      </c>
    </row>
    <row r="22" spans="1:9" x14ac:dyDescent="0.25">
      <c r="A22" s="1">
        <v>44462</v>
      </c>
      <c r="B22">
        <v>174.94000199999999</v>
      </c>
      <c r="C22">
        <v>177.19000199999999</v>
      </c>
      <c r="D22">
        <v>174.36999499999999</v>
      </c>
      <c r="E22">
        <v>176.25</v>
      </c>
      <c r="F22">
        <v>176.25</v>
      </c>
      <c r="G22">
        <v>8052900</v>
      </c>
      <c r="H22">
        <f>(F22-F21)/F21</f>
        <v>1.4972681196867808E-2</v>
      </c>
      <c r="I22">
        <f>CORREL($H$3:H22,MXX!$H$3:H22)</f>
        <v>0.55535898923147609</v>
      </c>
    </row>
    <row r="23" spans="1:9" x14ac:dyDescent="0.25">
      <c r="A23" s="1">
        <v>44463</v>
      </c>
      <c r="B23">
        <v>175.300003</v>
      </c>
      <c r="C23">
        <v>176.699997</v>
      </c>
      <c r="D23">
        <v>175.08000200000001</v>
      </c>
      <c r="E23">
        <v>176</v>
      </c>
      <c r="F23">
        <v>176</v>
      </c>
      <c r="G23">
        <v>5712800</v>
      </c>
      <c r="H23">
        <f>(F23-F22)/F22</f>
        <v>-1.4184397163120568E-3</v>
      </c>
      <c r="I23">
        <f>CORREL($H$3:H23,MXX!$H$3:H23)</f>
        <v>0.55278603019783124</v>
      </c>
    </row>
    <row r="24" spans="1:9" x14ac:dyDescent="0.25">
      <c r="A24" s="1">
        <v>44466</v>
      </c>
      <c r="B24">
        <v>176.63000500000001</v>
      </c>
      <c r="C24">
        <v>179.449997</v>
      </c>
      <c r="D24">
        <v>175.96000699999999</v>
      </c>
      <c r="E24">
        <v>178.259995</v>
      </c>
      <c r="F24">
        <v>178.259995</v>
      </c>
      <c r="G24">
        <v>7755000</v>
      </c>
      <c r="H24">
        <f>(F24-F23)/F23</f>
        <v>1.2840880681818202E-2</v>
      </c>
      <c r="I24">
        <f>CORREL($H$3:H24,MXX!$H$3:H24)</f>
        <v>0.50621757347867302</v>
      </c>
    </row>
    <row r="25" spans="1:9" x14ac:dyDescent="0.25">
      <c r="A25" s="1">
        <v>44467</v>
      </c>
      <c r="B25">
        <v>177.75</v>
      </c>
      <c r="C25">
        <v>178</v>
      </c>
      <c r="D25">
        <v>173.86000100000001</v>
      </c>
      <c r="E25">
        <v>174.520004</v>
      </c>
      <c r="F25">
        <v>174.520004</v>
      </c>
      <c r="G25">
        <v>9133100</v>
      </c>
      <c r="H25">
        <f>(F25-F24)/F24</f>
        <v>-2.0980540249650535E-2</v>
      </c>
      <c r="I25">
        <f>CORREL($H$3:H25,MXX!$H$3:H25)</f>
        <v>0.40079685328542947</v>
      </c>
    </row>
    <row r="26" spans="1:9" x14ac:dyDescent="0.25">
      <c r="A26" s="1">
        <v>44468</v>
      </c>
      <c r="B26">
        <v>174.25</v>
      </c>
      <c r="C26">
        <v>174.96000699999999</v>
      </c>
      <c r="D26">
        <v>172.58999600000001</v>
      </c>
      <c r="E26">
        <v>172.679993</v>
      </c>
      <c r="F26">
        <v>172.679993</v>
      </c>
      <c r="G26">
        <v>6240800</v>
      </c>
      <c r="H26">
        <f>(F26-F25)/F25</f>
        <v>-1.0543267005655145E-2</v>
      </c>
      <c r="I26">
        <f>CORREL($H$3:H26,MXX!$H$3:H26)</f>
        <v>0.41841923688144028</v>
      </c>
    </row>
    <row r="27" spans="1:9" x14ac:dyDescent="0.25">
      <c r="A27" s="1">
        <v>44469</v>
      </c>
      <c r="B27">
        <v>173.10000600000001</v>
      </c>
      <c r="C27">
        <v>173.679993</v>
      </c>
      <c r="D27">
        <v>169.10000600000001</v>
      </c>
      <c r="E27">
        <v>169.16999799999999</v>
      </c>
      <c r="F27">
        <v>169.16999799999999</v>
      </c>
      <c r="G27">
        <v>13978000</v>
      </c>
      <c r="H27">
        <f>(F27-F26)/F26</f>
        <v>-2.0326587574045152E-2</v>
      </c>
      <c r="I27">
        <f>CORREL($H$3:H27,MXX!$H$3:H27)</f>
        <v>0.38142561184458273</v>
      </c>
    </row>
    <row r="28" spans="1:9" x14ac:dyDescent="0.25">
      <c r="A28" s="1">
        <v>44470</v>
      </c>
      <c r="B28">
        <v>172.279999</v>
      </c>
      <c r="C28">
        <v>177.320007</v>
      </c>
      <c r="D28">
        <v>171.970001</v>
      </c>
      <c r="E28">
        <v>176.009995</v>
      </c>
      <c r="F28">
        <v>176.009995</v>
      </c>
      <c r="G28">
        <v>12165000</v>
      </c>
      <c r="H28">
        <f>(F28-F27)/F27</f>
        <v>4.0432683577852922E-2</v>
      </c>
      <c r="I28">
        <f>CORREL($H$3:H28,MXX!$H$3:H28)</f>
        <v>0.39989850151451944</v>
      </c>
    </row>
    <row r="29" spans="1:9" x14ac:dyDescent="0.25">
      <c r="A29" s="1">
        <v>44473</v>
      </c>
      <c r="B29">
        <v>175.55999800000001</v>
      </c>
      <c r="C29">
        <v>175.96000699999999</v>
      </c>
      <c r="D29">
        <v>172.66999799999999</v>
      </c>
      <c r="E29">
        <v>173.46000699999999</v>
      </c>
      <c r="F29">
        <v>173.46000699999999</v>
      </c>
      <c r="G29">
        <v>7200600</v>
      </c>
      <c r="H29">
        <f>(F29-F28)/F28</f>
        <v>-1.4487745426048181E-2</v>
      </c>
      <c r="I29">
        <f>CORREL($H$3:H29,MXX!$H$3:H29)</f>
        <v>0.41217350553730547</v>
      </c>
    </row>
    <row r="30" spans="1:9" x14ac:dyDescent="0.25">
      <c r="A30" s="1">
        <v>44474</v>
      </c>
      <c r="B30">
        <v>173.83000200000001</v>
      </c>
      <c r="C30">
        <v>176.240005</v>
      </c>
      <c r="D30">
        <v>173.61000100000001</v>
      </c>
      <c r="E30">
        <v>174.61000100000001</v>
      </c>
      <c r="F30">
        <v>174.61000100000001</v>
      </c>
      <c r="G30">
        <v>6798200</v>
      </c>
      <c r="H30">
        <f>(F30-F29)/F29</f>
        <v>6.6297356946377903E-3</v>
      </c>
      <c r="I30">
        <f>CORREL($H$3:H30,MXX!$H$3:H30)</f>
        <v>0.40366025858727433</v>
      </c>
    </row>
    <row r="31" spans="1:9" x14ac:dyDescent="0.25">
      <c r="A31" s="1">
        <v>44475</v>
      </c>
      <c r="B31">
        <v>173</v>
      </c>
      <c r="C31">
        <v>175.71000699999999</v>
      </c>
      <c r="D31">
        <v>171.550003</v>
      </c>
      <c r="E31">
        <v>175.479996</v>
      </c>
      <c r="F31">
        <v>175.479996</v>
      </c>
      <c r="G31">
        <v>6005200</v>
      </c>
      <c r="H31">
        <f>(F31-F30)/F30</f>
        <v>4.9825038372228675E-3</v>
      </c>
      <c r="I31">
        <f>CORREL($H$3:H31,MXX!$H$3:H31)</f>
        <v>0.4071349268089377</v>
      </c>
    </row>
    <row r="32" spans="1:9" x14ac:dyDescent="0.25">
      <c r="A32" s="1">
        <v>44476</v>
      </c>
      <c r="B32">
        <v>177.699997</v>
      </c>
      <c r="C32">
        <v>179.63000500000001</v>
      </c>
      <c r="D32">
        <v>177.33000200000001</v>
      </c>
      <c r="E32">
        <v>177.71000699999999</v>
      </c>
      <c r="F32">
        <v>177.71000699999999</v>
      </c>
      <c r="G32">
        <v>7780000</v>
      </c>
      <c r="H32">
        <f>(F32-F31)/F31</f>
        <v>1.270806388666655E-2</v>
      </c>
      <c r="I32">
        <f>CORREL($H$3:H32,MXX!$H$3:H32)</f>
        <v>0.39933391745243091</v>
      </c>
    </row>
    <row r="33" spans="1:9" x14ac:dyDescent="0.25">
      <c r="A33" s="1">
        <v>44477</v>
      </c>
      <c r="B33">
        <v>177.929993</v>
      </c>
      <c r="C33">
        <v>178.60000600000001</v>
      </c>
      <c r="D33">
        <v>176.39999399999999</v>
      </c>
      <c r="E33">
        <v>176.740005</v>
      </c>
      <c r="F33">
        <v>176.740005</v>
      </c>
      <c r="G33">
        <v>4132200</v>
      </c>
      <c r="H33">
        <f>(F33-F32)/F32</f>
        <v>-5.4583420279759138E-3</v>
      </c>
      <c r="I33">
        <f>CORREL($H$3:H33,MXX!$H$3:H33)</f>
        <v>0.40014796624427967</v>
      </c>
    </row>
    <row r="34" spans="1:9" x14ac:dyDescent="0.25">
      <c r="A34" s="1">
        <v>44480</v>
      </c>
      <c r="B34">
        <v>176.020004</v>
      </c>
      <c r="C34">
        <v>176.520004</v>
      </c>
      <c r="D34">
        <v>173.479996</v>
      </c>
      <c r="E34">
        <v>173.520004</v>
      </c>
      <c r="F34">
        <v>173.520004</v>
      </c>
      <c r="G34">
        <v>8046300</v>
      </c>
      <c r="H34">
        <f>(F34-F33)/F33</f>
        <v>-1.8218857694385582E-2</v>
      </c>
      <c r="I34">
        <f>CORREL($H$3:H34,MXX!$H$3:H34)</f>
        <v>0.36457458564647005</v>
      </c>
    </row>
    <row r="35" spans="1:9" x14ac:dyDescent="0.25">
      <c r="A35" s="1">
        <v>44481</v>
      </c>
      <c r="B35">
        <v>173.61999499999999</v>
      </c>
      <c r="C35">
        <v>174.490005</v>
      </c>
      <c r="D35">
        <v>172.550003</v>
      </c>
      <c r="E35">
        <v>173.13000500000001</v>
      </c>
      <c r="F35">
        <v>173.13000500000001</v>
      </c>
      <c r="G35">
        <v>5188400</v>
      </c>
      <c r="H35">
        <f>(F35-F34)/F34</f>
        <v>-2.2475737149014177E-3</v>
      </c>
      <c r="I35">
        <f>CORREL($H$3:H35,MXX!$H$3:H35)</f>
        <v>0.35189581760709521</v>
      </c>
    </row>
    <row r="36" spans="1:9" x14ac:dyDescent="0.25">
      <c r="A36" s="1">
        <v>44482</v>
      </c>
      <c r="B36">
        <v>173.63000500000001</v>
      </c>
      <c r="C36">
        <v>173.699997</v>
      </c>
      <c r="D36">
        <v>170.94000199999999</v>
      </c>
      <c r="E36">
        <v>172.96000699999999</v>
      </c>
      <c r="F36">
        <v>172.96000699999999</v>
      </c>
      <c r="G36">
        <v>8914700</v>
      </c>
      <c r="H36">
        <f>(F36-F35)/F35</f>
        <v>-9.8190951938123571E-4</v>
      </c>
      <c r="I36">
        <f>CORREL($H$3:H36,MXX!$H$3:H36)</f>
        <v>0.35057020545675976</v>
      </c>
    </row>
    <row r="37" spans="1:9" x14ac:dyDescent="0.25">
      <c r="A37" s="1">
        <v>44483</v>
      </c>
      <c r="B37">
        <v>174.070007</v>
      </c>
      <c r="C37">
        <v>176.020004</v>
      </c>
      <c r="D37">
        <v>174</v>
      </c>
      <c r="E37">
        <v>174.41000399999999</v>
      </c>
      <c r="F37">
        <v>174.41000399999999</v>
      </c>
      <c r="G37">
        <v>7450200</v>
      </c>
      <c r="H37">
        <f>(F37-F36)/F36</f>
        <v>8.3834235737513373E-3</v>
      </c>
      <c r="I37">
        <f>CORREL($H$3:H37,MXX!$H$3:H37)</f>
        <v>0.34797869529091197</v>
      </c>
    </row>
    <row r="38" spans="1:9" x14ac:dyDescent="0.25">
      <c r="A38" s="1">
        <v>44484</v>
      </c>
      <c r="B38">
        <v>175.69000199999999</v>
      </c>
      <c r="C38">
        <v>178.88999899999999</v>
      </c>
      <c r="D38">
        <v>174.10000600000001</v>
      </c>
      <c r="E38">
        <v>176.46000699999999</v>
      </c>
      <c r="F38">
        <v>176.46000699999999</v>
      </c>
      <c r="G38">
        <v>13943900</v>
      </c>
      <c r="H38">
        <f>(F38-F37)/F37</f>
        <v>1.1753930124329359E-2</v>
      </c>
      <c r="I38">
        <f>CORREL($H$3:H38,MXX!$H$3:H38)</f>
        <v>0.3594884720585132</v>
      </c>
    </row>
    <row r="39" spans="1:9" x14ac:dyDescent="0.25">
      <c r="A39" s="1">
        <v>44487</v>
      </c>
      <c r="B39">
        <v>172.36000100000001</v>
      </c>
      <c r="C39">
        <v>173.33999600000001</v>
      </c>
      <c r="D39">
        <v>169.800003</v>
      </c>
      <c r="E39">
        <v>171.13999899999999</v>
      </c>
      <c r="F39">
        <v>171.13999899999999</v>
      </c>
      <c r="G39">
        <v>20494800</v>
      </c>
      <c r="H39">
        <f>(F39-F38)/F38</f>
        <v>-3.0148519715291644E-2</v>
      </c>
      <c r="I39">
        <f>CORREL($H$3:H39,MXX!$H$3:H39)</f>
        <v>0.25300884457895767</v>
      </c>
    </row>
    <row r="40" spans="1:9" x14ac:dyDescent="0.25">
      <c r="A40" s="1">
        <v>44488</v>
      </c>
      <c r="B40">
        <v>171.44000199999999</v>
      </c>
      <c r="C40">
        <v>171.58000200000001</v>
      </c>
      <c r="D40">
        <v>170.179993</v>
      </c>
      <c r="E40">
        <v>171.179993</v>
      </c>
      <c r="F40">
        <v>171.179993</v>
      </c>
      <c r="G40">
        <v>9669500</v>
      </c>
      <c r="H40">
        <f>(F40-F39)/F39</f>
        <v>2.3369171575142521E-4</v>
      </c>
      <c r="I40">
        <f>CORREL($H$3:H40,MXX!$H$3:H40)</f>
        <v>0.25199480465933727</v>
      </c>
    </row>
    <row r="41" spans="1:9" x14ac:dyDescent="0.25">
      <c r="A41" s="1">
        <v>44489</v>
      </c>
      <c r="B41">
        <v>170.970001</v>
      </c>
      <c r="C41">
        <v>171.020004</v>
      </c>
      <c r="D41">
        <v>169.88000500000001</v>
      </c>
      <c r="E41">
        <v>170.550003</v>
      </c>
      <c r="F41">
        <v>170.550003</v>
      </c>
      <c r="G41">
        <v>9737600</v>
      </c>
      <c r="H41">
        <f>(F41-F40)/F40</f>
        <v>-3.6802782203641769E-3</v>
      </c>
      <c r="I41">
        <f>CORREL($H$3:H41,MXX!$H$3:H41)</f>
        <v>0.25345528444527504</v>
      </c>
    </row>
    <row r="42" spans="1:9" x14ac:dyDescent="0.25">
      <c r="A42" s="1">
        <v>44490</v>
      </c>
      <c r="B42">
        <v>170.199997</v>
      </c>
      <c r="C42">
        <v>172.5</v>
      </c>
      <c r="D42">
        <v>170.10000600000001</v>
      </c>
      <c r="E42">
        <v>171.33999600000001</v>
      </c>
      <c r="F42">
        <v>171.33999600000001</v>
      </c>
      <c r="G42">
        <v>7509000</v>
      </c>
      <c r="H42">
        <f>(F42-F41)/F41</f>
        <v>4.6320315807910585E-3</v>
      </c>
      <c r="I42">
        <f>CORREL($H$3:H42,MXX!$H$3:H42)</f>
        <v>0.25017773527526888</v>
      </c>
    </row>
    <row r="43" spans="1:9" x14ac:dyDescent="0.25">
      <c r="A43" s="1">
        <v>44491</v>
      </c>
      <c r="B43">
        <v>170.570007</v>
      </c>
      <c r="C43">
        <v>170.800003</v>
      </c>
      <c r="D43">
        <v>168.60000600000001</v>
      </c>
      <c r="E43">
        <v>169.41999799999999</v>
      </c>
      <c r="F43">
        <v>169.41999799999999</v>
      </c>
      <c r="G43">
        <v>7854300</v>
      </c>
      <c r="H43">
        <f>(F43-F42)/F42</f>
        <v>-1.1205778246895844E-2</v>
      </c>
      <c r="I43">
        <f>CORREL($H$3:H43,MXX!$H$3:H43)</f>
        <v>0.2588416155760177</v>
      </c>
    </row>
    <row r="44" spans="1:9" x14ac:dyDescent="0.25">
      <c r="A44" s="1">
        <v>44494</v>
      </c>
      <c r="B44">
        <v>169.89999399999999</v>
      </c>
      <c r="C44">
        <v>172.570007</v>
      </c>
      <c r="D44">
        <v>169.029999</v>
      </c>
      <c r="E44">
        <v>172.009995</v>
      </c>
      <c r="F44">
        <v>172.009995</v>
      </c>
      <c r="G44">
        <v>9798700</v>
      </c>
      <c r="H44">
        <f>(F44-F43)/F43</f>
        <v>1.5287433777445866E-2</v>
      </c>
      <c r="I44">
        <f>CORREL($H$3:H44,MXX!$H$3:H44)</f>
        <v>0.24652400208373823</v>
      </c>
    </row>
    <row r="45" spans="1:9" x14ac:dyDescent="0.25">
      <c r="A45" s="1">
        <v>44495</v>
      </c>
      <c r="B45">
        <v>172.949997</v>
      </c>
      <c r="C45">
        <v>173.11999499999999</v>
      </c>
      <c r="D45">
        <v>170.71000699999999</v>
      </c>
      <c r="E45">
        <v>172.03999300000001</v>
      </c>
      <c r="F45">
        <v>172.03999300000001</v>
      </c>
      <c r="G45">
        <v>5850200</v>
      </c>
      <c r="H45">
        <f>(F45-F44)/F44</f>
        <v>1.7439684246259169E-4</v>
      </c>
      <c r="I45">
        <f>CORREL($H$3:H45,MXX!$H$3:H45)</f>
        <v>0.24626325901209178</v>
      </c>
    </row>
    <row r="46" spans="1:9" x14ac:dyDescent="0.25">
      <c r="A46" s="1">
        <v>44496</v>
      </c>
      <c r="B46">
        <v>171.770004</v>
      </c>
      <c r="C46">
        <v>172.03999300000001</v>
      </c>
      <c r="D46">
        <v>169.429993</v>
      </c>
      <c r="E46">
        <v>169.550003</v>
      </c>
      <c r="F46">
        <v>169.550003</v>
      </c>
      <c r="G46">
        <v>7054700</v>
      </c>
      <c r="H46">
        <f>(F46-F45)/F45</f>
        <v>-1.4473320746996345E-2</v>
      </c>
      <c r="I46">
        <f>CORREL($H$3:H46,MXX!$H$3:H46)</f>
        <v>0.22186686390251559</v>
      </c>
    </row>
    <row r="47" spans="1:9" x14ac:dyDescent="0.25">
      <c r="A47" s="1">
        <v>44497</v>
      </c>
      <c r="B47">
        <v>169.479996</v>
      </c>
      <c r="C47">
        <v>170.35000600000001</v>
      </c>
      <c r="D47">
        <v>168.60000600000001</v>
      </c>
      <c r="E47">
        <v>169.679993</v>
      </c>
      <c r="F47">
        <v>169.679993</v>
      </c>
      <c r="G47">
        <v>7884500</v>
      </c>
      <c r="H47">
        <f>(F47-F46)/F46</f>
        <v>7.6667648304313077E-4</v>
      </c>
      <c r="I47">
        <f>CORREL($H$3:H47,MXX!$H$3:H47)</f>
        <v>0.21468821268494787</v>
      </c>
    </row>
    <row r="48" spans="1:9" x14ac:dyDescent="0.25">
      <c r="A48" s="1">
        <v>44498</v>
      </c>
      <c r="B48">
        <v>169.020004</v>
      </c>
      <c r="C48">
        <v>170.46000699999999</v>
      </c>
      <c r="D48">
        <v>168.14999399999999</v>
      </c>
      <c r="E48">
        <v>169.070007</v>
      </c>
      <c r="F48">
        <v>169.070007</v>
      </c>
      <c r="G48">
        <v>7598800</v>
      </c>
      <c r="H48">
        <f>(F48-F47)/F47</f>
        <v>-3.5949199974330041E-3</v>
      </c>
      <c r="I48">
        <f>CORREL($H$3:H48,MXX!$H$3:H48)</f>
        <v>0.21591542041700162</v>
      </c>
    </row>
    <row r="49" spans="1:9" x14ac:dyDescent="0.25">
      <c r="A49" s="1">
        <v>44501</v>
      </c>
      <c r="B49">
        <v>169.21000699999999</v>
      </c>
      <c r="C49">
        <v>171.25</v>
      </c>
      <c r="D49">
        <v>169.08999600000001</v>
      </c>
      <c r="E49">
        <v>170.19000199999999</v>
      </c>
      <c r="F49">
        <v>170.19000199999999</v>
      </c>
      <c r="G49">
        <v>8182900</v>
      </c>
      <c r="H49">
        <f>(F49-F48)/F48</f>
        <v>6.6244452216766558E-3</v>
      </c>
      <c r="I49">
        <f>CORREL($H$3:H49,MXX!$H$3:H49)</f>
        <v>0.21734379862813963</v>
      </c>
    </row>
    <row r="50" spans="1:9" x14ac:dyDescent="0.25">
      <c r="A50" s="1">
        <v>44502</v>
      </c>
      <c r="B50">
        <v>170.029999</v>
      </c>
      <c r="C50">
        <v>170.85000600000001</v>
      </c>
      <c r="D50">
        <v>168.979996</v>
      </c>
      <c r="E50">
        <v>169.83000200000001</v>
      </c>
      <c r="F50">
        <v>169.83000200000001</v>
      </c>
      <c r="G50">
        <v>6777200</v>
      </c>
      <c r="H50">
        <f>(F50-F49)/F49</f>
        <v>-2.1152828942324429E-3</v>
      </c>
      <c r="I50">
        <f>CORREL($H$3:H50,MXX!$H$3:H50)</f>
        <v>0.21383865063206683</v>
      </c>
    </row>
    <row r="51" spans="1:9" x14ac:dyDescent="0.25">
      <c r="A51" s="1">
        <v>44503</v>
      </c>
      <c r="B51">
        <v>169.699997</v>
      </c>
      <c r="C51">
        <v>170.19000199999999</v>
      </c>
      <c r="D51">
        <v>168.36999499999999</v>
      </c>
      <c r="E51">
        <v>170.08000200000001</v>
      </c>
      <c r="F51">
        <v>170.08000200000001</v>
      </c>
      <c r="G51">
        <v>6829300</v>
      </c>
      <c r="H51">
        <f>(F51-F50)/F50</f>
        <v>1.4720602782540154E-3</v>
      </c>
      <c r="I51">
        <f>CORREL($H$3:H51,MXX!$H$3:H51)</f>
        <v>0.2150175521052356</v>
      </c>
    </row>
    <row r="52" spans="1:9" x14ac:dyDescent="0.25">
      <c r="A52" s="1">
        <v>44504</v>
      </c>
      <c r="B52">
        <v>170.029999</v>
      </c>
      <c r="C52">
        <v>170.41999799999999</v>
      </c>
      <c r="D52">
        <v>168.66999799999999</v>
      </c>
      <c r="E52">
        <v>170.279999</v>
      </c>
      <c r="F52">
        <v>170.279999</v>
      </c>
      <c r="G52">
        <v>7505500</v>
      </c>
      <c r="H52">
        <f>(F52-F51)/F51</f>
        <v>1.1758995628421748E-3</v>
      </c>
      <c r="I52">
        <f>CORREL($H$3:H52,MXX!$H$3:H52)</f>
        <v>0.21495369495078248</v>
      </c>
    </row>
    <row r="53" spans="1:9" x14ac:dyDescent="0.25">
      <c r="A53" s="1">
        <v>44505</v>
      </c>
      <c r="B53">
        <v>173.5</v>
      </c>
      <c r="C53">
        <v>176.990005</v>
      </c>
      <c r="D53">
        <v>172.33000200000001</v>
      </c>
      <c r="E53">
        <v>175.63000500000001</v>
      </c>
      <c r="F53">
        <v>175.63000500000001</v>
      </c>
      <c r="G53">
        <v>16859200</v>
      </c>
      <c r="H53">
        <f>(F53-F52)/F52</f>
        <v>3.1418874978969238E-2</v>
      </c>
      <c r="I53">
        <f>CORREL($H$3:H53,MXX!$H$3:H53)</f>
        <v>0.21618368730667259</v>
      </c>
    </row>
    <row r="54" spans="1:9" x14ac:dyDescent="0.25">
      <c r="A54" s="1">
        <v>44508</v>
      </c>
      <c r="B54">
        <v>178.69000199999999</v>
      </c>
      <c r="C54">
        <v>179.25</v>
      </c>
      <c r="D54">
        <v>176.10000600000001</v>
      </c>
      <c r="E54">
        <v>176.86999499999999</v>
      </c>
      <c r="F54">
        <v>176.86999499999999</v>
      </c>
      <c r="G54">
        <v>10584600</v>
      </c>
      <c r="H54">
        <f>(F54-F53)/F53</f>
        <v>7.0602400768591759E-3</v>
      </c>
      <c r="I54">
        <f>CORREL($H$3:H54,MXX!$H$3:H54)</f>
        <v>0.22137856730990135</v>
      </c>
    </row>
    <row r="55" spans="1:9" x14ac:dyDescent="0.25">
      <c r="A55" s="1">
        <v>44509</v>
      </c>
      <c r="B55">
        <v>176.949997</v>
      </c>
      <c r="C55">
        <v>177.11999499999999</v>
      </c>
      <c r="D55">
        <v>173.21000699999999</v>
      </c>
      <c r="E55">
        <v>175.11000100000001</v>
      </c>
      <c r="F55">
        <v>175.11000100000001</v>
      </c>
      <c r="G55">
        <v>7293300</v>
      </c>
      <c r="H55">
        <f>(F55-F54)/F54</f>
        <v>-9.9507776884370791E-3</v>
      </c>
      <c r="I55">
        <f>CORREL($H$3:H55,MXX!$H$3:H55)</f>
        <v>0.22493595429849453</v>
      </c>
    </row>
    <row r="56" spans="1:9" x14ac:dyDescent="0.25">
      <c r="A56" s="1">
        <v>44510</v>
      </c>
      <c r="B56">
        <v>174.69000199999999</v>
      </c>
      <c r="C56">
        <v>176.86999499999999</v>
      </c>
      <c r="D56">
        <v>173.86999499999999</v>
      </c>
      <c r="E56">
        <v>174.449997</v>
      </c>
      <c r="F56">
        <v>174.449997</v>
      </c>
      <c r="G56">
        <v>11045800</v>
      </c>
      <c r="H56">
        <f>(F56-F55)/F55</f>
        <v>-3.7690822696072905E-3</v>
      </c>
      <c r="I56">
        <f>CORREL($H$3:H56,MXX!$H$3:H56)</f>
        <v>0.22726690643929395</v>
      </c>
    </row>
    <row r="57" spans="1:9" x14ac:dyDescent="0.25">
      <c r="A57" s="1">
        <v>44511</v>
      </c>
      <c r="B57">
        <v>162.88999899999999</v>
      </c>
      <c r="C57">
        <v>163.96000699999999</v>
      </c>
      <c r="D57">
        <v>158.33000200000001</v>
      </c>
      <c r="E57">
        <v>162.11000100000001</v>
      </c>
      <c r="F57">
        <v>162.11000100000001</v>
      </c>
      <c r="G57">
        <v>62366500</v>
      </c>
      <c r="H57">
        <f>(F57-F56)/F56</f>
        <v>-7.0736579032443236E-2</v>
      </c>
      <c r="I57">
        <f>CORREL($H$3:H57,MXX!$H$3:H57)</f>
        <v>0.18799773682021165</v>
      </c>
    </row>
    <row r="58" spans="1:9" x14ac:dyDescent="0.25">
      <c r="A58" s="1">
        <v>44512</v>
      </c>
      <c r="B58">
        <v>163.520004</v>
      </c>
      <c r="C58">
        <v>163.61000100000001</v>
      </c>
      <c r="D58">
        <v>158.929993</v>
      </c>
      <c r="E58">
        <v>159.63000500000001</v>
      </c>
      <c r="F58">
        <v>159.63000500000001</v>
      </c>
      <c r="G58">
        <v>25638400</v>
      </c>
      <c r="H58">
        <f>(F58-F57)/F57</f>
        <v>-1.5298229502817656E-2</v>
      </c>
      <c r="I58">
        <f>CORREL($H$3:H58,MXX!$H$3:H58)</f>
        <v>0.19639390758027134</v>
      </c>
    </row>
    <row r="59" spans="1:9" x14ac:dyDescent="0.25">
      <c r="A59" s="1">
        <v>44515</v>
      </c>
      <c r="B59">
        <v>160.08999600000001</v>
      </c>
      <c r="C59">
        <v>160.720001</v>
      </c>
      <c r="D59">
        <v>157.66000399999999</v>
      </c>
      <c r="E59">
        <v>158.429993</v>
      </c>
      <c r="F59">
        <v>158.429993</v>
      </c>
      <c r="G59">
        <v>21285300</v>
      </c>
      <c r="H59">
        <f>(F59-F58)/F58</f>
        <v>-7.5174588887597614E-3</v>
      </c>
      <c r="I59">
        <f>CORREL($H$3:H59,MXX!$H$3:H59)</f>
        <v>0.19950088900454763</v>
      </c>
    </row>
    <row r="60" spans="1:9" x14ac:dyDescent="0.25">
      <c r="A60" s="1">
        <v>44516</v>
      </c>
      <c r="B60">
        <v>159.05999800000001</v>
      </c>
      <c r="C60">
        <v>160.240005</v>
      </c>
      <c r="D60">
        <v>158.550003</v>
      </c>
      <c r="E60">
        <v>158.83000200000001</v>
      </c>
      <c r="F60">
        <v>158.83000200000001</v>
      </c>
      <c r="G60">
        <v>15516200</v>
      </c>
      <c r="H60">
        <f>(F60-F59)/F59</f>
        <v>2.5248312672715412E-3</v>
      </c>
      <c r="I60">
        <f>CORREL($H$3:H60,MXX!$H$3:H60)</f>
        <v>0.19795388561415281</v>
      </c>
    </row>
    <row r="61" spans="1:9" x14ac:dyDescent="0.25">
      <c r="A61" s="1">
        <v>44517</v>
      </c>
      <c r="B61">
        <v>158.729996</v>
      </c>
      <c r="C61">
        <v>158.88999899999999</v>
      </c>
      <c r="D61">
        <v>156.75</v>
      </c>
      <c r="E61">
        <v>157.33000200000001</v>
      </c>
      <c r="F61">
        <v>157.33000200000001</v>
      </c>
      <c r="G61">
        <v>14695500</v>
      </c>
      <c r="H61">
        <f>(F61-F60)/F60</f>
        <v>-9.4440595675368676E-3</v>
      </c>
      <c r="I61">
        <f>CORREL($H$3:H61,MXX!$H$3:H61)</f>
        <v>0.20131701580711689</v>
      </c>
    </row>
    <row r="62" spans="1:9" x14ac:dyDescent="0.25">
      <c r="A62" s="1">
        <v>44518</v>
      </c>
      <c r="B62">
        <v>157.08999600000001</v>
      </c>
      <c r="C62">
        <v>157.300003</v>
      </c>
      <c r="D62">
        <v>153.71000699999999</v>
      </c>
      <c r="E62">
        <v>155.58000200000001</v>
      </c>
      <c r="F62">
        <v>155.58000200000001</v>
      </c>
      <c r="G62">
        <v>14487700</v>
      </c>
      <c r="H62">
        <f>(F62-F61)/F61</f>
        <v>-1.112311687379245E-2</v>
      </c>
      <c r="I62">
        <f>CORREL($H$3:H62,MXX!$H$3:H62)</f>
        <v>0.2008741720011723</v>
      </c>
    </row>
    <row r="63" spans="1:9" x14ac:dyDescent="0.25">
      <c r="A63" s="1">
        <v>44519</v>
      </c>
      <c r="B63">
        <v>155.020004</v>
      </c>
      <c r="C63">
        <v>155.21000699999999</v>
      </c>
      <c r="D63">
        <v>152.770004</v>
      </c>
      <c r="E63">
        <v>154</v>
      </c>
      <c r="F63">
        <v>154</v>
      </c>
      <c r="G63">
        <v>16776500</v>
      </c>
      <c r="H63">
        <f>(F63-F62)/F62</f>
        <v>-1.0155559710045559E-2</v>
      </c>
      <c r="I63">
        <f>CORREL($H$3:H63,MXX!$H$3:H63)</f>
        <v>0.20596085552254953</v>
      </c>
    </row>
    <row r="64" spans="1:9" x14ac:dyDescent="0.25">
      <c r="A64" s="1">
        <v>44522</v>
      </c>
      <c r="B64">
        <v>153.229996</v>
      </c>
      <c r="C64">
        <v>155.820007</v>
      </c>
      <c r="D64">
        <v>152.570007</v>
      </c>
      <c r="E64">
        <v>154.16000399999999</v>
      </c>
      <c r="F64">
        <v>154.16000399999999</v>
      </c>
      <c r="G64">
        <v>12790400</v>
      </c>
      <c r="H64">
        <f>(F64-F63)/F63</f>
        <v>1.0389870129869252E-3</v>
      </c>
      <c r="I64">
        <f>CORREL($H$3:H64,MXX!$H$3:H64)</f>
        <v>0.20636561010459423</v>
      </c>
    </row>
    <row r="65" spans="1:9" x14ac:dyDescent="0.25">
      <c r="A65" s="1">
        <v>44523</v>
      </c>
      <c r="B65">
        <v>153.83999600000001</v>
      </c>
      <c r="C65">
        <v>154.25</v>
      </c>
      <c r="D65">
        <v>150.19000199999999</v>
      </c>
      <c r="E65">
        <v>151.029999</v>
      </c>
      <c r="F65">
        <v>151.029999</v>
      </c>
      <c r="G65">
        <v>17382900</v>
      </c>
      <c r="H65">
        <f>(F65-F64)/F64</f>
        <v>-2.0303612602397072E-2</v>
      </c>
      <c r="I65">
        <f>CORREL($H$3:H65,MXX!$H$3:H65)</f>
        <v>0.21585615602711608</v>
      </c>
    </row>
    <row r="66" spans="1:9" x14ac:dyDescent="0.25">
      <c r="A66" s="1">
        <v>44524</v>
      </c>
      <c r="B66">
        <v>150.69000199999999</v>
      </c>
      <c r="C66">
        <v>151.41000399999999</v>
      </c>
      <c r="D66">
        <v>148.800003</v>
      </c>
      <c r="E66">
        <v>151.33999600000001</v>
      </c>
      <c r="F66">
        <v>151.33999600000001</v>
      </c>
      <c r="G66">
        <v>14123700</v>
      </c>
      <c r="H66">
        <f>(F66-F65)/F65</f>
        <v>2.0525524866090335E-3</v>
      </c>
      <c r="I66">
        <f>CORREL($H$3:H66,MXX!$H$3:H66)</f>
        <v>0.21266752986915335</v>
      </c>
    </row>
    <row r="67" spans="1:9" x14ac:dyDescent="0.25">
      <c r="A67" s="1">
        <v>44526</v>
      </c>
      <c r="B67">
        <v>146.800003</v>
      </c>
      <c r="C67">
        <v>148.85000600000001</v>
      </c>
      <c r="D67">
        <v>145.85000600000001</v>
      </c>
      <c r="E67">
        <v>148.11000100000001</v>
      </c>
      <c r="F67">
        <v>148.11000100000001</v>
      </c>
      <c r="G67">
        <v>12027700</v>
      </c>
      <c r="H67">
        <f>(F67-F66)/F66</f>
        <v>-2.1342639654886749E-2</v>
      </c>
      <c r="I67">
        <f>CORREL($H$3:H67,MXX!$H$3:H67)</f>
        <v>0.24820464638377773</v>
      </c>
    </row>
    <row r="68" spans="1:9" x14ac:dyDescent="0.25">
      <c r="A68" s="1">
        <v>44529</v>
      </c>
      <c r="B68">
        <v>148.80999800000001</v>
      </c>
      <c r="C68">
        <v>149.300003</v>
      </c>
      <c r="D68">
        <v>144.25</v>
      </c>
      <c r="E68">
        <v>147.80999800000001</v>
      </c>
      <c r="F68">
        <v>147.80999800000001</v>
      </c>
      <c r="G68">
        <v>21231300</v>
      </c>
      <c r="H68">
        <f>(F68-F67)/F67</f>
        <v>-2.0255418133445545E-3</v>
      </c>
      <c r="I68">
        <f>CORREL($H$3:H68,MXX!$H$3:H68)</f>
        <v>0.2472242938340371</v>
      </c>
    </row>
    <row r="69" spans="1:9" x14ac:dyDescent="0.25">
      <c r="A69" s="1">
        <v>44530</v>
      </c>
      <c r="B69">
        <v>146.720001</v>
      </c>
      <c r="C69">
        <v>147.279999</v>
      </c>
      <c r="D69">
        <v>143.11000100000001</v>
      </c>
      <c r="E69">
        <v>144.89999399999999</v>
      </c>
      <c r="F69">
        <v>144.89999399999999</v>
      </c>
      <c r="G69">
        <v>26011100</v>
      </c>
      <c r="H69">
        <f>(F69-F68)/F68</f>
        <v>-1.9687463902137492E-2</v>
      </c>
      <c r="I69">
        <f>CORREL($H$3:H69,MXX!$H$3:H69)</f>
        <v>0.24792675526741473</v>
      </c>
    </row>
    <row r="70" spans="1:9" x14ac:dyDescent="0.25">
      <c r="A70" s="1">
        <v>44531</v>
      </c>
      <c r="B70">
        <v>146.699997</v>
      </c>
      <c r="C70">
        <v>148.36999499999999</v>
      </c>
      <c r="D70">
        <v>142.03999300000001</v>
      </c>
      <c r="E70">
        <v>142.14999399999999</v>
      </c>
      <c r="F70">
        <v>142.14999399999999</v>
      </c>
      <c r="G70">
        <v>16469000</v>
      </c>
      <c r="H70">
        <f>(F70-F69)/F69</f>
        <v>-1.8978606720991307E-2</v>
      </c>
      <c r="I70">
        <f>CORREL($H$3:H70,MXX!$H$3:H70)</f>
        <v>0.23126665871375868</v>
      </c>
    </row>
    <row r="71" spans="1:9" x14ac:dyDescent="0.25">
      <c r="A71" s="1">
        <v>44532</v>
      </c>
      <c r="B71">
        <v>142.83999600000001</v>
      </c>
      <c r="C71">
        <v>147.64999399999999</v>
      </c>
      <c r="D71">
        <v>142.770004</v>
      </c>
      <c r="E71">
        <v>147.199997</v>
      </c>
      <c r="F71">
        <v>147.199997</v>
      </c>
      <c r="G71">
        <v>18177700</v>
      </c>
      <c r="H71">
        <f>(F71-F70)/F70</f>
        <v>3.5525875576188935E-2</v>
      </c>
      <c r="I71">
        <f>CORREL($H$3:H71,MXX!$H$3:H71)</f>
        <v>0.29420192412554813</v>
      </c>
    </row>
    <row r="72" spans="1:9" x14ac:dyDescent="0.25">
      <c r="A72" s="1">
        <v>44533</v>
      </c>
      <c r="B72">
        <v>147.80999800000001</v>
      </c>
      <c r="C72">
        <v>148.320007</v>
      </c>
      <c r="D72">
        <v>144.320007</v>
      </c>
      <c r="E72">
        <v>146.220001</v>
      </c>
      <c r="F72">
        <v>146.220001</v>
      </c>
      <c r="G72">
        <v>14975600</v>
      </c>
      <c r="H72">
        <f>(F72-F71)/F71</f>
        <v>-6.6575816574235384E-3</v>
      </c>
      <c r="I72">
        <f>CORREL($H$3:H72,MXX!$H$3:H72)</f>
        <v>0.29549681368394259</v>
      </c>
    </row>
    <row r="73" spans="1:9" x14ac:dyDescent="0.25">
      <c r="A73" s="1">
        <v>44536</v>
      </c>
      <c r="B73">
        <v>147.279999</v>
      </c>
      <c r="C73">
        <v>150.740005</v>
      </c>
      <c r="D73">
        <v>146.66999799999999</v>
      </c>
      <c r="E73">
        <v>150.36999499999999</v>
      </c>
      <c r="F73">
        <v>150.36999499999999</v>
      </c>
      <c r="G73">
        <v>14333900</v>
      </c>
      <c r="H73">
        <f>(F73-F72)/F72</f>
        <v>2.8381849074122167E-2</v>
      </c>
      <c r="I73">
        <f>CORREL($H$3:H73,MXX!$H$3:H73)</f>
        <v>0.29013067407769844</v>
      </c>
    </row>
    <row r="74" spans="1:9" x14ac:dyDescent="0.25">
      <c r="A74" s="1">
        <v>44537</v>
      </c>
      <c r="B74">
        <v>151.83999600000001</v>
      </c>
      <c r="C74">
        <v>152.759995</v>
      </c>
      <c r="D74">
        <v>149.720001</v>
      </c>
      <c r="E74">
        <v>150.80999800000001</v>
      </c>
      <c r="F74">
        <v>150.80999800000001</v>
      </c>
      <c r="G74">
        <v>14661100</v>
      </c>
      <c r="H74">
        <f>(F74-F73)/F73</f>
        <v>2.9261356296515048E-3</v>
      </c>
      <c r="I74">
        <f>CORREL($H$3:H74,MXX!$H$3:H74)</f>
        <v>0.2921223836038549</v>
      </c>
    </row>
    <row r="75" spans="1:9" x14ac:dyDescent="0.25">
      <c r="A75" s="1">
        <v>44538</v>
      </c>
      <c r="B75">
        <v>150.91000399999999</v>
      </c>
      <c r="C75">
        <v>153.66000399999999</v>
      </c>
      <c r="D75">
        <v>150.55999800000001</v>
      </c>
      <c r="E75">
        <v>153.33999600000001</v>
      </c>
      <c r="F75">
        <v>153.33999600000001</v>
      </c>
      <c r="G75">
        <v>12886300</v>
      </c>
      <c r="H75">
        <f>(F75-F74)/F74</f>
        <v>1.6776062817798101E-2</v>
      </c>
      <c r="I75">
        <f>CORREL($H$3:H75,MXX!$H$3:H75)</f>
        <v>0.2952852740306009</v>
      </c>
    </row>
    <row r="76" spans="1:9" x14ac:dyDescent="0.25">
      <c r="A76" s="1">
        <v>44539</v>
      </c>
      <c r="B76">
        <v>152.270004</v>
      </c>
      <c r="C76">
        <v>154.28999300000001</v>
      </c>
      <c r="D76">
        <v>151.699997</v>
      </c>
      <c r="E76">
        <v>152.94000199999999</v>
      </c>
      <c r="F76">
        <v>152.94000199999999</v>
      </c>
      <c r="G76">
        <v>11862300</v>
      </c>
      <c r="H76">
        <f>(F76-F75)/F75</f>
        <v>-2.6085431748675719E-3</v>
      </c>
      <c r="I76">
        <f>CORREL($H$3:H76,MXX!$H$3:H76)</f>
        <v>0.29450937966899748</v>
      </c>
    </row>
    <row r="77" spans="1:9" x14ac:dyDescent="0.25">
      <c r="A77" s="1">
        <v>44540</v>
      </c>
      <c r="B77">
        <v>153.58000200000001</v>
      </c>
      <c r="C77">
        <v>154.66000399999999</v>
      </c>
      <c r="D77">
        <v>151.449997</v>
      </c>
      <c r="E77">
        <v>152.71000699999999</v>
      </c>
      <c r="F77">
        <v>152.71000699999999</v>
      </c>
      <c r="G77">
        <v>10247900</v>
      </c>
      <c r="H77">
        <f>(F77-F76)/F76</f>
        <v>-1.5038250097577637E-3</v>
      </c>
      <c r="I77">
        <f>CORREL($H$3:H77,MXX!$H$3:H77)</f>
        <v>0.29449044063225527</v>
      </c>
    </row>
    <row r="78" spans="1:9" x14ac:dyDescent="0.25">
      <c r="A78" s="1">
        <v>44543</v>
      </c>
      <c r="B78">
        <v>152.11999499999999</v>
      </c>
      <c r="C78">
        <v>152.5</v>
      </c>
      <c r="D78">
        <v>149.28999300000001</v>
      </c>
      <c r="E78">
        <v>150.429993</v>
      </c>
      <c r="F78">
        <v>150.429993</v>
      </c>
      <c r="G78">
        <v>10195800</v>
      </c>
      <c r="H78">
        <f>(F78-F77)/F77</f>
        <v>-1.4930350962527258E-2</v>
      </c>
      <c r="I78">
        <f>CORREL($H$3:H78,MXX!$H$3:H78)</f>
        <v>0.30612649418647692</v>
      </c>
    </row>
    <row r="79" spans="1:9" x14ac:dyDescent="0.25">
      <c r="A79" s="1">
        <v>44544</v>
      </c>
      <c r="B79">
        <v>149.259995</v>
      </c>
      <c r="C79">
        <v>151.61999499999999</v>
      </c>
      <c r="D79">
        <v>148.520004</v>
      </c>
      <c r="E79">
        <v>149.10000600000001</v>
      </c>
      <c r="F79">
        <v>149.10000600000001</v>
      </c>
      <c r="G79">
        <v>10872000</v>
      </c>
      <c r="H79">
        <f>(F79-F78)/F78</f>
        <v>-8.841235537383748E-3</v>
      </c>
      <c r="I79">
        <f>CORREL($H$3:H79,MXX!$H$3:H79)</f>
        <v>0.28543784853407106</v>
      </c>
    </row>
    <row r="80" spans="1:9" x14ac:dyDescent="0.25">
      <c r="A80" s="1">
        <v>44545</v>
      </c>
      <c r="B80">
        <v>148.759995</v>
      </c>
      <c r="C80">
        <v>150.91999799999999</v>
      </c>
      <c r="D80">
        <v>147.35000600000001</v>
      </c>
      <c r="E80">
        <v>150.39999399999999</v>
      </c>
      <c r="F80">
        <v>150.39999399999999</v>
      </c>
      <c r="G80">
        <v>12231500</v>
      </c>
      <c r="H80">
        <f>(F80-F79)/F79</f>
        <v>8.7188997162078227E-3</v>
      </c>
      <c r="I80">
        <f>CORREL($H$3:H80,MXX!$H$3:H80)</f>
        <v>0.28308808471691727</v>
      </c>
    </row>
    <row r="81" spans="1:9" x14ac:dyDescent="0.25">
      <c r="A81" s="1">
        <v>44546</v>
      </c>
      <c r="B81">
        <v>151.35000600000001</v>
      </c>
      <c r="C81">
        <v>152.05999800000001</v>
      </c>
      <c r="D81">
        <v>148.58000200000001</v>
      </c>
      <c r="E81">
        <v>148.75</v>
      </c>
      <c r="F81">
        <v>148.75</v>
      </c>
      <c r="G81">
        <v>11145600</v>
      </c>
      <c r="H81">
        <f>(F81-F80)/F80</f>
        <v>-1.0970705224895105E-2</v>
      </c>
      <c r="I81">
        <f>CORREL($H$3:H81,MXX!$H$3:H81)</f>
        <v>0.27797391725444298</v>
      </c>
    </row>
    <row r="82" spans="1:9" x14ac:dyDescent="0.25">
      <c r="A82" s="1">
        <v>44547</v>
      </c>
      <c r="B82">
        <v>148.509995</v>
      </c>
      <c r="C82">
        <v>149.83999600000001</v>
      </c>
      <c r="D82">
        <v>146.570007</v>
      </c>
      <c r="E82">
        <v>148.759995</v>
      </c>
      <c r="F82">
        <v>148.759995</v>
      </c>
      <c r="G82">
        <v>13785000</v>
      </c>
      <c r="H82">
        <f>(F82-F81)/F81</f>
        <v>6.7193277310948095E-5</v>
      </c>
      <c r="I82">
        <f>CORREL($H$3:H82,MXX!$H$3:H82)</f>
        <v>0.27167648449869436</v>
      </c>
    </row>
    <row r="83" spans="1:9" x14ac:dyDescent="0.25">
      <c r="A83" s="1">
        <v>44550</v>
      </c>
      <c r="B83">
        <v>146.979996</v>
      </c>
      <c r="C83">
        <v>147.729996</v>
      </c>
      <c r="D83">
        <v>145.08000200000001</v>
      </c>
      <c r="E83">
        <v>146.470001</v>
      </c>
      <c r="F83">
        <v>146.470001</v>
      </c>
      <c r="G83">
        <v>11201900</v>
      </c>
      <c r="H83">
        <f>(F83-F82)/F82</f>
        <v>-1.539388328159064E-2</v>
      </c>
      <c r="I83">
        <f>CORREL($H$3:H83,MXX!$H$3:H83)</f>
        <v>0.28322673404020121</v>
      </c>
    </row>
    <row r="84" spans="1:9" x14ac:dyDescent="0.25">
      <c r="A84" s="1">
        <v>44551</v>
      </c>
      <c r="B84">
        <v>147.55999800000001</v>
      </c>
      <c r="C84">
        <v>151.429993</v>
      </c>
      <c r="D84">
        <v>147.38999899999999</v>
      </c>
      <c r="E84">
        <v>151.050003</v>
      </c>
      <c r="F84">
        <v>151.050003</v>
      </c>
      <c r="G84">
        <v>10781400</v>
      </c>
      <c r="H84">
        <f>(F84-F83)/F83</f>
        <v>3.1269215325532819E-2</v>
      </c>
      <c r="I84">
        <f>CORREL($H$3:H84,MXX!$H$3:H84)</f>
        <v>0.30127734846183096</v>
      </c>
    </row>
    <row r="85" spans="1:9" x14ac:dyDescent="0.25">
      <c r="A85" s="1">
        <v>44552</v>
      </c>
      <c r="B85">
        <v>150.41999799999999</v>
      </c>
      <c r="C85">
        <v>152.199997</v>
      </c>
      <c r="D85">
        <v>149.86999499999999</v>
      </c>
      <c r="E85">
        <v>151.88000500000001</v>
      </c>
      <c r="F85">
        <v>151.88000500000001</v>
      </c>
      <c r="G85">
        <v>7820400</v>
      </c>
      <c r="H85">
        <f>(F85-F84)/F84</f>
        <v>5.4948823801083107E-3</v>
      </c>
      <c r="I85">
        <f>CORREL($H$3:H85,MXX!$H$3:H85)</f>
        <v>0.30392929715625927</v>
      </c>
    </row>
    <row r="86" spans="1:9" x14ac:dyDescent="0.25">
      <c r="A86" s="1">
        <v>44553</v>
      </c>
      <c r="B86">
        <v>152.320007</v>
      </c>
      <c r="C86">
        <v>154.19000199999999</v>
      </c>
      <c r="D86">
        <v>151.929993</v>
      </c>
      <c r="E86">
        <v>153.63000500000001</v>
      </c>
      <c r="F86">
        <v>153.63000500000001</v>
      </c>
      <c r="G86">
        <v>6572400</v>
      </c>
      <c r="H86">
        <f>(F86-F85)/F85</f>
        <v>1.1522254032056424E-2</v>
      </c>
      <c r="I86">
        <f>CORREL($H$3:H86,MXX!$H$3:H86)</f>
        <v>0.30764438958473045</v>
      </c>
    </row>
    <row r="87" spans="1:9" x14ac:dyDescent="0.25">
      <c r="A87" s="1">
        <v>44557</v>
      </c>
      <c r="B87">
        <v>152.88000500000001</v>
      </c>
      <c r="C87">
        <v>154.020004</v>
      </c>
      <c r="D87">
        <v>151.39999399999999</v>
      </c>
      <c r="E87">
        <v>152.800003</v>
      </c>
      <c r="F87">
        <v>152.800003</v>
      </c>
      <c r="G87">
        <v>7762000</v>
      </c>
      <c r="H87">
        <f>(F87-F86)/F86</f>
        <v>-5.4026034823080778E-3</v>
      </c>
      <c r="I87">
        <f>CORREL($H$3:H87,MXX!$H$3:H87)</f>
        <v>0.30594028919698862</v>
      </c>
    </row>
    <row r="88" spans="1:9" x14ac:dyDescent="0.25">
      <c r="A88" s="1">
        <v>44558</v>
      </c>
      <c r="B88">
        <v>152.61999499999999</v>
      </c>
      <c r="C88">
        <v>156.5</v>
      </c>
      <c r="D88">
        <v>152.41000399999999</v>
      </c>
      <c r="E88">
        <v>155.199997</v>
      </c>
      <c r="F88">
        <v>155.199997</v>
      </c>
      <c r="G88">
        <v>12198700</v>
      </c>
      <c r="H88">
        <f>(F88-F87)/F87</f>
        <v>1.5706766707327829E-2</v>
      </c>
      <c r="I88">
        <f>CORREL($H$3:H88,MXX!$H$3:H88)</f>
        <v>0.31387033112101403</v>
      </c>
    </row>
    <row r="89" spans="1:9" x14ac:dyDescent="0.25">
      <c r="A89" s="1">
        <v>44559</v>
      </c>
      <c r="B89">
        <v>154.55999800000001</v>
      </c>
      <c r="C89">
        <v>155.91999799999999</v>
      </c>
      <c r="D89">
        <v>154.179993</v>
      </c>
      <c r="E89">
        <v>154.86999499999999</v>
      </c>
      <c r="F89">
        <v>154.86999499999999</v>
      </c>
      <c r="G89">
        <v>8737000</v>
      </c>
      <c r="H89">
        <f>(F89-F88)/F88</f>
        <v>-2.126301587492991E-3</v>
      </c>
      <c r="I89">
        <f>CORREL($H$3:H89,MXX!$H$3:H89)</f>
        <v>0.31389387876356795</v>
      </c>
    </row>
    <row r="90" spans="1:9" x14ac:dyDescent="0.25">
      <c r="A90" s="1">
        <v>44560</v>
      </c>
      <c r="B90">
        <v>155.71000699999999</v>
      </c>
      <c r="C90">
        <v>157.070007</v>
      </c>
      <c r="D90">
        <v>155.509995</v>
      </c>
      <c r="E90">
        <v>155.929993</v>
      </c>
      <c r="F90">
        <v>155.929993</v>
      </c>
      <c r="G90">
        <v>7228400</v>
      </c>
      <c r="H90">
        <f>(F90-F89)/F89</f>
        <v>6.8444374909420475E-3</v>
      </c>
      <c r="I90">
        <f>CORREL($H$3:H90,MXX!$H$3:H90)</f>
        <v>0.30397171153556607</v>
      </c>
    </row>
    <row r="91" spans="1:9" x14ac:dyDescent="0.25">
      <c r="A91" s="1">
        <v>44561</v>
      </c>
      <c r="B91">
        <v>155.86999499999999</v>
      </c>
      <c r="C91">
        <v>156.570007</v>
      </c>
      <c r="D91">
        <v>154.740005</v>
      </c>
      <c r="E91">
        <v>154.88999899999999</v>
      </c>
      <c r="F91">
        <v>154.88999899999999</v>
      </c>
      <c r="G91">
        <v>6410200</v>
      </c>
      <c r="H91">
        <f>(F91-F90)/F90</f>
        <v>-6.6696212831870464E-3</v>
      </c>
      <c r="I91">
        <f>CORREL($H$3:H91,MXX!$H$3:H91)</f>
        <v>0.29850797723393568</v>
      </c>
    </row>
    <row r="92" spans="1:9" x14ac:dyDescent="0.25">
      <c r="A92" s="1">
        <v>44564</v>
      </c>
      <c r="B92">
        <v>155.83000200000001</v>
      </c>
      <c r="C92">
        <v>157.55999800000001</v>
      </c>
      <c r="D92">
        <v>155.36000100000001</v>
      </c>
      <c r="E92">
        <v>156.759995</v>
      </c>
      <c r="F92">
        <v>156.759995</v>
      </c>
      <c r="G92">
        <v>10222800</v>
      </c>
      <c r="H92">
        <f>(F92-F91)/F91</f>
        <v>1.2073058377384422E-2</v>
      </c>
      <c r="I92">
        <f>CORREL($H$3:H92,MXX!$H$3:H92)</f>
        <v>0.29907572792583709</v>
      </c>
    </row>
    <row r="93" spans="1:9" x14ac:dyDescent="0.25">
      <c r="A93" s="1">
        <v>44565</v>
      </c>
      <c r="B93">
        <v>158.58999600000001</v>
      </c>
      <c r="C93">
        <v>160.320007</v>
      </c>
      <c r="D93">
        <v>155.550003</v>
      </c>
      <c r="E93">
        <v>155.729996</v>
      </c>
      <c r="F93">
        <v>155.729996</v>
      </c>
      <c r="G93">
        <v>16582000</v>
      </c>
      <c r="H93">
        <f>(F93-F92)/F92</f>
        <v>-6.5705475430769414E-3</v>
      </c>
      <c r="I93">
        <f>CORREL($H$3:H93,MXX!$H$3:H93)</f>
        <v>0.30076314876263799</v>
      </c>
    </row>
    <row r="94" spans="1:9" x14ac:dyDescent="0.25">
      <c r="A94" s="1">
        <v>44566</v>
      </c>
      <c r="B94">
        <v>156.520004</v>
      </c>
      <c r="C94">
        <v>159.38000500000001</v>
      </c>
      <c r="D94">
        <v>155.10000600000001</v>
      </c>
      <c r="E94">
        <v>155.19000199999999</v>
      </c>
      <c r="F94">
        <v>155.19000199999999</v>
      </c>
      <c r="G94">
        <v>12272100</v>
      </c>
      <c r="H94">
        <f>(F94-F93)/F93</f>
        <v>-3.467501533872814E-3</v>
      </c>
      <c r="I94">
        <f>CORREL($H$3:H94,MXX!$H$3:H94)</f>
        <v>0.30047832364263072</v>
      </c>
    </row>
    <row r="95" spans="1:9" x14ac:dyDescent="0.25">
      <c r="A95" s="1">
        <v>44567</v>
      </c>
      <c r="B95">
        <v>156.240005</v>
      </c>
      <c r="C95">
        <v>157.770004</v>
      </c>
      <c r="D95">
        <v>153.679993</v>
      </c>
      <c r="E95">
        <v>156.89999399999999</v>
      </c>
      <c r="F95">
        <v>156.89999399999999</v>
      </c>
      <c r="G95">
        <v>11095300</v>
      </c>
      <c r="H95">
        <f>(F95-F94)/F94</f>
        <v>1.1018699516480449E-2</v>
      </c>
      <c r="I95">
        <f>CORREL($H$3:H95,MXX!$H$3:H95)</f>
        <v>0.29937424397777351</v>
      </c>
    </row>
    <row r="96" spans="1:9" x14ac:dyDescent="0.25">
      <c r="A96" s="1">
        <v>44568</v>
      </c>
      <c r="B96">
        <v>156.89999399999999</v>
      </c>
      <c r="C96">
        <v>159.300003</v>
      </c>
      <c r="D96">
        <v>156.28999300000001</v>
      </c>
      <c r="E96">
        <v>157.83000200000001</v>
      </c>
      <c r="F96">
        <v>157.83000200000001</v>
      </c>
      <c r="G96">
        <v>9554600</v>
      </c>
      <c r="H96">
        <f>(F96-F95)/F95</f>
        <v>5.9273934707735881E-3</v>
      </c>
      <c r="I96">
        <f>CORREL($H$3:H96,MXX!$H$3:H96)</f>
        <v>0.29925415711880882</v>
      </c>
    </row>
    <row r="97" spans="1:9" x14ac:dyDescent="0.25">
      <c r="A97" s="1">
        <v>44571</v>
      </c>
      <c r="B97">
        <v>157.979996</v>
      </c>
      <c r="C97">
        <v>158.270004</v>
      </c>
      <c r="D97">
        <v>154.64999399999999</v>
      </c>
      <c r="E97">
        <v>156.60000600000001</v>
      </c>
      <c r="F97">
        <v>156.60000600000001</v>
      </c>
      <c r="G97">
        <v>8672900</v>
      </c>
      <c r="H97">
        <f>(F97-F96)/F96</f>
        <v>-7.7931697675578801E-3</v>
      </c>
      <c r="I97">
        <f>CORREL($H$3:H97,MXX!$H$3:H97)</f>
        <v>0.29737621469923708</v>
      </c>
    </row>
    <row r="98" spans="1:9" x14ac:dyDescent="0.25">
      <c r="A98" s="1">
        <v>44572</v>
      </c>
      <c r="B98">
        <v>156.61999499999999</v>
      </c>
      <c r="C98">
        <v>158.220001</v>
      </c>
      <c r="D98">
        <v>155.949997</v>
      </c>
      <c r="E98">
        <v>157.88999899999999</v>
      </c>
      <c r="F98">
        <v>157.88999899999999</v>
      </c>
      <c r="G98">
        <v>8042600</v>
      </c>
      <c r="H98">
        <f>(F98-F97)/F97</f>
        <v>8.237502877234763E-3</v>
      </c>
      <c r="I98">
        <f>CORREL($H$3:H98,MXX!$H$3:H98)</f>
        <v>0.28970147440384281</v>
      </c>
    </row>
    <row r="99" spans="1:9" x14ac:dyDescent="0.25">
      <c r="A99" s="1">
        <v>44573</v>
      </c>
      <c r="B99">
        <v>158.5</v>
      </c>
      <c r="C99">
        <v>158.990005</v>
      </c>
      <c r="D99">
        <v>156.33000200000001</v>
      </c>
      <c r="E99">
        <v>157.800003</v>
      </c>
      <c r="F99">
        <v>157.800003</v>
      </c>
      <c r="G99">
        <v>6995600</v>
      </c>
      <c r="H99">
        <f>(F99-F98)/F98</f>
        <v>-5.6999177002962107E-4</v>
      </c>
      <c r="I99">
        <f>CORREL($H$3:H99,MXX!$H$3:H99)</f>
        <v>0.28948577749731635</v>
      </c>
    </row>
    <row r="100" spans="1:9" x14ac:dyDescent="0.25">
      <c r="A100" s="1">
        <v>44574</v>
      </c>
      <c r="B100">
        <v>157.699997</v>
      </c>
      <c r="C100">
        <v>158.529999</v>
      </c>
      <c r="D100">
        <v>155.16999799999999</v>
      </c>
      <c r="E100">
        <v>155.44000199999999</v>
      </c>
      <c r="F100">
        <v>155.44000199999999</v>
      </c>
      <c r="G100">
        <v>9680600</v>
      </c>
      <c r="H100">
        <f>(F100-F99)/F99</f>
        <v>-1.4955646103504897E-2</v>
      </c>
      <c r="I100">
        <f>CORREL($H$3:H100,MXX!$H$3:H100)</f>
        <v>0.26285721588672267</v>
      </c>
    </row>
    <row r="101" spans="1:9" x14ac:dyDescent="0.25">
      <c r="A101" s="1">
        <v>44575</v>
      </c>
      <c r="B101">
        <v>152.35000600000001</v>
      </c>
      <c r="C101">
        <v>152.61999499999999</v>
      </c>
      <c r="D101">
        <v>148.41999799999999</v>
      </c>
      <c r="E101">
        <v>151.94000199999999</v>
      </c>
      <c r="F101">
        <v>151.94000199999999</v>
      </c>
      <c r="G101">
        <v>16832000</v>
      </c>
      <c r="H101">
        <f>(F101-F100)/F100</f>
        <v>-2.2516726421555246E-2</v>
      </c>
      <c r="I101">
        <f>CORREL($H$3:H101,MXX!$H$3:H101)</f>
        <v>0.26176576338404656</v>
      </c>
    </row>
    <row r="102" spans="1:9" x14ac:dyDescent="0.25">
      <c r="A102" s="1">
        <v>44579</v>
      </c>
      <c r="B102">
        <v>151.11000100000001</v>
      </c>
      <c r="C102">
        <v>153.13000500000001</v>
      </c>
      <c r="D102">
        <v>149.83000200000001</v>
      </c>
      <c r="E102">
        <v>152.270004</v>
      </c>
      <c r="F102">
        <v>152.270004</v>
      </c>
      <c r="G102">
        <v>10419500</v>
      </c>
      <c r="H102">
        <f>(F102-F101)/F101</f>
        <v>2.1719230989611774E-3</v>
      </c>
      <c r="I102">
        <f>CORREL($H$3:H102,MXX!$H$3:H102)</f>
        <v>0.26022066354600187</v>
      </c>
    </row>
    <row r="103" spans="1:9" x14ac:dyDescent="0.25">
      <c r="A103" s="1">
        <v>44580</v>
      </c>
      <c r="B103">
        <v>150.83999600000001</v>
      </c>
      <c r="C103">
        <v>152.86000100000001</v>
      </c>
      <c r="D103">
        <v>149.96000699999999</v>
      </c>
      <c r="E103">
        <v>150.11000100000001</v>
      </c>
      <c r="F103">
        <v>150.11000100000001</v>
      </c>
      <c r="G103">
        <v>10413200</v>
      </c>
      <c r="H103">
        <f>(F103-F102)/F102</f>
        <v>-1.4185348021662816E-2</v>
      </c>
      <c r="I103">
        <f>CORREL($H$3:H103,MXX!$H$3:H103)</f>
        <v>0.25498907890384592</v>
      </c>
    </row>
    <row r="104" spans="1:9" x14ac:dyDescent="0.25">
      <c r="A104" s="1">
        <v>44581</v>
      </c>
      <c r="B104">
        <v>150.91000399999999</v>
      </c>
      <c r="C104">
        <v>152.66000399999999</v>
      </c>
      <c r="D104">
        <v>147.14999399999999</v>
      </c>
      <c r="E104">
        <v>147.61999499999999</v>
      </c>
      <c r="F104">
        <v>147.61999499999999</v>
      </c>
      <c r="G104">
        <v>11760400</v>
      </c>
      <c r="H104">
        <f>(F104-F103)/F103</f>
        <v>-1.6587875447419537E-2</v>
      </c>
      <c r="I104">
        <f>CORREL($H$3:H104,MXX!$H$3:H104)</f>
        <v>0.2667804816493472</v>
      </c>
    </row>
    <row r="105" spans="1:9" x14ac:dyDescent="0.25">
      <c r="A105" s="1">
        <v>44582</v>
      </c>
      <c r="B105">
        <v>141.229996</v>
      </c>
      <c r="C105">
        <v>141.86999499999999</v>
      </c>
      <c r="D105">
        <v>136.63000500000001</v>
      </c>
      <c r="E105">
        <v>137.38000500000001</v>
      </c>
      <c r="F105">
        <v>137.38000500000001</v>
      </c>
      <c r="G105">
        <v>34491800</v>
      </c>
      <c r="H105">
        <f>(F105-F104)/F104</f>
        <v>-6.9367229012573653E-2</v>
      </c>
      <c r="I105">
        <f>CORREL($H$3:H105,MXX!$H$3:H105)</f>
        <v>0.28308128937707272</v>
      </c>
    </row>
    <row r="106" spans="1:9" x14ac:dyDescent="0.25">
      <c r="A106" s="1">
        <v>44585</v>
      </c>
      <c r="B106">
        <v>134.820007</v>
      </c>
      <c r="C106">
        <v>137.679993</v>
      </c>
      <c r="D106">
        <v>129.259995</v>
      </c>
      <c r="E106">
        <v>137.46000699999999</v>
      </c>
      <c r="F106">
        <v>137.46000699999999</v>
      </c>
      <c r="G106">
        <v>31419500</v>
      </c>
      <c r="H106">
        <f>(F106-F105)/F105</f>
        <v>5.8234093090897055E-4</v>
      </c>
      <c r="I106">
        <f>CORREL($H$3:H106,MXX!$H$3:H106)</f>
        <v>0.28087465797236599</v>
      </c>
    </row>
    <row r="107" spans="1:9" x14ac:dyDescent="0.25">
      <c r="A107" s="1">
        <v>44586</v>
      </c>
      <c r="B107">
        <v>135.28999300000001</v>
      </c>
      <c r="C107">
        <v>137.75</v>
      </c>
      <c r="D107">
        <v>132.38000500000001</v>
      </c>
      <c r="E107">
        <v>136.509995</v>
      </c>
      <c r="F107">
        <v>136.509995</v>
      </c>
      <c r="G107">
        <v>14694400</v>
      </c>
      <c r="H107">
        <f>(F107-F106)/F106</f>
        <v>-6.9111883574979509E-3</v>
      </c>
      <c r="I107">
        <f>CORREL($H$3:H107,MXX!$H$3:H107)</f>
        <v>0.28003326983921539</v>
      </c>
    </row>
    <row r="108" spans="1:9" x14ac:dyDescent="0.25">
      <c r="A108" s="1">
        <v>44587</v>
      </c>
      <c r="B108">
        <v>137.71000699999999</v>
      </c>
      <c r="C108">
        <v>138.199997</v>
      </c>
      <c r="D108">
        <v>132.259995</v>
      </c>
      <c r="E108">
        <v>133.60000600000001</v>
      </c>
      <c r="F108">
        <v>133.60000600000001</v>
      </c>
      <c r="G108">
        <v>14569900</v>
      </c>
      <c r="H108">
        <f>(F108-F107)/F107</f>
        <v>-2.1317039825545343E-2</v>
      </c>
      <c r="I108">
        <f>CORREL($H$3:H108,MXX!$H$3:H108)</f>
        <v>0.29265329248658284</v>
      </c>
    </row>
    <row r="109" spans="1:9" x14ac:dyDescent="0.25">
      <c r="A109" s="1">
        <v>44588</v>
      </c>
      <c r="B109">
        <v>135.070007</v>
      </c>
      <c r="C109">
        <v>137.91000399999999</v>
      </c>
      <c r="D109">
        <v>134.020004</v>
      </c>
      <c r="E109">
        <v>135.41999799999999</v>
      </c>
      <c r="F109">
        <v>135.41999799999999</v>
      </c>
      <c r="G109">
        <v>11913900</v>
      </c>
      <c r="H109">
        <f>(F109-F108)/F108</f>
        <v>1.3622693998980695E-2</v>
      </c>
      <c r="I109">
        <f>CORREL($H$3:H109,MXX!$H$3:H109)</f>
        <v>0.29588163126825379</v>
      </c>
    </row>
    <row r="110" spans="1:9" x14ac:dyDescent="0.25">
      <c r="A110" s="1">
        <v>44589</v>
      </c>
      <c r="B110">
        <v>135.21000699999999</v>
      </c>
      <c r="C110">
        <v>138.69000199999999</v>
      </c>
      <c r="D110">
        <v>133.55999800000001</v>
      </c>
      <c r="E110">
        <v>138.63000500000001</v>
      </c>
      <c r="F110">
        <v>138.63000500000001</v>
      </c>
      <c r="G110">
        <v>10011700</v>
      </c>
      <c r="H110">
        <f>(F110-F109)/F109</f>
        <v>2.3704083941871117E-2</v>
      </c>
      <c r="I110">
        <f>CORREL($H$3:H110,MXX!$H$3:H110)</f>
        <v>0.29037769603430263</v>
      </c>
    </row>
    <row r="111" spans="1:9" x14ac:dyDescent="0.25">
      <c r="A111" s="1">
        <v>44592</v>
      </c>
      <c r="B111">
        <v>138.86000100000001</v>
      </c>
      <c r="C111">
        <v>143.14999399999999</v>
      </c>
      <c r="D111">
        <v>138.470001</v>
      </c>
      <c r="E111">
        <v>142.970001</v>
      </c>
      <c r="F111">
        <v>142.970001</v>
      </c>
      <c r="G111">
        <v>10185500</v>
      </c>
      <c r="H111">
        <f>(F111-F110)/F110</f>
        <v>3.1306325062889412E-2</v>
      </c>
      <c r="I111">
        <f>CORREL($H$3:H111,MXX!$H$3:H111)</f>
        <v>0.25793105621187201</v>
      </c>
    </row>
    <row r="112" spans="1:9" x14ac:dyDescent="0.25">
      <c r="A112" s="1">
        <v>44593</v>
      </c>
      <c r="B112">
        <v>143.020004</v>
      </c>
      <c r="C112">
        <v>144.69000199999999</v>
      </c>
      <c r="D112">
        <v>142.25</v>
      </c>
      <c r="E112">
        <v>144.490005</v>
      </c>
      <c r="F112">
        <v>144.490005</v>
      </c>
      <c r="G112">
        <v>8573300</v>
      </c>
      <c r="H112">
        <f>(F112-F111)/F111</f>
        <v>1.0631628938717013E-2</v>
      </c>
      <c r="I112">
        <f>CORREL($H$3:H112,MXX!$H$3:H112)</f>
        <v>0.26042335385016219</v>
      </c>
    </row>
    <row r="113" spans="1:9" x14ac:dyDescent="0.25">
      <c r="A113" s="1">
        <v>44594</v>
      </c>
      <c r="B113">
        <v>144.19000199999999</v>
      </c>
      <c r="C113">
        <v>144.58999600000001</v>
      </c>
      <c r="D113">
        <v>141.38000500000001</v>
      </c>
      <c r="E113">
        <v>142.61999499999999</v>
      </c>
      <c r="F113">
        <v>142.61999499999999</v>
      </c>
      <c r="G113">
        <v>9529900</v>
      </c>
      <c r="H113">
        <f>(F113-F112)/F112</f>
        <v>-1.2942140876803263E-2</v>
      </c>
      <c r="I113">
        <f>CORREL($H$3:H113,MXX!$H$3:H113)</f>
        <v>0.24682725268710623</v>
      </c>
    </row>
    <row r="114" spans="1:9" x14ac:dyDescent="0.25">
      <c r="A114" s="1">
        <v>44595</v>
      </c>
      <c r="B114">
        <v>140</v>
      </c>
      <c r="C114">
        <v>142.03999300000001</v>
      </c>
      <c r="D114">
        <v>139.25</v>
      </c>
      <c r="E114">
        <v>140.029999</v>
      </c>
      <c r="F114">
        <v>140.029999</v>
      </c>
      <c r="G114">
        <v>9820600</v>
      </c>
      <c r="H114">
        <f>(F114-F113)/F113</f>
        <v>-1.8160118432201496E-2</v>
      </c>
      <c r="I114">
        <f>CORREL($H$3:H114,MXX!$H$3:H114)</f>
        <v>0.23505563669317825</v>
      </c>
    </row>
    <row r="115" spans="1:9" x14ac:dyDescent="0.25">
      <c r="A115" s="1">
        <v>44596</v>
      </c>
      <c r="B115">
        <v>140.03999300000001</v>
      </c>
      <c r="C115">
        <v>143.19000199999999</v>
      </c>
      <c r="D115">
        <v>139.529999</v>
      </c>
      <c r="E115">
        <v>142.020004</v>
      </c>
      <c r="F115">
        <v>142.020004</v>
      </c>
      <c r="G115">
        <v>8061100</v>
      </c>
      <c r="H115">
        <f>(F115-F114)/F114</f>
        <v>1.4211276256596963E-2</v>
      </c>
      <c r="I115">
        <f>CORREL($H$3:H115,MXX!$H$3:H115)</f>
        <v>0.23863813692372607</v>
      </c>
    </row>
    <row r="116" spans="1:9" x14ac:dyDescent="0.25">
      <c r="A116" s="1">
        <v>44599</v>
      </c>
      <c r="B116">
        <v>143.38999899999999</v>
      </c>
      <c r="C116">
        <v>144.08999600000001</v>
      </c>
      <c r="D116">
        <v>141.61000100000001</v>
      </c>
      <c r="E116">
        <v>142.509995</v>
      </c>
      <c r="F116">
        <v>142.509995</v>
      </c>
      <c r="G116">
        <v>10937500</v>
      </c>
      <c r="H116">
        <f>(F116-F115)/F115</f>
        <v>3.4501548105857214E-3</v>
      </c>
      <c r="I116">
        <f>CORREL($H$3:H116,MXX!$H$3:H116)</f>
        <v>0.2283149770626724</v>
      </c>
    </row>
    <row r="117" spans="1:9" x14ac:dyDescent="0.25">
      <c r="A117" s="1">
        <v>44600</v>
      </c>
      <c r="B117">
        <v>141.78999300000001</v>
      </c>
      <c r="C117">
        <v>142.88999899999999</v>
      </c>
      <c r="D117">
        <v>140.740005</v>
      </c>
      <c r="E117">
        <v>142.479996</v>
      </c>
      <c r="F117">
        <v>142.479996</v>
      </c>
      <c r="G117">
        <v>9231700</v>
      </c>
      <c r="H117">
        <f>(F117-F116)/F116</f>
        <v>-2.1050453338380693E-4</v>
      </c>
      <c r="I117">
        <f>CORREL($H$3:H117,MXX!$H$3:H117)</f>
        <v>0.22846095917770096</v>
      </c>
    </row>
    <row r="118" spans="1:9" x14ac:dyDescent="0.25">
      <c r="A118" s="1">
        <v>44601</v>
      </c>
      <c r="B118">
        <v>144.36999499999999</v>
      </c>
      <c r="C118">
        <v>147.35000600000001</v>
      </c>
      <c r="D118">
        <v>143.25</v>
      </c>
      <c r="E118">
        <v>147.229996</v>
      </c>
      <c r="F118">
        <v>147.229996</v>
      </c>
      <c r="G118">
        <v>22877400</v>
      </c>
      <c r="H118">
        <f>(F118-F117)/F117</f>
        <v>3.3338013288546131E-2</v>
      </c>
      <c r="I118">
        <f>CORREL($H$3:H118,MXX!$H$3:H118)</f>
        <v>0.26183429850300433</v>
      </c>
    </row>
    <row r="119" spans="1:9" x14ac:dyDescent="0.25">
      <c r="A119" s="1">
        <v>44602</v>
      </c>
      <c r="B119">
        <v>156.020004</v>
      </c>
      <c r="C119">
        <v>157.5</v>
      </c>
      <c r="D119">
        <v>151.11000100000001</v>
      </c>
      <c r="E119">
        <v>152.16000399999999</v>
      </c>
      <c r="F119">
        <v>152.16000399999999</v>
      </c>
      <c r="G119">
        <v>42500300</v>
      </c>
      <c r="H119">
        <f>(F119-F118)/F118</f>
        <v>3.3485078679211445E-2</v>
      </c>
      <c r="I119">
        <f>CORREL($H$3:H119,MXX!$H$3:H119)</f>
        <v>0.27433186374347679</v>
      </c>
    </row>
    <row r="120" spans="1:9" x14ac:dyDescent="0.25">
      <c r="A120" s="1">
        <v>44603</v>
      </c>
      <c r="B120">
        <v>153.53999300000001</v>
      </c>
      <c r="C120">
        <v>154.69000199999999</v>
      </c>
      <c r="D120">
        <v>148.55999800000001</v>
      </c>
      <c r="E120">
        <v>149.470001</v>
      </c>
      <c r="F120">
        <v>149.470001</v>
      </c>
      <c r="G120">
        <v>17975200</v>
      </c>
      <c r="H120">
        <f>(F120-F119)/F119</f>
        <v>-1.7678778452187675E-2</v>
      </c>
      <c r="I120">
        <f>CORREL($H$3:H120,MXX!$H$3:H120)</f>
        <v>0.27624556493686603</v>
      </c>
    </row>
    <row r="121" spans="1:9" x14ac:dyDescent="0.25">
      <c r="A121" s="1">
        <v>44606</v>
      </c>
      <c r="B121">
        <v>149.36999499999999</v>
      </c>
      <c r="C121">
        <v>153.729996</v>
      </c>
      <c r="D121">
        <v>149.21000699999999</v>
      </c>
      <c r="E121">
        <v>150.85000600000001</v>
      </c>
      <c r="F121">
        <v>150.85000600000001</v>
      </c>
      <c r="G121">
        <v>14694700</v>
      </c>
      <c r="H121">
        <f>(F121-F120)/F120</f>
        <v>9.2326553205817619E-3</v>
      </c>
      <c r="I121">
        <f>CORREL($H$3:H121,MXX!$H$3:H121)</f>
        <v>0.28079093055856169</v>
      </c>
    </row>
    <row r="122" spans="1:9" x14ac:dyDescent="0.25">
      <c r="A122" s="1">
        <v>44607</v>
      </c>
      <c r="B122">
        <v>153.53999300000001</v>
      </c>
      <c r="C122">
        <v>154.85000600000001</v>
      </c>
      <c r="D122">
        <v>152.509995</v>
      </c>
      <c r="E122">
        <v>154.720001</v>
      </c>
      <c r="F122">
        <v>154.720001</v>
      </c>
      <c r="G122">
        <v>12726000</v>
      </c>
      <c r="H122">
        <f>(F122-F121)/F121</f>
        <v>2.5654589632565138E-2</v>
      </c>
      <c r="I122">
        <f>CORREL($H$3:H122,MXX!$H$3:H122)</f>
        <v>0.24711513408919691</v>
      </c>
    </row>
    <row r="123" spans="1:9" x14ac:dyDescent="0.25">
      <c r="A123" s="1">
        <v>44608</v>
      </c>
      <c r="B123">
        <v>154.979996</v>
      </c>
      <c r="C123">
        <v>156.729996</v>
      </c>
      <c r="D123">
        <v>153.75</v>
      </c>
      <c r="E123">
        <v>156.35000600000001</v>
      </c>
      <c r="F123">
        <v>156.35000600000001</v>
      </c>
      <c r="G123">
        <v>10656400</v>
      </c>
      <c r="H123">
        <f>(F123-F122)/F122</f>
        <v>1.0535192537906015E-2</v>
      </c>
      <c r="I123">
        <f>CORREL($H$3:H123,MXX!$H$3:H123)</f>
        <v>0.25353745051238413</v>
      </c>
    </row>
    <row r="124" spans="1:9" x14ac:dyDescent="0.25">
      <c r="A124" s="1">
        <v>44609</v>
      </c>
      <c r="B124">
        <v>154.69000199999999</v>
      </c>
      <c r="C124">
        <v>155.36000100000001</v>
      </c>
      <c r="D124">
        <v>152.61000100000001</v>
      </c>
      <c r="E124">
        <v>152.949997</v>
      </c>
      <c r="F124">
        <v>152.949997</v>
      </c>
      <c r="G124">
        <v>8110300</v>
      </c>
      <c r="H124">
        <f>(F124-F123)/F123</f>
        <v>-2.1746139235837389E-2</v>
      </c>
      <c r="I124">
        <f>CORREL($H$3:H124,MXX!$H$3:H124)</f>
        <v>0.24107497776450634</v>
      </c>
    </row>
    <row r="125" spans="1:9" x14ac:dyDescent="0.25">
      <c r="A125" s="1">
        <v>44610</v>
      </c>
      <c r="B125">
        <v>152.91000399999999</v>
      </c>
      <c r="C125">
        <v>153.679993</v>
      </c>
      <c r="D125">
        <v>150.050003</v>
      </c>
      <c r="E125">
        <v>151.36000100000001</v>
      </c>
      <c r="F125">
        <v>151.36000100000001</v>
      </c>
      <c r="G125">
        <v>10785500</v>
      </c>
      <c r="H125">
        <f>(F125-F124)/F124</f>
        <v>-1.0395528154210982E-2</v>
      </c>
      <c r="I125">
        <f>CORREL($H$3:H125,MXX!$H$3:H125)</f>
        <v>0.24563050674615716</v>
      </c>
    </row>
    <row r="126" spans="1:9" x14ac:dyDescent="0.25">
      <c r="A126" s="1">
        <v>44614</v>
      </c>
      <c r="B126">
        <v>150.19000199999999</v>
      </c>
      <c r="C126">
        <v>150.78999300000001</v>
      </c>
      <c r="D126">
        <v>147.61000100000001</v>
      </c>
      <c r="E126">
        <v>148.08999600000001</v>
      </c>
      <c r="F126">
        <v>148.08999600000001</v>
      </c>
      <c r="G126">
        <v>12227200</v>
      </c>
      <c r="H126">
        <f>(F126-F125)/F125</f>
        <v>-2.1604155512657517E-2</v>
      </c>
      <c r="I126">
        <f>CORREL($H$3:H126,MXX!$H$3:H126)</f>
        <v>0.25247156181480601</v>
      </c>
    </row>
    <row r="127" spans="1:9" x14ac:dyDescent="0.25">
      <c r="A127" s="1">
        <v>44615</v>
      </c>
      <c r="B127">
        <v>149.5</v>
      </c>
      <c r="C127">
        <v>149.740005</v>
      </c>
      <c r="D127">
        <v>145.5</v>
      </c>
      <c r="E127">
        <v>145.86999499999999</v>
      </c>
      <c r="F127">
        <v>145.86999499999999</v>
      </c>
      <c r="G127">
        <v>9300700</v>
      </c>
      <c r="H127">
        <f>(F127-F126)/F126</f>
        <v>-1.499089107950293E-2</v>
      </c>
      <c r="I127">
        <f>CORREL($H$3:H127,MXX!$H$3:H127)</f>
        <v>0.25514950913181456</v>
      </c>
    </row>
    <row r="128" spans="1:9" x14ac:dyDescent="0.25">
      <c r="A128" s="1">
        <v>44616</v>
      </c>
      <c r="B128">
        <v>140</v>
      </c>
      <c r="C128">
        <v>149.570007</v>
      </c>
      <c r="D128">
        <v>140</v>
      </c>
      <c r="E128">
        <v>149.39999399999999</v>
      </c>
      <c r="F128">
        <v>149.39999399999999</v>
      </c>
      <c r="G128">
        <v>12475500</v>
      </c>
      <c r="H128">
        <f>(F128-F127)/F127</f>
        <v>2.4199623781436367E-2</v>
      </c>
      <c r="I128">
        <f>CORREL($H$3:H128,MXX!$H$3:H128)</f>
        <v>0.26621048408877301</v>
      </c>
    </row>
    <row r="129" spans="1:9" x14ac:dyDescent="0.25">
      <c r="A129" s="1">
        <v>44617</v>
      </c>
      <c r="B129">
        <v>149.55999800000001</v>
      </c>
      <c r="C129">
        <v>150.279999</v>
      </c>
      <c r="D129">
        <v>147.220001</v>
      </c>
      <c r="E129">
        <v>149.529999</v>
      </c>
      <c r="F129">
        <v>149.529999</v>
      </c>
      <c r="G129">
        <v>10149500</v>
      </c>
      <c r="H129">
        <f>(F129-F128)/F128</f>
        <v>8.7018075783866001E-4</v>
      </c>
      <c r="I129">
        <f>CORREL($H$3:H129,MXX!$H$3:H129)</f>
        <v>0.25609846226832489</v>
      </c>
    </row>
    <row r="130" spans="1:9" x14ac:dyDescent="0.25">
      <c r="A130" s="1">
        <v>44620</v>
      </c>
      <c r="B130">
        <v>147.83000200000001</v>
      </c>
      <c r="C130">
        <v>149.479996</v>
      </c>
      <c r="D130">
        <v>146.46000699999999</v>
      </c>
      <c r="E130">
        <v>148.46000699999999</v>
      </c>
      <c r="F130">
        <v>148.46000699999999</v>
      </c>
      <c r="G130">
        <v>10834700</v>
      </c>
      <c r="H130">
        <f>(F130-F129)/F129</f>
        <v>-7.1557012449389055E-3</v>
      </c>
      <c r="I130">
        <f>CORREL($H$3:H130,MXX!$H$3:H130)</f>
        <v>0.25538242767275915</v>
      </c>
    </row>
    <row r="131" spans="1:9" x14ac:dyDescent="0.25">
      <c r="A131" s="1">
        <v>44621</v>
      </c>
      <c r="B131">
        <v>147.86000100000001</v>
      </c>
      <c r="C131">
        <v>148.14999399999999</v>
      </c>
      <c r="D131">
        <v>143.779999</v>
      </c>
      <c r="E131">
        <v>145.699997</v>
      </c>
      <c r="F131">
        <v>145.699997</v>
      </c>
      <c r="G131">
        <v>8944000</v>
      </c>
      <c r="H131">
        <f>(F131-F130)/F130</f>
        <v>-1.8590932708227571E-2</v>
      </c>
      <c r="I131">
        <f>CORREL($H$3:H131,MXX!$H$3:H131)</f>
        <v>0.23021342092659075</v>
      </c>
    </row>
    <row r="132" spans="1:9" x14ac:dyDescent="0.25">
      <c r="A132" s="1">
        <v>44622</v>
      </c>
      <c r="B132">
        <v>146.30999800000001</v>
      </c>
      <c r="C132">
        <v>148.470001</v>
      </c>
      <c r="D132">
        <v>145.91999799999999</v>
      </c>
      <c r="E132">
        <v>147.33999600000001</v>
      </c>
      <c r="F132">
        <v>147.33999600000001</v>
      </c>
      <c r="G132">
        <v>7851000</v>
      </c>
      <c r="H132">
        <f>(F132-F131)/F131</f>
        <v>1.1255998859080397E-2</v>
      </c>
      <c r="I132">
        <f>CORREL($H$3:H132,MXX!$H$3:H132)</f>
        <v>0.2369500123916225</v>
      </c>
    </row>
    <row r="133" spans="1:9" x14ac:dyDescent="0.25">
      <c r="A133" s="1">
        <v>44623</v>
      </c>
      <c r="B133">
        <v>147.30999800000001</v>
      </c>
      <c r="C133">
        <v>148.64999399999999</v>
      </c>
      <c r="D133">
        <v>144.449997</v>
      </c>
      <c r="E133">
        <v>145.570007</v>
      </c>
      <c r="F133">
        <v>145.570007</v>
      </c>
      <c r="G133">
        <v>8048400</v>
      </c>
      <c r="H133">
        <f>(F133-F132)/F132</f>
        <v>-1.2012956753439911E-2</v>
      </c>
      <c r="I133">
        <f>CORREL($H$3:H133,MXX!$H$3:H133)</f>
        <v>0.23877602056512764</v>
      </c>
    </row>
    <row r="134" spans="1:9" x14ac:dyDescent="0.25">
      <c r="A134" s="1">
        <v>44624</v>
      </c>
      <c r="B134">
        <v>144.009995</v>
      </c>
      <c r="C134">
        <v>144.259995</v>
      </c>
      <c r="D134">
        <v>139.550003</v>
      </c>
      <c r="E134">
        <v>140.720001</v>
      </c>
      <c r="F134">
        <v>140.720001</v>
      </c>
      <c r="G134">
        <v>12913000</v>
      </c>
      <c r="H134">
        <f>(F134-F133)/F133</f>
        <v>-3.3317344004799063E-2</v>
      </c>
      <c r="I134">
        <f>CORREL($H$3:H134,MXX!$H$3:H134)</f>
        <v>0.23211240455259941</v>
      </c>
    </row>
    <row r="135" spans="1:9" x14ac:dyDescent="0.25">
      <c r="A135" s="1">
        <v>44627</v>
      </c>
      <c r="B135">
        <v>140.279999</v>
      </c>
      <c r="C135">
        <v>140.88999899999999</v>
      </c>
      <c r="D135">
        <v>133.44000199999999</v>
      </c>
      <c r="E135">
        <v>133.5</v>
      </c>
      <c r="F135">
        <v>133.5</v>
      </c>
      <c r="G135">
        <v>14549700</v>
      </c>
      <c r="H135">
        <f>(F135-F134)/F134</f>
        <v>-5.1307567855972347E-2</v>
      </c>
      <c r="I135">
        <f>CORREL($H$3:H135,MXX!$H$3:H135)</f>
        <v>0.21559669713654528</v>
      </c>
    </row>
    <row r="136" spans="1:9" x14ac:dyDescent="0.25">
      <c r="A136" s="1">
        <v>44628</v>
      </c>
      <c r="B136">
        <v>133.020004</v>
      </c>
      <c r="C136">
        <v>135.490005</v>
      </c>
      <c r="D136">
        <v>129.28999300000001</v>
      </c>
      <c r="E136">
        <v>131.75</v>
      </c>
      <c r="F136">
        <v>131.75</v>
      </c>
      <c r="G136">
        <v>16552000</v>
      </c>
      <c r="H136">
        <f>(F136-F135)/F135</f>
        <v>-1.3108614232209739E-2</v>
      </c>
      <c r="I136">
        <f>CORREL($H$3:H136,MXX!$H$3:H136)</f>
        <v>0.21724941195404293</v>
      </c>
    </row>
    <row r="137" spans="1:9" x14ac:dyDescent="0.25">
      <c r="A137" s="1">
        <v>44629</v>
      </c>
      <c r="B137">
        <v>135.490005</v>
      </c>
      <c r="C137">
        <v>135.5</v>
      </c>
      <c r="D137">
        <v>133.36000100000001</v>
      </c>
      <c r="E137">
        <v>133.64999399999999</v>
      </c>
      <c r="F137">
        <v>133.64999399999999</v>
      </c>
      <c r="G137">
        <v>14673100</v>
      </c>
      <c r="H137">
        <f>(F137-F136)/F136</f>
        <v>1.4421206831119486E-2</v>
      </c>
      <c r="I137">
        <f>CORREL($H$3:H137,MXX!$H$3:H137)</f>
        <v>0.19841780221021493</v>
      </c>
    </row>
    <row r="138" spans="1:9" x14ac:dyDescent="0.25">
      <c r="A138" s="1">
        <v>44630</v>
      </c>
      <c r="B138">
        <v>132.36000100000001</v>
      </c>
      <c r="C138">
        <v>134.199997</v>
      </c>
      <c r="D138">
        <v>131.61999499999999</v>
      </c>
      <c r="E138">
        <v>133.63999899999999</v>
      </c>
      <c r="F138">
        <v>133.63999899999999</v>
      </c>
      <c r="G138">
        <v>8447200</v>
      </c>
      <c r="H138">
        <f>(F138-F137)/F137</f>
        <v>-7.4784889253369733E-5</v>
      </c>
      <c r="I138">
        <f>CORREL($H$3:H138,MXX!$H$3:H138)</f>
        <v>0.19701961086506095</v>
      </c>
    </row>
    <row r="139" spans="1:9" x14ac:dyDescent="0.25">
      <c r="A139" s="1">
        <v>44631</v>
      </c>
      <c r="B139">
        <v>135.08000200000001</v>
      </c>
      <c r="C139">
        <v>136.16000399999999</v>
      </c>
      <c r="D139">
        <v>131.570007</v>
      </c>
      <c r="E139">
        <v>131.75</v>
      </c>
      <c r="F139">
        <v>131.75</v>
      </c>
      <c r="G139">
        <v>7058400</v>
      </c>
      <c r="H139">
        <f>(F139-F138)/F138</f>
        <v>-1.4142464936713962E-2</v>
      </c>
      <c r="I139">
        <f>CORREL($H$3:H139,MXX!$H$3:H139)</f>
        <v>0.18927982850252703</v>
      </c>
    </row>
    <row r="140" spans="1:9" x14ac:dyDescent="0.25">
      <c r="A140" s="1">
        <v>44634</v>
      </c>
      <c r="B140">
        <v>130.979996</v>
      </c>
      <c r="C140">
        <v>133.070007</v>
      </c>
      <c r="D140">
        <v>128.38000500000001</v>
      </c>
      <c r="E140">
        <v>129.029999</v>
      </c>
      <c r="F140">
        <v>129.029999</v>
      </c>
      <c r="G140">
        <v>9971500</v>
      </c>
      <c r="H140">
        <f>(F140-F139)/F139</f>
        <v>-2.0645168880455381E-2</v>
      </c>
      <c r="I140">
        <f>CORREL($H$3:H140,MXX!$H$3:H140)</f>
        <v>0.19601704651584587</v>
      </c>
    </row>
    <row r="141" spans="1:9" x14ac:dyDescent="0.25">
      <c r="A141" s="1">
        <v>44635</v>
      </c>
      <c r="B141">
        <v>129.740005</v>
      </c>
      <c r="C141">
        <v>134.55999800000001</v>
      </c>
      <c r="D141">
        <v>129.509995</v>
      </c>
      <c r="E141">
        <v>134.199997</v>
      </c>
      <c r="F141">
        <v>134.199997</v>
      </c>
      <c r="G141">
        <v>9834800</v>
      </c>
      <c r="H141">
        <f>(F141-F140)/F140</f>
        <v>4.0068186003783451E-2</v>
      </c>
      <c r="I141">
        <f>CORREL($H$3:H141,MXX!$H$3:H141)</f>
        <v>0.18858809325695708</v>
      </c>
    </row>
    <row r="142" spans="1:9" x14ac:dyDescent="0.25">
      <c r="A142" s="1">
        <v>44636</v>
      </c>
      <c r="B142">
        <v>135.64999399999999</v>
      </c>
      <c r="C142">
        <v>138.979996</v>
      </c>
      <c r="D142">
        <v>134.94000199999999</v>
      </c>
      <c r="E142">
        <v>138.13999899999999</v>
      </c>
      <c r="F142">
        <v>138.13999899999999</v>
      </c>
      <c r="G142">
        <v>10638700</v>
      </c>
      <c r="H142">
        <f>(F142-F141)/F141</f>
        <v>2.9359180984184319E-2</v>
      </c>
      <c r="I142">
        <f>CORREL($H$3:H142,MXX!$H$3:H142)</f>
        <v>0.17311754025312162</v>
      </c>
    </row>
    <row r="143" spans="1:9" x14ac:dyDescent="0.25">
      <c r="A143" s="1">
        <v>44637</v>
      </c>
      <c r="B143">
        <v>137.44000199999999</v>
      </c>
      <c r="C143">
        <v>139.470001</v>
      </c>
      <c r="D143">
        <v>136.55999800000001</v>
      </c>
      <c r="E143">
        <v>139.470001</v>
      </c>
      <c r="F143">
        <v>139.470001</v>
      </c>
      <c r="G143">
        <v>6816000</v>
      </c>
      <c r="H143">
        <f>(F143-F142)/F142</f>
        <v>9.6279282584909205E-3</v>
      </c>
      <c r="I143">
        <f>CORREL($H$3:H143,MXX!$H$3:H143)</f>
        <v>0.1745603357513538</v>
      </c>
    </row>
    <row r="144" spans="1:9" x14ac:dyDescent="0.25">
      <c r="A144" s="1">
        <v>44638</v>
      </c>
      <c r="B144">
        <v>139.550003</v>
      </c>
      <c r="C144">
        <v>140.729996</v>
      </c>
      <c r="D144">
        <v>138.300003</v>
      </c>
      <c r="E144">
        <v>140.300003</v>
      </c>
      <c r="F144">
        <v>140.300003</v>
      </c>
      <c r="G144">
        <v>11308800</v>
      </c>
      <c r="H144">
        <f>(F144-F143)/F143</f>
        <v>5.9511148924420495E-3</v>
      </c>
      <c r="I144">
        <f>CORREL($H$3:H144,MXX!$H$3:H144)</f>
        <v>0.17643699899834672</v>
      </c>
    </row>
    <row r="145" spans="1:9" x14ac:dyDescent="0.25">
      <c r="A145" s="1">
        <v>44641</v>
      </c>
      <c r="B145">
        <v>138.89999399999999</v>
      </c>
      <c r="C145">
        <v>139.300003</v>
      </c>
      <c r="D145">
        <v>136.88000500000001</v>
      </c>
      <c r="E145">
        <v>138.61999499999999</v>
      </c>
      <c r="F145">
        <v>138.61999499999999</v>
      </c>
      <c r="G145">
        <v>9090300</v>
      </c>
      <c r="H145">
        <f>(F145-F144)/F144</f>
        <v>-1.1974397463127746E-2</v>
      </c>
      <c r="I145">
        <f>CORREL($H$3:H145,MXX!$H$3:H145)</f>
        <v>0.16621303544601315</v>
      </c>
    </row>
    <row r="146" spans="1:9" x14ac:dyDescent="0.25">
      <c r="A146" s="1">
        <v>44642</v>
      </c>
      <c r="B146">
        <v>139.05999800000001</v>
      </c>
      <c r="C146">
        <v>142.19000199999999</v>
      </c>
      <c r="D146">
        <v>138.89999399999999</v>
      </c>
      <c r="E146">
        <v>140.11000100000001</v>
      </c>
      <c r="F146">
        <v>140.11000100000001</v>
      </c>
      <c r="G146">
        <v>8511600</v>
      </c>
      <c r="H146">
        <f>(F146-F145)/F145</f>
        <v>1.0748853367077545E-2</v>
      </c>
      <c r="I146">
        <f>CORREL($H$3:H146,MXX!$H$3:H146)</f>
        <v>0.17351500242768572</v>
      </c>
    </row>
    <row r="147" spans="1:9" x14ac:dyDescent="0.25">
      <c r="A147" s="1">
        <v>44643</v>
      </c>
      <c r="B147">
        <v>139.070007</v>
      </c>
      <c r="C147">
        <v>139.759995</v>
      </c>
      <c r="D147">
        <v>137.53999300000001</v>
      </c>
      <c r="E147">
        <v>137.63999899999999</v>
      </c>
      <c r="F147">
        <v>137.63999899999999</v>
      </c>
      <c r="G147">
        <v>8761300</v>
      </c>
      <c r="H147">
        <f>(F147-F146)/F146</f>
        <v>-1.7629019929847993E-2</v>
      </c>
      <c r="I147">
        <f>CORREL($H$3:H147,MXX!$H$3:H147)</f>
        <v>0.1701721761583011</v>
      </c>
    </row>
    <row r="148" spans="1:9" x14ac:dyDescent="0.25">
      <c r="A148" s="1">
        <v>44644</v>
      </c>
      <c r="B148">
        <v>138.58000200000001</v>
      </c>
      <c r="C148">
        <v>139.270004</v>
      </c>
      <c r="D148">
        <v>137.41000399999999</v>
      </c>
      <c r="E148">
        <v>138.96000699999999</v>
      </c>
      <c r="F148">
        <v>138.96000699999999</v>
      </c>
      <c r="G148">
        <v>5858800</v>
      </c>
      <c r="H148">
        <f>(F148-F147)/F147</f>
        <v>9.5902935890024351E-3</v>
      </c>
      <c r="I148">
        <f>CORREL($H$3:H148,MXX!$H$3:H148)</f>
        <v>0.16423718402482801</v>
      </c>
    </row>
    <row r="149" spans="1:9" x14ac:dyDescent="0.25">
      <c r="A149" s="1">
        <v>44645</v>
      </c>
      <c r="B149">
        <v>139.279999</v>
      </c>
      <c r="C149">
        <v>140.38000500000001</v>
      </c>
      <c r="D149">
        <v>138.11999499999999</v>
      </c>
      <c r="E149">
        <v>139.13999899999999</v>
      </c>
      <c r="F149">
        <v>139.13999899999999</v>
      </c>
      <c r="G149">
        <v>5949400</v>
      </c>
      <c r="H149">
        <f>(F149-F148)/F148</f>
        <v>1.295279151792203E-3</v>
      </c>
      <c r="I149">
        <f>CORREL($H$3:H149,MXX!$H$3:H149)</f>
        <v>0.16470527577566665</v>
      </c>
    </row>
    <row r="150" spans="1:9" x14ac:dyDescent="0.25">
      <c r="A150" s="1">
        <v>44648</v>
      </c>
      <c r="B150">
        <v>138.88000500000001</v>
      </c>
      <c r="C150">
        <v>139.63000500000001</v>
      </c>
      <c r="D150">
        <v>136.279999</v>
      </c>
      <c r="E150">
        <v>138.720001</v>
      </c>
      <c r="F150">
        <v>138.720001</v>
      </c>
      <c r="G150">
        <v>8456100</v>
      </c>
      <c r="H150">
        <f>(F150-F149)/F149</f>
        <v>-3.0185281228871691E-3</v>
      </c>
      <c r="I150">
        <f>CORREL($H$3:H150,MXX!$H$3:H150)</f>
        <v>0.16479643300912852</v>
      </c>
    </row>
    <row r="151" spans="1:9" x14ac:dyDescent="0.25">
      <c r="A151" s="1">
        <v>44649</v>
      </c>
      <c r="B151">
        <v>140.96000699999999</v>
      </c>
      <c r="C151">
        <v>144.46000699999999</v>
      </c>
      <c r="D151">
        <v>140.96000699999999</v>
      </c>
      <c r="E151">
        <v>142.38000500000001</v>
      </c>
      <c r="F151">
        <v>142.38000500000001</v>
      </c>
      <c r="G151">
        <v>11280700</v>
      </c>
      <c r="H151">
        <f>(F151-F150)/F150</f>
        <v>2.638411168984936E-2</v>
      </c>
      <c r="I151">
        <f>CORREL($H$3:H151,MXX!$H$3:H151)</f>
        <v>0.16786055594647228</v>
      </c>
    </row>
    <row r="152" spans="1:9" x14ac:dyDescent="0.25">
      <c r="A152" s="1">
        <v>44650</v>
      </c>
      <c r="B152">
        <v>141.30999800000001</v>
      </c>
      <c r="C152">
        <v>143.270004</v>
      </c>
      <c r="D152">
        <v>140.08000200000001</v>
      </c>
      <c r="E152">
        <v>140.96000699999999</v>
      </c>
      <c r="F152">
        <v>140.96000699999999</v>
      </c>
      <c r="G152">
        <v>7922400</v>
      </c>
      <c r="H152">
        <f>(F152-F151)/F151</f>
        <v>-9.9732964611148941E-3</v>
      </c>
      <c r="I152">
        <f>CORREL($H$3:H152,MXX!$H$3:H152)</f>
        <v>0.16491425052120878</v>
      </c>
    </row>
    <row r="153" spans="1:9" x14ac:dyDescent="0.25">
      <c r="A153" s="1">
        <v>44651</v>
      </c>
      <c r="B153">
        <v>140.13999899999999</v>
      </c>
      <c r="C153">
        <v>140.88000500000001</v>
      </c>
      <c r="D153">
        <v>137.11000100000001</v>
      </c>
      <c r="E153">
        <v>137.16000399999999</v>
      </c>
      <c r="F153">
        <v>137.16000399999999</v>
      </c>
      <c r="G153">
        <v>12306500</v>
      </c>
      <c r="H153">
        <f>(F153-F152)/F152</f>
        <v>-2.6958022214059654E-2</v>
      </c>
      <c r="I153">
        <f>CORREL($H$3:H153,MXX!$H$3:H153)</f>
        <v>0.16953246627157958</v>
      </c>
    </row>
    <row r="154" spans="1:9" x14ac:dyDescent="0.25">
      <c r="A154" s="1">
        <v>44652</v>
      </c>
      <c r="B154">
        <v>137.33999600000001</v>
      </c>
      <c r="C154">
        <v>138.10000600000001</v>
      </c>
      <c r="D154">
        <v>135.529999</v>
      </c>
      <c r="E154">
        <v>137</v>
      </c>
      <c r="F154">
        <v>137</v>
      </c>
      <c r="G154">
        <v>10341000</v>
      </c>
      <c r="H154">
        <f>(F154-F153)/F153</f>
        <v>-1.1665499805612904E-3</v>
      </c>
      <c r="I154">
        <f>CORREL($H$3:H154,MXX!$H$3:H154)</f>
        <v>0.16874231126311023</v>
      </c>
    </row>
    <row r="155" spans="1:9" x14ac:dyDescent="0.25">
      <c r="A155" s="1">
        <v>44655</v>
      </c>
      <c r="B155">
        <v>136.970001</v>
      </c>
      <c r="C155">
        <v>139.259995</v>
      </c>
      <c r="D155">
        <v>136.88999899999999</v>
      </c>
      <c r="E155">
        <v>138.58000200000001</v>
      </c>
      <c r="F155">
        <v>138.58000200000001</v>
      </c>
      <c r="G155">
        <v>8174600</v>
      </c>
      <c r="H155">
        <f>(F155-F154)/F154</f>
        <v>1.1532861313868667E-2</v>
      </c>
      <c r="I155">
        <f>CORREL($H$3:H155,MXX!$H$3:H155)</f>
        <v>0.16879807251287246</v>
      </c>
    </row>
    <row r="156" spans="1:9" x14ac:dyDescent="0.25">
      <c r="A156" s="1">
        <v>44656</v>
      </c>
      <c r="B156">
        <v>137.740005</v>
      </c>
      <c r="C156">
        <v>139.199997</v>
      </c>
      <c r="D156">
        <v>135.13000500000001</v>
      </c>
      <c r="E156">
        <v>135.61999499999999</v>
      </c>
      <c r="F156">
        <v>135.61999499999999</v>
      </c>
      <c r="G156">
        <v>8694100</v>
      </c>
      <c r="H156">
        <f>(F156-F155)/F155</f>
        <v>-2.1359553739940185E-2</v>
      </c>
      <c r="I156">
        <f>CORREL($H$3:H156,MXX!$H$3:H156)</f>
        <v>0.17247021660913225</v>
      </c>
    </row>
    <row r="157" spans="1:9" x14ac:dyDescent="0.25">
      <c r="A157" s="1">
        <v>44657</v>
      </c>
      <c r="B157">
        <v>133.75</v>
      </c>
      <c r="C157">
        <v>133.929993</v>
      </c>
      <c r="D157">
        <v>130.80999800000001</v>
      </c>
      <c r="E157">
        <v>132.570007</v>
      </c>
      <c r="F157">
        <v>132.570007</v>
      </c>
      <c r="G157">
        <v>11679700</v>
      </c>
      <c r="H157">
        <f>(F157-F156)/F156</f>
        <v>-2.2489220708200034E-2</v>
      </c>
      <c r="I157">
        <f>CORREL($H$3:H157,MXX!$H$3:H157)</f>
        <v>0.18194632122568127</v>
      </c>
    </row>
    <row r="158" spans="1:9" x14ac:dyDescent="0.25">
      <c r="A158" s="1">
        <v>44658</v>
      </c>
      <c r="B158">
        <v>133.009995</v>
      </c>
      <c r="C158">
        <v>133.21000699999999</v>
      </c>
      <c r="D158">
        <v>130.020004</v>
      </c>
      <c r="E158">
        <v>131.86999499999999</v>
      </c>
      <c r="F158">
        <v>131.86999499999999</v>
      </c>
      <c r="G158">
        <v>9858700</v>
      </c>
      <c r="H158">
        <f>(F158-F157)/F157</f>
        <v>-5.2803195522197954E-3</v>
      </c>
      <c r="I158">
        <f>CORREL($H$3:H158,MXX!$H$3:H158)</f>
        <v>0.18221704137319708</v>
      </c>
    </row>
    <row r="159" spans="1:9" x14ac:dyDescent="0.25">
      <c r="A159" s="1">
        <v>44659</v>
      </c>
      <c r="B159">
        <v>132</v>
      </c>
      <c r="C159">
        <v>133.11999499999999</v>
      </c>
      <c r="D159">
        <v>130.63000500000001</v>
      </c>
      <c r="E159">
        <v>131.86999499999999</v>
      </c>
      <c r="F159">
        <v>131.86999499999999</v>
      </c>
      <c r="G159">
        <v>6702000</v>
      </c>
      <c r="H159">
        <f>(F159-F158)/F158</f>
        <v>0</v>
      </c>
      <c r="I159">
        <f>CORREL($H$3:H159,MXX!$H$3:H159)</f>
        <v>0.18190815260290863</v>
      </c>
    </row>
    <row r="160" spans="1:9" x14ac:dyDescent="0.25">
      <c r="A160" s="1">
        <v>44662</v>
      </c>
      <c r="B160">
        <v>130.03999300000001</v>
      </c>
      <c r="C160">
        <v>132.429993</v>
      </c>
      <c r="D160">
        <v>130.03999300000001</v>
      </c>
      <c r="E160">
        <v>130.64999399999999</v>
      </c>
      <c r="F160">
        <v>130.64999399999999</v>
      </c>
      <c r="G160">
        <v>9915300</v>
      </c>
      <c r="H160">
        <f>(F160-F159)/F159</f>
        <v>-9.2515435372542212E-3</v>
      </c>
      <c r="I160">
        <f>CORREL($H$3:H160,MXX!$H$3:H160)</f>
        <v>0.18421028573947956</v>
      </c>
    </row>
    <row r="161" spans="1:9" x14ac:dyDescent="0.25">
      <c r="A161" s="1">
        <v>44663</v>
      </c>
      <c r="B161">
        <v>131.80999800000001</v>
      </c>
      <c r="C161">
        <v>133.21000699999999</v>
      </c>
      <c r="D161">
        <v>130.14999399999999</v>
      </c>
      <c r="E161">
        <v>130.83999600000001</v>
      </c>
      <c r="F161">
        <v>130.83999600000001</v>
      </c>
      <c r="G161">
        <v>7885600</v>
      </c>
      <c r="H161">
        <f>(F161-F160)/F160</f>
        <v>1.4542825007708849E-3</v>
      </c>
      <c r="I161">
        <f>CORREL($H$3:H161,MXX!$H$3:H161)</f>
        <v>0.1834930925399221</v>
      </c>
    </row>
    <row r="162" spans="1:9" x14ac:dyDescent="0.25">
      <c r="A162" s="1">
        <v>44664</v>
      </c>
      <c r="B162">
        <v>131.050003</v>
      </c>
      <c r="C162">
        <v>132.88999899999999</v>
      </c>
      <c r="D162">
        <v>130.75</v>
      </c>
      <c r="E162">
        <v>132.35000600000001</v>
      </c>
      <c r="F162">
        <v>132.35000600000001</v>
      </c>
      <c r="G162">
        <v>7694500</v>
      </c>
      <c r="H162">
        <f>(F162-F161)/F161</f>
        <v>1.1540889989021353E-2</v>
      </c>
      <c r="I162">
        <f>CORREL($H$3:H162,MXX!$H$3:H162)</f>
        <v>0.17699382015055556</v>
      </c>
    </row>
    <row r="163" spans="1:9" x14ac:dyDescent="0.25">
      <c r="A163" s="1">
        <v>44665</v>
      </c>
      <c r="B163">
        <v>132.80999800000001</v>
      </c>
      <c r="C163">
        <v>133.58999600000001</v>
      </c>
      <c r="D163">
        <v>130.35000600000001</v>
      </c>
      <c r="E163">
        <v>130.470001</v>
      </c>
      <c r="F163">
        <v>130.470001</v>
      </c>
      <c r="G163">
        <v>7283500</v>
      </c>
      <c r="H163">
        <f>(F163-F162)/F162</f>
        <v>-1.4204797240432396E-2</v>
      </c>
      <c r="I163">
        <f>CORREL($H$3:H163,MXX!$H$3:H163)</f>
        <v>0.17433849930979065</v>
      </c>
    </row>
    <row r="164" spans="1:9" x14ac:dyDescent="0.25">
      <c r="A164" s="1">
        <v>44669</v>
      </c>
      <c r="B164">
        <v>130.070007</v>
      </c>
      <c r="C164">
        <v>130.220001</v>
      </c>
      <c r="D164">
        <v>126.82</v>
      </c>
      <c r="E164">
        <v>127.769997</v>
      </c>
      <c r="F164">
        <v>127.769997</v>
      </c>
      <c r="G164">
        <v>10571000</v>
      </c>
      <c r="H164">
        <f>(F164-F163)/F163</f>
        <v>-2.069444300839695E-2</v>
      </c>
      <c r="I164">
        <f>CORREL($H$3:H164,MXX!$H$3:H164)</f>
        <v>0.17436084159695792</v>
      </c>
    </row>
    <row r="165" spans="1:9" x14ac:dyDescent="0.25">
      <c r="A165" s="1">
        <v>44670</v>
      </c>
      <c r="B165">
        <v>128.08999600000001</v>
      </c>
      <c r="C165">
        <v>133.19000199999999</v>
      </c>
      <c r="D165">
        <v>127.790001</v>
      </c>
      <c r="E165">
        <v>131.89999399999999</v>
      </c>
      <c r="F165">
        <v>131.89999399999999</v>
      </c>
      <c r="G165">
        <v>12767200</v>
      </c>
      <c r="H165">
        <f>(F165-F164)/F164</f>
        <v>3.2323683939665337E-2</v>
      </c>
      <c r="I165">
        <f>CORREL($H$3:H165,MXX!$H$3:H165)</f>
        <v>0.18326465725419375</v>
      </c>
    </row>
    <row r="166" spans="1:9" x14ac:dyDescent="0.25">
      <c r="A166" s="1">
        <v>44671</v>
      </c>
      <c r="B166">
        <v>126.050003</v>
      </c>
      <c r="C166">
        <v>127.349998</v>
      </c>
      <c r="D166">
        <v>124.110001</v>
      </c>
      <c r="E166">
        <v>124.57</v>
      </c>
      <c r="F166">
        <v>124.57</v>
      </c>
      <c r="G166">
        <v>36465700</v>
      </c>
      <c r="H166">
        <f>(F166-F165)/F165</f>
        <v>-5.5572360374785156E-2</v>
      </c>
      <c r="I166">
        <f>CORREL($H$3:H166,MXX!$H$3:H166)</f>
        <v>0.20631571350722169</v>
      </c>
    </row>
    <row r="167" spans="1:9" x14ac:dyDescent="0.25">
      <c r="A167" s="1">
        <v>44672</v>
      </c>
      <c r="B167">
        <v>125.540001</v>
      </c>
      <c r="C167">
        <v>126.449997</v>
      </c>
      <c r="D167">
        <v>121.279999</v>
      </c>
      <c r="E167">
        <v>121.660004</v>
      </c>
      <c r="F167">
        <v>121.660004</v>
      </c>
      <c r="G167">
        <v>18688600</v>
      </c>
      <c r="H167">
        <f>(F167-F166)/F166</f>
        <v>-2.336032752669176E-2</v>
      </c>
      <c r="I167">
        <f>CORREL($H$3:H167,MXX!$H$3:H167)</f>
        <v>0.21287848988840319</v>
      </c>
    </row>
    <row r="168" spans="1:9" x14ac:dyDescent="0.25">
      <c r="A168" s="1">
        <v>44673</v>
      </c>
      <c r="B168">
        <v>120.010002</v>
      </c>
      <c r="C168">
        <v>121.889999</v>
      </c>
      <c r="D168">
        <v>118.150002</v>
      </c>
      <c r="E168">
        <v>118.269997</v>
      </c>
      <c r="F168">
        <v>118.269997</v>
      </c>
      <c r="G168">
        <v>19472800</v>
      </c>
      <c r="H168">
        <f>(F168-F167)/F167</f>
        <v>-2.7864597144021112E-2</v>
      </c>
      <c r="I168">
        <f>CORREL($H$3:H168,MXX!$H$3:H168)</f>
        <v>0.213056441266988</v>
      </c>
    </row>
    <row r="169" spans="1:9" x14ac:dyDescent="0.25">
      <c r="A169" s="1">
        <v>44676</v>
      </c>
      <c r="B169">
        <v>117.660004</v>
      </c>
      <c r="C169">
        <v>120.33000199999999</v>
      </c>
      <c r="D169">
        <v>116.75</v>
      </c>
      <c r="E169">
        <v>119.949997</v>
      </c>
      <c r="F169">
        <v>119.949997</v>
      </c>
      <c r="G169">
        <v>16491000</v>
      </c>
      <c r="H169">
        <f>(F169-F168)/F168</f>
        <v>1.4204786020244784E-2</v>
      </c>
      <c r="I169">
        <f>CORREL($H$3:H169,MXX!$H$3:H169)</f>
        <v>0.20549313929480939</v>
      </c>
    </row>
    <row r="170" spans="1:9" x14ac:dyDescent="0.25">
      <c r="A170" s="1">
        <v>44677</v>
      </c>
      <c r="B170">
        <v>119.150002</v>
      </c>
      <c r="C170">
        <v>119.150002</v>
      </c>
      <c r="D170">
        <v>115.639999</v>
      </c>
      <c r="E170">
        <v>115.769997</v>
      </c>
      <c r="F170">
        <v>115.769997</v>
      </c>
      <c r="G170">
        <v>16116000</v>
      </c>
      <c r="H170">
        <f>(F170-F169)/F169</f>
        <v>-3.4847854143756192E-2</v>
      </c>
      <c r="I170">
        <f>CORREL($H$3:H170,MXX!$H$3:H170)</f>
        <v>0.20643041621908506</v>
      </c>
    </row>
    <row r="171" spans="1:9" x14ac:dyDescent="0.25">
      <c r="A171" s="1">
        <v>44678</v>
      </c>
      <c r="B171">
        <v>115.43</v>
      </c>
      <c r="C171">
        <v>116.900002</v>
      </c>
      <c r="D171">
        <v>113.389999</v>
      </c>
      <c r="E171">
        <v>115.209999</v>
      </c>
      <c r="F171">
        <v>115.209999</v>
      </c>
      <c r="G171">
        <v>15553000</v>
      </c>
      <c r="H171">
        <f>(F171-F170)/F170</f>
        <v>-4.8371600113283871E-3</v>
      </c>
      <c r="I171">
        <f>CORREL($H$3:H171,MXX!$H$3:H171)</f>
        <v>0.20661997795501111</v>
      </c>
    </row>
    <row r="172" spans="1:9" x14ac:dyDescent="0.25">
      <c r="A172" s="1">
        <v>44679</v>
      </c>
      <c r="B172">
        <v>115.220001</v>
      </c>
      <c r="C172">
        <v>116</v>
      </c>
      <c r="D172">
        <v>112.69000200000001</v>
      </c>
      <c r="E172">
        <v>115.290001</v>
      </c>
      <c r="F172">
        <v>115.290001</v>
      </c>
      <c r="G172">
        <v>23192100</v>
      </c>
      <c r="H172">
        <f>(F172-F171)/F171</f>
        <v>6.9440153367250233E-4</v>
      </c>
      <c r="I172">
        <f>CORREL($H$3:H172,MXX!$H$3:H172)</f>
        <v>0.20696763048154676</v>
      </c>
    </row>
    <row r="173" spans="1:9" x14ac:dyDescent="0.25">
      <c r="A173" s="1">
        <v>44680</v>
      </c>
      <c r="B173">
        <v>115.199997</v>
      </c>
      <c r="C173">
        <v>115.989998</v>
      </c>
      <c r="D173">
        <v>111.360001</v>
      </c>
      <c r="E173">
        <v>111.629997</v>
      </c>
      <c r="F173">
        <v>111.629997</v>
      </c>
      <c r="G173">
        <v>16907000</v>
      </c>
      <c r="H173">
        <f>(F173-F172)/F172</f>
        <v>-3.1746066165790045E-2</v>
      </c>
      <c r="I173">
        <f>CORREL($H$3:H173,MXX!$H$3:H173)</f>
        <v>0.22481251768732979</v>
      </c>
    </row>
    <row r="174" spans="1:9" x14ac:dyDescent="0.25">
      <c r="A174" s="1">
        <v>44683</v>
      </c>
      <c r="B174">
        <v>111.709999</v>
      </c>
      <c r="C174">
        <v>113.660004</v>
      </c>
      <c r="D174">
        <v>111.010002</v>
      </c>
      <c r="E174">
        <v>113.5</v>
      </c>
      <c r="F174">
        <v>113.5</v>
      </c>
      <c r="G174">
        <v>14300700</v>
      </c>
      <c r="H174">
        <f>(F174-F173)/F173</f>
        <v>1.6751796562352293E-2</v>
      </c>
      <c r="I174">
        <f>CORREL($H$3:H174,MXX!$H$3:H174)</f>
        <v>0.22949449737779659</v>
      </c>
    </row>
    <row r="175" spans="1:9" x14ac:dyDescent="0.25">
      <c r="A175" s="1">
        <v>44684</v>
      </c>
      <c r="B175">
        <v>114.050003</v>
      </c>
      <c r="C175">
        <v>114.83000199999999</v>
      </c>
      <c r="D175">
        <v>112.69000200000001</v>
      </c>
      <c r="E175">
        <v>113.550003</v>
      </c>
      <c r="F175">
        <v>113.550003</v>
      </c>
      <c r="G175">
        <v>11149500</v>
      </c>
      <c r="H175">
        <f>(F175-F174)/F174</f>
        <v>4.4055506607932856E-4</v>
      </c>
      <c r="I175">
        <f>CORREL($H$3:H175,MXX!$H$3:H175)</f>
        <v>0.22601060912100368</v>
      </c>
    </row>
    <row r="176" spans="1:9" x14ac:dyDescent="0.25">
      <c r="A176" s="1">
        <v>44685</v>
      </c>
      <c r="B176">
        <v>113.370003</v>
      </c>
      <c r="C176">
        <v>116.44000200000001</v>
      </c>
      <c r="D176">
        <v>111.83000199999999</v>
      </c>
      <c r="E176">
        <v>116.19000200000001</v>
      </c>
      <c r="F176">
        <v>116.19000200000001</v>
      </c>
      <c r="G176">
        <v>11488300</v>
      </c>
      <c r="H176">
        <f>(F176-F175)/F175</f>
        <v>2.3249660328058318E-2</v>
      </c>
      <c r="I176">
        <f>CORREL($H$3:H176,MXX!$H$3:H176)</f>
        <v>0.23058447447070451</v>
      </c>
    </row>
    <row r="177" spans="1:9" x14ac:dyDescent="0.25">
      <c r="A177" s="1">
        <v>44686</v>
      </c>
      <c r="B177">
        <v>114.739998</v>
      </c>
      <c r="C177">
        <v>115.269997</v>
      </c>
      <c r="D177">
        <v>111.480003</v>
      </c>
      <c r="E177">
        <v>112.610001</v>
      </c>
      <c r="F177">
        <v>112.610001</v>
      </c>
      <c r="G177">
        <v>12720200</v>
      </c>
      <c r="H177">
        <f>(F177-F176)/F176</f>
        <v>-3.0811609763118947E-2</v>
      </c>
      <c r="I177">
        <f>CORREL($H$3:H177,MXX!$H$3:H177)</f>
        <v>0.24325032037761343</v>
      </c>
    </row>
    <row r="178" spans="1:9" x14ac:dyDescent="0.25">
      <c r="A178" s="1">
        <v>44687</v>
      </c>
      <c r="B178">
        <v>111.769997</v>
      </c>
      <c r="C178">
        <v>112.089996</v>
      </c>
      <c r="D178">
        <v>108.300003</v>
      </c>
      <c r="E178">
        <v>110.290001</v>
      </c>
      <c r="F178">
        <v>110.290001</v>
      </c>
      <c r="G178">
        <v>12525200</v>
      </c>
      <c r="H178">
        <f>(F178-F177)/F177</f>
        <v>-2.0602077785258108E-2</v>
      </c>
      <c r="I178">
        <f>CORREL($H$3:H178,MXX!$H$3:H178)</f>
        <v>0.25117128185234361</v>
      </c>
    </row>
    <row r="179" spans="1:9" x14ac:dyDescent="0.25">
      <c r="A179" s="1">
        <v>44690</v>
      </c>
      <c r="B179">
        <v>108.110001</v>
      </c>
      <c r="C179">
        <v>110.739998</v>
      </c>
      <c r="D179">
        <v>106.480003</v>
      </c>
      <c r="E179">
        <v>106.980003</v>
      </c>
      <c r="F179">
        <v>106.980003</v>
      </c>
      <c r="G179">
        <v>17941600</v>
      </c>
      <c r="H179">
        <f>(F179-F178)/F178</f>
        <v>-3.0011768700591517E-2</v>
      </c>
      <c r="I179">
        <f>CORREL($H$3:H179,MXX!$H$3:H179)</f>
        <v>0.25734251270686209</v>
      </c>
    </row>
    <row r="180" spans="1:9" x14ac:dyDescent="0.25">
      <c r="A180" s="1">
        <v>44691</v>
      </c>
      <c r="B180">
        <v>109.839996</v>
      </c>
      <c r="C180">
        <v>110.699997</v>
      </c>
      <c r="D180">
        <v>106.139999</v>
      </c>
      <c r="E180">
        <v>107.68</v>
      </c>
      <c r="F180">
        <v>107.68</v>
      </c>
      <c r="G180">
        <v>15657700</v>
      </c>
      <c r="H180">
        <f>(F180-F179)/F179</f>
        <v>6.5432508914774513E-3</v>
      </c>
      <c r="I180">
        <f>CORREL($H$3:H180,MXX!$H$3:H180)</f>
        <v>0.25758147226045158</v>
      </c>
    </row>
    <row r="181" spans="1:9" x14ac:dyDescent="0.25">
      <c r="A181" s="1">
        <v>44692</v>
      </c>
      <c r="B181">
        <v>107.900002</v>
      </c>
      <c r="C181">
        <v>110.07</v>
      </c>
      <c r="D181">
        <v>104.790001</v>
      </c>
      <c r="E181">
        <v>105.209999</v>
      </c>
      <c r="F181">
        <v>105.209999</v>
      </c>
      <c r="G181">
        <v>26933300</v>
      </c>
      <c r="H181">
        <f>(F181-F180)/F180</f>
        <v>-2.2938345096582564E-2</v>
      </c>
      <c r="I181">
        <f>CORREL($H$3:H181,MXX!$H$3:H181)</f>
        <v>0.25429561656092203</v>
      </c>
    </row>
    <row r="182" spans="1:9" x14ac:dyDescent="0.25">
      <c r="A182" s="1">
        <v>44693</v>
      </c>
      <c r="B182">
        <v>102.900002</v>
      </c>
      <c r="C182">
        <v>105</v>
      </c>
      <c r="D182">
        <v>99.470000999999996</v>
      </c>
      <c r="E182">
        <v>104.30999799999999</v>
      </c>
      <c r="F182">
        <v>104.30999799999999</v>
      </c>
      <c r="G182">
        <v>36298800</v>
      </c>
      <c r="H182">
        <f>(F182-F181)/F181</f>
        <v>-8.5543295176725848E-3</v>
      </c>
      <c r="I182">
        <f>CORREL($H$3:H182,MXX!$H$3:H182)</f>
        <v>0.25404647596952079</v>
      </c>
    </row>
    <row r="183" spans="1:9" x14ac:dyDescent="0.25">
      <c r="A183" s="1">
        <v>44694</v>
      </c>
      <c r="B183">
        <v>105.360001</v>
      </c>
      <c r="C183">
        <v>107.69000200000001</v>
      </c>
      <c r="D183">
        <v>105.30999799999999</v>
      </c>
      <c r="E183">
        <v>107.33000199999999</v>
      </c>
      <c r="F183">
        <v>107.33000199999999</v>
      </c>
      <c r="G183">
        <v>16782600</v>
      </c>
      <c r="H183">
        <f>(F183-F182)/F182</f>
        <v>2.8952200727680968E-2</v>
      </c>
      <c r="I183">
        <f>CORREL($H$3:H183,MXX!$H$3:H183)</f>
        <v>0.25749877949023825</v>
      </c>
    </row>
    <row r="184" spans="1:9" x14ac:dyDescent="0.25">
      <c r="A184" s="1">
        <v>44697</v>
      </c>
      <c r="B184">
        <v>107.459999</v>
      </c>
      <c r="C184">
        <v>107.620003</v>
      </c>
      <c r="D184">
        <v>104.849998</v>
      </c>
      <c r="E184">
        <v>105.18</v>
      </c>
      <c r="F184">
        <v>105.18</v>
      </c>
      <c r="G184">
        <v>11993600</v>
      </c>
      <c r="H184">
        <f>(F184-F183)/F183</f>
        <v>-2.0031696263268371E-2</v>
      </c>
      <c r="I184">
        <f>CORREL($H$3:H184,MXX!$H$3:H184)</f>
        <v>0.24274201215350294</v>
      </c>
    </row>
    <row r="185" spans="1:9" x14ac:dyDescent="0.25">
      <c r="A185" s="1">
        <v>44698</v>
      </c>
      <c r="B185">
        <v>107.730003</v>
      </c>
      <c r="C185">
        <v>108.790001</v>
      </c>
      <c r="D185">
        <v>106.300003</v>
      </c>
      <c r="E185">
        <v>108.639999</v>
      </c>
      <c r="F185">
        <v>108.639999</v>
      </c>
      <c r="G185">
        <v>11847600</v>
      </c>
      <c r="H185">
        <f>(F185-F184)/F184</f>
        <v>3.2895978322875032E-2</v>
      </c>
      <c r="I185">
        <f>CORREL($H$3:H185,MXX!$H$3:H185)</f>
        <v>0.25760271507250382</v>
      </c>
    </row>
    <row r="186" spans="1:9" x14ac:dyDescent="0.25">
      <c r="A186" s="1">
        <v>44699</v>
      </c>
      <c r="B186">
        <v>107.379997</v>
      </c>
      <c r="C186">
        <v>107.660004</v>
      </c>
      <c r="D186">
        <v>103.879997</v>
      </c>
      <c r="E186">
        <v>104.300003</v>
      </c>
      <c r="F186">
        <v>104.300003</v>
      </c>
      <c r="G186">
        <v>11794000</v>
      </c>
      <c r="H186">
        <f>(F186-F185)/F185</f>
        <v>-3.9948417157109874E-2</v>
      </c>
      <c r="I186">
        <f>CORREL($H$3:H186,MXX!$H$3:H186)</f>
        <v>0.27493206242825624</v>
      </c>
    </row>
    <row r="187" spans="1:9" x14ac:dyDescent="0.25">
      <c r="A187" s="1">
        <v>44700</v>
      </c>
      <c r="B187">
        <v>103.43</v>
      </c>
      <c r="C187">
        <v>105.300003</v>
      </c>
      <c r="D187">
        <v>102.959999</v>
      </c>
      <c r="E187">
        <v>103.139999</v>
      </c>
      <c r="F187">
        <v>103.139999</v>
      </c>
      <c r="G187">
        <v>11285000</v>
      </c>
      <c r="H187">
        <f>(F187-F186)/F186</f>
        <v>-1.1121802172910778E-2</v>
      </c>
      <c r="I187">
        <f>CORREL($H$3:H187,MXX!$H$3:H187)</f>
        <v>0.26778793720846272</v>
      </c>
    </row>
    <row r="188" spans="1:9" x14ac:dyDescent="0.25">
      <c r="A188" s="1">
        <v>44701</v>
      </c>
      <c r="B188">
        <v>104.489998</v>
      </c>
      <c r="C188">
        <v>104.800003</v>
      </c>
      <c r="D188">
        <v>100.050003</v>
      </c>
      <c r="E188">
        <v>102.41999800000001</v>
      </c>
      <c r="F188">
        <v>102.41999800000001</v>
      </c>
      <c r="G188">
        <v>15650400</v>
      </c>
      <c r="H188">
        <f>(F188-F187)/F187</f>
        <v>-6.9808125555633977E-3</v>
      </c>
      <c r="I188">
        <f>CORREL($H$3:H188,MXX!$H$3:H188)</f>
        <v>0.26703855962972511</v>
      </c>
    </row>
    <row r="189" spans="1:9" x14ac:dyDescent="0.25">
      <c r="A189" s="1">
        <v>44704</v>
      </c>
      <c r="B189">
        <v>103.760002</v>
      </c>
      <c r="C189">
        <v>106.029999</v>
      </c>
      <c r="D189">
        <v>101.55999799999999</v>
      </c>
      <c r="E189">
        <v>105.83000199999999</v>
      </c>
      <c r="F189">
        <v>105.83000199999999</v>
      </c>
      <c r="G189">
        <v>14402400</v>
      </c>
      <c r="H189">
        <f>(F189-F188)/F188</f>
        <v>3.3294318166262667E-2</v>
      </c>
      <c r="I189">
        <f>CORREL($H$3:H189,MXX!$H$3:H189)</f>
        <v>0.26141211333264081</v>
      </c>
    </row>
    <row r="190" spans="1:9" x14ac:dyDescent="0.25">
      <c r="A190" s="1">
        <v>44705</v>
      </c>
      <c r="B190">
        <v>103.709999</v>
      </c>
      <c r="C190">
        <v>103.839996</v>
      </c>
      <c r="D190">
        <v>100.129997</v>
      </c>
      <c r="E190">
        <v>101.589996</v>
      </c>
      <c r="F190">
        <v>101.589996</v>
      </c>
      <c r="G190">
        <v>13970200</v>
      </c>
      <c r="H190">
        <f>(F190-F189)/F189</f>
        <v>-4.0064309929806051E-2</v>
      </c>
      <c r="I190">
        <f>CORREL($H$3:H190,MXX!$H$3:H190)</f>
        <v>0.26018588549412852</v>
      </c>
    </row>
    <row r="191" spans="1:9" x14ac:dyDescent="0.25">
      <c r="A191" s="1">
        <v>44706</v>
      </c>
      <c r="B191">
        <v>101.43</v>
      </c>
      <c r="C191">
        <v>103.80999799999999</v>
      </c>
      <c r="D191">
        <v>101.160004</v>
      </c>
      <c r="E191">
        <v>103.260002</v>
      </c>
      <c r="F191">
        <v>103.260002</v>
      </c>
      <c r="G191">
        <v>11026600</v>
      </c>
      <c r="H191">
        <f>(F191-F190)/F190</f>
        <v>1.6438685557188137E-2</v>
      </c>
      <c r="I191">
        <f>CORREL($H$3:H191,MXX!$H$3:H191)</f>
        <v>0.26349663208042917</v>
      </c>
    </row>
    <row r="192" spans="1:9" x14ac:dyDescent="0.25">
      <c r="A192" s="1">
        <v>44707</v>
      </c>
      <c r="B192">
        <v>104.220001</v>
      </c>
      <c r="C192">
        <v>106.129997</v>
      </c>
      <c r="D192">
        <v>103.959999</v>
      </c>
      <c r="E192">
        <v>105.610001</v>
      </c>
      <c r="F192">
        <v>105.610001</v>
      </c>
      <c r="G192">
        <v>11297800</v>
      </c>
      <c r="H192">
        <f>(F192-F191)/F191</f>
        <v>2.2758076258801514E-2</v>
      </c>
      <c r="I192">
        <f>CORREL($H$3:H192,MXX!$H$3:H192)</f>
        <v>0.26776643090871366</v>
      </c>
    </row>
    <row r="193" spans="1:9" x14ac:dyDescent="0.25">
      <c r="A193" s="1">
        <v>44708</v>
      </c>
      <c r="B193">
        <v>106.889999</v>
      </c>
      <c r="C193">
        <v>109.370003</v>
      </c>
      <c r="D193">
        <v>106.529999</v>
      </c>
      <c r="E193">
        <v>109.32</v>
      </c>
      <c r="F193">
        <v>109.32</v>
      </c>
      <c r="G193">
        <v>13671300</v>
      </c>
      <c r="H193">
        <f>(F193-F192)/F192</f>
        <v>3.5129239322703884E-2</v>
      </c>
      <c r="I193">
        <f>CORREL($H$3:H193,MXX!$H$3:H193)</f>
        <v>0.27127709634295882</v>
      </c>
    </row>
    <row r="194" spans="1:9" x14ac:dyDescent="0.25">
      <c r="A194" s="1">
        <v>44712</v>
      </c>
      <c r="B194">
        <v>110</v>
      </c>
      <c r="C194">
        <v>111.239998</v>
      </c>
      <c r="D194">
        <v>107.910004</v>
      </c>
      <c r="E194">
        <v>110.44000200000001</v>
      </c>
      <c r="F194">
        <v>110.44000200000001</v>
      </c>
      <c r="G194">
        <v>20274600</v>
      </c>
      <c r="H194">
        <f>(F194-F193)/F193</f>
        <v>1.0245170142700455E-2</v>
      </c>
      <c r="I194">
        <f>CORREL($H$3:H194,MXX!$H$3:H194)</f>
        <v>0.26861231283659415</v>
      </c>
    </row>
    <row r="195" spans="1:9" x14ac:dyDescent="0.25">
      <c r="A195" s="1">
        <v>44713</v>
      </c>
      <c r="B195">
        <v>112.010002</v>
      </c>
      <c r="C195">
        <v>112.849998</v>
      </c>
      <c r="D195">
        <v>108.269997</v>
      </c>
      <c r="E195">
        <v>109.19000200000001</v>
      </c>
      <c r="F195">
        <v>109.19000200000001</v>
      </c>
      <c r="G195">
        <v>11829700</v>
      </c>
      <c r="H195">
        <f>(F195-F194)/F194</f>
        <v>-1.131836270701987E-2</v>
      </c>
      <c r="I195">
        <f>CORREL($H$3:H195,MXX!$H$3:H195)</f>
        <v>0.2700048877251271</v>
      </c>
    </row>
    <row r="196" spans="1:9" x14ac:dyDescent="0.25">
      <c r="A196" s="1">
        <v>44714</v>
      </c>
      <c r="B196">
        <v>109.43</v>
      </c>
      <c r="C196">
        <v>110.949997</v>
      </c>
      <c r="D196">
        <v>107.910004</v>
      </c>
      <c r="E196">
        <v>110.870003</v>
      </c>
      <c r="F196">
        <v>110.870003</v>
      </c>
      <c r="G196">
        <v>8829900</v>
      </c>
      <c r="H196">
        <f>(F196-F195)/F195</f>
        <v>1.5386033237731692E-2</v>
      </c>
      <c r="I196">
        <f>CORREL($H$3:H196,MXX!$H$3:H196)</f>
        <v>0.26682689272797999</v>
      </c>
    </row>
    <row r="197" spans="1:9" x14ac:dyDescent="0.25">
      <c r="A197" s="1">
        <v>44715</v>
      </c>
      <c r="B197">
        <v>109.16999800000001</v>
      </c>
      <c r="C197">
        <v>109.849998</v>
      </c>
      <c r="D197">
        <v>107.91999800000001</v>
      </c>
      <c r="E197">
        <v>108.66999800000001</v>
      </c>
      <c r="F197">
        <v>108.66999800000001</v>
      </c>
      <c r="G197">
        <v>6767600</v>
      </c>
      <c r="H197">
        <f>(F197-F196)/F196</f>
        <v>-1.9843103999915922E-2</v>
      </c>
      <c r="I197">
        <f>CORREL($H$3:H197,MXX!$H$3:H197)</f>
        <v>0.27057205579949428</v>
      </c>
    </row>
    <row r="198" spans="1:9" x14ac:dyDescent="0.25">
      <c r="A198" s="1">
        <v>44718</v>
      </c>
      <c r="B198">
        <v>109.75</v>
      </c>
      <c r="C198">
        <v>110.19000200000001</v>
      </c>
      <c r="D198">
        <v>107.650002</v>
      </c>
      <c r="E198">
        <v>107.83000199999999</v>
      </c>
      <c r="F198">
        <v>107.83000199999999</v>
      </c>
      <c r="G198">
        <v>7575900</v>
      </c>
      <c r="H198">
        <f>(F198-F197)/F197</f>
        <v>-7.7297875720952298E-3</v>
      </c>
      <c r="I198">
        <f>CORREL($H$3:H198,MXX!$H$3:H198)</f>
        <v>0.27111807283945044</v>
      </c>
    </row>
    <row r="199" spans="1:9" x14ac:dyDescent="0.25">
      <c r="A199" s="1">
        <v>44719</v>
      </c>
      <c r="B199">
        <v>106.790001</v>
      </c>
      <c r="C199">
        <v>107.91999800000001</v>
      </c>
      <c r="D199">
        <v>106</v>
      </c>
      <c r="E199">
        <v>107.790001</v>
      </c>
      <c r="F199">
        <v>107.790001</v>
      </c>
      <c r="G199">
        <v>7279100</v>
      </c>
      <c r="H199">
        <f>(F199-F198)/F198</f>
        <v>-3.7096354686137832E-4</v>
      </c>
      <c r="I199">
        <f>CORREL($H$3:H199,MXX!$H$3:H199)</f>
        <v>0.26927901133900295</v>
      </c>
    </row>
    <row r="200" spans="1:9" x14ac:dyDescent="0.25">
      <c r="A200" s="1">
        <v>44720</v>
      </c>
      <c r="B200">
        <v>107.43</v>
      </c>
      <c r="C200">
        <v>109.360001</v>
      </c>
      <c r="D200">
        <v>106.959999</v>
      </c>
      <c r="E200">
        <v>107.339996</v>
      </c>
      <c r="F200">
        <v>107.339996</v>
      </c>
      <c r="G200">
        <v>7019500</v>
      </c>
      <c r="H200">
        <f>(F200-F199)/F199</f>
        <v>-4.1748306505721656E-3</v>
      </c>
      <c r="I200">
        <f>CORREL($H$3:H200,MXX!$H$3:H200)</f>
        <v>0.26916429144790865</v>
      </c>
    </row>
    <row r="201" spans="1:9" x14ac:dyDescent="0.25">
      <c r="A201" s="1">
        <v>44721</v>
      </c>
      <c r="B201">
        <v>106.529999</v>
      </c>
      <c r="C201">
        <v>107.05999799999999</v>
      </c>
      <c r="D201">
        <v>103.25</v>
      </c>
      <c r="E201">
        <v>103.300003</v>
      </c>
      <c r="F201">
        <v>103.300003</v>
      </c>
      <c r="G201">
        <v>8261200</v>
      </c>
      <c r="H201">
        <f>(F201-F200)/F200</f>
        <v>-3.7637350014434467E-2</v>
      </c>
      <c r="I201">
        <f>CORREL($H$3:H201,MXX!$H$3:H201)</f>
        <v>0.27263556550852058</v>
      </c>
    </row>
    <row r="202" spans="1:9" x14ac:dyDescent="0.25">
      <c r="A202" s="1">
        <v>44722</v>
      </c>
      <c r="B202">
        <v>101.43</v>
      </c>
      <c r="C202">
        <v>102.120003</v>
      </c>
      <c r="D202">
        <v>99.379997000000003</v>
      </c>
      <c r="E202">
        <v>99.400002000000001</v>
      </c>
      <c r="F202">
        <v>99.400002000000001</v>
      </c>
      <c r="G202">
        <v>15369700</v>
      </c>
      <c r="H202">
        <f>(F202-F201)/F201</f>
        <v>-3.7754122814497915E-2</v>
      </c>
      <c r="I202">
        <f>CORREL($H$3:H202,MXX!$H$3:H202)</f>
        <v>0.27957763660370194</v>
      </c>
    </row>
    <row r="203" spans="1:9" x14ac:dyDescent="0.25">
      <c r="A203" s="1">
        <v>44725</v>
      </c>
      <c r="B203">
        <v>97.610000999999997</v>
      </c>
      <c r="C203">
        <v>97.610000999999997</v>
      </c>
      <c r="D203">
        <v>94.830001999999993</v>
      </c>
      <c r="E203">
        <v>95.709998999999996</v>
      </c>
      <c r="F203">
        <v>95.709998999999996</v>
      </c>
      <c r="G203">
        <v>15239700</v>
      </c>
      <c r="H203">
        <f>(F203-F202)/F202</f>
        <v>-3.7122765852660687E-2</v>
      </c>
      <c r="I203">
        <f>CORREL($H$3:H203,MXX!$H$3:H203)</f>
        <v>0.2905228268222062</v>
      </c>
    </row>
    <row r="204" spans="1:9" x14ac:dyDescent="0.25">
      <c r="A204" s="1">
        <v>44726</v>
      </c>
      <c r="B204">
        <v>96.269997000000004</v>
      </c>
      <c r="C204">
        <v>96.269997000000004</v>
      </c>
      <c r="D204">
        <v>93.099997999999999</v>
      </c>
      <c r="E204">
        <v>94.220000999999996</v>
      </c>
      <c r="F204">
        <v>94.220000999999996</v>
      </c>
      <c r="G204">
        <v>12443700</v>
      </c>
      <c r="H204">
        <f>(F204-F203)/F203</f>
        <v>-1.5567840513716858E-2</v>
      </c>
      <c r="I204">
        <f>CORREL($H$3:H204,MXX!$H$3:H204)</f>
        <v>0.29029056703846001</v>
      </c>
    </row>
    <row r="205" spans="1:9" x14ac:dyDescent="0.25">
      <c r="A205" s="1">
        <v>44727</v>
      </c>
      <c r="B205">
        <v>94.610000999999997</v>
      </c>
      <c r="C205">
        <v>97.300003000000004</v>
      </c>
      <c r="D205">
        <v>94.089995999999999</v>
      </c>
      <c r="E205">
        <v>95.879997000000003</v>
      </c>
      <c r="F205">
        <v>95.879997000000003</v>
      </c>
      <c r="G205">
        <v>11751600</v>
      </c>
      <c r="H205">
        <f>(F205-F204)/F204</f>
        <v>1.7618297414367538E-2</v>
      </c>
      <c r="I205">
        <f>CORREL($H$3:H205,MXX!$H$3:H205)</f>
        <v>0.28619597406926756</v>
      </c>
    </row>
    <row r="206" spans="1:9" x14ac:dyDescent="0.25">
      <c r="A206" s="1">
        <v>44728</v>
      </c>
      <c r="B206">
        <v>94.010002</v>
      </c>
      <c r="C206">
        <v>95.379997000000003</v>
      </c>
      <c r="D206">
        <v>93.410004000000001</v>
      </c>
      <c r="E206">
        <v>94.279999000000004</v>
      </c>
      <c r="F206">
        <v>94.279999000000004</v>
      </c>
      <c r="G206">
        <v>15298500</v>
      </c>
      <c r="H206">
        <f>(F206-F205)/F205</f>
        <v>-1.6687505736989117E-2</v>
      </c>
      <c r="I206">
        <f>CORREL($H$3:H206,MXX!$H$3:H206)</f>
        <v>0.2841929682221665</v>
      </c>
    </row>
    <row r="207" spans="1:9" x14ac:dyDescent="0.25">
      <c r="A207" s="1">
        <v>44729</v>
      </c>
      <c r="B207">
        <v>94.010002</v>
      </c>
      <c r="C207">
        <v>95.970000999999996</v>
      </c>
      <c r="D207">
        <v>93.470000999999996</v>
      </c>
      <c r="E207">
        <v>94.339995999999999</v>
      </c>
      <c r="F207">
        <v>94.339995999999999</v>
      </c>
      <c r="G207">
        <v>15403800</v>
      </c>
      <c r="H207">
        <f>(F207-F206)/F206</f>
        <v>6.3637039283375081E-4</v>
      </c>
      <c r="I207">
        <f>CORREL($H$3:H207,MXX!$H$3:H207)</f>
        <v>0.28072354634948421</v>
      </c>
    </row>
    <row r="208" spans="1:9" x14ac:dyDescent="0.25">
      <c r="A208" s="1">
        <v>44733</v>
      </c>
      <c r="B208">
        <v>94.900002000000001</v>
      </c>
      <c r="C208">
        <v>95.449996999999996</v>
      </c>
      <c r="D208">
        <v>93.269997000000004</v>
      </c>
      <c r="E208">
        <v>93.290001000000004</v>
      </c>
      <c r="F208">
        <v>93.290001000000004</v>
      </c>
      <c r="G208">
        <v>16649800</v>
      </c>
      <c r="H208">
        <f>(F208-F207)/F207</f>
        <v>-1.1129902952296029E-2</v>
      </c>
      <c r="I208">
        <f>CORREL($H$3:H208,MXX!$H$3:H208)</f>
        <v>0.27767133075074307</v>
      </c>
    </row>
    <row r="209" spans="1:9" x14ac:dyDescent="0.25">
      <c r="A209" s="1">
        <v>44734</v>
      </c>
      <c r="B209">
        <v>92.169998000000007</v>
      </c>
      <c r="C209">
        <v>94.610000999999997</v>
      </c>
      <c r="D209">
        <v>92.010002</v>
      </c>
      <c r="E209">
        <v>93.5</v>
      </c>
      <c r="F209">
        <v>93.5</v>
      </c>
      <c r="G209">
        <v>11403500</v>
      </c>
      <c r="H209">
        <f>(F209-F208)/F208</f>
        <v>2.2510343847032036E-3</v>
      </c>
      <c r="I209">
        <f>CORREL($H$3:H209,MXX!$H$3:H209)</f>
        <v>0.27683806691819279</v>
      </c>
    </row>
    <row r="210" spans="1:9" x14ac:dyDescent="0.25">
      <c r="A210" s="1">
        <v>44735</v>
      </c>
      <c r="B210">
        <v>93.959998999999996</v>
      </c>
      <c r="C210">
        <v>94.650002000000001</v>
      </c>
      <c r="D210">
        <v>92.07</v>
      </c>
      <c r="E210">
        <v>94.300003000000004</v>
      </c>
      <c r="F210">
        <v>94.300003000000004</v>
      </c>
      <c r="G210">
        <v>11348800</v>
      </c>
      <c r="H210">
        <f>(F210-F209)/F209</f>
        <v>8.5561818181818586E-3</v>
      </c>
      <c r="I210">
        <f>CORREL($H$3:H210,MXX!$H$3:H210)</f>
        <v>0.27839272413054539</v>
      </c>
    </row>
    <row r="211" spans="1:9" x14ac:dyDescent="0.25">
      <c r="A211" s="1">
        <v>44736</v>
      </c>
      <c r="B211">
        <v>95.449996999999996</v>
      </c>
      <c r="C211">
        <v>98.57</v>
      </c>
      <c r="D211">
        <v>95.400002000000001</v>
      </c>
      <c r="E211">
        <v>97.779999000000004</v>
      </c>
      <c r="F211">
        <v>97.779999000000004</v>
      </c>
      <c r="G211">
        <v>11681200</v>
      </c>
      <c r="H211">
        <f>(F211-F210)/F210</f>
        <v>3.6903455877938834E-2</v>
      </c>
      <c r="I211">
        <f>CORREL($H$3:H211,MXX!$H$3:H211)</f>
        <v>0.25251741660886418</v>
      </c>
    </row>
    <row r="212" spans="1:9" x14ac:dyDescent="0.25">
      <c r="A212" s="1">
        <v>44739</v>
      </c>
      <c r="B212">
        <v>98.220000999999996</v>
      </c>
      <c r="C212">
        <v>98.230002999999996</v>
      </c>
      <c r="D212">
        <v>95.800003000000004</v>
      </c>
      <c r="E212">
        <v>96.610000999999997</v>
      </c>
      <c r="F212">
        <v>96.610000999999997</v>
      </c>
      <c r="G212">
        <v>10793700</v>
      </c>
      <c r="H212">
        <f>(F212-F211)/F211</f>
        <v>-1.1965616812902674E-2</v>
      </c>
      <c r="I212">
        <f>CORREL($H$3:H212,MXX!$H$3:H212)</f>
        <v>0.25411371834256002</v>
      </c>
    </row>
    <row r="213" spans="1:9" x14ac:dyDescent="0.25">
      <c r="A213" s="1">
        <v>44740</v>
      </c>
      <c r="B213">
        <v>99.739998</v>
      </c>
      <c r="C213">
        <v>100.400002</v>
      </c>
      <c r="D213">
        <v>95.779999000000004</v>
      </c>
      <c r="E213">
        <v>95.919998000000007</v>
      </c>
      <c r="F213">
        <v>95.919998000000007</v>
      </c>
      <c r="G213">
        <v>16812400</v>
      </c>
      <c r="H213">
        <f>(F213-F212)/F212</f>
        <v>-7.1421487719474323E-3</v>
      </c>
      <c r="I213">
        <f>CORREL($H$3:H213,MXX!$H$3:H213)</f>
        <v>0.24783400752259993</v>
      </c>
    </row>
    <row r="214" spans="1:9" x14ac:dyDescent="0.25">
      <c r="A214" s="1">
        <v>44741</v>
      </c>
      <c r="B214">
        <v>95.949996999999996</v>
      </c>
      <c r="C214">
        <v>96.199996999999996</v>
      </c>
      <c r="D214">
        <v>94.529999000000004</v>
      </c>
      <c r="E214">
        <v>95.650002000000001</v>
      </c>
      <c r="F214">
        <v>95.650002000000001</v>
      </c>
      <c r="G214">
        <v>8653200</v>
      </c>
      <c r="H214">
        <f>(F214-F213)/F213</f>
        <v>-2.8148040620268374E-3</v>
      </c>
      <c r="I214">
        <f>CORREL($H$3:H214,MXX!$H$3:H214)</f>
        <v>0.24693674908544547</v>
      </c>
    </row>
    <row r="215" spans="1:9" x14ac:dyDescent="0.25">
      <c r="A215" s="1">
        <v>44742</v>
      </c>
      <c r="B215">
        <v>94.419998000000007</v>
      </c>
      <c r="C215">
        <v>95.440002000000007</v>
      </c>
      <c r="D215">
        <v>92.540001000000004</v>
      </c>
      <c r="E215">
        <v>94.400002000000001</v>
      </c>
      <c r="F215">
        <v>94.400002000000001</v>
      </c>
      <c r="G215">
        <v>10983500</v>
      </c>
      <c r="H215">
        <f>(F215-F214)/F214</f>
        <v>-1.306847855580808E-2</v>
      </c>
      <c r="I215">
        <f>CORREL($H$3:H215,MXX!$H$3:H215)</f>
        <v>0.24586275637666011</v>
      </c>
    </row>
    <row r="216" spans="1:9" x14ac:dyDescent="0.25">
      <c r="A216" s="1">
        <v>44743</v>
      </c>
      <c r="B216">
        <v>94.239998</v>
      </c>
      <c r="C216">
        <v>96.309997999999993</v>
      </c>
      <c r="D216">
        <v>93.980002999999996</v>
      </c>
      <c r="E216">
        <v>96.139999000000003</v>
      </c>
      <c r="F216">
        <v>96.139999000000003</v>
      </c>
      <c r="G216">
        <v>10543400</v>
      </c>
      <c r="H216">
        <f>(F216-F215)/F215</f>
        <v>1.8432171219657414E-2</v>
      </c>
      <c r="I216">
        <f>CORREL($H$3:H216,MXX!$H$3:H216)</f>
        <v>0.24082594899588539</v>
      </c>
    </row>
    <row r="217" spans="1:9" x14ac:dyDescent="0.25">
      <c r="A217" s="1">
        <v>44747</v>
      </c>
      <c r="B217">
        <v>94.260002</v>
      </c>
      <c r="C217">
        <v>97.230002999999996</v>
      </c>
      <c r="D217">
        <v>92.309997999999993</v>
      </c>
      <c r="E217">
        <v>97.18</v>
      </c>
      <c r="F217">
        <v>97.18</v>
      </c>
      <c r="G217">
        <v>10660600</v>
      </c>
      <c r="H217">
        <f>(F217-F216)/F216</f>
        <v>1.0817568242329644E-2</v>
      </c>
      <c r="I217">
        <f>CORREL($H$3:H217,MXX!$H$3:H217)</f>
        <v>0.23615381626641879</v>
      </c>
    </row>
    <row r="218" spans="1:9" x14ac:dyDescent="0.25">
      <c r="A218" s="1">
        <v>44748</v>
      </c>
      <c r="B218">
        <v>97.529999000000004</v>
      </c>
      <c r="C218">
        <v>98.190002000000007</v>
      </c>
      <c r="D218">
        <v>95.400002000000001</v>
      </c>
      <c r="E218">
        <v>96.080001999999993</v>
      </c>
      <c r="F218">
        <v>96.080001999999993</v>
      </c>
      <c r="G218">
        <v>8640200</v>
      </c>
      <c r="H218">
        <f>(F218-F217)/F217</f>
        <v>-1.1319180901420185E-2</v>
      </c>
      <c r="I218">
        <f>CORREL($H$3:H218,MXX!$H$3:H218)</f>
        <v>0.23481178904735359</v>
      </c>
    </row>
    <row r="219" spans="1:9" x14ac:dyDescent="0.25">
      <c r="A219" s="1">
        <v>44749</v>
      </c>
      <c r="B219">
        <v>96.900002000000001</v>
      </c>
      <c r="C219">
        <v>97.529999000000004</v>
      </c>
      <c r="D219">
        <v>95.93</v>
      </c>
      <c r="E219">
        <v>97.43</v>
      </c>
      <c r="F219">
        <v>97.43</v>
      </c>
      <c r="G219">
        <v>7813100</v>
      </c>
      <c r="H219">
        <f>(F219-F218)/F218</f>
        <v>1.405076989902658E-2</v>
      </c>
      <c r="I219">
        <f>CORREL($H$3:H219,MXX!$H$3:H219)</f>
        <v>0.23686798069309009</v>
      </c>
    </row>
    <row r="220" spans="1:9" x14ac:dyDescent="0.25">
      <c r="A220" s="1">
        <v>44750</v>
      </c>
      <c r="B220">
        <v>96.57</v>
      </c>
      <c r="C220">
        <v>97.120002999999997</v>
      </c>
      <c r="D220">
        <v>95.349997999999999</v>
      </c>
      <c r="E220">
        <v>95.860000999999997</v>
      </c>
      <c r="F220">
        <v>95.860000999999997</v>
      </c>
      <c r="G220">
        <v>7717300</v>
      </c>
      <c r="H220">
        <f>(F220-F219)/F219</f>
        <v>-1.6114122960074001E-2</v>
      </c>
      <c r="I220">
        <f>CORREL($H$3:H220,MXX!$H$3:H220)</f>
        <v>0.23955637776505093</v>
      </c>
    </row>
    <row r="221" spans="1:9" x14ac:dyDescent="0.25">
      <c r="A221" s="1">
        <v>44753</v>
      </c>
      <c r="B221">
        <v>95</v>
      </c>
      <c r="C221">
        <v>95.339995999999999</v>
      </c>
      <c r="D221">
        <v>93.43</v>
      </c>
      <c r="E221">
        <v>93.639999000000003</v>
      </c>
      <c r="F221">
        <v>93.639999000000003</v>
      </c>
      <c r="G221">
        <v>7643700</v>
      </c>
      <c r="H221">
        <f>(F221-F220)/F220</f>
        <v>-2.3158793833102442E-2</v>
      </c>
      <c r="I221">
        <f>CORREL($H$3:H221,MXX!$H$3:H221)</f>
        <v>0.23623367104093743</v>
      </c>
    </row>
    <row r="222" spans="1:9" x14ac:dyDescent="0.25">
      <c r="A222" s="1">
        <v>44754</v>
      </c>
      <c r="B222">
        <v>93.580001999999993</v>
      </c>
      <c r="C222">
        <v>95.25</v>
      </c>
      <c r="D222">
        <v>93.309997999999993</v>
      </c>
      <c r="E222">
        <v>93.599997999999999</v>
      </c>
      <c r="F222">
        <v>93.599997999999999</v>
      </c>
      <c r="G222">
        <v>8665300</v>
      </c>
      <c r="H222">
        <f>(F222-F221)/F221</f>
        <v>-4.2717856073453959E-4</v>
      </c>
      <c r="I222">
        <f>CORREL($H$3:H222,MXX!$H$3:H222)</f>
        <v>0.23554687500308186</v>
      </c>
    </row>
    <row r="223" spans="1:9" x14ac:dyDescent="0.25">
      <c r="A223" s="1">
        <v>44755</v>
      </c>
      <c r="B223">
        <v>92.120002999999997</v>
      </c>
      <c r="C223">
        <v>93.25</v>
      </c>
      <c r="D223">
        <v>91.010002</v>
      </c>
      <c r="E223">
        <v>92.940002000000007</v>
      </c>
      <c r="F223">
        <v>92.940002000000007</v>
      </c>
      <c r="G223">
        <v>12006400</v>
      </c>
      <c r="H223">
        <f>(F223-F222)/F222</f>
        <v>-7.0512394669067458E-3</v>
      </c>
      <c r="I223">
        <f>CORREL($H$3:H223,MXX!$H$3:H223)</f>
        <v>0.23488098187694531</v>
      </c>
    </row>
    <row r="224" spans="1:9" x14ac:dyDescent="0.25">
      <c r="A224" s="1">
        <v>44756</v>
      </c>
      <c r="B224">
        <v>91.480002999999996</v>
      </c>
      <c r="C224">
        <v>92.040001000000004</v>
      </c>
      <c r="D224">
        <v>90.230002999999996</v>
      </c>
      <c r="E224">
        <v>91.839995999999999</v>
      </c>
      <c r="F224">
        <v>91.839995999999999</v>
      </c>
      <c r="G224">
        <v>11146400</v>
      </c>
      <c r="H224">
        <f>(F224-F223)/F223</f>
        <v>-1.183565715869048E-2</v>
      </c>
      <c r="I224">
        <f>CORREL($H$3:H224,MXX!$H$3:H224)</f>
        <v>0.23558612294286066</v>
      </c>
    </row>
    <row r="225" spans="1:9" x14ac:dyDescent="0.25">
      <c r="A225" s="1">
        <v>44757</v>
      </c>
      <c r="B225">
        <v>92.910004000000001</v>
      </c>
      <c r="C225">
        <v>95.32</v>
      </c>
      <c r="D225">
        <v>92.699996999999996</v>
      </c>
      <c r="E225">
        <v>95.199996999999996</v>
      </c>
      <c r="F225">
        <v>95.199996999999996</v>
      </c>
      <c r="G225">
        <v>14946700</v>
      </c>
      <c r="H225">
        <f>(F225-F224)/F224</f>
        <v>3.658537833560007E-2</v>
      </c>
      <c r="I225">
        <f>CORREL($H$3:H225,MXX!$H$3:H225)</f>
        <v>0.23917938626790625</v>
      </c>
    </row>
    <row r="226" spans="1:9" x14ac:dyDescent="0.25">
      <c r="A226" s="1">
        <v>44760</v>
      </c>
      <c r="B226">
        <v>96.360000999999997</v>
      </c>
      <c r="C226">
        <v>97.269997000000004</v>
      </c>
      <c r="D226">
        <v>95.309997999999993</v>
      </c>
      <c r="E226">
        <v>95.699996999999996</v>
      </c>
      <c r="F226">
        <v>95.699996999999996</v>
      </c>
      <c r="G226">
        <v>10430400</v>
      </c>
      <c r="H226">
        <f>(F226-F225)/F225</f>
        <v>5.2521010058435196E-3</v>
      </c>
      <c r="I226">
        <f>CORREL($H$3:H226,MXX!$H$3:H226)</f>
        <v>0.23830520193284715</v>
      </c>
    </row>
    <row r="227" spans="1:9" x14ac:dyDescent="0.25">
      <c r="A227" s="1">
        <v>44761</v>
      </c>
      <c r="B227">
        <v>96.68</v>
      </c>
      <c r="C227">
        <v>99.849997999999999</v>
      </c>
      <c r="D227">
        <v>96.68</v>
      </c>
      <c r="E227">
        <v>99.610000999999997</v>
      </c>
      <c r="F227">
        <v>99.610000999999997</v>
      </c>
      <c r="G227">
        <v>13683400</v>
      </c>
      <c r="H227">
        <f>(F227-F226)/F226</f>
        <v>4.0856887383183521E-2</v>
      </c>
      <c r="I227">
        <f>CORREL($H$3:H227,MXX!$H$3:H227)</f>
        <v>0.21879694115456558</v>
      </c>
    </row>
    <row r="228" spans="1:9" x14ac:dyDescent="0.25">
      <c r="A228" s="1">
        <v>44762</v>
      </c>
      <c r="B228">
        <v>100.25</v>
      </c>
      <c r="C228">
        <v>104.260002</v>
      </c>
      <c r="D228">
        <v>99.949996999999996</v>
      </c>
      <c r="E228">
        <v>103.349998</v>
      </c>
      <c r="F228">
        <v>103.349998</v>
      </c>
      <c r="G228">
        <v>15112700</v>
      </c>
      <c r="H228">
        <f>(F228-F227)/F227</f>
        <v>3.7546400586824638E-2</v>
      </c>
      <c r="I228">
        <f>CORREL($H$3:H228,MXX!$H$3:H228)</f>
        <v>0.22363170427500886</v>
      </c>
    </row>
    <row r="229" spans="1:9" x14ac:dyDescent="0.25">
      <c r="A229" s="1">
        <v>44763</v>
      </c>
      <c r="B229">
        <v>102.709999</v>
      </c>
      <c r="C229">
        <v>104.25</v>
      </c>
      <c r="D229">
        <v>101.610001</v>
      </c>
      <c r="E229">
        <v>104.18</v>
      </c>
      <c r="F229">
        <v>104.18</v>
      </c>
      <c r="G229">
        <v>8611300</v>
      </c>
      <c r="H229">
        <f>(F229-F228)/F228</f>
        <v>8.0309822550747173E-3</v>
      </c>
      <c r="I229">
        <f>CORREL($H$3:H229,MXX!$H$3:H229)</f>
        <v>0.22275155747612513</v>
      </c>
    </row>
    <row r="230" spans="1:9" x14ac:dyDescent="0.25">
      <c r="A230" s="1">
        <v>44764</v>
      </c>
      <c r="B230">
        <v>103.279999</v>
      </c>
      <c r="C230">
        <v>104.57</v>
      </c>
      <c r="D230">
        <v>102.110001</v>
      </c>
      <c r="E230">
        <v>102.720001</v>
      </c>
      <c r="F230">
        <v>102.720001</v>
      </c>
      <c r="G230">
        <v>7803500</v>
      </c>
      <c r="H230">
        <f>(F230-F229)/F229</f>
        <v>-1.4014196582837497E-2</v>
      </c>
      <c r="I230">
        <f>CORREL($H$3:H230,MXX!$H$3:H230)</f>
        <v>0.22013364538417399</v>
      </c>
    </row>
    <row r="231" spans="1:9" x14ac:dyDescent="0.25">
      <c r="A231" s="1">
        <v>44767</v>
      </c>
      <c r="B231">
        <v>102.779999</v>
      </c>
      <c r="C231">
        <v>103.389999</v>
      </c>
      <c r="D231">
        <v>101.80999799999999</v>
      </c>
      <c r="E231">
        <v>102.69000200000001</v>
      </c>
      <c r="F231">
        <v>102.69000200000001</v>
      </c>
      <c r="G231">
        <v>6726700</v>
      </c>
      <c r="H231">
        <f>(F231-F230)/F230</f>
        <v>-2.9204633672063002E-4</v>
      </c>
      <c r="I231">
        <f>CORREL($H$3:H231,MXX!$H$3:H231)</f>
        <v>0.21999430935453601</v>
      </c>
    </row>
    <row r="232" spans="1:9" x14ac:dyDescent="0.25">
      <c r="A232" s="1">
        <v>44768</v>
      </c>
      <c r="B232">
        <v>102.139999</v>
      </c>
      <c r="C232">
        <v>102.360001</v>
      </c>
      <c r="D232">
        <v>99.559997999999993</v>
      </c>
      <c r="E232">
        <v>99.779999000000004</v>
      </c>
      <c r="F232">
        <v>99.779999000000004</v>
      </c>
      <c r="G232">
        <v>6346600</v>
      </c>
      <c r="H232">
        <f>(F232-F231)/F231</f>
        <v>-2.8337744116511004E-2</v>
      </c>
      <c r="I232">
        <f>CORREL($H$3:H232,MXX!$H$3:H232)</f>
        <v>0.21493681142671389</v>
      </c>
    </row>
    <row r="233" spans="1:9" x14ac:dyDescent="0.25">
      <c r="A233" s="1">
        <v>44769</v>
      </c>
      <c r="B233">
        <v>100.970001</v>
      </c>
      <c r="C233">
        <v>103.650002</v>
      </c>
      <c r="D233">
        <v>100.80999799999999</v>
      </c>
      <c r="E233">
        <v>103.5</v>
      </c>
      <c r="F233">
        <v>103.5</v>
      </c>
      <c r="G233">
        <v>9684800</v>
      </c>
      <c r="H233">
        <f>(F233-F232)/F232</f>
        <v>3.7282030840669743E-2</v>
      </c>
      <c r="I233">
        <f>CORREL($H$3:H233,MXX!$H$3:H233)</f>
        <v>0.21029408606123415</v>
      </c>
    </row>
    <row r="234" spans="1:9" x14ac:dyDescent="0.25">
      <c r="A234" s="1">
        <v>44770</v>
      </c>
      <c r="B234">
        <v>103.25</v>
      </c>
      <c r="C234">
        <v>104.970001</v>
      </c>
      <c r="D234">
        <v>102.709999</v>
      </c>
      <c r="E234">
        <v>104.900002</v>
      </c>
      <c r="F234">
        <v>104.900002</v>
      </c>
      <c r="G234">
        <v>7970300</v>
      </c>
      <c r="H234">
        <f>(F234-F233)/F233</f>
        <v>1.3526589371980683E-2</v>
      </c>
      <c r="I234">
        <f>CORREL($H$3:H234,MXX!$H$3:H234)</f>
        <v>0.2096413521308301</v>
      </c>
    </row>
    <row r="235" spans="1:9" x14ac:dyDescent="0.25">
      <c r="A235" s="1">
        <v>44771</v>
      </c>
      <c r="B235">
        <v>105.139999</v>
      </c>
      <c r="C235">
        <v>106.339996</v>
      </c>
      <c r="D235">
        <v>103.370003</v>
      </c>
      <c r="E235">
        <v>106.099998</v>
      </c>
      <c r="F235">
        <v>106.099998</v>
      </c>
      <c r="G235">
        <v>10320000</v>
      </c>
      <c r="H235">
        <f>(F235-F234)/F234</f>
        <v>1.1439427808590497E-2</v>
      </c>
      <c r="I235">
        <f>CORREL($H$3:H235,MXX!$H$3:H235)</f>
        <v>0.20542526988830245</v>
      </c>
    </row>
    <row r="236" spans="1:9" x14ac:dyDescent="0.25">
      <c r="A236" s="1">
        <v>44774</v>
      </c>
      <c r="B236">
        <v>104.870003</v>
      </c>
      <c r="C236">
        <v>106.650002</v>
      </c>
      <c r="D236">
        <v>103.860001</v>
      </c>
      <c r="E236">
        <v>106.220001</v>
      </c>
      <c r="F236">
        <v>106.220001</v>
      </c>
      <c r="G236">
        <v>7769700</v>
      </c>
      <c r="H236">
        <f>(F236-F235)/F235</f>
        <v>1.1310367790958579E-3</v>
      </c>
      <c r="I236">
        <f>CORREL($H$3:H236,MXX!$H$3:H236)</f>
        <v>0.20563252320231737</v>
      </c>
    </row>
    <row r="237" spans="1:9" x14ac:dyDescent="0.25">
      <c r="A237" s="1">
        <v>44775</v>
      </c>
      <c r="B237">
        <v>105.739998</v>
      </c>
      <c r="C237">
        <v>106.360001</v>
      </c>
      <c r="D237">
        <v>104.620003</v>
      </c>
      <c r="E237">
        <v>104.709999</v>
      </c>
      <c r="F237">
        <v>104.709999</v>
      </c>
      <c r="G237">
        <v>9093000</v>
      </c>
      <c r="H237">
        <f>(F237-F236)/F236</f>
        <v>-1.4215797267785754E-2</v>
      </c>
      <c r="I237">
        <f>CORREL($H$3:H237,MXX!$H$3:H237)</f>
        <v>0.19422314223216794</v>
      </c>
    </row>
    <row r="238" spans="1:9" x14ac:dyDescent="0.25">
      <c r="A238" s="1">
        <v>44776</v>
      </c>
      <c r="B238">
        <v>105.730003</v>
      </c>
      <c r="C238">
        <v>109.699997</v>
      </c>
      <c r="D238">
        <v>105.730003</v>
      </c>
      <c r="E238">
        <v>109.019997</v>
      </c>
      <c r="F238">
        <v>109.019997</v>
      </c>
      <c r="G238">
        <v>11243000</v>
      </c>
      <c r="H238">
        <f>(F238-F237)/F237</f>
        <v>4.1161283938127124E-2</v>
      </c>
      <c r="I238">
        <f>CORREL($H$3:H238,MXX!$H$3:H238)</f>
        <v>0.19309137098835144</v>
      </c>
    </row>
    <row r="239" spans="1:9" x14ac:dyDescent="0.25">
      <c r="A239" s="1">
        <v>44777</v>
      </c>
      <c r="B239">
        <v>108.91999800000001</v>
      </c>
      <c r="C239">
        <v>109.449997</v>
      </c>
      <c r="D239">
        <v>107.660004</v>
      </c>
      <c r="E239">
        <v>108.120003</v>
      </c>
      <c r="F239">
        <v>108.120003</v>
      </c>
      <c r="G239">
        <v>7322400</v>
      </c>
      <c r="H239">
        <f>(F239-F238)/F238</f>
        <v>-8.2553111792876555E-3</v>
      </c>
      <c r="I239">
        <f>CORREL($H$3:H239,MXX!$H$3:H239)</f>
        <v>0.19422075985535309</v>
      </c>
    </row>
    <row r="240" spans="1:9" x14ac:dyDescent="0.25">
      <c r="A240" s="1">
        <v>44778</v>
      </c>
      <c r="B240">
        <v>106.80999799999999</v>
      </c>
      <c r="C240">
        <v>107.699997</v>
      </c>
      <c r="D240">
        <v>105.370003</v>
      </c>
      <c r="E240">
        <v>106.629997</v>
      </c>
      <c r="F240">
        <v>106.629997</v>
      </c>
      <c r="G240">
        <v>10100000</v>
      </c>
      <c r="H240">
        <f>(F240-F239)/F239</f>
        <v>-1.3781039203263748E-2</v>
      </c>
      <c r="I240">
        <f>CORREL($H$3:H240,MXX!$H$3:H240)</f>
        <v>0.19626244868448206</v>
      </c>
    </row>
    <row r="241" spans="1:9" x14ac:dyDescent="0.25">
      <c r="A241" s="1">
        <v>44781</v>
      </c>
      <c r="B241">
        <v>108.209999</v>
      </c>
      <c r="C241">
        <v>111.230003</v>
      </c>
      <c r="D241">
        <v>107.900002</v>
      </c>
      <c r="E241">
        <v>109.110001</v>
      </c>
      <c r="F241">
        <v>109.110001</v>
      </c>
      <c r="G241">
        <v>13025900</v>
      </c>
      <c r="H241">
        <f>(F241-F240)/F240</f>
        <v>2.3258033103011284E-2</v>
      </c>
      <c r="I241">
        <f>CORREL($H$3:H241,MXX!$H$3:H241)</f>
        <v>0.19680480167932846</v>
      </c>
    </row>
    <row r="242" spans="1:9" x14ac:dyDescent="0.25">
      <c r="A242" s="1">
        <v>44782</v>
      </c>
      <c r="B242">
        <v>109.220001</v>
      </c>
      <c r="C242">
        <v>109.220001</v>
      </c>
      <c r="D242">
        <v>107.029999</v>
      </c>
      <c r="E242">
        <v>108.129997</v>
      </c>
      <c r="F242">
        <v>108.129997</v>
      </c>
      <c r="G242">
        <v>8776500</v>
      </c>
      <c r="H242">
        <f>(F242-F241)/F241</f>
        <v>-8.9817981029987701E-3</v>
      </c>
      <c r="I242">
        <f>CORREL($H$3:H242,MXX!$H$3:H242)</f>
        <v>0.19693178090315117</v>
      </c>
    </row>
    <row r="243" spans="1:9" x14ac:dyDescent="0.25">
      <c r="A243" s="1">
        <v>44783</v>
      </c>
      <c r="B243">
        <v>112.480003</v>
      </c>
      <c r="C243">
        <v>112.66999800000001</v>
      </c>
      <c r="D243">
        <v>109.910004</v>
      </c>
      <c r="E243">
        <v>112.43</v>
      </c>
      <c r="F243">
        <v>112.43</v>
      </c>
      <c r="G243">
        <v>26398700</v>
      </c>
      <c r="H243">
        <f>(F243-F242)/F242</f>
        <v>3.9766976040885339E-2</v>
      </c>
      <c r="I243">
        <f>CORREL($H$3:H243,MXX!$H$3:H243)</f>
        <v>0.19155346752287875</v>
      </c>
    </row>
    <row r="244" spans="1:9" x14ac:dyDescent="0.25">
      <c r="A244" s="1">
        <v>44784</v>
      </c>
      <c r="B244">
        <v>122.209999</v>
      </c>
      <c r="C244">
        <v>123.269997</v>
      </c>
      <c r="D244">
        <v>117.33000199999999</v>
      </c>
      <c r="E244">
        <v>117.69000200000001</v>
      </c>
      <c r="F244">
        <v>117.69000200000001</v>
      </c>
      <c r="G244">
        <v>50375000</v>
      </c>
      <c r="H244">
        <f>(F244-F243)/F243</f>
        <v>4.6784683803255359E-2</v>
      </c>
      <c r="I244">
        <f>CORREL($H$3:H244,MXX!$H$3:H244)</f>
        <v>0.20300406864589721</v>
      </c>
    </row>
    <row r="245" spans="1:9" x14ac:dyDescent="0.25">
      <c r="A245" s="1">
        <v>44785</v>
      </c>
      <c r="B245">
        <v>119</v>
      </c>
      <c r="C245">
        <v>121.610001</v>
      </c>
      <c r="D245">
        <v>118.91999800000001</v>
      </c>
      <c r="E245">
        <v>121.57</v>
      </c>
      <c r="F245">
        <v>121.57</v>
      </c>
      <c r="G245">
        <v>21964800</v>
      </c>
      <c r="H245">
        <f>(F245-F244)/F244</f>
        <v>3.2967949138109333E-2</v>
      </c>
      <c r="I245">
        <f>CORREL($H$3:H245,MXX!$H$3:H245)</f>
        <v>0.20018094886571058</v>
      </c>
    </row>
    <row r="246" spans="1:9" x14ac:dyDescent="0.25">
      <c r="A246" s="1">
        <v>44788</v>
      </c>
      <c r="B246">
        <v>121</v>
      </c>
      <c r="C246">
        <v>125.959999</v>
      </c>
      <c r="D246">
        <v>120.989998</v>
      </c>
      <c r="E246">
        <v>124.260002</v>
      </c>
      <c r="F246">
        <v>124.260002</v>
      </c>
      <c r="G246">
        <v>24628300</v>
      </c>
      <c r="H246">
        <f>(F246-F245)/F245</f>
        <v>2.2127185983384118E-2</v>
      </c>
      <c r="I246">
        <f>CORREL($H$3:H246,MXX!$H$3:H246)</f>
        <v>0.20516216828840095</v>
      </c>
    </row>
    <row r="247" spans="1:9" x14ac:dyDescent="0.25">
      <c r="A247" s="1">
        <v>44789</v>
      </c>
      <c r="B247">
        <v>124.730003</v>
      </c>
      <c r="C247">
        <v>126.480003</v>
      </c>
      <c r="D247">
        <v>123.449997</v>
      </c>
      <c r="E247">
        <v>124.959999</v>
      </c>
      <c r="F247">
        <v>124.959999</v>
      </c>
      <c r="G247">
        <v>14607300</v>
      </c>
      <c r="H247">
        <f>(F247-F246)/F246</f>
        <v>5.6333251950212923E-3</v>
      </c>
      <c r="I247">
        <f>CORREL($H$3:H247,MXX!$H$3:H247)</f>
        <v>0.20630092408712453</v>
      </c>
    </row>
    <row r="248" spans="1:9" x14ac:dyDescent="0.25">
      <c r="A248" s="1">
        <v>44790</v>
      </c>
      <c r="B248">
        <v>123.449997</v>
      </c>
      <c r="C248">
        <v>124.480003</v>
      </c>
      <c r="D248">
        <v>122.57</v>
      </c>
      <c r="E248">
        <v>122.80999799999999</v>
      </c>
      <c r="F248">
        <v>122.80999799999999</v>
      </c>
      <c r="G248">
        <v>9140900</v>
      </c>
      <c r="H248">
        <f>(F248-F247)/F247</f>
        <v>-1.7205513902092805E-2</v>
      </c>
      <c r="I248">
        <f>CORREL($H$3:H248,MXX!$H$3:H248)</f>
        <v>0.20287393243681121</v>
      </c>
    </row>
    <row r="249" spans="1:9" x14ac:dyDescent="0.25">
      <c r="A249" s="1">
        <v>44791</v>
      </c>
      <c r="B249">
        <v>123.010002</v>
      </c>
      <c r="C249">
        <v>123.129997</v>
      </c>
      <c r="D249">
        <v>121.709999</v>
      </c>
      <c r="E249">
        <v>122.66999800000001</v>
      </c>
      <c r="F249">
        <v>122.66999800000001</v>
      </c>
      <c r="G249">
        <v>7343900</v>
      </c>
      <c r="H249">
        <f>(F249-F248)/F248</f>
        <v>-1.1399723335227671E-3</v>
      </c>
      <c r="I249">
        <f>CORREL($H$3:H249,MXX!$H$3:H249)</f>
        <v>0.20278005342756514</v>
      </c>
    </row>
    <row r="250" spans="1:9" x14ac:dyDescent="0.25">
      <c r="A250" s="1">
        <v>44792</v>
      </c>
      <c r="B250">
        <v>121.25</v>
      </c>
      <c r="C250">
        <v>121.389999</v>
      </c>
      <c r="D250">
        <v>119.480003</v>
      </c>
      <c r="E250">
        <v>120.139999</v>
      </c>
      <c r="F250">
        <v>120.139999</v>
      </c>
      <c r="G250">
        <v>8702500</v>
      </c>
      <c r="H250">
        <f>(F250-F249)/F249</f>
        <v>-2.0624431737579416E-2</v>
      </c>
      <c r="I250">
        <f>CORREL($H$3:H250,MXX!$H$3:H250)</f>
        <v>0.20085904470703514</v>
      </c>
    </row>
    <row r="251" spans="1:9" x14ac:dyDescent="0.25">
      <c r="A251" s="1">
        <v>44795</v>
      </c>
      <c r="B251">
        <v>117.699997</v>
      </c>
      <c r="C251">
        <v>118.209999</v>
      </c>
      <c r="D251">
        <v>115.69000200000001</v>
      </c>
      <c r="E251">
        <v>115.94000200000001</v>
      </c>
      <c r="F251">
        <v>115.94000200000001</v>
      </c>
      <c r="G251">
        <v>11575800</v>
      </c>
      <c r="H251">
        <f>(F251-F250)/F250</f>
        <v>-3.4959189570161357E-2</v>
      </c>
      <c r="I251">
        <f>CORREL($H$3:H251,MXX!$H$3:H251)</f>
        <v>0.20052197294013061</v>
      </c>
    </row>
    <row r="252" spans="1:9" x14ac:dyDescent="0.25">
      <c r="A252" s="1">
        <v>44796</v>
      </c>
      <c r="B252">
        <v>115.980003</v>
      </c>
      <c r="C252">
        <v>116.370003</v>
      </c>
      <c r="D252">
        <v>114.620003</v>
      </c>
      <c r="E252">
        <v>114.860001</v>
      </c>
      <c r="F252">
        <v>114.860001</v>
      </c>
      <c r="G252">
        <v>7180700</v>
      </c>
      <c r="H252">
        <f>(F252-F251)/F251</f>
        <v>-9.3151714798142739E-3</v>
      </c>
      <c r="I252">
        <f>CORREL($H$3:H252,MXX!$H$3:H252)</f>
        <v>0.20043866002408267</v>
      </c>
    </row>
    <row r="253" spans="1:9" x14ac:dyDescent="0.25">
      <c r="A253" s="1">
        <v>44797</v>
      </c>
      <c r="B253">
        <v>134.35000600000001</v>
      </c>
      <c r="C253">
        <v>135.28999300000001</v>
      </c>
      <c r="D253">
        <v>133.60000600000001</v>
      </c>
      <c r="E253">
        <v>134.970001</v>
      </c>
      <c r="F253">
        <v>134.970001</v>
      </c>
      <c r="G253">
        <v>5254300</v>
      </c>
      <c r="H253">
        <f>(F253-F252)/F252</f>
        <v>0.17508270786102464</v>
      </c>
      <c r="I253">
        <f>CORREL($H$3:H253,MXX!$H$3:H253)</f>
        <v>0.15722553192147443</v>
      </c>
    </row>
    <row r="254" spans="1:9" x14ac:dyDescent="0.25">
      <c r="A254" s="1"/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8076E-1B0E-4FED-BFC8-9C32B512A5D7}">
  <dimension ref="A1:I255"/>
  <sheetViews>
    <sheetView workbookViewId="0">
      <selection sqref="A1:G254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56.639999000000003</v>
      </c>
      <c r="C2">
        <v>56.639999000000003</v>
      </c>
      <c r="D2">
        <v>55.900002000000001</v>
      </c>
      <c r="E2">
        <v>56.009998000000003</v>
      </c>
      <c r="F2">
        <v>54.350937000000002</v>
      </c>
      <c r="G2">
        <v>12067200</v>
      </c>
    </row>
    <row r="3" spans="1:9" x14ac:dyDescent="0.25">
      <c r="A3" s="1">
        <v>44433</v>
      </c>
      <c r="B3">
        <v>56.060001</v>
      </c>
      <c r="C3">
        <v>56.169998</v>
      </c>
      <c r="D3">
        <v>55.73</v>
      </c>
      <c r="E3">
        <v>56.07</v>
      </c>
      <c r="F3">
        <v>54.409157</v>
      </c>
      <c r="G3">
        <v>11270700</v>
      </c>
      <c r="H3">
        <f>(F3-F2)/F2</f>
        <v>1.0711866844172089E-3</v>
      </c>
      <c r="I3" t="e">
        <f>CORREL($H$3:H3,MXX!$H$3:H3)</f>
        <v>#DIV/0!</v>
      </c>
    </row>
    <row r="4" spans="1:9" x14ac:dyDescent="0.25">
      <c r="A4" s="1">
        <v>44434</v>
      </c>
      <c r="B4">
        <v>55.950001</v>
      </c>
      <c r="C4">
        <v>55.98</v>
      </c>
      <c r="D4">
        <v>55.509998000000003</v>
      </c>
      <c r="E4">
        <v>55.540000999999997</v>
      </c>
      <c r="F4">
        <v>53.894858999999997</v>
      </c>
      <c r="G4">
        <v>10331500</v>
      </c>
      <c r="H4">
        <f>(F4-F3)/F3</f>
        <v>-9.45241625412435E-3</v>
      </c>
      <c r="I4">
        <f>CORREL($H$3:H4,MXX!$H$3:H4)</f>
        <v>1</v>
      </c>
    </row>
    <row r="5" spans="1:9" x14ac:dyDescent="0.25">
      <c r="A5" s="1">
        <v>44435</v>
      </c>
      <c r="B5">
        <v>55.66</v>
      </c>
      <c r="C5">
        <v>55.790000999999997</v>
      </c>
      <c r="D5">
        <v>55.450001</v>
      </c>
      <c r="E5">
        <v>55.650002000000001</v>
      </c>
      <c r="F5">
        <v>54.001601999999998</v>
      </c>
      <c r="G5">
        <v>8844100</v>
      </c>
      <c r="H5">
        <f>(F5-F4)/F4</f>
        <v>1.9805785186301646E-3</v>
      </c>
      <c r="I5">
        <f>CORREL($H$3:H5,MXX!$H$3:H5)</f>
        <v>0.7974639352023396</v>
      </c>
    </row>
    <row r="6" spans="1:9" x14ac:dyDescent="0.25">
      <c r="A6" s="1">
        <v>44438</v>
      </c>
      <c r="B6">
        <v>55.689999</v>
      </c>
      <c r="C6">
        <v>56.200001</v>
      </c>
      <c r="D6">
        <v>55.639999000000003</v>
      </c>
      <c r="E6">
        <v>56.18</v>
      </c>
      <c r="F6">
        <v>54.515903000000002</v>
      </c>
      <c r="G6">
        <v>10034700</v>
      </c>
      <c r="H6">
        <f>(F6-F5)/F5</f>
        <v>9.5238100528944169E-3</v>
      </c>
      <c r="I6">
        <f>CORREL($H$3:H6,MXX!$H$3:H6)</f>
        <v>0.59032257920748865</v>
      </c>
    </row>
    <row r="7" spans="1:9" x14ac:dyDescent="0.25">
      <c r="A7" s="1">
        <v>44439</v>
      </c>
      <c r="B7">
        <v>56.16</v>
      </c>
      <c r="C7">
        <v>56.52</v>
      </c>
      <c r="D7">
        <v>56</v>
      </c>
      <c r="E7">
        <v>56.310001</v>
      </c>
      <c r="F7">
        <v>54.642052</v>
      </c>
      <c r="G7">
        <v>14185700</v>
      </c>
      <c r="H7">
        <f>(F7-F6)/F6</f>
        <v>2.3139853337841264E-3</v>
      </c>
      <c r="I7">
        <f>CORREL($H$3:H7,MXX!$H$3:H7)</f>
        <v>0.39181451430227071</v>
      </c>
    </row>
    <row r="8" spans="1:9" x14ac:dyDescent="0.25">
      <c r="A8" s="1">
        <v>44440</v>
      </c>
      <c r="B8">
        <v>56.380001</v>
      </c>
      <c r="C8">
        <v>56.799999</v>
      </c>
      <c r="D8">
        <v>56.279998999999997</v>
      </c>
      <c r="E8">
        <v>56.689999</v>
      </c>
      <c r="F8">
        <v>55.010795999999999</v>
      </c>
      <c r="G8">
        <v>9518900</v>
      </c>
      <c r="H8">
        <f>(F8-F7)/F7</f>
        <v>6.7483556437448492E-3</v>
      </c>
      <c r="I8">
        <f>CORREL($H$3:H8,MXX!$H$3:H8)</f>
        <v>-0.16660194859046576</v>
      </c>
    </row>
    <row r="9" spans="1:9" x14ac:dyDescent="0.25">
      <c r="A9" s="1">
        <v>44441</v>
      </c>
      <c r="B9">
        <v>56.77</v>
      </c>
      <c r="C9">
        <v>57.029998999999997</v>
      </c>
      <c r="D9">
        <v>56.41</v>
      </c>
      <c r="E9">
        <v>56.77</v>
      </c>
      <c r="F9">
        <v>55.088428</v>
      </c>
      <c r="G9">
        <v>11653200</v>
      </c>
      <c r="H9">
        <f>(F9-F8)/F8</f>
        <v>1.4112139006314552E-3</v>
      </c>
      <c r="I9">
        <f>CORREL($H$3:H9,MXX!$H$3:H9)</f>
        <v>-0.16075933535022333</v>
      </c>
    </row>
    <row r="10" spans="1:9" x14ac:dyDescent="0.25">
      <c r="A10" s="1">
        <v>44442</v>
      </c>
      <c r="B10">
        <v>56.459999000000003</v>
      </c>
      <c r="C10">
        <v>56.77</v>
      </c>
      <c r="D10">
        <v>56.25</v>
      </c>
      <c r="E10">
        <v>56.73</v>
      </c>
      <c r="F10">
        <v>55.049605999999997</v>
      </c>
      <c r="G10">
        <v>13220400</v>
      </c>
      <c r="H10">
        <f>(F10-F9)/F9</f>
        <v>-7.0472150702872191E-4</v>
      </c>
      <c r="I10">
        <f>CORREL($H$3:H10,MXX!$H$3:H10)</f>
        <v>-0.1248899132961695</v>
      </c>
    </row>
    <row r="11" spans="1:9" x14ac:dyDescent="0.25">
      <c r="A11" s="1">
        <v>44446</v>
      </c>
      <c r="B11">
        <v>56.599997999999999</v>
      </c>
      <c r="C11">
        <v>56.689999</v>
      </c>
      <c r="D11">
        <v>55.509998000000003</v>
      </c>
      <c r="E11">
        <v>55.669998</v>
      </c>
      <c r="F11">
        <v>54.021008000000002</v>
      </c>
      <c r="G11">
        <v>20035300</v>
      </c>
      <c r="H11">
        <f>(F11-F10)/F10</f>
        <v>-1.8684929370793232E-2</v>
      </c>
      <c r="I11">
        <f>CORREL($H$3:H11,MXX!$H$3:H11)</f>
        <v>-0.31478302019940496</v>
      </c>
    </row>
    <row r="12" spans="1:9" x14ac:dyDescent="0.25">
      <c r="A12" s="1">
        <v>44447</v>
      </c>
      <c r="B12">
        <v>55.610000999999997</v>
      </c>
      <c r="C12">
        <v>56.48</v>
      </c>
      <c r="D12">
        <v>55.610000999999997</v>
      </c>
      <c r="E12">
        <v>56.419998</v>
      </c>
      <c r="F12">
        <v>54.748790999999997</v>
      </c>
      <c r="G12">
        <v>12040100</v>
      </c>
      <c r="H12">
        <f>(F12-F11)/F11</f>
        <v>1.3472221769723274E-2</v>
      </c>
      <c r="I12">
        <f>CORREL($H$3:H12,MXX!$H$3:H12)</f>
        <v>-0.38153766267302047</v>
      </c>
    </row>
    <row r="13" spans="1:9" x14ac:dyDescent="0.25">
      <c r="A13" s="1">
        <v>44448</v>
      </c>
      <c r="B13">
        <v>56.18</v>
      </c>
      <c r="C13">
        <v>56.419998</v>
      </c>
      <c r="D13">
        <v>55.799999</v>
      </c>
      <c r="E13">
        <v>55.860000999999997</v>
      </c>
      <c r="F13">
        <v>54.205382999999998</v>
      </c>
      <c r="G13">
        <v>12545400</v>
      </c>
      <c r="H13">
        <f>(F13-F12)/F12</f>
        <v>-9.925479450313331E-3</v>
      </c>
      <c r="I13">
        <f>CORREL($H$3:H13,MXX!$H$3:H13)</f>
        <v>-0.23954394237836155</v>
      </c>
    </row>
    <row r="14" spans="1:9" x14ac:dyDescent="0.25">
      <c r="A14" s="1">
        <v>44449</v>
      </c>
      <c r="B14">
        <v>56.009998000000003</v>
      </c>
      <c r="C14">
        <v>56.130001</v>
      </c>
      <c r="D14">
        <v>55.52</v>
      </c>
      <c r="E14">
        <v>55.610000999999997</v>
      </c>
      <c r="F14">
        <v>53.962783999999999</v>
      </c>
      <c r="G14">
        <v>10573700</v>
      </c>
      <c r="H14">
        <f>(F14-F13)/F13</f>
        <v>-4.475551810048062E-3</v>
      </c>
      <c r="I14">
        <f>CORREL($H$3:H14,MXX!$H$3:H14)</f>
        <v>-0.23463240063218446</v>
      </c>
    </row>
    <row r="15" spans="1:9" x14ac:dyDescent="0.25">
      <c r="A15" s="1">
        <v>44452</v>
      </c>
      <c r="B15">
        <v>55.740001999999997</v>
      </c>
      <c r="C15">
        <v>56.400002000000001</v>
      </c>
      <c r="D15">
        <v>55.740001999999997</v>
      </c>
      <c r="E15">
        <v>56.07</v>
      </c>
      <c r="F15">
        <v>54.409157</v>
      </c>
      <c r="G15">
        <v>20274300</v>
      </c>
      <c r="H15">
        <f>(F15-F14)/F14</f>
        <v>8.2718675152119881E-3</v>
      </c>
      <c r="I15">
        <f>CORREL($H$3:H15,MXX!$H$3:H15)</f>
        <v>-0.19452028695762147</v>
      </c>
    </row>
    <row r="16" spans="1:9" x14ac:dyDescent="0.25">
      <c r="A16" s="1">
        <v>44453</v>
      </c>
      <c r="B16">
        <v>55.919998</v>
      </c>
      <c r="C16">
        <v>55.98</v>
      </c>
      <c r="D16">
        <v>55.549999</v>
      </c>
      <c r="E16">
        <v>55.689999</v>
      </c>
      <c r="F16">
        <v>54.448269000000003</v>
      </c>
      <c r="G16">
        <v>13918900</v>
      </c>
      <c r="H16">
        <f>(F16-F15)/F15</f>
        <v>7.1884958629303748E-4</v>
      </c>
      <c r="I16">
        <f>CORREL($H$3:H16,MXX!$H$3:H16)</f>
        <v>-0.19438328659000728</v>
      </c>
    </row>
    <row r="17" spans="1:9" x14ac:dyDescent="0.25">
      <c r="A17" s="1">
        <v>44454</v>
      </c>
      <c r="B17">
        <v>55.68</v>
      </c>
      <c r="C17">
        <v>56</v>
      </c>
      <c r="D17">
        <v>55.419998</v>
      </c>
      <c r="E17">
        <v>55.880001</v>
      </c>
      <c r="F17">
        <v>54.634036999999999</v>
      </c>
      <c r="G17">
        <v>15746000</v>
      </c>
      <c r="H17">
        <f>(F17-F16)/F16</f>
        <v>3.4118256358158221E-3</v>
      </c>
      <c r="I17">
        <f>CORREL($H$3:H17,MXX!$H$3:H17)</f>
        <v>-0.16713032736616695</v>
      </c>
    </row>
    <row r="18" spans="1:9" x14ac:dyDescent="0.25">
      <c r="A18" s="1">
        <v>44455</v>
      </c>
      <c r="B18">
        <v>55.720001000000003</v>
      </c>
      <c r="C18">
        <v>55.990001999999997</v>
      </c>
      <c r="D18">
        <v>54.82</v>
      </c>
      <c r="E18">
        <v>55.349997999999999</v>
      </c>
      <c r="F18">
        <v>54.115848999999997</v>
      </c>
      <c r="G18">
        <v>17430400</v>
      </c>
      <c r="H18">
        <f>(F18-F17)/F17</f>
        <v>-9.4847100535514536E-3</v>
      </c>
      <c r="I18">
        <f>CORREL($H$3:H18,MXX!$H$3:H18)</f>
        <v>-0.22290723077640492</v>
      </c>
    </row>
    <row r="19" spans="1:9" x14ac:dyDescent="0.25">
      <c r="A19" s="1">
        <v>44456</v>
      </c>
      <c r="B19">
        <v>55.02</v>
      </c>
      <c r="C19">
        <v>55.189999</v>
      </c>
      <c r="D19">
        <v>54.369999</v>
      </c>
      <c r="E19">
        <v>54.439999</v>
      </c>
      <c r="F19">
        <v>53.226139000000003</v>
      </c>
      <c r="G19">
        <v>33370200</v>
      </c>
      <c r="H19">
        <f>(F19-F18)/F18</f>
        <v>-1.6440839725160625E-2</v>
      </c>
      <c r="I19">
        <f>CORREL($H$3:H19,MXX!$H$3:H19)</f>
        <v>2.6774914431435089E-2</v>
      </c>
    </row>
    <row r="20" spans="1:9" x14ac:dyDescent="0.25">
      <c r="A20" s="1">
        <v>44459</v>
      </c>
      <c r="B20">
        <v>54.110000999999997</v>
      </c>
      <c r="C20">
        <v>54.400002000000001</v>
      </c>
      <c r="D20">
        <v>53.73</v>
      </c>
      <c r="E20">
        <v>54.060001</v>
      </c>
      <c r="F20">
        <v>52.854613999999998</v>
      </c>
      <c r="G20">
        <v>27542500</v>
      </c>
      <c r="H20">
        <f>(F20-F19)/F19</f>
        <v>-6.9801230557039922E-3</v>
      </c>
      <c r="I20">
        <f>CORREL($H$3:H20,MXX!$H$3:H20)</f>
        <v>7.9226777616524496E-2</v>
      </c>
    </row>
    <row r="21" spans="1:9" x14ac:dyDescent="0.25">
      <c r="A21" s="1">
        <v>44460</v>
      </c>
      <c r="B21">
        <v>54.389999000000003</v>
      </c>
      <c r="C21">
        <v>54.82</v>
      </c>
      <c r="D21">
        <v>53.939999</v>
      </c>
      <c r="E21">
        <v>54.049999</v>
      </c>
      <c r="F21">
        <v>52.844836999999998</v>
      </c>
      <c r="G21">
        <v>16418200</v>
      </c>
      <c r="H21">
        <f>(F21-F20)/F20</f>
        <v>-1.8497912027131072E-4</v>
      </c>
      <c r="I21">
        <f>CORREL($H$3:H21,MXX!$H$3:H21)</f>
        <v>8.4082249169713366E-2</v>
      </c>
    </row>
    <row r="22" spans="1:9" x14ac:dyDescent="0.25">
      <c r="A22" s="1">
        <v>44461</v>
      </c>
      <c r="B22">
        <v>54.509998000000003</v>
      </c>
      <c r="C22">
        <v>54.560001</v>
      </c>
      <c r="D22">
        <v>54.060001</v>
      </c>
      <c r="E22">
        <v>54.130001</v>
      </c>
      <c r="F22">
        <v>52.923050000000003</v>
      </c>
      <c r="G22">
        <v>12719700</v>
      </c>
      <c r="H22">
        <f>(F22-F21)/F21</f>
        <v>1.4800499810417656E-3</v>
      </c>
      <c r="I22">
        <f>CORREL($H$3:H22,MXX!$H$3:H22)</f>
        <v>0.10173871976444999</v>
      </c>
    </row>
    <row r="23" spans="1:9" x14ac:dyDescent="0.25">
      <c r="A23" s="1">
        <v>44462</v>
      </c>
      <c r="B23">
        <v>54.259998000000003</v>
      </c>
      <c r="C23">
        <v>54.619999</v>
      </c>
      <c r="D23">
        <v>54</v>
      </c>
      <c r="E23">
        <v>54.040000999999997</v>
      </c>
      <c r="F23">
        <v>52.835064000000003</v>
      </c>
      <c r="G23">
        <v>13836200</v>
      </c>
      <c r="H23">
        <f>(F23-F22)/F22</f>
        <v>-1.6625270085529988E-3</v>
      </c>
      <c r="I23">
        <f>CORREL($H$3:H23,MXX!$H$3:H23)</f>
        <v>0.10074241194201713</v>
      </c>
    </row>
    <row r="24" spans="1:9" x14ac:dyDescent="0.25">
      <c r="A24" s="1">
        <v>44463</v>
      </c>
      <c r="B24">
        <v>54</v>
      </c>
      <c r="C24">
        <v>54.240001999999997</v>
      </c>
      <c r="D24">
        <v>53.860000999999997</v>
      </c>
      <c r="E24">
        <v>53.889999000000003</v>
      </c>
      <c r="F24">
        <v>52.688403999999998</v>
      </c>
      <c r="G24">
        <v>9682200</v>
      </c>
      <c r="H24">
        <f>(F24-F23)/F23</f>
        <v>-2.7758081262095986E-3</v>
      </c>
      <c r="I24">
        <f>CORREL($H$3:H24,MXX!$H$3:H24)</f>
        <v>0.10550749890706311</v>
      </c>
    </row>
    <row r="25" spans="1:9" x14ac:dyDescent="0.25">
      <c r="A25" s="1">
        <v>44466</v>
      </c>
      <c r="B25">
        <v>53.849997999999999</v>
      </c>
      <c r="C25">
        <v>54.25</v>
      </c>
      <c r="D25">
        <v>53.57</v>
      </c>
      <c r="E25">
        <v>53.610000999999997</v>
      </c>
      <c r="F25">
        <v>52.414645999999998</v>
      </c>
      <c r="G25">
        <v>12429500</v>
      </c>
      <c r="H25">
        <f>(F25-F24)/F24</f>
        <v>-5.1957922278306409E-3</v>
      </c>
      <c r="I25">
        <f>CORREL($H$3:H25,MXX!$H$3:H25)</f>
        <v>7.7457746531351429E-2</v>
      </c>
    </row>
    <row r="26" spans="1:9" x14ac:dyDescent="0.25">
      <c r="A26" s="1">
        <v>44467</v>
      </c>
      <c r="B26">
        <v>53.459999000000003</v>
      </c>
      <c r="C26">
        <v>53.459999000000003</v>
      </c>
      <c r="D26">
        <v>52.43</v>
      </c>
      <c r="E26">
        <v>52.639999000000003</v>
      </c>
      <c r="F26">
        <v>51.466270000000002</v>
      </c>
      <c r="G26">
        <v>19926100</v>
      </c>
      <c r="H26">
        <f>(F26-F25)/F25</f>
        <v>-1.8093721361773504E-2</v>
      </c>
      <c r="I26">
        <f>CORREL($H$3:H26,MXX!$H$3:H26)</f>
        <v>0.18239794451812802</v>
      </c>
    </row>
    <row r="27" spans="1:9" x14ac:dyDescent="0.25">
      <c r="A27" s="1">
        <v>44468</v>
      </c>
      <c r="B27">
        <v>52.639999000000003</v>
      </c>
      <c r="C27">
        <v>53.16</v>
      </c>
      <c r="D27">
        <v>52.560001</v>
      </c>
      <c r="E27">
        <v>52.959999000000003</v>
      </c>
      <c r="F27">
        <v>51.779144000000002</v>
      </c>
      <c r="G27">
        <v>13941500</v>
      </c>
      <c r="H27">
        <f>(F27-F26)/F26</f>
        <v>6.0792048850635714E-3</v>
      </c>
      <c r="I27">
        <f>CORREL($H$3:H27,MXX!$H$3:H27)</f>
        <v>0.19546477773624377</v>
      </c>
    </row>
    <row r="28" spans="1:9" x14ac:dyDescent="0.25">
      <c r="A28" s="1">
        <v>44469</v>
      </c>
      <c r="B28">
        <v>53.169998</v>
      </c>
      <c r="C28">
        <v>53.330002</v>
      </c>
      <c r="D28">
        <v>52.43</v>
      </c>
      <c r="E28">
        <v>52.470001000000003</v>
      </c>
      <c r="F28">
        <v>51.300068000000003</v>
      </c>
      <c r="G28">
        <v>17672000</v>
      </c>
      <c r="H28">
        <f>(F28-F27)/F27</f>
        <v>-9.2522966389710724E-3</v>
      </c>
      <c r="I28">
        <f>CORREL($H$3:H28,MXX!$H$3:H28)</f>
        <v>0.16560237851302728</v>
      </c>
    </row>
    <row r="29" spans="1:9" x14ac:dyDescent="0.25">
      <c r="A29" s="1">
        <v>44470</v>
      </c>
      <c r="B29">
        <v>52.779998999999997</v>
      </c>
      <c r="C29">
        <v>53.200001</v>
      </c>
      <c r="D29">
        <v>52.57</v>
      </c>
      <c r="E29">
        <v>53.02</v>
      </c>
      <c r="F29">
        <v>51.837803000000001</v>
      </c>
      <c r="G29">
        <v>16277400</v>
      </c>
      <c r="H29">
        <f>(F29-F28)/F28</f>
        <v>1.0482149848222381E-2</v>
      </c>
      <c r="I29">
        <f>CORREL($H$3:H29,MXX!$H$3:H29)</f>
        <v>0.12039994096007915</v>
      </c>
    </row>
    <row r="30" spans="1:9" x14ac:dyDescent="0.25">
      <c r="A30" s="1">
        <v>44473</v>
      </c>
      <c r="B30">
        <v>53.060001</v>
      </c>
      <c r="C30">
        <v>53.529998999999997</v>
      </c>
      <c r="D30">
        <v>52.400002000000001</v>
      </c>
      <c r="E30">
        <v>52.990001999999997</v>
      </c>
      <c r="F30">
        <v>51.808475000000001</v>
      </c>
      <c r="G30">
        <v>18973400</v>
      </c>
      <c r="H30">
        <f>(F30-F29)/F29</f>
        <v>-5.6576471807648896E-4</v>
      </c>
      <c r="I30">
        <f>CORREL($H$3:H30,MXX!$H$3:H30)</f>
        <v>0.11822968215789287</v>
      </c>
    </row>
    <row r="31" spans="1:9" x14ac:dyDescent="0.25">
      <c r="A31" s="1">
        <v>44474</v>
      </c>
      <c r="B31">
        <v>53.02</v>
      </c>
      <c r="C31">
        <v>53.470001000000003</v>
      </c>
      <c r="D31">
        <v>52.93</v>
      </c>
      <c r="E31">
        <v>53.080002</v>
      </c>
      <c r="F31">
        <v>51.896464999999999</v>
      </c>
      <c r="G31">
        <v>17173100</v>
      </c>
      <c r="H31">
        <f>(F31-F30)/F30</f>
        <v>1.6983707781400203E-3</v>
      </c>
      <c r="I31">
        <f>CORREL($H$3:H31,MXX!$H$3:H31)</f>
        <v>0.12482129975144371</v>
      </c>
    </row>
    <row r="32" spans="1:9" x14ac:dyDescent="0.25">
      <c r="A32" s="1">
        <v>44475</v>
      </c>
      <c r="B32">
        <v>52.77</v>
      </c>
      <c r="C32">
        <v>53.77</v>
      </c>
      <c r="D32">
        <v>52.509998000000003</v>
      </c>
      <c r="E32">
        <v>53.709999000000003</v>
      </c>
      <c r="F32">
        <v>52.512416999999999</v>
      </c>
      <c r="G32">
        <v>21284500</v>
      </c>
      <c r="H32">
        <f>(F32-F31)/F31</f>
        <v>1.1868862358929458E-2</v>
      </c>
      <c r="I32">
        <f>CORREL($H$3:H32,MXX!$H$3:H32)</f>
        <v>0.11298610491132544</v>
      </c>
    </row>
    <row r="33" spans="1:9" x14ac:dyDescent="0.25">
      <c r="A33" s="1">
        <v>44476</v>
      </c>
      <c r="B33">
        <v>53.990001999999997</v>
      </c>
      <c r="C33">
        <v>54.279998999999997</v>
      </c>
      <c r="D33">
        <v>53.810001</v>
      </c>
      <c r="E33">
        <v>53.880001</v>
      </c>
      <c r="F33">
        <v>52.678631000000003</v>
      </c>
      <c r="G33">
        <v>13774400</v>
      </c>
      <c r="H33">
        <f>(F33-F32)/F32</f>
        <v>3.1652323297174387E-3</v>
      </c>
      <c r="I33">
        <f>CORREL($H$3:H33,MXX!$H$3:H33)</f>
        <v>0.10988509778767923</v>
      </c>
    </row>
    <row r="34" spans="1:9" x14ac:dyDescent="0.25">
      <c r="A34" s="1">
        <v>44477</v>
      </c>
      <c r="B34">
        <v>54</v>
      </c>
      <c r="C34">
        <v>54.389999000000003</v>
      </c>
      <c r="D34">
        <v>53.900002000000001</v>
      </c>
      <c r="E34">
        <v>54.119999</v>
      </c>
      <c r="F34">
        <v>52.913272999999997</v>
      </c>
      <c r="G34">
        <v>13786800</v>
      </c>
      <c r="H34">
        <f>(F34-F33)/F33</f>
        <v>4.4542159799102182E-3</v>
      </c>
      <c r="I34">
        <f>CORREL($H$3:H34,MXX!$H$3:H34)</f>
        <v>0.1226997628512181</v>
      </c>
    </row>
    <row r="35" spans="1:9" x14ac:dyDescent="0.25">
      <c r="A35" s="1">
        <v>44480</v>
      </c>
      <c r="B35">
        <v>54.209999000000003</v>
      </c>
      <c r="C35">
        <v>54.389999000000003</v>
      </c>
      <c r="D35">
        <v>54.009998000000003</v>
      </c>
      <c r="E35">
        <v>54.23</v>
      </c>
      <c r="F35">
        <v>53.020820999999998</v>
      </c>
      <c r="G35">
        <v>12378500</v>
      </c>
      <c r="H35">
        <f>(F35-F34)/F34</f>
        <v>2.0325335006209371E-3</v>
      </c>
      <c r="I35">
        <f>CORREL($H$3:H35,MXX!$H$3:H35)</f>
        <v>0.1327735103550586</v>
      </c>
    </row>
    <row r="36" spans="1:9" x14ac:dyDescent="0.25">
      <c r="A36" s="1">
        <v>44481</v>
      </c>
      <c r="B36">
        <v>54.419998</v>
      </c>
      <c r="C36">
        <v>54.830002</v>
      </c>
      <c r="D36">
        <v>54.220001000000003</v>
      </c>
      <c r="E36">
        <v>54.23</v>
      </c>
      <c r="F36">
        <v>53.020820999999998</v>
      </c>
      <c r="G36">
        <v>19474400</v>
      </c>
      <c r="H36">
        <f>(F36-F35)/F35</f>
        <v>0</v>
      </c>
      <c r="I36">
        <f>CORREL($H$3:H36,MXX!$H$3:H36)</f>
        <v>0.13355798613621991</v>
      </c>
    </row>
    <row r="37" spans="1:9" x14ac:dyDescent="0.25">
      <c r="A37" s="1">
        <v>44482</v>
      </c>
      <c r="B37">
        <v>54.169998</v>
      </c>
      <c r="C37">
        <v>54.43</v>
      </c>
      <c r="D37">
        <v>53.790000999999997</v>
      </c>
      <c r="E37">
        <v>54.240001999999997</v>
      </c>
      <c r="F37">
        <v>53.030602000000002</v>
      </c>
      <c r="G37">
        <v>12143300</v>
      </c>
      <c r="H37">
        <f>(F37-F36)/F36</f>
        <v>1.8447469909988408E-4</v>
      </c>
      <c r="I37">
        <f>CORREL($H$3:H37,MXX!$H$3:H37)</f>
        <v>0.13337525132844594</v>
      </c>
    </row>
    <row r="38" spans="1:9" x14ac:dyDescent="0.25">
      <c r="A38" s="1">
        <v>44483</v>
      </c>
      <c r="B38">
        <v>54.389999000000003</v>
      </c>
      <c r="C38">
        <v>54.810001</v>
      </c>
      <c r="D38">
        <v>54.310001</v>
      </c>
      <c r="E38">
        <v>54.610000999999997</v>
      </c>
      <c r="F38">
        <v>53.392349000000003</v>
      </c>
      <c r="G38">
        <v>13704000</v>
      </c>
      <c r="H38">
        <f>(F38-F37)/F37</f>
        <v>6.8214763996079309E-3</v>
      </c>
      <c r="I38">
        <f>CORREL($H$3:H38,MXX!$H$3:H38)</f>
        <v>0.15150831982947263</v>
      </c>
    </row>
    <row r="39" spans="1:9" x14ac:dyDescent="0.25">
      <c r="A39" s="1">
        <v>44484</v>
      </c>
      <c r="B39">
        <v>54.639999000000003</v>
      </c>
      <c r="C39">
        <v>54.880001</v>
      </c>
      <c r="D39">
        <v>54.290000999999997</v>
      </c>
      <c r="E39">
        <v>54.48</v>
      </c>
      <c r="F39">
        <v>53.265244000000003</v>
      </c>
      <c r="G39">
        <v>17867000</v>
      </c>
      <c r="H39">
        <f>(F39-F38)/F38</f>
        <v>-2.3805845290680175E-3</v>
      </c>
      <c r="I39">
        <f>CORREL($H$3:H39,MXX!$H$3:H39)</f>
        <v>0.13631295974877108</v>
      </c>
    </row>
    <row r="40" spans="1:9" x14ac:dyDescent="0.25">
      <c r="A40" s="1">
        <v>44487</v>
      </c>
      <c r="B40">
        <v>54.349997999999999</v>
      </c>
      <c r="C40">
        <v>54.389999000000003</v>
      </c>
      <c r="D40">
        <v>53.860000999999997</v>
      </c>
      <c r="E40">
        <v>53.939999</v>
      </c>
      <c r="F40">
        <v>52.737288999999997</v>
      </c>
      <c r="G40">
        <v>15861800</v>
      </c>
      <c r="H40">
        <f>(F40-F39)/F39</f>
        <v>-9.9118104105560042E-3</v>
      </c>
      <c r="I40">
        <f>CORREL($H$3:H40,MXX!$H$3:H40)</f>
        <v>0.1436276485022373</v>
      </c>
    </row>
    <row r="41" spans="1:9" x14ac:dyDescent="0.25">
      <c r="A41" s="1">
        <v>44488</v>
      </c>
      <c r="B41">
        <v>54.040000999999997</v>
      </c>
      <c r="C41">
        <v>54.200001</v>
      </c>
      <c r="D41">
        <v>53.77</v>
      </c>
      <c r="E41">
        <v>54.150002000000001</v>
      </c>
      <c r="F41">
        <v>52.942608</v>
      </c>
      <c r="G41">
        <v>11068500</v>
      </c>
      <c r="H41">
        <f>(F41-F40)/F40</f>
        <v>3.8932414595676873E-3</v>
      </c>
      <c r="I41">
        <f>CORREL($H$3:H41,MXX!$H$3:H41)</f>
        <v>0.13097086608852082</v>
      </c>
    </row>
    <row r="42" spans="1:9" x14ac:dyDescent="0.25">
      <c r="A42" s="1">
        <v>44489</v>
      </c>
      <c r="B42">
        <v>54.18</v>
      </c>
      <c r="C42">
        <v>54.759998000000003</v>
      </c>
      <c r="D42">
        <v>54.110000999999997</v>
      </c>
      <c r="E42">
        <v>54.630001</v>
      </c>
      <c r="F42">
        <v>53.411903000000002</v>
      </c>
      <c r="G42">
        <v>12474800</v>
      </c>
      <c r="H42">
        <f>(F42-F41)/F41</f>
        <v>8.8642214225638921E-3</v>
      </c>
      <c r="I42">
        <f>CORREL($H$3:H42,MXX!$H$3:H42)</f>
        <v>0.11983992354539658</v>
      </c>
    </row>
    <row r="43" spans="1:9" x14ac:dyDescent="0.25">
      <c r="A43" s="1">
        <v>44490</v>
      </c>
      <c r="B43">
        <v>54.599997999999999</v>
      </c>
      <c r="C43">
        <v>54.669998</v>
      </c>
      <c r="D43">
        <v>54.209999000000003</v>
      </c>
      <c r="E43">
        <v>54.349997999999999</v>
      </c>
      <c r="F43">
        <v>53.138145000000002</v>
      </c>
      <c r="G43">
        <v>14388300</v>
      </c>
      <c r="H43">
        <f>(F43-F42)/F42</f>
        <v>-5.1254118393797132E-3</v>
      </c>
      <c r="I43">
        <f>CORREL($H$3:H43,MXX!$H$3:H43)</f>
        <v>0.1289626644535791</v>
      </c>
    </row>
    <row r="44" spans="1:9" x14ac:dyDescent="0.25">
      <c r="A44" s="1">
        <v>44491</v>
      </c>
      <c r="B44">
        <v>54.389999000000003</v>
      </c>
      <c r="C44">
        <v>54.529998999999997</v>
      </c>
      <c r="D44">
        <v>54.07</v>
      </c>
      <c r="E44">
        <v>54.450001</v>
      </c>
      <c r="F44">
        <v>53.235916000000003</v>
      </c>
      <c r="G44">
        <v>12828600</v>
      </c>
      <c r="H44">
        <f>(F44-F43)/F43</f>
        <v>1.8399400280156863E-3</v>
      </c>
      <c r="I44">
        <f>CORREL($H$3:H44,MXX!$H$3:H44)</f>
        <v>0.12624587343159324</v>
      </c>
    </row>
    <row r="45" spans="1:9" x14ac:dyDescent="0.25">
      <c r="A45" s="1">
        <v>44494</v>
      </c>
      <c r="B45">
        <v>54.380001</v>
      </c>
      <c r="C45">
        <v>54.470001000000003</v>
      </c>
      <c r="D45">
        <v>54.02</v>
      </c>
      <c r="E45">
        <v>54.23</v>
      </c>
      <c r="F45">
        <v>53.020820999999998</v>
      </c>
      <c r="G45">
        <v>11855000</v>
      </c>
      <c r="H45">
        <f>(F45-F44)/F44</f>
        <v>-4.0404113643880031E-3</v>
      </c>
      <c r="I45">
        <f>CORREL($H$3:H45,MXX!$H$3:H45)</f>
        <v>0.12740617601205118</v>
      </c>
    </row>
    <row r="46" spans="1:9" x14ac:dyDescent="0.25">
      <c r="A46" s="1">
        <v>44495</v>
      </c>
      <c r="B46">
        <v>54.32</v>
      </c>
      <c r="C46">
        <v>54.580002</v>
      </c>
      <c r="D46">
        <v>54.23</v>
      </c>
      <c r="E46">
        <v>54.470001000000003</v>
      </c>
      <c r="F46">
        <v>53.255470000000003</v>
      </c>
      <c r="G46">
        <v>12086700</v>
      </c>
      <c r="H46">
        <f>(F46-F45)/F45</f>
        <v>4.42560102945227E-3</v>
      </c>
      <c r="I46">
        <f>CORREL($H$3:H46,MXX!$H$3:H46)</f>
        <v>0.1396024298049163</v>
      </c>
    </row>
    <row r="47" spans="1:9" x14ac:dyDescent="0.25">
      <c r="A47" s="1">
        <v>44496</v>
      </c>
      <c r="B47">
        <v>55.970001000000003</v>
      </c>
      <c r="C47">
        <v>56.080002</v>
      </c>
      <c r="D47">
        <v>55.27</v>
      </c>
      <c r="E47">
        <v>55.52</v>
      </c>
      <c r="F47">
        <v>54.282063000000001</v>
      </c>
      <c r="G47">
        <v>24019800</v>
      </c>
      <c r="H47">
        <f>(F47-F46)/F46</f>
        <v>1.9276761617163424E-2</v>
      </c>
      <c r="I47">
        <f>CORREL($H$3:H47,MXX!$H$3:H47)</f>
        <v>6.0075940711157433E-2</v>
      </c>
    </row>
    <row r="48" spans="1:9" x14ac:dyDescent="0.25">
      <c r="A48" s="1">
        <v>44497</v>
      </c>
      <c r="B48">
        <v>55.75</v>
      </c>
      <c r="C48">
        <v>56.110000999999997</v>
      </c>
      <c r="D48">
        <v>55.619999</v>
      </c>
      <c r="E48">
        <v>56.040000999999997</v>
      </c>
      <c r="F48">
        <v>54.790466000000002</v>
      </c>
      <c r="G48">
        <v>15928000</v>
      </c>
      <c r="H48">
        <f>(F48-F47)/F47</f>
        <v>9.3659483796701172E-3</v>
      </c>
      <c r="I48">
        <f>CORREL($H$3:H48,MXX!$H$3:H48)</f>
        <v>2.9191401834027221E-2</v>
      </c>
    </row>
    <row r="49" spans="1:9" x14ac:dyDescent="0.25">
      <c r="A49" s="1">
        <v>44498</v>
      </c>
      <c r="B49">
        <v>55.869999</v>
      </c>
      <c r="C49">
        <v>56.470001000000003</v>
      </c>
      <c r="D49">
        <v>55.779998999999997</v>
      </c>
      <c r="E49">
        <v>56.369999</v>
      </c>
      <c r="F49">
        <v>55.113101999999998</v>
      </c>
      <c r="G49">
        <v>24463700</v>
      </c>
      <c r="H49">
        <f>(F49-F48)/F48</f>
        <v>5.8885427256631781E-3</v>
      </c>
      <c r="I49">
        <f>CORREL($H$3:H49,MXX!$H$3:H49)</f>
        <v>3.1923636030491254E-2</v>
      </c>
    </row>
    <row r="50" spans="1:9" x14ac:dyDescent="0.25">
      <c r="A50" s="1">
        <v>44501</v>
      </c>
      <c r="B50">
        <v>56.389999000000003</v>
      </c>
      <c r="C50">
        <v>56.400002000000001</v>
      </c>
      <c r="D50">
        <v>55.900002000000001</v>
      </c>
      <c r="E50">
        <v>56.169998</v>
      </c>
      <c r="F50">
        <v>54.917563999999999</v>
      </c>
      <c r="G50">
        <v>11651100</v>
      </c>
      <c r="H50">
        <f>(F50-F49)/F49</f>
        <v>-3.5479403790408879E-3</v>
      </c>
      <c r="I50">
        <f>CORREL($H$3:H50,MXX!$H$3:H50)</f>
        <v>2.2331074327670675E-2</v>
      </c>
    </row>
    <row r="51" spans="1:9" x14ac:dyDescent="0.25">
      <c r="A51" s="1">
        <v>44502</v>
      </c>
      <c r="B51">
        <v>56.470001000000003</v>
      </c>
      <c r="C51">
        <v>56.5</v>
      </c>
      <c r="D51">
        <v>55.970001000000003</v>
      </c>
      <c r="E51">
        <v>56.099997999999999</v>
      </c>
      <c r="F51">
        <v>54.849125000000001</v>
      </c>
      <c r="G51">
        <v>11498900</v>
      </c>
      <c r="H51">
        <f>(F51-F50)/F50</f>
        <v>-1.2462133243928649E-3</v>
      </c>
      <c r="I51">
        <f>CORREL($H$3:H51,MXX!$H$3:H51)</f>
        <v>1.9980176637551562E-2</v>
      </c>
    </row>
    <row r="52" spans="1:9" x14ac:dyDescent="0.25">
      <c r="A52" s="1">
        <v>44503</v>
      </c>
      <c r="B52">
        <v>56</v>
      </c>
      <c r="C52">
        <v>56.330002</v>
      </c>
      <c r="D52">
        <v>55.779998999999997</v>
      </c>
      <c r="E52">
        <v>56.290000999999997</v>
      </c>
      <c r="F52">
        <v>55.034889</v>
      </c>
      <c r="G52">
        <v>10788300</v>
      </c>
      <c r="H52">
        <f>(F52-F51)/F51</f>
        <v>3.3868179300945806E-3</v>
      </c>
      <c r="I52">
        <f>CORREL($H$3:H52,MXX!$H$3:H52)</f>
        <v>1.9892680596915603E-2</v>
      </c>
    </row>
    <row r="53" spans="1:9" x14ac:dyDescent="0.25">
      <c r="A53" s="1">
        <v>44504</v>
      </c>
      <c r="B53">
        <v>56.110000999999997</v>
      </c>
      <c r="C53">
        <v>56.630001</v>
      </c>
      <c r="D53">
        <v>56.029998999999997</v>
      </c>
      <c r="E53">
        <v>56.599997999999999</v>
      </c>
      <c r="F53">
        <v>55.337978</v>
      </c>
      <c r="G53">
        <v>10820200</v>
      </c>
      <c r="H53">
        <f>(F53-F52)/F52</f>
        <v>5.5072156137173263E-3</v>
      </c>
      <c r="I53">
        <f>CORREL($H$3:H53,MXX!$H$3:H53)</f>
        <v>2.3397801024826626E-2</v>
      </c>
    </row>
    <row r="54" spans="1:9" x14ac:dyDescent="0.25">
      <c r="A54" s="1">
        <v>44505</v>
      </c>
      <c r="B54">
        <v>56.84</v>
      </c>
      <c r="C54">
        <v>57.16</v>
      </c>
      <c r="D54">
        <v>56.59</v>
      </c>
      <c r="E54">
        <v>56.84</v>
      </c>
      <c r="F54">
        <v>55.572628000000002</v>
      </c>
      <c r="G54">
        <v>12886700</v>
      </c>
      <c r="H54">
        <f>(F54-F53)/F53</f>
        <v>4.2403067202781064E-3</v>
      </c>
      <c r="I54">
        <f>CORREL($H$3:H54,MXX!$H$3:H54)</f>
        <v>3.0053336452712801E-2</v>
      </c>
    </row>
    <row r="55" spans="1:9" x14ac:dyDescent="0.25">
      <c r="A55" s="1">
        <v>44508</v>
      </c>
      <c r="B55">
        <v>56.75</v>
      </c>
      <c r="C55">
        <v>56.889999000000003</v>
      </c>
      <c r="D55">
        <v>56.130001</v>
      </c>
      <c r="E55">
        <v>56.330002</v>
      </c>
      <c r="F55">
        <v>55.074001000000003</v>
      </c>
      <c r="G55">
        <v>12828000</v>
      </c>
      <c r="H55">
        <f>(F55-F54)/F54</f>
        <v>-8.9725287060385024E-3</v>
      </c>
      <c r="I55">
        <f>CORREL($H$3:H55,MXX!$H$3:H55)</f>
        <v>3.8228529659530927E-2</v>
      </c>
    </row>
    <row r="56" spans="1:9" x14ac:dyDescent="0.25">
      <c r="A56" s="1">
        <v>44509</v>
      </c>
      <c r="B56">
        <v>56.41</v>
      </c>
      <c r="C56">
        <v>56.52</v>
      </c>
      <c r="D56">
        <v>56.09</v>
      </c>
      <c r="E56">
        <v>56.490001999999997</v>
      </c>
      <c r="F56">
        <v>55.230434000000002</v>
      </c>
      <c r="G56">
        <v>10155800</v>
      </c>
      <c r="H56">
        <f>(F56-F55)/F55</f>
        <v>2.8404146631729158E-3</v>
      </c>
      <c r="I56">
        <f>CORREL($H$3:H56,MXX!$H$3:H56)</f>
        <v>3.1089885562035246E-2</v>
      </c>
    </row>
    <row r="57" spans="1:9" x14ac:dyDescent="0.25">
      <c r="A57" s="1">
        <v>44510</v>
      </c>
      <c r="B57">
        <v>56.540000999999997</v>
      </c>
      <c r="C57">
        <v>56.919998</v>
      </c>
      <c r="D57">
        <v>56.290000999999997</v>
      </c>
      <c r="E57">
        <v>56.720001000000003</v>
      </c>
      <c r="F57">
        <v>55.455303000000001</v>
      </c>
      <c r="G57">
        <v>8813600</v>
      </c>
      <c r="H57">
        <f>(F57-F56)/F56</f>
        <v>4.0714690020360548E-3</v>
      </c>
      <c r="I57">
        <f>CORREL($H$3:H57,MXX!$H$3:H57)</f>
        <v>3.1173997540814308E-2</v>
      </c>
    </row>
    <row r="58" spans="1:9" x14ac:dyDescent="0.25">
      <c r="A58" s="1">
        <v>44511</v>
      </c>
      <c r="B58">
        <v>56.830002</v>
      </c>
      <c r="C58">
        <v>56.880001</v>
      </c>
      <c r="D58">
        <v>56.57</v>
      </c>
      <c r="E58">
        <v>56.740001999999997</v>
      </c>
      <c r="F58">
        <v>55.474857</v>
      </c>
      <c r="G58">
        <v>7257700</v>
      </c>
      <c r="H58">
        <f>(F58-F57)/F57</f>
        <v>3.5260829789351982E-4</v>
      </c>
      <c r="I58">
        <f>CORREL($H$3:H58,MXX!$H$3:H58)</f>
        <v>3.1099557234647131E-2</v>
      </c>
    </row>
    <row r="59" spans="1:9" x14ac:dyDescent="0.25">
      <c r="A59" s="1">
        <v>44512</v>
      </c>
      <c r="B59">
        <v>56.75</v>
      </c>
      <c r="C59">
        <v>56.990001999999997</v>
      </c>
      <c r="D59">
        <v>56.549999</v>
      </c>
      <c r="E59">
        <v>56.610000999999997</v>
      </c>
      <c r="F59">
        <v>55.347759000000003</v>
      </c>
      <c r="G59">
        <v>10162500</v>
      </c>
      <c r="H59">
        <f>(F59-F58)/F58</f>
        <v>-2.291091980642629E-3</v>
      </c>
      <c r="I59">
        <f>CORREL($H$3:H59,MXX!$H$3:H59)</f>
        <v>3.5382763599150678E-2</v>
      </c>
    </row>
    <row r="60" spans="1:9" x14ac:dyDescent="0.25">
      <c r="A60" s="1">
        <v>44515</v>
      </c>
      <c r="B60">
        <v>56.529998999999997</v>
      </c>
      <c r="C60">
        <v>56.68</v>
      </c>
      <c r="D60">
        <v>56.27</v>
      </c>
      <c r="E60">
        <v>56.619999</v>
      </c>
      <c r="F60">
        <v>55.357529</v>
      </c>
      <c r="G60">
        <v>10289200</v>
      </c>
      <c r="H60">
        <f>(F60-F59)/F59</f>
        <v>1.7652024538149881E-4</v>
      </c>
      <c r="I60">
        <f>CORREL($H$3:H60,MXX!$H$3:H60)</f>
        <v>3.546983580042648E-2</v>
      </c>
    </row>
    <row r="61" spans="1:9" x14ac:dyDescent="0.25">
      <c r="A61" s="1">
        <v>44516</v>
      </c>
      <c r="B61">
        <v>56.619999</v>
      </c>
      <c r="C61">
        <v>56.939999</v>
      </c>
      <c r="D61">
        <v>56.189999</v>
      </c>
      <c r="E61">
        <v>56.220001000000003</v>
      </c>
      <c r="F61">
        <v>54.966453999999999</v>
      </c>
      <c r="G61">
        <v>13756500</v>
      </c>
      <c r="H61">
        <f>(F61-F60)/F60</f>
        <v>-7.0645313666366999E-3</v>
      </c>
      <c r="I61">
        <f>CORREL($H$3:H61,MXX!$H$3:H61)</f>
        <v>4.4335070467341343E-2</v>
      </c>
    </row>
    <row r="62" spans="1:9" x14ac:dyDescent="0.25">
      <c r="A62" s="1">
        <v>44517</v>
      </c>
      <c r="B62">
        <v>56.040000999999997</v>
      </c>
      <c r="C62">
        <v>56.049999</v>
      </c>
      <c r="D62">
        <v>55.650002000000001</v>
      </c>
      <c r="E62">
        <v>55.91</v>
      </c>
      <c r="F62">
        <v>54.663361000000002</v>
      </c>
      <c r="G62">
        <v>13288700</v>
      </c>
      <c r="H62">
        <f>(F62-F61)/F61</f>
        <v>-5.514145045630867E-3</v>
      </c>
      <c r="I62">
        <f>CORREL($H$3:H62,MXX!$H$3:H62)</f>
        <v>4.4205794330487443E-2</v>
      </c>
    </row>
    <row r="63" spans="1:9" x14ac:dyDescent="0.25">
      <c r="A63" s="1">
        <v>44518</v>
      </c>
      <c r="B63">
        <v>55.830002</v>
      </c>
      <c r="C63">
        <v>55.93</v>
      </c>
      <c r="D63">
        <v>55.139999000000003</v>
      </c>
      <c r="E63">
        <v>55.41</v>
      </c>
      <c r="F63">
        <v>54.174515</v>
      </c>
      <c r="G63">
        <v>15380100</v>
      </c>
      <c r="H63">
        <f>(F63-F62)/F62</f>
        <v>-8.9428456475627669E-3</v>
      </c>
      <c r="I63">
        <f>CORREL($H$3:H63,MXX!$H$3:H63)</f>
        <v>6.0021084030811522E-2</v>
      </c>
    </row>
    <row r="64" spans="1:9" x14ac:dyDescent="0.25">
      <c r="A64" s="1">
        <v>44519</v>
      </c>
      <c r="B64">
        <v>55.439999</v>
      </c>
      <c r="C64">
        <v>55.490001999999997</v>
      </c>
      <c r="D64">
        <v>54.900002000000001</v>
      </c>
      <c r="E64">
        <v>55.130001</v>
      </c>
      <c r="F64">
        <v>53.900756999999999</v>
      </c>
      <c r="G64">
        <v>15813700</v>
      </c>
      <c r="H64">
        <f>(F64-F63)/F63</f>
        <v>-5.0532616674094973E-3</v>
      </c>
      <c r="I64">
        <f>CORREL($H$3:H64,MXX!$H$3:H64)</f>
        <v>3.8750303424068246E-2</v>
      </c>
    </row>
    <row r="65" spans="1:9" x14ac:dyDescent="0.25">
      <c r="A65" s="1">
        <v>44522</v>
      </c>
      <c r="B65">
        <v>55.099997999999999</v>
      </c>
      <c r="C65">
        <v>56.02</v>
      </c>
      <c r="D65">
        <v>55.080002</v>
      </c>
      <c r="E65">
        <v>55.470001000000003</v>
      </c>
      <c r="F65">
        <v>54.233176999999998</v>
      </c>
      <c r="G65">
        <v>16905600</v>
      </c>
      <c r="H65">
        <f>(F65-F64)/F64</f>
        <v>6.1672603225219839E-3</v>
      </c>
      <c r="I65">
        <f>CORREL($H$3:H65,MXX!$H$3:H65)</f>
        <v>2.8888670241671108E-2</v>
      </c>
    </row>
    <row r="66" spans="1:9" x14ac:dyDescent="0.25">
      <c r="A66" s="1">
        <v>44523</v>
      </c>
      <c r="B66">
        <v>55.66</v>
      </c>
      <c r="C66">
        <v>56.110000999999997</v>
      </c>
      <c r="D66">
        <v>55.5</v>
      </c>
      <c r="E66">
        <v>55.880001</v>
      </c>
      <c r="F66">
        <v>54.634036999999999</v>
      </c>
      <c r="G66">
        <v>13835900</v>
      </c>
      <c r="H66">
        <f>(F66-F65)/F65</f>
        <v>7.3914165124422193E-3</v>
      </c>
      <c r="I66">
        <f>CORREL($H$3:H66,MXX!$H$3:H66)</f>
        <v>1.9598212504719693E-2</v>
      </c>
    </row>
    <row r="67" spans="1:9" x14ac:dyDescent="0.25">
      <c r="A67" s="1">
        <v>44524</v>
      </c>
      <c r="B67">
        <v>55.709999000000003</v>
      </c>
      <c r="C67">
        <v>55.84</v>
      </c>
      <c r="D67">
        <v>55.029998999999997</v>
      </c>
      <c r="E67">
        <v>55.43</v>
      </c>
      <c r="F67">
        <v>54.194068999999999</v>
      </c>
      <c r="G67">
        <v>12598900</v>
      </c>
      <c r="H67">
        <f>(F67-F66)/F66</f>
        <v>-8.0530018310746541E-3</v>
      </c>
      <c r="I67">
        <f>CORREL($H$3:H67,MXX!$H$3:H67)</f>
        <v>6.767907504991455E-2</v>
      </c>
    </row>
    <row r="68" spans="1:9" x14ac:dyDescent="0.25">
      <c r="A68" s="1">
        <v>44526</v>
      </c>
      <c r="B68">
        <v>54.59</v>
      </c>
      <c r="C68">
        <v>54.75</v>
      </c>
      <c r="D68">
        <v>53.580002</v>
      </c>
      <c r="E68">
        <v>53.73</v>
      </c>
      <c r="F68">
        <v>52.531970999999999</v>
      </c>
      <c r="G68">
        <v>14754300</v>
      </c>
      <c r="H68">
        <f>(F68-F67)/F67</f>
        <v>-3.0669370849418971E-2</v>
      </c>
      <c r="I68">
        <f>CORREL($H$3:H68,MXX!$H$3:H68)</f>
        <v>8.3946334273679018E-3</v>
      </c>
    </row>
    <row r="69" spans="1:9" x14ac:dyDescent="0.25">
      <c r="A69" s="1">
        <v>44529</v>
      </c>
      <c r="B69">
        <v>54.049999</v>
      </c>
      <c r="C69">
        <v>54.73</v>
      </c>
      <c r="D69">
        <v>53.93</v>
      </c>
      <c r="E69">
        <v>54.580002</v>
      </c>
      <c r="F69">
        <v>53.363017999999997</v>
      </c>
      <c r="G69">
        <v>22712500</v>
      </c>
      <c r="H69">
        <f>(F69-F68)/F68</f>
        <v>1.5819832840462015E-2</v>
      </c>
      <c r="I69">
        <f>CORREL($H$3:H69,MXX!$H$3:H69)</f>
        <v>2.9862504688309035E-3</v>
      </c>
    </row>
    <row r="70" spans="1:9" x14ac:dyDescent="0.25">
      <c r="A70" s="1">
        <v>44530</v>
      </c>
      <c r="B70">
        <v>53.599997999999999</v>
      </c>
      <c r="C70">
        <v>53.630001</v>
      </c>
      <c r="D70">
        <v>52.439999</v>
      </c>
      <c r="E70">
        <v>52.450001</v>
      </c>
      <c r="F70">
        <v>51.678184999999999</v>
      </c>
      <c r="G70">
        <v>30485200</v>
      </c>
      <c r="H70">
        <f>(F70-F69)/F69</f>
        <v>-3.1573045587489031E-2</v>
      </c>
      <c r="I70">
        <f>CORREL($H$3:H70,MXX!$H$3:H70)</f>
        <v>-4.3373197802368993E-2</v>
      </c>
    </row>
    <row r="71" spans="1:9" x14ac:dyDescent="0.25">
      <c r="A71" s="1">
        <v>44531</v>
      </c>
      <c r="B71">
        <v>52.98</v>
      </c>
      <c r="C71">
        <v>53.52</v>
      </c>
      <c r="D71">
        <v>52.279998999999997</v>
      </c>
      <c r="E71">
        <v>52.299999</v>
      </c>
      <c r="F71">
        <v>51.530391999999999</v>
      </c>
      <c r="G71">
        <v>18719600</v>
      </c>
      <c r="H71">
        <f>(F71-F70)/F70</f>
        <v>-2.8598721104466044E-3</v>
      </c>
      <c r="I71">
        <f>CORREL($H$3:H71,MXX!$H$3:H71)</f>
        <v>-4.9833183071228297E-2</v>
      </c>
    </row>
    <row r="72" spans="1:9" x14ac:dyDescent="0.25">
      <c r="A72" s="1">
        <v>44532</v>
      </c>
      <c r="B72">
        <v>52.599997999999999</v>
      </c>
      <c r="C72">
        <v>53.34</v>
      </c>
      <c r="D72">
        <v>52.509998000000003</v>
      </c>
      <c r="E72">
        <v>53.07</v>
      </c>
      <c r="F72">
        <v>52.289059000000002</v>
      </c>
      <c r="G72">
        <v>17074200</v>
      </c>
      <c r="H72">
        <f>(F72-F71)/F71</f>
        <v>1.4722709658409015E-2</v>
      </c>
      <c r="I72">
        <f>CORREL($H$3:H72,MXX!$H$3:H72)</f>
        <v>-6.7813468562797671E-2</v>
      </c>
    </row>
    <row r="73" spans="1:9" x14ac:dyDescent="0.25">
      <c r="A73" s="1">
        <v>44533</v>
      </c>
      <c r="B73">
        <v>53.330002</v>
      </c>
      <c r="C73">
        <v>53.610000999999997</v>
      </c>
      <c r="D73">
        <v>52.98</v>
      </c>
      <c r="E73">
        <v>53.540000999999997</v>
      </c>
      <c r="F73">
        <v>52.752144000000001</v>
      </c>
      <c r="G73">
        <v>21064400</v>
      </c>
      <c r="H73">
        <f>(F73-F72)/F72</f>
        <v>8.8562504060361747E-3</v>
      </c>
      <c r="I73">
        <f>CORREL($H$3:H73,MXX!$H$3:H73)</f>
        <v>-6.6349726321942054E-2</v>
      </c>
    </row>
    <row r="74" spans="1:9" x14ac:dyDescent="0.25">
      <c r="A74" s="1">
        <v>44536</v>
      </c>
      <c r="B74">
        <v>54.310001</v>
      </c>
      <c r="C74">
        <v>55.25</v>
      </c>
      <c r="D74">
        <v>54.139999000000003</v>
      </c>
      <c r="E74">
        <v>54.91</v>
      </c>
      <c r="F74">
        <v>54.101982</v>
      </c>
      <c r="G74">
        <v>26624100</v>
      </c>
      <c r="H74">
        <f>(F74-F73)/F73</f>
        <v>2.5588305946389559E-2</v>
      </c>
      <c r="I74">
        <f>CORREL($H$3:H74,MXX!$H$3:H74)</f>
        <v>-3.0822145875586994E-2</v>
      </c>
    </row>
    <row r="75" spans="1:9" x14ac:dyDescent="0.25">
      <c r="A75" s="1">
        <v>44537</v>
      </c>
      <c r="B75">
        <v>55.02</v>
      </c>
      <c r="C75">
        <v>55.419998</v>
      </c>
      <c r="D75">
        <v>54.849997999999999</v>
      </c>
      <c r="E75">
        <v>55.209999000000003</v>
      </c>
      <c r="F75">
        <v>54.397568</v>
      </c>
      <c r="G75">
        <v>23832700</v>
      </c>
      <c r="H75">
        <f>(F75-F74)/F74</f>
        <v>5.4634966977734779E-3</v>
      </c>
      <c r="I75">
        <f>CORREL($H$3:H75,MXX!$H$3:H75)</f>
        <v>-2.7679114399022084E-2</v>
      </c>
    </row>
    <row r="76" spans="1:9" x14ac:dyDescent="0.25">
      <c r="A76" s="1">
        <v>44538</v>
      </c>
      <c r="B76">
        <v>55.119999</v>
      </c>
      <c r="C76">
        <v>55.349997999999999</v>
      </c>
      <c r="D76">
        <v>54.360000999999997</v>
      </c>
      <c r="E76">
        <v>55</v>
      </c>
      <c r="F76">
        <v>54.190658999999997</v>
      </c>
      <c r="G76">
        <v>18026300</v>
      </c>
      <c r="H76">
        <f>(F76-F75)/F75</f>
        <v>-3.8036443099809742E-3</v>
      </c>
      <c r="I76">
        <f>CORREL($H$3:H76,MXX!$H$3:H76)</f>
        <v>-3.0322474129523925E-2</v>
      </c>
    </row>
    <row r="77" spans="1:9" x14ac:dyDescent="0.25">
      <c r="A77" s="1">
        <v>44539</v>
      </c>
      <c r="B77">
        <v>54.75</v>
      </c>
      <c r="C77">
        <v>55.130001</v>
      </c>
      <c r="D77">
        <v>54.59</v>
      </c>
      <c r="E77">
        <v>54.860000999999997</v>
      </c>
      <c r="F77">
        <v>54.052719000000003</v>
      </c>
      <c r="G77">
        <v>13846400</v>
      </c>
      <c r="H77">
        <f>(F77-F76)/F76</f>
        <v>-2.5454571423461246E-3</v>
      </c>
      <c r="I77">
        <f>CORREL($H$3:H77,MXX!$H$3:H77)</f>
        <v>-3.0159312499367305E-2</v>
      </c>
    </row>
    <row r="78" spans="1:9" x14ac:dyDescent="0.25">
      <c r="A78" s="1">
        <v>44540</v>
      </c>
      <c r="B78">
        <v>55.25</v>
      </c>
      <c r="C78">
        <v>56.32</v>
      </c>
      <c r="D78">
        <v>55.07</v>
      </c>
      <c r="E78">
        <v>56.279998999999997</v>
      </c>
      <c r="F78">
        <v>55.451824000000002</v>
      </c>
      <c r="G78">
        <v>23153600</v>
      </c>
      <c r="H78">
        <f>(F78-F77)/F77</f>
        <v>2.5884081797994261E-2</v>
      </c>
      <c r="I78">
        <f>CORREL($H$3:H78,MXX!$H$3:H78)</f>
        <v>-9.6808910898040668E-2</v>
      </c>
    </row>
    <row r="79" spans="1:9" x14ac:dyDescent="0.25">
      <c r="A79" s="1">
        <v>44543</v>
      </c>
      <c r="B79">
        <v>56.98</v>
      </c>
      <c r="C79">
        <v>57.93</v>
      </c>
      <c r="D79">
        <v>56.959999000000003</v>
      </c>
      <c r="E79">
        <v>57.759998000000003</v>
      </c>
      <c r="F79">
        <v>56.910046000000001</v>
      </c>
      <c r="G79">
        <v>31362800</v>
      </c>
      <c r="H79">
        <f>(F79-F78)/F78</f>
        <v>2.6297097098194628E-2</v>
      </c>
      <c r="I79">
        <f>CORREL($H$3:H79,MXX!$H$3:H79)</f>
        <v>-2.0209563729433267E-2</v>
      </c>
    </row>
    <row r="80" spans="1:9" x14ac:dyDescent="0.25">
      <c r="A80" s="1">
        <v>44544</v>
      </c>
      <c r="B80">
        <v>57.400002000000001</v>
      </c>
      <c r="C80">
        <v>58.169998</v>
      </c>
      <c r="D80">
        <v>57.400002000000001</v>
      </c>
      <c r="E80">
        <v>57.799999</v>
      </c>
      <c r="F80">
        <v>56.949451000000003</v>
      </c>
      <c r="G80">
        <v>24806600</v>
      </c>
      <c r="H80">
        <f>(F80-F79)/F79</f>
        <v>6.9240850727834817E-4</v>
      </c>
      <c r="I80">
        <f>CORREL($H$3:H80,MXX!$H$3:H80)</f>
        <v>-2.0214956496255283E-2</v>
      </c>
    </row>
    <row r="81" spans="1:9" x14ac:dyDescent="0.25">
      <c r="A81" s="1">
        <v>44545</v>
      </c>
      <c r="B81">
        <v>57.93</v>
      </c>
      <c r="C81">
        <v>58.25</v>
      </c>
      <c r="D81">
        <v>57.650002000000001</v>
      </c>
      <c r="E81">
        <v>58.060001</v>
      </c>
      <c r="F81">
        <v>57.205630999999997</v>
      </c>
      <c r="G81">
        <v>24923800</v>
      </c>
      <c r="H81">
        <f>(F81-F80)/F80</f>
        <v>4.4983752345565788E-3</v>
      </c>
      <c r="I81">
        <f>CORREL($H$3:H81,MXX!$H$3:H81)</f>
        <v>-1.7387740841880234E-2</v>
      </c>
    </row>
    <row r="82" spans="1:9" x14ac:dyDescent="0.25">
      <c r="A82" s="1">
        <v>44546</v>
      </c>
      <c r="B82">
        <v>57.98</v>
      </c>
      <c r="C82">
        <v>58.880001</v>
      </c>
      <c r="D82">
        <v>57.900002000000001</v>
      </c>
      <c r="E82">
        <v>58.650002000000001</v>
      </c>
      <c r="F82">
        <v>57.786949</v>
      </c>
      <c r="G82">
        <v>24696900</v>
      </c>
      <c r="H82">
        <f>(F82-F81)/F81</f>
        <v>1.0161901719080822E-2</v>
      </c>
      <c r="I82">
        <f>CORREL($H$3:H82,MXX!$H$3:H82)</f>
        <v>1.1675453381826646E-2</v>
      </c>
    </row>
    <row r="83" spans="1:9" x14ac:dyDescent="0.25">
      <c r="A83" s="1">
        <v>44547</v>
      </c>
      <c r="B83">
        <v>58.490001999999997</v>
      </c>
      <c r="C83">
        <v>58.919998</v>
      </c>
      <c r="D83">
        <v>57.700001</v>
      </c>
      <c r="E83">
        <v>57.73</v>
      </c>
      <c r="F83">
        <v>56.880485999999998</v>
      </c>
      <c r="G83">
        <v>51874400</v>
      </c>
      <c r="H83">
        <f>(F83-F82)/F82</f>
        <v>-1.5686292764824843E-2</v>
      </c>
      <c r="I83">
        <f>CORREL($H$3:H83,MXX!$H$3:H83)</f>
        <v>4.6822456030847288E-2</v>
      </c>
    </row>
    <row r="84" spans="1:9" x14ac:dyDescent="0.25">
      <c r="A84" s="1">
        <v>44550</v>
      </c>
      <c r="B84">
        <v>57.200001</v>
      </c>
      <c r="C84">
        <v>57.779998999999997</v>
      </c>
      <c r="D84">
        <v>57</v>
      </c>
      <c r="E84">
        <v>57.540000999999997</v>
      </c>
      <c r="F84">
        <v>56.693283000000001</v>
      </c>
      <c r="G84">
        <v>20879500</v>
      </c>
      <c r="H84">
        <f>(F84-F83)/F83</f>
        <v>-3.2911638624184168E-3</v>
      </c>
      <c r="I84">
        <f>CORREL($H$3:H84,MXX!$H$3:H84)</f>
        <v>4.1274905571269394E-2</v>
      </c>
    </row>
    <row r="85" spans="1:9" x14ac:dyDescent="0.25">
      <c r="A85" s="1">
        <v>44551</v>
      </c>
      <c r="B85">
        <v>57.610000999999997</v>
      </c>
      <c r="C85">
        <v>57.970001000000003</v>
      </c>
      <c r="D85">
        <v>57.529998999999997</v>
      </c>
      <c r="E85">
        <v>57.77</v>
      </c>
      <c r="F85">
        <v>56.919899000000001</v>
      </c>
      <c r="G85">
        <v>15864900</v>
      </c>
      <c r="H85">
        <f>(F85-F84)/F84</f>
        <v>3.9972283841808905E-3</v>
      </c>
      <c r="I85">
        <f>CORREL($H$3:H85,MXX!$H$3:H85)</f>
        <v>4.4143574844053173E-2</v>
      </c>
    </row>
    <row r="86" spans="1:9" x14ac:dyDescent="0.25">
      <c r="A86" s="1">
        <v>44552</v>
      </c>
      <c r="B86">
        <v>57.709999000000003</v>
      </c>
      <c r="C86">
        <v>58.189999</v>
      </c>
      <c r="D86">
        <v>57.490001999999997</v>
      </c>
      <c r="E86">
        <v>58.18</v>
      </c>
      <c r="F86">
        <v>57.323864</v>
      </c>
      <c r="G86">
        <v>12447400</v>
      </c>
      <c r="H86">
        <f>(F86-F85)/F85</f>
        <v>7.097078650824722E-3</v>
      </c>
      <c r="I86">
        <f>CORREL($H$3:H86,MXX!$H$3:H86)</f>
        <v>4.8300326477819261E-2</v>
      </c>
    </row>
    <row r="87" spans="1:9" x14ac:dyDescent="0.25">
      <c r="A87" s="1">
        <v>44553</v>
      </c>
      <c r="B87">
        <v>58.52</v>
      </c>
      <c r="C87">
        <v>58.610000999999997</v>
      </c>
      <c r="D87">
        <v>57.939999</v>
      </c>
      <c r="E87">
        <v>58.220001000000003</v>
      </c>
      <c r="F87">
        <v>57.363276999999997</v>
      </c>
      <c r="G87">
        <v>11027300</v>
      </c>
      <c r="H87">
        <f>(F87-F86)/F86</f>
        <v>6.8754960412292072E-4</v>
      </c>
      <c r="I87">
        <f>CORREL($H$3:H87,MXX!$H$3:H87)</f>
        <v>4.8243206782216441E-2</v>
      </c>
    </row>
    <row r="88" spans="1:9" x14ac:dyDescent="0.25">
      <c r="A88" s="1">
        <v>44557</v>
      </c>
      <c r="B88">
        <v>58</v>
      </c>
      <c r="C88">
        <v>58.689999</v>
      </c>
      <c r="D88">
        <v>58</v>
      </c>
      <c r="E88">
        <v>58.650002000000001</v>
      </c>
      <c r="F88">
        <v>57.786949</v>
      </c>
      <c r="G88">
        <v>9860000</v>
      </c>
      <c r="H88">
        <f>(F88-F87)/F87</f>
        <v>7.3857705165624237E-3</v>
      </c>
      <c r="I88">
        <f>CORREL($H$3:H88,MXX!$H$3:H88)</f>
        <v>5.5096026861391915E-2</v>
      </c>
    </row>
    <row r="89" spans="1:9" x14ac:dyDescent="0.25">
      <c r="A89" s="1">
        <v>44558</v>
      </c>
      <c r="B89">
        <v>58.400002000000001</v>
      </c>
      <c r="C89">
        <v>58.939999</v>
      </c>
      <c r="D89">
        <v>58.299999</v>
      </c>
      <c r="E89">
        <v>58.880001</v>
      </c>
      <c r="F89">
        <v>58.013565</v>
      </c>
      <c r="G89">
        <v>8979900</v>
      </c>
      <c r="H89">
        <f>(F89-F88)/F88</f>
        <v>3.9215775174425618E-3</v>
      </c>
      <c r="I89">
        <f>CORREL($H$3:H89,MXX!$H$3:H89)</f>
        <v>5.4737945772615954E-2</v>
      </c>
    </row>
    <row r="90" spans="1:9" x14ac:dyDescent="0.25">
      <c r="A90" s="1">
        <v>44559</v>
      </c>
      <c r="B90">
        <v>58.950001</v>
      </c>
      <c r="C90">
        <v>59.099997999999999</v>
      </c>
      <c r="D90">
        <v>58.66</v>
      </c>
      <c r="E90">
        <v>58.950001</v>
      </c>
      <c r="F90">
        <v>58.082535</v>
      </c>
      <c r="G90">
        <v>9996000</v>
      </c>
      <c r="H90">
        <f>(F90-F89)/F89</f>
        <v>1.1888598813053499E-3</v>
      </c>
      <c r="I90">
        <f>CORREL($H$3:H90,MXX!$H$3:H90)</f>
        <v>5.3768656271257299E-2</v>
      </c>
    </row>
    <row r="91" spans="1:9" x14ac:dyDescent="0.25">
      <c r="A91" s="1">
        <v>44560</v>
      </c>
      <c r="B91">
        <v>59.060001</v>
      </c>
      <c r="C91">
        <v>59.23</v>
      </c>
      <c r="D91">
        <v>58.759998000000003</v>
      </c>
      <c r="E91">
        <v>58.779998999999997</v>
      </c>
      <c r="F91">
        <v>57.915035000000003</v>
      </c>
      <c r="G91">
        <v>7703900</v>
      </c>
      <c r="H91">
        <f>(F91-F90)/F90</f>
        <v>-2.8838272985157566E-3</v>
      </c>
      <c r="I91">
        <f>CORREL($H$3:H91,MXX!$H$3:H91)</f>
        <v>4.9294723119714674E-2</v>
      </c>
    </row>
    <row r="92" spans="1:9" x14ac:dyDescent="0.25">
      <c r="A92" s="1">
        <v>44561</v>
      </c>
      <c r="B92">
        <v>58.75</v>
      </c>
      <c r="C92">
        <v>59.349997999999999</v>
      </c>
      <c r="D92">
        <v>58.700001</v>
      </c>
      <c r="E92">
        <v>59.209999000000003</v>
      </c>
      <c r="F92">
        <v>58.338706999999999</v>
      </c>
      <c r="G92">
        <v>10021300</v>
      </c>
      <c r="H92">
        <f>(F92-F91)/F91</f>
        <v>7.31540609446228E-3</v>
      </c>
      <c r="I92">
        <f>CORREL($H$3:H92,MXX!$H$3:H92)</f>
        <v>5.0596780277271582E-2</v>
      </c>
    </row>
    <row r="93" spans="1:9" x14ac:dyDescent="0.25">
      <c r="A93" s="1">
        <v>44564</v>
      </c>
      <c r="B93">
        <v>58.82</v>
      </c>
      <c r="C93">
        <v>59.310001</v>
      </c>
      <c r="D93">
        <v>58.380001</v>
      </c>
      <c r="E93">
        <v>59.299999</v>
      </c>
      <c r="F93">
        <v>58.427382999999999</v>
      </c>
      <c r="G93">
        <v>20187300</v>
      </c>
      <c r="H93">
        <f>(F93-F92)/F92</f>
        <v>1.520019975759825E-3</v>
      </c>
      <c r="I93">
        <f>CORREL($H$3:H93,MXX!$H$3:H93)</f>
        <v>4.9775599884651626E-2</v>
      </c>
    </row>
    <row r="94" spans="1:9" x14ac:dyDescent="0.25">
      <c r="A94" s="1">
        <v>44565</v>
      </c>
      <c r="B94">
        <v>59.73</v>
      </c>
      <c r="C94">
        <v>60.540000999999997</v>
      </c>
      <c r="D94">
        <v>59.59</v>
      </c>
      <c r="E94">
        <v>60.290000999999997</v>
      </c>
      <c r="F94">
        <v>59.402813000000002</v>
      </c>
      <c r="G94">
        <v>26141600</v>
      </c>
      <c r="H94">
        <f>(F94-F93)/F93</f>
        <v>1.6694740546568772E-2</v>
      </c>
      <c r="I94">
        <f>CORREL($H$3:H94,MXX!$H$3:H94)</f>
        <v>5.1714910103910161E-2</v>
      </c>
    </row>
    <row r="95" spans="1:9" x14ac:dyDescent="0.25">
      <c r="A95" s="1">
        <v>44566</v>
      </c>
      <c r="B95">
        <v>60.09</v>
      </c>
      <c r="C95">
        <v>61.200001</v>
      </c>
      <c r="D95">
        <v>60.049999</v>
      </c>
      <c r="E95">
        <v>60.790000999999997</v>
      </c>
      <c r="F95">
        <v>59.895457999999998</v>
      </c>
      <c r="G95">
        <v>22507300</v>
      </c>
      <c r="H95">
        <f>(F95-F94)/F94</f>
        <v>8.2932941239667549E-3</v>
      </c>
      <c r="I95">
        <f>CORREL($H$3:H95,MXX!$H$3:H95)</f>
        <v>5.1454688829962555E-2</v>
      </c>
    </row>
    <row r="96" spans="1:9" x14ac:dyDescent="0.25">
      <c r="A96" s="1">
        <v>44567</v>
      </c>
      <c r="B96">
        <v>60.470001000000003</v>
      </c>
      <c r="C96">
        <v>61.119999</v>
      </c>
      <c r="D96">
        <v>60.439999</v>
      </c>
      <c r="E96">
        <v>60.470001000000003</v>
      </c>
      <c r="F96">
        <v>59.580170000000003</v>
      </c>
      <c r="G96">
        <v>17902300</v>
      </c>
      <c r="H96">
        <f>(F96-F95)/F95</f>
        <v>-5.2639717689444056E-3</v>
      </c>
      <c r="I96">
        <f>CORREL($H$3:H96,MXX!$H$3:H96)</f>
        <v>5.1034930740406485E-2</v>
      </c>
    </row>
    <row r="97" spans="1:9" x14ac:dyDescent="0.25">
      <c r="A97" s="1">
        <v>44568</v>
      </c>
      <c r="B97">
        <v>60.279998999999997</v>
      </c>
      <c r="C97">
        <v>60.720001000000003</v>
      </c>
      <c r="D97">
        <v>60.060001</v>
      </c>
      <c r="E97">
        <v>60.330002</v>
      </c>
      <c r="F97">
        <v>59.442225999999998</v>
      </c>
      <c r="G97">
        <v>12307900</v>
      </c>
      <c r="H97">
        <f>(F97-F96)/F96</f>
        <v>-2.3152669755726529E-3</v>
      </c>
      <c r="I97">
        <f>CORREL($H$3:H97,MXX!$H$3:H97)</f>
        <v>4.9808274822358417E-2</v>
      </c>
    </row>
    <row r="98" spans="1:9" x14ac:dyDescent="0.25">
      <c r="A98" s="1">
        <v>44571</v>
      </c>
      <c r="B98">
        <v>60.549999</v>
      </c>
      <c r="C98">
        <v>60.82</v>
      </c>
      <c r="D98">
        <v>60.18</v>
      </c>
      <c r="E98">
        <v>60.43</v>
      </c>
      <c r="F98">
        <v>59.540756000000002</v>
      </c>
      <c r="G98">
        <v>20954300</v>
      </c>
      <c r="H98">
        <f>(F98-F97)/F97</f>
        <v>1.6575758788037948E-3</v>
      </c>
      <c r="I98">
        <f>CORREL($H$3:H98,MXX!$H$3:H98)</f>
        <v>4.892753561254802E-2</v>
      </c>
    </row>
    <row r="99" spans="1:9" x14ac:dyDescent="0.25">
      <c r="A99" s="1">
        <v>44572</v>
      </c>
      <c r="B99">
        <v>60.43</v>
      </c>
      <c r="C99">
        <v>60.490001999999997</v>
      </c>
      <c r="D99">
        <v>59.84</v>
      </c>
      <c r="E99">
        <v>60.450001</v>
      </c>
      <c r="F99">
        <v>59.560459000000002</v>
      </c>
      <c r="G99">
        <v>19369600</v>
      </c>
      <c r="H99">
        <f>(F99-F98)/F98</f>
        <v>3.3091618789656962E-4</v>
      </c>
      <c r="I99">
        <f>CORREL($H$3:H99,MXX!$H$3:H99)</f>
        <v>4.8481761462932427E-2</v>
      </c>
    </row>
    <row r="100" spans="1:9" x14ac:dyDescent="0.25">
      <c r="A100" s="1">
        <v>44573</v>
      </c>
      <c r="B100">
        <v>60.529998999999997</v>
      </c>
      <c r="C100">
        <v>60.689999</v>
      </c>
      <c r="D100">
        <v>60.189999</v>
      </c>
      <c r="E100">
        <v>60.540000999999997</v>
      </c>
      <c r="F100">
        <v>59.649135999999999</v>
      </c>
      <c r="G100">
        <v>15753800</v>
      </c>
      <c r="H100">
        <f>(F100-F99)/F99</f>
        <v>1.4888568941350336E-3</v>
      </c>
      <c r="I100">
        <f>CORREL($H$3:H100,MXX!$H$3:H100)</f>
        <v>4.8497053625854061E-2</v>
      </c>
    </row>
    <row r="101" spans="1:9" x14ac:dyDescent="0.25">
      <c r="A101" s="1">
        <v>44574</v>
      </c>
      <c r="B101">
        <v>60.540000999999997</v>
      </c>
      <c r="C101">
        <v>61.040000999999997</v>
      </c>
      <c r="D101">
        <v>60.389999000000003</v>
      </c>
      <c r="E101">
        <v>60.900002000000001</v>
      </c>
      <c r="F101">
        <v>60.003838000000002</v>
      </c>
      <c r="G101">
        <v>14318000</v>
      </c>
      <c r="H101">
        <f>(F101-F100)/F100</f>
        <v>5.9464733906624094E-3</v>
      </c>
      <c r="I101">
        <f>CORREL($H$3:H101,MXX!$H$3:H101)</f>
        <v>4.7900047103878698E-2</v>
      </c>
    </row>
    <row r="102" spans="1:9" x14ac:dyDescent="0.25">
      <c r="A102" s="1">
        <v>44575</v>
      </c>
      <c r="B102">
        <v>60.939999</v>
      </c>
      <c r="C102">
        <v>61.450001</v>
      </c>
      <c r="D102">
        <v>60.360000999999997</v>
      </c>
      <c r="E102">
        <v>61.389999000000003</v>
      </c>
      <c r="F102">
        <v>60.486629000000001</v>
      </c>
      <c r="G102">
        <v>19729600</v>
      </c>
      <c r="H102">
        <f>(F102-F101)/F101</f>
        <v>8.0460019907393071E-3</v>
      </c>
      <c r="I102">
        <f>CORREL($H$3:H102,MXX!$H$3:H102)</f>
        <v>4.4106834628792078E-2</v>
      </c>
    </row>
    <row r="103" spans="1:9" x14ac:dyDescent="0.25">
      <c r="A103" s="1">
        <v>44579</v>
      </c>
      <c r="B103">
        <v>61.060001</v>
      </c>
      <c r="C103">
        <v>61.189999</v>
      </c>
      <c r="D103">
        <v>60.450001</v>
      </c>
      <c r="E103">
        <v>60.900002000000001</v>
      </c>
      <c r="F103">
        <v>60.003838000000002</v>
      </c>
      <c r="G103">
        <v>21976700</v>
      </c>
      <c r="H103">
        <f>(F103-F102)/F102</f>
        <v>-7.9817805683963447E-3</v>
      </c>
      <c r="I103">
        <f>CORREL($H$3:H103,MXX!$H$3:H103)</f>
        <v>3.9140999268646268E-2</v>
      </c>
    </row>
    <row r="104" spans="1:9" x14ac:dyDescent="0.25">
      <c r="A104" s="1">
        <v>44580</v>
      </c>
      <c r="B104">
        <v>60.66</v>
      </c>
      <c r="C104">
        <v>61.18</v>
      </c>
      <c r="D104">
        <v>60.560001</v>
      </c>
      <c r="E104">
        <v>61</v>
      </c>
      <c r="F104">
        <v>60.102367000000001</v>
      </c>
      <c r="G104">
        <v>18654700</v>
      </c>
      <c r="H104">
        <f>(F104-F103)/F103</f>
        <v>1.642044963857132E-3</v>
      </c>
      <c r="I104">
        <f>CORREL($H$3:H104,MXX!$H$3:H104)</f>
        <v>3.7374813353449381E-2</v>
      </c>
    </row>
    <row r="105" spans="1:9" x14ac:dyDescent="0.25">
      <c r="A105" s="1">
        <v>44581</v>
      </c>
      <c r="B105">
        <v>61</v>
      </c>
      <c r="C105">
        <v>61.439999</v>
      </c>
      <c r="D105">
        <v>60.720001000000003</v>
      </c>
      <c r="E105">
        <v>60.75</v>
      </c>
      <c r="F105">
        <v>59.856045000000002</v>
      </c>
      <c r="G105">
        <v>23002400</v>
      </c>
      <c r="H105">
        <f>(F105-F104)/F104</f>
        <v>-4.0983743618616432E-3</v>
      </c>
      <c r="I105">
        <f>CORREL($H$3:H105,MXX!$H$3:H105)</f>
        <v>4.2451363661108805E-2</v>
      </c>
    </row>
    <row r="106" spans="1:9" x14ac:dyDescent="0.25">
      <c r="A106" s="1">
        <v>44582</v>
      </c>
      <c r="B106">
        <v>61.080002</v>
      </c>
      <c r="C106">
        <v>61.299999</v>
      </c>
      <c r="D106">
        <v>60.400002000000001</v>
      </c>
      <c r="E106">
        <v>60.450001</v>
      </c>
      <c r="F106">
        <v>59.560459000000002</v>
      </c>
      <c r="G106">
        <v>26643200</v>
      </c>
      <c r="H106">
        <f>(F106-F105)/F105</f>
        <v>-4.9382815052347699E-3</v>
      </c>
      <c r="I106">
        <f>CORREL($H$3:H106,MXX!$H$3:H106)</f>
        <v>4.6968346891730559E-2</v>
      </c>
    </row>
    <row r="107" spans="1:9" x14ac:dyDescent="0.25">
      <c r="A107" s="1">
        <v>44585</v>
      </c>
      <c r="B107">
        <v>59.900002000000001</v>
      </c>
      <c r="C107">
        <v>60.349997999999999</v>
      </c>
      <c r="D107">
        <v>58.57</v>
      </c>
      <c r="E107">
        <v>59.959999000000003</v>
      </c>
      <c r="F107">
        <v>59.077671000000002</v>
      </c>
      <c r="G107">
        <v>30185100</v>
      </c>
      <c r="H107">
        <f>(F107-F106)/F106</f>
        <v>-8.1058475388848042E-3</v>
      </c>
      <c r="I107">
        <f>CORREL($H$3:H107,MXX!$H$3:H107)</f>
        <v>6.5578678463890913E-2</v>
      </c>
    </row>
    <row r="108" spans="1:9" x14ac:dyDescent="0.25">
      <c r="A108" s="1">
        <v>44586</v>
      </c>
      <c r="B108">
        <v>59.360000999999997</v>
      </c>
      <c r="C108">
        <v>60.049999</v>
      </c>
      <c r="D108">
        <v>58.689999</v>
      </c>
      <c r="E108">
        <v>59.82</v>
      </c>
      <c r="F108">
        <v>58.939731999999999</v>
      </c>
      <c r="G108">
        <v>19027100</v>
      </c>
      <c r="H108">
        <f>(F108-F107)/F107</f>
        <v>-2.3348753880294794E-3</v>
      </c>
      <c r="I108">
        <f>CORREL($H$3:H108,MXX!$H$3:H108)</f>
        <v>7.0060973424420053E-2</v>
      </c>
    </row>
    <row r="109" spans="1:9" x14ac:dyDescent="0.25">
      <c r="A109" s="1">
        <v>44587</v>
      </c>
      <c r="B109">
        <v>59.790000999999997</v>
      </c>
      <c r="C109">
        <v>60.349997999999999</v>
      </c>
      <c r="D109">
        <v>59.209999000000003</v>
      </c>
      <c r="E109">
        <v>59.599997999999999</v>
      </c>
      <c r="F109">
        <v>58.722968999999999</v>
      </c>
      <c r="G109">
        <v>19190200</v>
      </c>
      <c r="H109">
        <f>(F109-F108)/F108</f>
        <v>-3.6777058979501343E-3</v>
      </c>
      <c r="I109">
        <f>CORREL($H$3:H109,MXX!$H$3:H109)</f>
        <v>6.7454645203547867E-2</v>
      </c>
    </row>
    <row r="110" spans="1:9" x14ac:dyDescent="0.25">
      <c r="A110" s="1">
        <v>44588</v>
      </c>
      <c r="B110">
        <v>59.880001</v>
      </c>
      <c r="C110">
        <v>60.93</v>
      </c>
      <c r="D110">
        <v>59.5</v>
      </c>
      <c r="E110">
        <v>59.650002000000001</v>
      </c>
      <c r="F110">
        <v>58.772235999999999</v>
      </c>
      <c r="G110">
        <v>18893800</v>
      </c>
      <c r="H110">
        <f>(F110-F109)/F109</f>
        <v>8.3897324741874675E-4</v>
      </c>
      <c r="I110">
        <f>CORREL($H$3:H110,MXX!$H$3:H110)</f>
        <v>6.7437049706015009E-2</v>
      </c>
    </row>
    <row r="111" spans="1:9" x14ac:dyDescent="0.25">
      <c r="A111" s="1">
        <v>44589</v>
      </c>
      <c r="B111">
        <v>59.389999000000003</v>
      </c>
      <c r="C111">
        <v>60.889999000000003</v>
      </c>
      <c r="D111">
        <v>58.939999</v>
      </c>
      <c r="E111">
        <v>60.84</v>
      </c>
      <c r="F111">
        <v>59.944721000000001</v>
      </c>
      <c r="G111">
        <v>19101500</v>
      </c>
      <c r="H111">
        <f>(F111-F110)/F110</f>
        <v>1.9949640847423292E-2</v>
      </c>
      <c r="I111">
        <f>CORREL($H$3:H111,MXX!$H$3:H111)</f>
        <v>3.9972704470104932E-2</v>
      </c>
    </row>
    <row r="112" spans="1:9" x14ac:dyDescent="0.25">
      <c r="A112" s="1">
        <v>44592</v>
      </c>
      <c r="B112">
        <v>60.299999</v>
      </c>
      <c r="C112">
        <v>61.139999000000003</v>
      </c>
      <c r="D112">
        <v>60.150002000000001</v>
      </c>
      <c r="E112">
        <v>61.009998000000003</v>
      </c>
      <c r="F112">
        <v>60.112217000000001</v>
      </c>
      <c r="G112">
        <v>22045300</v>
      </c>
      <c r="H112">
        <f>(F112-F111)/F111</f>
        <v>2.7941743193700052E-3</v>
      </c>
      <c r="I112">
        <f>CORREL($H$3:H112,MXX!$H$3:H112)</f>
        <v>4.083761899627069E-2</v>
      </c>
    </row>
    <row r="113" spans="1:9" x14ac:dyDescent="0.25">
      <c r="A113" s="1">
        <v>44593</v>
      </c>
      <c r="B113">
        <v>60.91</v>
      </c>
      <c r="C113">
        <v>61.139999000000003</v>
      </c>
      <c r="D113">
        <v>60.16</v>
      </c>
      <c r="E113">
        <v>60.560001</v>
      </c>
      <c r="F113">
        <v>59.668846000000002</v>
      </c>
      <c r="G113">
        <v>20841700</v>
      </c>
      <c r="H113">
        <f>(F113-F112)/F112</f>
        <v>-7.3757219767821751E-3</v>
      </c>
      <c r="I113">
        <f>CORREL($H$3:H113,MXX!$H$3:H113)</f>
        <v>2.6919992016651757E-2</v>
      </c>
    </row>
    <row r="114" spans="1:9" x14ac:dyDescent="0.25">
      <c r="A114" s="1">
        <v>44594</v>
      </c>
      <c r="B114">
        <v>60.619999</v>
      </c>
      <c r="C114">
        <v>61.27</v>
      </c>
      <c r="D114">
        <v>60.560001</v>
      </c>
      <c r="E114">
        <v>61.18</v>
      </c>
      <c r="F114">
        <v>60.279719999999998</v>
      </c>
      <c r="G114">
        <v>20225600</v>
      </c>
      <c r="H114">
        <f>(F114-F113)/F113</f>
        <v>1.0237737797040611E-2</v>
      </c>
      <c r="I114">
        <f>CORREL($H$3:H114,MXX!$H$3:H114)</f>
        <v>3.6422049481268128E-2</v>
      </c>
    </row>
    <row r="115" spans="1:9" x14ac:dyDescent="0.25">
      <c r="A115" s="1">
        <v>44595</v>
      </c>
      <c r="B115">
        <v>60.939999</v>
      </c>
      <c r="C115">
        <v>61.779998999999997</v>
      </c>
      <c r="D115">
        <v>60.59</v>
      </c>
      <c r="E115">
        <v>61.610000999999997</v>
      </c>
      <c r="F115">
        <v>60.703392000000001</v>
      </c>
      <c r="G115">
        <v>19440500</v>
      </c>
      <c r="H115">
        <f>(F115-F114)/F114</f>
        <v>7.0284334432874507E-3</v>
      </c>
      <c r="I115">
        <f>CORREL($H$3:H115,MXX!$H$3:H115)</f>
        <v>3.9601412679369632E-2</v>
      </c>
    </row>
    <row r="116" spans="1:9" x14ac:dyDescent="0.25">
      <c r="A116" s="1">
        <v>44596</v>
      </c>
      <c r="B116">
        <v>61.490001999999997</v>
      </c>
      <c r="C116">
        <v>61.68</v>
      </c>
      <c r="D116">
        <v>60.57</v>
      </c>
      <c r="E116">
        <v>60.959999000000003</v>
      </c>
      <c r="F116">
        <v>60.062953999999998</v>
      </c>
      <c r="G116">
        <v>17403700</v>
      </c>
      <c r="H116">
        <f>(F116-F115)/F115</f>
        <v>-1.0550283582176152E-2</v>
      </c>
      <c r="I116">
        <f>CORREL($H$3:H116,MXX!$H$3:H116)</f>
        <v>6.0949995254398988E-2</v>
      </c>
    </row>
    <row r="117" spans="1:9" x14ac:dyDescent="0.25">
      <c r="A117" s="1">
        <v>44599</v>
      </c>
      <c r="B117">
        <v>61.380001</v>
      </c>
      <c r="C117">
        <v>61.720001000000003</v>
      </c>
      <c r="D117">
        <v>60.860000999999997</v>
      </c>
      <c r="E117">
        <v>61.599997999999999</v>
      </c>
      <c r="F117">
        <v>60.693534999999997</v>
      </c>
      <c r="G117">
        <v>17846400</v>
      </c>
      <c r="H117">
        <f>(F117-F116)/F116</f>
        <v>1.0498667781141757E-2</v>
      </c>
      <c r="I117">
        <f>CORREL($H$3:H117,MXX!$H$3:H117)</f>
        <v>6.3117044205680609E-2</v>
      </c>
    </row>
    <row r="118" spans="1:9" x14ac:dyDescent="0.25">
      <c r="A118" s="1">
        <v>44600</v>
      </c>
      <c r="B118">
        <v>61.830002</v>
      </c>
      <c r="C118">
        <v>62.330002</v>
      </c>
      <c r="D118">
        <v>61.740001999999997</v>
      </c>
      <c r="E118">
        <v>62</v>
      </c>
      <c r="F118">
        <v>61.087649999999996</v>
      </c>
      <c r="G118">
        <v>18771700</v>
      </c>
      <c r="H118">
        <f>(F118-F117)/F117</f>
        <v>6.4935252164830953E-3</v>
      </c>
      <c r="I118">
        <f>CORREL($H$3:H118,MXX!$H$3:H118)</f>
        <v>7.3739085964567824E-2</v>
      </c>
    </row>
    <row r="119" spans="1:9" x14ac:dyDescent="0.25">
      <c r="A119" s="1">
        <v>44601</v>
      </c>
      <c r="B119">
        <v>62.169998</v>
      </c>
      <c r="C119">
        <v>62.32</v>
      </c>
      <c r="D119">
        <v>60.900002000000001</v>
      </c>
      <c r="E119">
        <v>61.040000999999997</v>
      </c>
      <c r="F119">
        <v>60.141781000000002</v>
      </c>
      <c r="G119">
        <v>23595600</v>
      </c>
      <c r="H119">
        <f>(F119-F118)/F118</f>
        <v>-1.5483800735500462E-2</v>
      </c>
      <c r="I119">
        <f>CORREL($H$3:H119,MXX!$H$3:H119)</f>
        <v>5.6528905289787781E-2</v>
      </c>
    </row>
    <row r="120" spans="1:9" x14ac:dyDescent="0.25">
      <c r="A120" s="1">
        <v>44602</v>
      </c>
      <c r="B120">
        <v>60.360000999999997</v>
      </c>
      <c r="C120">
        <v>62.299999</v>
      </c>
      <c r="D120">
        <v>60.200001</v>
      </c>
      <c r="E120">
        <v>61.380001</v>
      </c>
      <c r="F120">
        <v>60.476776000000001</v>
      </c>
      <c r="G120">
        <v>23561500</v>
      </c>
      <c r="H120">
        <f>(F120-F119)/F119</f>
        <v>5.5700877897180874E-3</v>
      </c>
      <c r="I120">
        <f>CORREL($H$3:H120,MXX!$H$3:H120)</f>
        <v>5.4798458153941847E-2</v>
      </c>
    </row>
    <row r="121" spans="1:9" x14ac:dyDescent="0.25">
      <c r="A121" s="1">
        <v>44603</v>
      </c>
      <c r="B121">
        <v>61.77</v>
      </c>
      <c r="C121">
        <v>61.98</v>
      </c>
      <c r="D121">
        <v>60.150002000000001</v>
      </c>
      <c r="E121">
        <v>60.290000999999997</v>
      </c>
      <c r="F121">
        <v>59.402813000000002</v>
      </c>
      <c r="G121">
        <v>22781400</v>
      </c>
      <c r="H121">
        <f>(F121-F120)/F120</f>
        <v>-1.7758271373460765E-2</v>
      </c>
      <c r="I121">
        <f>CORREL($H$3:H121,MXX!$H$3:H121)</f>
        <v>3.0037624473869116E-2</v>
      </c>
    </row>
    <row r="122" spans="1:9" x14ac:dyDescent="0.25">
      <c r="A122" s="1">
        <v>44606</v>
      </c>
      <c r="B122">
        <v>60.16</v>
      </c>
      <c r="C122">
        <v>60.790000999999997</v>
      </c>
      <c r="D122">
        <v>59.279998999999997</v>
      </c>
      <c r="E122">
        <v>60.68</v>
      </c>
      <c r="F122">
        <v>59.787075000000002</v>
      </c>
      <c r="G122">
        <v>23641300</v>
      </c>
      <c r="H122">
        <f>(F122-F121)/F121</f>
        <v>6.4687508990525352E-3</v>
      </c>
      <c r="I122">
        <f>CORREL($H$3:H122,MXX!$H$3:H122)</f>
        <v>1.9446493558549521E-2</v>
      </c>
    </row>
    <row r="123" spans="1:9" x14ac:dyDescent="0.25">
      <c r="A123" s="1">
        <v>44607</v>
      </c>
      <c r="B123">
        <v>60.959999000000003</v>
      </c>
      <c r="C123">
        <v>61.779998999999997</v>
      </c>
      <c r="D123">
        <v>60.630001</v>
      </c>
      <c r="E123">
        <v>60.91</v>
      </c>
      <c r="F123">
        <v>60.013691000000001</v>
      </c>
      <c r="G123">
        <v>13408700</v>
      </c>
      <c r="H123">
        <f>(F123-F122)/F122</f>
        <v>3.7903844601864184E-3</v>
      </c>
      <c r="I123">
        <f>CORREL($H$3:H123,MXX!$H$3:H123)</f>
        <v>2.4148136402976386E-2</v>
      </c>
    </row>
    <row r="124" spans="1:9" x14ac:dyDescent="0.25">
      <c r="A124" s="1">
        <v>44608</v>
      </c>
      <c r="B124">
        <v>60.860000999999997</v>
      </c>
      <c r="C124">
        <v>61.400002000000001</v>
      </c>
      <c r="D124">
        <v>60.560001</v>
      </c>
      <c r="E124">
        <v>60.900002000000001</v>
      </c>
      <c r="F124">
        <v>60.003838000000002</v>
      </c>
      <c r="G124">
        <v>15484700</v>
      </c>
      <c r="H124">
        <f>(F124-F123)/F123</f>
        <v>-1.6417920370869485E-4</v>
      </c>
      <c r="I124">
        <f>CORREL($H$3:H124,MXX!$H$3:H124)</f>
        <v>2.314776038710295E-2</v>
      </c>
    </row>
    <row r="125" spans="1:9" x14ac:dyDescent="0.25">
      <c r="A125" s="1">
        <v>44609</v>
      </c>
      <c r="B125">
        <v>60.549999</v>
      </c>
      <c r="C125">
        <v>62.279998999999997</v>
      </c>
      <c r="D125">
        <v>60.41</v>
      </c>
      <c r="E125">
        <v>62.119999</v>
      </c>
      <c r="F125">
        <v>61.205883</v>
      </c>
      <c r="G125">
        <v>21468700</v>
      </c>
      <c r="H125">
        <f>(F125-F124)/F124</f>
        <v>2.0032801901771653E-2</v>
      </c>
      <c r="I125">
        <f>CORREL($H$3:H125,MXX!$H$3:H125)</f>
        <v>-1.2187073484218785E-2</v>
      </c>
    </row>
    <row r="126" spans="1:9" x14ac:dyDescent="0.25">
      <c r="A126" s="1">
        <v>44610</v>
      </c>
      <c r="B126">
        <v>62.119999</v>
      </c>
      <c r="C126">
        <v>62.82</v>
      </c>
      <c r="D126">
        <v>61.990001999999997</v>
      </c>
      <c r="E126">
        <v>62.540000999999997</v>
      </c>
      <c r="F126">
        <v>61.619705000000003</v>
      </c>
      <c r="G126">
        <v>21975000</v>
      </c>
      <c r="H126">
        <f>(F126-F125)/F125</f>
        <v>6.7611474537505366E-3</v>
      </c>
      <c r="I126">
        <f>CORREL($H$3:H126,MXX!$H$3:H126)</f>
        <v>-1.6794213356527296E-2</v>
      </c>
    </row>
    <row r="127" spans="1:9" x14ac:dyDescent="0.25">
      <c r="A127" s="1">
        <v>44614</v>
      </c>
      <c r="B127">
        <v>62.43</v>
      </c>
      <c r="C127">
        <v>62.639999000000003</v>
      </c>
      <c r="D127">
        <v>61.720001000000003</v>
      </c>
      <c r="E127">
        <v>62.279998999999997</v>
      </c>
      <c r="F127">
        <v>61.363529</v>
      </c>
      <c r="G127">
        <v>21731400</v>
      </c>
      <c r="H127">
        <f>(F127-F126)/F126</f>
        <v>-4.1573714122779964E-3</v>
      </c>
      <c r="I127">
        <f>CORREL($H$3:H127,MXX!$H$3:H127)</f>
        <v>-1.4218464964895693E-2</v>
      </c>
    </row>
    <row r="128" spans="1:9" x14ac:dyDescent="0.25">
      <c r="A128" s="1">
        <v>44615</v>
      </c>
      <c r="B128">
        <v>62.240001999999997</v>
      </c>
      <c r="C128">
        <v>62.330002</v>
      </c>
      <c r="D128">
        <v>61.34</v>
      </c>
      <c r="E128">
        <v>61.59</v>
      </c>
      <c r="F128">
        <v>60.683684999999997</v>
      </c>
      <c r="G128">
        <v>19248500</v>
      </c>
      <c r="H128">
        <f>(F128-F127)/F127</f>
        <v>-1.1078958643333612E-2</v>
      </c>
      <c r="I128">
        <f>CORREL($H$3:H128,MXX!$H$3:H128)</f>
        <v>-2.6847265147504809E-2</v>
      </c>
    </row>
    <row r="129" spans="1:9" x14ac:dyDescent="0.25">
      <c r="A129" s="1">
        <v>44616</v>
      </c>
      <c r="B129">
        <v>59.970001000000003</v>
      </c>
      <c r="C129">
        <v>60.619999</v>
      </c>
      <c r="D129">
        <v>59.220001000000003</v>
      </c>
      <c r="E129">
        <v>60.509998000000003</v>
      </c>
      <c r="F129">
        <v>59.619576000000002</v>
      </c>
      <c r="G129">
        <v>27207400</v>
      </c>
      <c r="H129">
        <f>(F129-F128)/F128</f>
        <v>-1.7535339193722247E-2</v>
      </c>
      <c r="I129">
        <f>CORREL($H$3:H129,MXX!$H$3:H129)</f>
        <v>1.4499286681346646E-2</v>
      </c>
    </row>
    <row r="130" spans="1:9" x14ac:dyDescent="0.25">
      <c r="A130" s="1">
        <v>44617</v>
      </c>
      <c r="B130">
        <v>60.939999</v>
      </c>
      <c r="C130">
        <v>62.900002000000001</v>
      </c>
      <c r="D130">
        <v>60.919998</v>
      </c>
      <c r="E130">
        <v>62.849997999999999</v>
      </c>
      <c r="F130">
        <v>61.925139999999999</v>
      </c>
      <c r="G130">
        <v>21487800</v>
      </c>
      <c r="H130">
        <f>(F130-F129)/F129</f>
        <v>3.8671257910321215E-2</v>
      </c>
      <c r="I130">
        <f>CORREL($H$3:H130,MXX!$H$3:H130)</f>
        <v>1.9708767021840157E-2</v>
      </c>
    </row>
    <row r="131" spans="1:9" x14ac:dyDescent="0.25">
      <c r="A131" s="1">
        <v>44620</v>
      </c>
      <c r="B131">
        <v>61.650002000000001</v>
      </c>
      <c r="C131">
        <v>62.34</v>
      </c>
      <c r="D131">
        <v>61.41</v>
      </c>
      <c r="E131">
        <v>62.240001999999997</v>
      </c>
      <c r="F131">
        <v>61.324120000000001</v>
      </c>
      <c r="G131">
        <v>25879100</v>
      </c>
      <c r="H131">
        <f>(F131-F130)/F130</f>
        <v>-9.7055896845771907E-3</v>
      </c>
      <c r="I131">
        <f>CORREL($H$3:H131,MXX!$H$3:H131)</f>
        <v>-3.7289171577491767E-4</v>
      </c>
    </row>
    <row r="132" spans="1:9" x14ac:dyDescent="0.25">
      <c r="A132" s="1">
        <v>44621</v>
      </c>
      <c r="B132">
        <v>62.139999000000003</v>
      </c>
      <c r="C132">
        <v>62.75</v>
      </c>
      <c r="D132">
        <v>61.509998000000003</v>
      </c>
      <c r="E132">
        <v>61.970001000000003</v>
      </c>
      <c r="F132">
        <v>61.058093999999997</v>
      </c>
      <c r="G132">
        <v>15871100</v>
      </c>
      <c r="H132">
        <f>(F132-F131)/F131</f>
        <v>-4.3380320826455175E-3</v>
      </c>
      <c r="I132">
        <f>CORREL($H$3:H132,MXX!$H$3:H132)</f>
        <v>-7.4647395596388957E-3</v>
      </c>
    </row>
    <row r="133" spans="1:9" x14ac:dyDescent="0.25">
      <c r="A133" s="1">
        <v>44622</v>
      </c>
      <c r="B133">
        <v>62.23</v>
      </c>
      <c r="C133">
        <v>62.880001</v>
      </c>
      <c r="D133">
        <v>61.779998999999997</v>
      </c>
      <c r="E133">
        <v>62.43</v>
      </c>
      <c r="F133">
        <v>61.511322</v>
      </c>
      <c r="G133">
        <v>17319100</v>
      </c>
      <c r="H133">
        <f>(F133-F132)/F132</f>
        <v>7.4228979371678862E-3</v>
      </c>
      <c r="I133">
        <f>CORREL($H$3:H133,MXX!$H$3:H133)</f>
        <v>-9.9219748764210903E-3</v>
      </c>
    </row>
    <row r="134" spans="1:9" x14ac:dyDescent="0.25">
      <c r="A134" s="1">
        <v>44623</v>
      </c>
      <c r="B134">
        <v>62.610000999999997</v>
      </c>
      <c r="C134">
        <v>63.02</v>
      </c>
      <c r="D134">
        <v>62.290000999999997</v>
      </c>
      <c r="E134">
        <v>62.470001000000003</v>
      </c>
      <c r="F134">
        <v>61.550735000000003</v>
      </c>
      <c r="G134">
        <v>21262800</v>
      </c>
      <c r="H134">
        <f>(F134-F133)/F133</f>
        <v>6.4074382924176547E-4</v>
      </c>
      <c r="I134">
        <f>CORREL($H$3:H134,MXX!$H$3:H134)</f>
        <v>-9.9865978423930545E-3</v>
      </c>
    </row>
    <row r="135" spans="1:9" x14ac:dyDescent="0.25">
      <c r="A135" s="1">
        <v>44624</v>
      </c>
      <c r="B135">
        <v>61.459999000000003</v>
      </c>
      <c r="C135">
        <v>62.59</v>
      </c>
      <c r="D135">
        <v>61.200001</v>
      </c>
      <c r="E135">
        <v>62.57</v>
      </c>
      <c r="F135">
        <v>61.649265</v>
      </c>
      <c r="G135">
        <v>17163000</v>
      </c>
      <c r="H135">
        <f>(F135-F134)/F134</f>
        <v>1.6007932317948221E-3</v>
      </c>
      <c r="I135">
        <f>CORREL($H$3:H135,MXX!$H$3:H135)</f>
        <v>-9.7747332115905462E-3</v>
      </c>
    </row>
    <row r="136" spans="1:9" x14ac:dyDescent="0.25">
      <c r="A136" s="1">
        <v>44627</v>
      </c>
      <c r="B136">
        <v>62.009998000000003</v>
      </c>
      <c r="C136">
        <v>62.07</v>
      </c>
      <c r="D136">
        <v>60.720001000000003</v>
      </c>
      <c r="E136">
        <v>61.080002</v>
      </c>
      <c r="F136">
        <v>60.181190000000001</v>
      </c>
      <c r="G136">
        <v>29151400</v>
      </c>
      <c r="H136">
        <f>(F136-F135)/F135</f>
        <v>-2.381334148914831E-2</v>
      </c>
      <c r="I136">
        <f>CORREL($H$3:H136,MXX!$H$3:H136)</f>
        <v>-1.2591885377893578E-3</v>
      </c>
    </row>
    <row r="137" spans="1:9" x14ac:dyDescent="0.25">
      <c r="A137" s="1">
        <v>44628</v>
      </c>
      <c r="B137">
        <v>61.450001</v>
      </c>
      <c r="C137">
        <v>61.540000999999997</v>
      </c>
      <c r="D137">
        <v>58.59</v>
      </c>
      <c r="E137">
        <v>58.66</v>
      </c>
      <c r="F137">
        <v>57.796799</v>
      </c>
      <c r="G137">
        <v>30242100</v>
      </c>
      <c r="H137">
        <f>(F137-F136)/F136</f>
        <v>-3.9620203588529919E-2</v>
      </c>
      <c r="I137">
        <f>CORREL($H$3:H137,MXX!$H$3:H137)</f>
        <v>5.7467105349670845E-2</v>
      </c>
    </row>
    <row r="138" spans="1:9" x14ac:dyDescent="0.25">
      <c r="A138" s="1">
        <v>44629</v>
      </c>
      <c r="B138">
        <v>59.82</v>
      </c>
      <c r="C138">
        <v>59.84</v>
      </c>
      <c r="D138">
        <v>58.66</v>
      </c>
      <c r="E138">
        <v>58.959999000000003</v>
      </c>
      <c r="F138">
        <v>58.092384000000003</v>
      </c>
      <c r="G138">
        <v>23022700</v>
      </c>
      <c r="H138">
        <f>(F138-F137)/F137</f>
        <v>5.1142105638065294E-3</v>
      </c>
      <c r="I138">
        <f>CORREL($H$3:H138,MXX!$H$3:H138)</f>
        <v>6.2926966959067035E-2</v>
      </c>
    </row>
    <row r="139" spans="1:9" x14ac:dyDescent="0.25">
      <c r="A139" s="1">
        <v>44630</v>
      </c>
      <c r="B139">
        <v>58.48</v>
      </c>
      <c r="C139">
        <v>58.66</v>
      </c>
      <c r="D139">
        <v>57.5</v>
      </c>
      <c r="E139">
        <v>57.880001</v>
      </c>
      <c r="F139">
        <v>57.028278</v>
      </c>
      <c r="G139">
        <v>20887300</v>
      </c>
      <c r="H139">
        <f>(F139-F138)/F138</f>
        <v>-1.8317478587210372E-2</v>
      </c>
      <c r="I139">
        <f>CORREL($H$3:H139,MXX!$H$3:H139)</f>
        <v>4.600955027658845E-2</v>
      </c>
    </row>
    <row r="140" spans="1:9" x14ac:dyDescent="0.25">
      <c r="A140" s="1">
        <v>44631</v>
      </c>
      <c r="B140">
        <v>57.959999000000003</v>
      </c>
      <c r="C140">
        <v>58.849997999999999</v>
      </c>
      <c r="D140">
        <v>57.860000999999997</v>
      </c>
      <c r="E140">
        <v>57.919998</v>
      </c>
      <c r="F140">
        <v>57.067687999999997</v>
      </c>
      <c r="G140">
        <v>19855600</v>
      </c>
      <c r="H140">
        <f>(F140-F139)/F139</f>
        <v>6.9106066993635353E-4</v>
      </c>
      <c r="I140">
        <f>CORREL($H$3:H140,MXX!$H$3:H140)</f>
        <v>4.5605883041292691E-2</v>
      </c>
    </row>
    <row r="141" spans="1:9" x14ac:dyDescent="0.25">
      <c r="A141" s="1">
        <v>44634</v>
      </c>
      <c r="B141">
        <v>57.970001000000003</v>
      </c>
      <c r="C141">
        <v>59.040000999999997</v>
      </c>
      <c r="D141">
        <v>57.970001000000003</v>
      </c>
      <c r="E141">
        <v>58.540000999999997</v>
      </c>
      <c r="F141">
        <v>58.120086999999998</v>
      </c>
      <c r="G141">
        <v>17799400</v>
      </c>
      <c r="H141">
        <f>(F141-F140)/F140</f>
        <v>1.8441241215168928E-2</v>
      </c>
      <c r="I141">
        <f>CORREL($H$3:H141,MXX!$H$3:H141)</f>
        <v>4.2716199273474323E-2</v>
      </c>
    </row>
    <row r="142" spans="1:9" x14ac:dyDescent="0.25">
      <c r="A142" s="1">
        <v>44635</v>
      </c>
      <c r="B142">
        <v>59.080002</v>
      </c>
      <c r="C142">
        <v>59.889999000000003</v>
      </c>
      <c r="D142">
        <v>58.98</v>
      </c>
      <c r="E142">
        <v>59.619999</v>
      </c>
      <c r="F142">
        <v>59.192337000000002</v>
      </c>
      <c r="G142">
        <v>18607200</v>
      </c>
      <c r="H142">
        <f>(F142-F141)/F141</f>
        <v>1.8448871213837034E-2</v>
      </c>
      <c r="I142">
        <f>CORREL($H$3:H142,MXX!$H$3:H142)</f>
        <v>3.0056386225770535E-2</v>
      </c>
    </row>
    <row r="143" spans="1:9" x14ac:dyDescent="0.25">
      <c r="A143" s="1">
        <v>44636</v>
      </c>
      <c r="B143">
        <v>59.779998999999997</v>
      </c>
      <c r="C143">
        <v>59.939999</v>
      </c>
      <c r="D143">
        <v>58.610000999999997</v>
      </c>
      <c r="E143">
        <v>59.459999000000003</v>
      </c>
      <c r="F143">
        <v>59.033484999999999</v>
      </c>
      <c r="G143">
        <v>17347300</v>
      </c>
      <c r="H143">
        <f>(F143-F142)/F142</f>
        <v>-2.6836581904175045E-3</v>
      </c>
      <c r="I143">
        <f>CORREL($H$3:H143,MXX!$H$3:H143)</f>
        <v>2.9151343119497308E-2</v>
      </c>
    </row>
    <row r="144" spans="1:9" x14ac:dyDescent="0.25">
      <c r="A144" s="1">
        <v>44637</v>
      </c>
      <c r="B144">
        <v>59.459999000000003</v>
      </c>
      <c r="C144">
        <v>60.139999000000003</v>
      </c>
      <c r="D144">
        <v>59.23</v>
      </c>
      <c r="E144">
        <v>60.09</v>
      </c>
      <c r="F144">
        <v>59.658965999999999</v>
      </c>
      <c r="G144">
        <v>15586200</v>
      </c>
      <c r="H144">
        <f>(F144-F143)/F143</f>
        <v>1.0595359565846412E-2</v>
      </c>
      <c r="I144">
        <f>CORREL($H$3:H144,MXX!$H$3:H144)</f>
        <v>3.4212530049696377E-2</v>
      </c>
    </row>
    <row r="145" spans="1:9" x14ac:dyDescent="0.25">
      <c r="A145" s="1">
        <v>44638</v>
      </c>
      <c r="B145">
        <v>60.299999</v>
      </c>
      <c r="C145">
        <v>60.299999</v>
      </c>
      <c r="D145">
        <v>59.709999000000003</v>
      </c>
      <c r="E145">
        <v>60.099997999999999</v>
      </c>
      <c r="F145">
        <v>59.668895999999997</v>
      </c>
      <c r="G145">
        <v>30197800</v>
      </c>
      <c r="H145">
        <f>(F145-F144)/F144</f>
        <v>1.6644606277616523E-4</v>
      </c>
      <c r="I145">
        <f>CORREL($H$3:H145,MXX!$H$3:H145)</f>
        <v>3.3100885551649001E-2</v>
      </c>
    </row>
    <row r="146" spans="1:9" x14ac:dyDescent="0.25">
      <c r="A146" s="1">
        <v>44641</v>
      </c>
      <c r="B146">
        <v>60.5</v>
      </c>
      <c r="C146">
        <v>61.099997999999999</v>
      </c>
      <c r="D146">
        <v>60.25</v>
      </c>
      <c r="E146">
        <v>60.580002</v>
      </c>
      <c r="F146">
        <v>60.145454000000001</v>
      </c>
      <c r="G146">
        <v>17440100</v>
      </c>
      <c r="H146">
        <f>(F146-F145)/F145</f>
        <v>7.986707178225725E-3</v>
      </c>
      <c r="I146">
        <f>CORREL($H$3:H146,MXX!$H$3:H146)</f>
        <v>4.2483534900755154E-2</v>
      </c>
    </row>
    <row r="147" spans="1:9" x14ac:dyDescent="0.25">
      <c r="A147" s="1">
        <v>44642</v>
      </c>
      <c r="B147">
        <v>60.93</v>
      </c>
      <c r="C147">
        <v>60.950001</v>
      </c>
      <c r="D147">
        <v>60.060001</v>
      </c>
      <c r="E147">
        <v>60.799999</v>
      </c>
      <c r="F147">
        <v>60.363872999999998</v>
      </c>
      <c r="G147">
        <v>17559500</v>
      </c>
      <c r="H147">
        <f>(F147-F146)/F146</f>
        <v>3.6315130317246796E-3</v>
      </c>
      <c r="I147">
        <f>CORREL($H$3:H147,MXX!$H$3:H147)</f>
        <v>4.3254487110418356E-2</v>
      </c>
    </row>
    <row r="148" spans="1:9" x14ac:dyDescent="0.25">
      <c r="A148" s="1">
        <v>44643</v>
      </c>
      <c r="B148">
        <v>60.75</v>
      </c>
      <c r="C148">
        <v>60.98</v>
      </c>
      <c r="D148">
        <v>60</v>
      </c>
      <c r="E148">
        <v>60.400002000000001</v>
      </c>
      <c r="F148">
        <v>59.966743000000001</v>
      </c>
      <c r="G148">
        <v>15529200</v>
      </c>
      <c r="H148">
        <f>(F148-F147)/F147</f>
        <v>-6.5789350527590751E-3</v>
      </c>
      <c r="I148">
        <f>CORREL($H$3:H148,MXX!$H$3:H148)</f>
        <v>4.8369104192983757E-2</v>
      </c>
    </row>
    <row r="149" spans="1:9" x14ac:dyDescent="0.25">
      <c r="A149" s="1">
        <v>44644</v>
      </c>
      <c r="B149">
        <v>60.639999000000003</v>
      </c>
      <c r="C149">
        <v>61.02</v>
      </c>
      <c r="D149">
        <v>60.459999000000003</v>
      </c>
      <c r="E149">
        <v>60.98</v>
      </c>
      <c r="F149">
        <v>60.542583</v>
      </c>
      <c r="G149">
        <v>13151300</v>
      </c>
      <c r="H149">
        <f>(F149-F148)/F148</f>
        <v>9.6026559254685454E-3</v>
      </c>
      <c r="I149">
        <f>CORREL($H$3:H149,MXX!$H$3:H149)</f>
        <v>5.5078037501654062E-2</v>
      </c>
    </row>
    <row r="150" spans="1:9" x14ac:dyDescent="0.25">
      <c r="A150" s="1">
        <v>44645</v>
      </c>
      <c r="B150">
        <v>61.119999</v>
      </c>
      <c r="C150">
        <v>61.610000999999997</v>
      </c>
      <c r="D150">
        <v>61.049999</v>
      </c>
      <c r="E150">
        <v>61.529998999999997</v>
      </c>
      <c r="F150">
        <v>61.088638000000003</v>
      </c>
      <c r="G150">
        <v>12259800</v>
      </c>
      <c r="H150">
        <f>(F150-F149)/F149</f>
        <v>9.0193541957072198E-3</v>
      </c>
      <c r="I150">
        <f>CORREL($H$3:H150,MXX!$H$3:H150)</f>
        <v>5.0639931985557968E-2</v>
      </c>
    </row>
    <row r="151" spans="1:9" x14ac:dyDescent="0.25">
      <c r="A151" s="1">
        <v>44648</v>
      </c>
      <c r="B151">
        <v>61.529998999999997</v>
      </c>
      <c r="C151">
        <v>61.939999</v>
      </c>
      <c r="D151">
        <v>61.209999000000003</v>
      </c>
      <c r="E151">
        <v>61.919998</v>
      </c>
      <c r="F151">
        <v>61.475838000000003</v>
      </c>
      <c r="G151">
        <v>11485200</v>
      </c>
      <c r="H151">
        <f>(F151-F150)/F150</f>
        <v>6.3383308693181206E-3</v>
      </c>
      <c r="I151">
        <f>CORREL($H$3:H151,MXX!$H$3:H151)</f>
        <v>5.2047909974038707E-2</v>
      </c>
    </row>
    <row r="152" spans="1:9" x14ac:dyDescent="0.25">
      <c r="A152" s="1">
        <v>44649</v>
      </c>
      <c r="B152">
        <v>62.209999000000003</v>
      </c>
      <c r="C152">
        <v>62.529998999999997</v>
      </c>
      <c r="D152">
        <v>61.740001999999997</v>
      </c>
      <c r="E152">
        <v>62.16</v>
      </c>
      <c r="F152">
        <v>61.714118999999997</v>
      </c>
      <c r="G152">
        <v>14720600</v>
      </c>
      <c r="H152">
        <f>(F152-F151)/F151</f>
        <v>3.8760106043612373E-3</v>
      </c>
      <c r="I152">
        <f>CORREL($H$3:H152,MXX!$H$3:H152)</f>
        <v>5.336837479654253E-2</v>
      </c>
    </row>
    <row r="153" spans="1:9" x14ac:dyDescent="0.25">
      <c r="A153" s="1">
        <v>44650</v>
      </c>
      <c r="B153">
        <v>62.009998000000003</v>
      </c>
      <c r="C153">
        <v>62.209999000000003</v>
      </c>
      <c r="D153">
        <v>61.560001</v>
      </c>
      <c r="E153">
        <v>62.209999000000003</v>
      </c>
      <c r="F153">
        <v>61.763759999999998</v>
      </c>
      <c r="G153">
        <v>13641000</v>
      </c>
      <c r="H153">
        <f>(F153-F152)/F152</f>
        <v>8.043702284723721E-4</v>
      </c>
      <c r="I153">
        <f>CORREL($H$3:H153,MXX!$H$3:H153)</f>
        <v>5.3337689452950157E-2</v>
      </c>
    </row>
    <row r="154" spans="1:9" x14ac:dyDescent="0.25">
      <c r="A154" s="1">
        <v>44651</v>
      </c>
      <c r="B154">
        <v>62.220001000000003</v>
      </c>
      <c r="C154">
        <v>62.639999000000003</v>
      </c>
      <c r="D154">
        <v>62</v>
      </c>
      <c r="E154">
        <v>62</v>
      </c>
      <c r="F154">
        <v>61.555267000000001</v>
      </c>
      <c r="G154">
        <v>16822900</v>
      </c>
      <c r="H154">
        <f>(F154-F153)/F153</f>
        <v>-3.3756526480900315E-3</v>
      </c>
      <c r="I154">
        <f>CORREL($H$3:H154,MXX!$H$3:H154)</f>
        <v>4.9455496524296969E-2</v>
      </c>
    </row>
    <row r="155" spans="1:9" x14ac:dyDescent="0.25">
      <c r="A155" s="1">
        <v>44652</v>
      </c>
      <c r="B155">
        <v>62.330002</v>
      </c>
      <c r="C155">
        <v>62.950001</v>
      </c>
      <c r="D155">
        <v>62.09</v>
      </c>
      <c r="E155">
        <v>62.869999</v>
      </c>
      <c r="F155">
        <v>62.419024999999998</v>
      </c>
      <c r="G155">
        <v>12644900</v>
      </c>
      <c r="H155">
        <f>(F155-F154)/F154</f>
        <v>1.4032235454360017E-2</v>
      </c>
      <c r="I155">
        <f>CORREL($H$3:H155,MXX!$H$3:H155)</f>
        <v>4.9810246352199022E-2</v>
      </c>
    </row>
    <row r="156" spans="1:9" x14ac:dyDescent="0.25">
      <c r="A156" s="1">
        <v>44655</v>
      </c>
      <c r="B156">
        <v>62.599997999999999</v>
      </c>
      <c r="C156">
        <v>62.790000999999997</v>
      </c>
      <c r="D156">
        <v>61.720001000000003</v>
      </c>
      <c r="E156">
        <v>62.540000999999997</v>
      </c>
      <c r="F156">
        <v>62.091392999999997</v>
      </c>
      <c r="G156">
        <v>11505800</v>
      </c>
      <c r="H156">
        <f>(F156-F155)/F155</f>
        <v>-5.24891249102339E-3</v>
      </c>
      <c r="I156">
        <f>CORREL($H$3:H156,MXX!$H$3:H156)</f>
        <v>5.20880102310032E-2</v>
      </c>
    </row>
    <row r="157" spans="1:9" x14ac:dyDescent="0.25">
      <c r="A157" s="1">
        <v>44656</v>
      </c>
      <c r="B157">
        <v>62.400002000000001</v>
      </c>
      <c r="C157">
        <v>63.240001999999997</v>
      </c>
      <c r="D157">
        <v>62.369999</v>
      </c>
      <c r="E157">
        <v>62.470001000000003</v>
      </c>
      <c r="F157">
        <v>62.021895999999998</v>
      </c>
      <c r="G157">
        <v>15721200</v>
      </c>
      <c r="H157">
        <f>(F157-F156)/F156</f>
        <v>-1.1192694613889299E-3</v>
      </c>
      <c r="I157">
        <f>CORREL($H$3:H157,MXX!$H$3:H157)</f>
        <v>5.3588836937736153E-2</v>
      </c>
    </row>
    <row r="158" spans="1:9" x14ac:dyDescent="0.25">
      <c r="A158" s="1">
        <v>44657</v>
      </c>
      <c r="B158">
        <v>62.77</v>
      </c>
      <c r="C158">
        <v>63.259998000000003</v>
      </c>
      <c r="D158">
        <v>62.299999</v>
      </c>
      <c r="E158">
        <v>63.099997999999999</v>
      </c>
      <c r="F158">
        <v>62.647373000000002</v>
      </c>
      <c r="G158">
        <v>19267400</v>
      </c>
      <c r="H158">
        <f>(F158-F157)/F157</f>
        <v>1.0084777156764179E-2</v>
      </c>
      <c r="I158">
        <f>CORREL($H$3:H158,MXX!$H$3:H158)</f>
        <v>5.1989152478416713E-2</v>
      </c>
    </row>
    <row r="159" spans="1:9" x14ac:dyDescent="0.25">
      <c r="A159" s="1">
        <v>44658</v>
      </c>
      <c r="B159">
        <v>63.130001</v>
      </c>
      <c r="C159">
        <v>63.669998</v>
      </c>
      <c r="D159">
        <v>62.709999000000003</v>
      </c>
      <c r="E159">
        <v>63.439999</v>
      </c>
      <c r="F159">
        <v>62.984935999999998</v>
      </c>
      <c r="G159">
        <v>13960800</v>
      </c>
      <c r="H159">
        <f>(F159-F158)/F158</f>
        <v>5.388302555000923E-3</v>
      </c>
      <c r="I159">
        <f>CORREL($H$3:H159,MXX!$H$3:H159)</f>
        <v>5.0981617300613229E-2</v>
      </c>
    </row>
    <row r="160" spans="1:9" x14ac:dyDescent="0.25">
      <c r="A160" s="1">
        <v>44659</v>
      </c>
      <c r="B160">
        <v>63.48</v>
      </c>
      <c r="C160">
        <v>64.040001000000004</v>
      </c>
      <c r="D160">
        <v>63.16</v>
      </c>
      <c r="E160">
        <v>63.830002</v>
      </c>
      <c r="F160">
        <v>63.372143000000001</v>
      </c>
      <c r="G160">
        <v>12703500</v>
      </c>
      <c r="H160">
        <f>(F160-F159)/F159</f>
        <v>6.147612819674908E-3</v>
      </c>
      <c r="I160">
        <f>CORREL($H$3:H160,MXX!$H$3:H160)</f>
        <v>4.6962606367296593E-2</v>
      </c>
    </row>
    <row r="161" spans="1:9" x14ac:dyDescent="0.25">
      <c r="A161" s="1">
        <v>44662</v>
      </c>
      <c r="B161">
        <v>63.91</v>
      </c>
      <c r="C161">
        <v>64.300003000000004</v>
      </c>
      <c r="D161">
        <v>63.639999000000003</v>
      </c>
      <c r="E161">
        <v>63.810001</v>
      </c>
      <c r="F161">
        <v>63.352283</v>
      </c>
      <c r="G161">
        <v>12720100</v>
      </c>
      <c r="H161">
        <f>(F161-F160)/F160</f>
        <v>-3.1338690881893203E-4</v>
      </c>
      <c r="I161">
        <f>CORREL($H$3:H161,MXX!$H$3:H161)</f>
        <v>4.7313876214300422E-2</v>
      </c>
    </row>
    <row r="162" spans="1:9" x14ac:dyDescent="0.25">
      <c r="A162" s="1">
        <v>44663</v>
      </c>
      <c r="B162">
        <v>64.379997000000003</v>
      </c>
      <c r="C162">
        <v>64.809997999999993</v>
      </c>
      <c r="D162">
        <v>63.889999000000003</v>
      </c>
      <c r="E162">
        <v>64.559997999999993</v>
      </c>
      <c r="F162">
        <v>64.096901000000003</v>
      </c>
      <c r="G162">
        <v>18089900</v>
      </c>
      <c r="H162">
        <f>(F162-F161)/F161</f>
        <v>1.1753609573943889E-2</v>
      </c>
      <c r="I162">
        <f>CORREL($H$3:H162,MXX!$H$3:H162)</f>
        <v>3.9650534250441676E-2</v>
      </c>
    </row>
    <row r="163" spans="1:9" x14ac:dyDescent="0.25">
      <c r="A163" s="1">
        <v>44664</v>
      </c>
      <c r="B163">
        <v>64.440002000000007</v>
      </c>
      <c r="C163">
        <v>64.870002999999997</v>
      </c>
      <c r="D163">
        <v>64.230002999999996</v>
      </c>
      <c r="E163">
        <v>64.730002999999996</v>
      </c>
      <c r="F163">
        <v>64.265686000000002</v>
      </c>
      <c r="G163">
        <v>11883000</v>
      </c>
      <c r="H163">
        <f>(F163-F162)/F162</f>
        <v>2.6332786354210749E-3</v>
      </c>
      <c r="I163">
        <f>CORREL($H$3:H163,MXX!$H$3:H163)</f>
        <v>4.0081064695205657E-2</v>
      </c>
    </row>
    <row r="164" spans="1:9" x14ac:dyDescent="0.25">
      <c r="A164" s="1">
        <v>44665</v>
      </c>
      <c r="B164">
        <v>64.959998999999996</v>
      </c>
      <c r="C164">
        <v>65.569999999999993</v>
      </c>
      <c r="D164">
        <v>64.819999999999993</v>
      </c>
      <c r="E164">
        <v>65.019997000000004</v>
      </c>
      <c r="F164">
        <v>64.553604000000007</v>
      </c>
      <c r="G164">
        <v>16388400</v>
      </c>
      <c r="H164">
        <f>(F164-F163)/F163</f>
        <v>4.4801202308803606E-3</v>
      </c>
      <c r="I164">
        <f>CORREL($H$3:H164,MXX!$H$3:H164)</f>
        <v>3.9868925027864877E-2</v>
      </c>
    </row>
    <row r="165" spans="1:9" x14ac:dyDescent="0.25">
      <c r="A165" s="1">
        <v>44669</v>
      </c>
      <c r="B165">
        <v>64.769997000000004</v>
      </c>
      <c r="C165">
        <v>65.180000000000007</v>
      </c>
      <c r="D165">
        <v>64.180000000000007</v>
      </c>
      <c r="E165">
        <v>64.440002000000007</v>
      </c>
      <c r="F165">
        <v>63.977767999999998</v>
      </c>
      <c r="G165">
        <v>11679400</v>
      </c>
      <c r="H165">
        <f>(F165-F164)/F164</f>
        <v>-8.9202765503225735E-3</v>
      </c>
      <c r="I165">
        <f>CORREL($H$3:H165,MXX!$H$3:H165)</f>
        <v>3.3957315539468694E-2</v>
      </c>
    </row>
    <row r="166" spans="1:9" x14ac:dyDescent="0.25">
      <c r="A166" s="1">
        <v>44670</v>
      </c>
      <c r="B166">
        <v>64.5</v>
      </c>
      <c r="C166">
        <v>65.25</v>
      </c>
      <c r="D166">
        <v>64.440002000000007</v>
      </c>
      <c r="E166">
        <v>65.069999999999993</v>
      </c>
      <c r="F166">
        <v>64.603240999999997</v>
      </c>
      <c r="G166">
        <v>11993800</v>
      </c>
      <c r="H166">
        <f>(F166-F165)/F165</f>
        <v>9.7764117060163708E-3</v>
      </c>
      <c r="I166">
        <f>CORREL($H$3:H166,MXX!$H$3:H166)</f>
        <v>2.5284172355171514E-2</v>
      </c>
    </row>
    <row r="167" spans="1:9" x14ac:dyDescent="0.25">
      <c r="A167" s="1">
        <v>44671</v>
      </c>
      <c r="B167">
        <v>65.440002000000007</v>
      </c>
      <c r="C167">
        <v>66.239998</v>
      </c>
      <c r="D167">
        <v>65.400002000000001</v>
      </c>
      <c r="E167">
        <v>65.959998999999996</v>
      </c>
      <c r="F167">
        <v>65.486862000000002</v>
      </c>
      <c r="G167">
        <v>14827100</v>
      </c>
      <c r="H167">
        <f>(F167-F166)/F166</f>
        <v>1.3677657441365908E-2</v>
      </c>
      <c r="I167">
        <f>CORREL($H$3:H167,MXX!$H$3:H167)</f>
        <v>1.6583009890271588E-2</v>
      </c>
    </row>
    <row r="168" spans="1:9" x14ac:dyDescent="0.25">
      <c r="A168" s="1">
        <v>44672</v>
      </c>
      <c r="B168">
        <v>65.980002999999996</v>
      </c>
      <c r="C168">
        <v>67</v>
      </c>
      <c r="D168">
        <v>65.720000999999996</v>
      </c>
      <c r="E168">
        <v>66.209998999999996</v>
      </c>
      <c r="F168">
        <v>65.735068999999996</v>
      </c>
      <c r="G168">
        <v>15120400</v>
      </c>
      <c r="H168">
        <f>(F168-F167)/F167</f>
        <v>3.7901800822276936E-3</v>
      </c>
      <c r="I168">
        <f>CORREL($H$3:H168,MXX!$H$3:H168)</f>
        <v>1.6314632530339015E-2</v>
      </c>
    </row>
    <row r="169" spans="1:9" x14ac:dyDescent="0.25">
      <c r="A169" s="1">
        <v>44673</v>
      </c>
      <c r="B169">
        <v>66.080001999999993</v>
      </c>
      <c r="C169">
        <v>66.339995999999999</v>
      </c>
      <c r="D169">
        <v>65.180000000000007</v>
      </c>
      <c r="E169">
        <v>65.25</v>
      </c>
      <c r="F169">
        <v>64.781952000000004</v>
      </c>
      <c r="G169">
        <v>14902200</v>
      </c>
      <c r="H169">
        <f>(F169-F168)/F168</f>
        <v>-1.449936867032104E-2</v>
      </c>
      <c r="I169">
        <f>CORREL($H$3:H169,MXX!$H$3:H169)</f>
        <v>2.643871404072452E-2</v>
      </c>
    </row>
    <row r="170" spans="1:9" x14ac:dyDescent="0.25">
      <c r="A170" s="1">
        <v>44676</v>
      </c>
      <c r="B170">
        <v>67</v>
      </c>
      <c r="C170">
        <v>67.199996999999996</v>
      </c>
      <c r="D170">
        <v>64.779999000000004</v>
      </c>
      <c r="E170">
        <v>65.940002000000007</v>
      </c>
      <c r="F170">
        <v>65.467010000000002</v>
      </c>
      <c r="G170">
        <v>25082000</v>
      </c>
      <c r="H170">
        <f>(F170-F169)/F169</f>
        <v>1.0574828001477909E-2</v>
      </c>
      <c r="I170">
        <f>CORREL($H$3:H170,MXX!$H$3:H170)</f>
        <v>2.4867602936175712E-2</v>
      </c>
    </row>
    <row r="171" spans="1:9" x14ac:dyDescent="0.25">
      <c r="A171" s="1">
        <v>44677</v>
      </c>
      <c r="B171">
        <v>65.519997000000004</v>
      </c>
      <c r="C171">
        <v>66.370002999999997</v>
      </c>
      <c r="D171">
        <v>65.040001000000004</v>
      </c>
      <c r="E171">
        <v>65.050003000000004</v>
      </c>
      <c r="F171">
        <v>64.583388999999997</v>
      </c>
      <c r="G171">
        <v>21982600</v>
      </c>
      <c r="H171">
        <f>(F171-F170)/F170</f>
        <v>-1.349719499943567E-2</v>
      </c>
      <c r="I171">
        <f>CORREL($H$3:H171,MXX!$H$3:H171)</f>
        <v>2.7587475079113615E-2</v>
      </c>
    </row>
    <row r="172" spans="1:9" x14ac:dyDescent="0.25">
      <c r="A172" s="1">
        <v>44678</v>
      </c>
      <c r="B172">
        <v>65</v>
      </c>
      <c r="C172">
        <v>66.279999000000004</v>
      </c>
      <c r="D172">
        <v>65</v>
      </c>
      <c r="E172">
        <v>65.559997999999993</v>
      </c>
      <c r="F172">
        <v>65.089729000000005</v>
      </c>
      <c r="G172">
        <v>16971000</v>
      </c>
      <c r="H172">
        <f>(F172-F171)/F171</f>
        <v>7.8400964681492429E-3</v>
      </c>
      <c r="I172">
        <f>CORREL($H$3:H172,MXX!$H$3:H172)</f>
        <v>2.958711560295393E-2</v>
      </c>
    </row>
    <row r="173" spans="1:9" x14ac:dyDescent="0.25">
      <c r="A173" s="1">
        <v>44679</v>
      </c>
      <c r="B173">
        <v>64.660004000000001</v>
      </c>
      <c r="C173">
        <v>66.279999000000004</v>
      </c>
      <c r="D173">
        <v>64.5</v>
      </c>
      <c r="E173">
        <v>66.190002000000007</v>
      </c>
      <c r="F173">
        <v>65.715209999999999</v>
      </c>
      <c r="G173">
        <v>22010600</v>
      </c>
      <c r="H173">
        <f>(F173-F172)/F172</f>
        <v>9.6095191915761928E-3</v>
      </c>
      <c r="I173">
        <f>CORREL($H$3:H173,MXX!$H$3:H173)</f>
        <v>1.7289578260235774E-2</v>
      </c>
    </row>
    <row r="174" spans="1:9" x14ac:dyDescent="0.25">
      <c r="A174" s="1">
        <v>44680</v>
      </c>
      <c r="B174">
        <v>65.870002999999997</v>
      </c>
      <c r="C174">
        <v>66.029999000000004</v>
      </c>
      <c r="D174">
        <v>64.489998</v>
      </c>
      <c r="E174">
        <v>64.610000999999997</v>
      </c>
      <c r="F174">
        <v>64.146545000000003</v>
      </c>
      <c r="G174">
        <v>20137100</v>
      </c>
      <c r="H174">
        <f>(F174-F173)/F173</f>
        <v>-2.3870653384505593E-2</v>
      </c>
      <c r="I174">
        <f>CORREL($H$3:H174,MXX!$H$3:H174)</f>
        <v>3.3916875984759047E-3</v>
      </c>
    </row>
    <row r="175" spans="1:9" x14ac:dyDescent="0.25">
      <c r="A175" s="1">
        <v>44683</v>
      </c>
      <c r="B175">
        <v>65.279999000000004</v>
      </c>
      <c r="C175">
        <v>65.309997999999993</v>
      </c>
      <c r="D175">
        <v>62.580002</v>
      </c>
      <c r="E175">
        <v>63.439999</v>
      </c>
      <c r="F175">
        <v>62.984935999999998</v>
      </c>
      <c r="G175">
        <v>24970300</v>
      </c>
      <c r="H175">
        <f>(F175-F174)/F174</f>
        <v>-1.8108676001178325E-2</v>
      </c>
      <c r="I175">
        <f>CORREL($H$3:H175,MXX!$H$3:H175)</f>
        <v>2.0967371107398412E-2</v>
      </c>
    </row>
    <row r="176" spans="1:9" x14ac:dyDescent="0.25">
      <c r="A176" s="1">
        <v>44684</v>
      </c>
      <c r="B176">
        <v>63.720001000000003</v>
      </c>
      <c r="C176">
        <v>63.939999</v>
      </c>
      <c r="D176">
        <v>62.669998</v>
      </c>
      <c r="E176">
        <v>63.080002</v>
      </c>
      <c r="F176">
        <v>62.627521999999999</v>
      </c>
      <c r="G176">
        <v>21686300</v>
      </c>
      <c r="H176">
        <f>(F176-F175)/F175</f>
        <v>-5.6745949539426157E-3</v>
      </c>
      <c r="I176">
        <f>CORREL($H$3:H176,MXX!$H$3:H176)</f>
        <v>1.8148473047528299E-2</v>
      </c>
    </row>
    <row r="177" spans="1:9" x14ac:dyDescent="0.25">
      <c r="A177" s="1">
        <v>44685</v>
      </c>
      <c r="B177">
        <v>63</v>
      </c>
      <c r="C177">
        <v>65.120002999999997</v>
      </c>
      <c r="D177">
        <v>62.939999</v>
      </c>
      <c r="E177">
        <v>65.029999000000004</v>
      </c>
      <c r="F177">
        <v>64.56353</v>
      </c>
      <c r="G177">
        <v>19780200</v>
      </c>
      <c r="H177">
        <f>(F177-F176)/F176</f>
        <v>3.091305448745044E-2</v>
      </c>
      <c r="I177">
        <f>CORREL($H$3:H177,MXX!$H$3:H177)</f>
        <v>-1.2002472956560916E-2</v>
      </c>
    </row>
    <row r="178" spans="1:9" x14ac:dyDescent="0.25">
      <c r="A178" s="1">
        <v>44686</v>
      </c>
      <c r="B178">
        <v>64.690002000000007</v>
      </c>
      <c r="C178">
        <v>65.029999000000004</v>
      </c>
      <c r="D178">
        <v>64.010002</v>
      </c>
      <c r="E178">
        <v>64.510002</v>
      </c>
      <c r="F178">
        <v>64.047263999999998</v>
      </c>
      <c r="G178">
        <v>20155200</v>
      </c>
      <c r="H178">
        <f>(F178-F177)/F177</f>
        <v>-7.9962480366237969E-3</v>
      </c>
      <c r="I178">
        <f>CORREL($H$3:H178,MXX!$H$3:H178)</f>
        <v>-2.1093077095659303E-3</v>
      </c>
    </row>
    <row r="179" spans="1:9" x14ac:dyDescent="0.25">
      <c r="A179" s="1">
        <v>44687</v>
      </c>
      <c r="B179">
        <v>64.199996999999996</v>
      </c>
      <c r="C179">
        <v>65.309997999999993</v>
      </c>
      <c r="D179">
        <v>64.069999999999993</v>
      </c>
      <c r="E179">
        <v>64.739998</v>
      </c>
      <c r="F179">
        <v>64.275611999999995</v>
      </c>
      <c r="G179">
        <v>18984000</v>
      </c>
      <c r="H179">
        <f>(F179-F178)/F178</f>
        <v>3.5653045226100039E-3</v>
      </c>
      <c r="I179">
        <f>CORREL($H$3:H179,MXX!$H$3:H179)</f>
        <v>-3.4594377558828473E-3</v>
      </c>
    </row>
    <row r="180" spans="1:9" x14ac:dyDescent="0.25">
      <c r="A180" s="1">
        <v>44690</v>
      </c>
      <c r="B180">
        <v>64.470000999999996</v>
      </c>
      <c r="C180">
        <v>65.360000999999997</v>
      </c>
      <c r="D180">
        <v>64.040001000000004</v>
      </c>
      <c r="E180">
        <v>64.610000999999997</v>
      </c>
      <c r="F180">
        <v>64.146545000000003</v>
      </c>
      <c r="G180">
        <v>20055300</v>
      </c>
      <c r="H180">
        <f>(F180-F179)/F179</f>
        <v>-2.0080244432366052E-3</v>
      </c>
      <c r="I180">
        <f>CORREL($H$3:H180,MXX!$H$3:H180)</f>
        <v>-3.7033765253075852E-3</v>
      </c>
    </row>
    <row r="181" spans="1:9" x14ac:dyDescent="0.25">
      <c r="A181" s="1">
        <v>44691</v>
      </c>
      <c r="B181">
        <v>64.5</v>
      </c>
      <c r="C181">
        <v>65.319999999999993</v>
      </c>
      <c r="D181">
        <v>63.849997999999999</v>
      </c>
      <c r="E181">
        <v>64.010002</v>
      </c>
      <c r="F181">
        <v>63.550849999999997</v>
      </c>
      <c r="G181">
        <v>21322200</v>
      </c>
      <c r="H181">
        <f>(F181-F180)/F180</f>
        <v>-9.286470533993783E-3</v>
      </c>
      <c r="I181">
        <f>CORREL($H$3:H181,MXX!$H$3:H181)</f>
        <v>-5.6933437540736482E-3</v>
      </c>
    </row>
    <row r="182" spans="1:9" x14ac:dyDescent="0.25">
      <c r="A182" s="1">
        <v>44692</v>
      </c>
      <c r="B182">
        <v>64.330001999999993</v>
      </c>
      <c r="C182">
        <v>65.199996999999996</v>
      </c>
      <c r="D182">
        <v>63.959999000000003</v>
      </c>
      <c r="E182">
        <v>64.309997999999993</v>
      </c>
      <c r="F182">
        <v>63.848694000000002</v>
      </c>
      <c r="G182">
        <v>19648400</v>
      </c>
      <c r="H182">
        <f>(F182-F181)/F181</f>
        <v>4.6867036396838896E-3</v>
      </c>
      <c r="I182">
        <f>CORREL($H$3:H182,MXX!$H$3:H182)</f>
        <v>-5.5000062284646049E-3</v>
      </c>
    </row>
    <row r="183" spans="1:9" x14ac:dyDescent="0.25">
      <c r="A183" s="1">
        <v>44693</v>
      </c>
      <c r="B183">
        <v>64.160004000000001</v>
      </c>
      <c r="C183">
        <v>64.529999000000004</v>
      </c>
      <c r="D183">
        <v>63.209999000000003</v>
      </c>
      <c r="E183">
        <v>64.510002</v>
      </c>
      <c r="F183">
        <v>64.047263999999998</v>
      </c>
      <c r="G183">
        <v>22574700</v>
      </c>
      <c r="H183">
        <f>(F183-F182)/F182</f>
        <v>3.110008796734301E-3</v>
      </c>
      <c r="I183">
        <f>CORREL($H$3:H183,MXX!$H$3:H183)</f>
        <v>-4.8137111892160743E-3</v>
      </c>
    </row>
    <row r="184" spans="1:9" x14ac:dyDescent="0.25">
      <c r="A184" s="1">
        <v>44694</v>
      </c>
      <c r="B184">
        <v>64.809997999999993</v>
      </c>
      <c r="C184">
        <v>65.800003000000004</v>
      </c>
      <c r="D184">
        <v>64.120002999999997</v>
      </c>
      <c r="E184">
        <v>65.720000999999996</v>
      </c>
      <c r="F184">
        <v>65.248581000000001</v>
      </c>
      <c r="G184">
        <v>16167000</v>
      </c>
      <c r="H184">
        <f>(F184-F183)/F183</f>
        <v>1.8756726282640319E-2</v>
      </c>
      <c r="I184">
        <f>CORREL($H$3:H184,MXX!$H$3:H184)</f>
        <v>1.4508040124332112E-2</v>
      </c>
    </row>
    <row r="185" spans="1:9" x14ac:dyDescent="0.25">
      <c r="A185" s="1">
        <v>44697</v>
      </c>
      <c r="B185">
        <v>65.440002000000007</v>
      </c>
      <c r="C185">
        <v>66.379997000000003</v>
      </c>
      <c r="D185">
        <v>65.440002000000007</v>
      </c>
      <c r="E185">
        <v>65.959998999999996</v>
      </c>
      <c r="F185">
        <v>65.486862000000002</v>
      </c>
      <c r="G185">
        <v>13223200</v>
      </c>
      <c r="H185">
        <f>(F185-F184)/F184</f>
        <v>3.6518955101874266E-3</v>
      </c>
      <c r="I185">
        <f>CORREL($H$3:H185,MXX!$H$3:H185)</f>
        <v>1.6839442004748066E-2</v>
      </c>
    </row>
    <row r="186" spans="1:9" x14ac:dyDescent="0.25">
      <c r="A186" s="1">
        <v>44698</v>
      </c>
      <c r="B186">
        <v>66.099997999999999</v>
      </c>
      <c r="C186">
        <v>66.099997999999999</v>
      </c>
      <c r="D186">
        <v>65.010002</v>
      </c>
      <c r="E186">
        <v>65.779999000000004</v>
      </c>
      <c r="F186">
        <v>65.308150999999995</v>
      </c>
      <c r="G186">
        <v>21300600</v>
      </c>
      <c r="H186">
        <f>(F186-F185)/F185</f>
        <v>-2.7289595888715349E-3</v>
      </c>
      <c r="I186">
        <f>CORREL($H$3:H186,MXX!$H$3:H186)</f>
        <v>2.0782975000938102E-2</v>
      </c>
    </row>
    <row r="187" spans="1:9" x14ac:dyDescent="0.25">
      <c r="A187" s="1">
        <v>44699</v>
      </c>
      <c r="B187">
        <v>65.419998000000007</v>
      </c>
      <c r="C187">
        <v>65.519997000000004</v>
      </c>
      <c r="D187">
        <v>60.959999000000003</v>
      </c>
      <c r="E187">
        <v>61.200001</v>
      </c>
      <c r="F187">
        <v>60.761004999999997</v>
      </c>
      <c r="G187">
        <v>31437300</v>
      </c>
      <c r="H187">
        <f>(F187-F186)/F186</f>
        <v>-6.9626010388810403E-2</v>
      </c>
      <c r="I187">
        <f>CORREL($H$3:H187,MXX!$H$3:H187)</f>
        <v>-4.0799270015044978E-2</v>
      </c>
    </row>
    <row r="188" spans="1:9" x14ac:dyDescent="0.25">
      <c r="A188" s="1">
        <v>44700</v>
      </c>
      <c r="B188">
        <v>60.959999000000003</v>
      </c>
      <c r="C188">
        <v>60.959999000000003</v>
      </c>
      <c r="D188">
        <v>59.66</v>
      </c>
      <c r="E188">
        <v>60</v>
      </c>
      <c r="F188">
        <v>59.569614000000001</v>
      </c>
      <c r="G188">
        <v>31493900</v>
      </c>
      <c r="H188">
        <f>(F188-F187)/F187</f>
        <v>-1.9607822484173788E-2</v>
      </c>
      <c r="I188">
        <f>CORREL($H$3:H188,MXX!$H$3:H188)</f>
        <v>-4.4679452274216429E-2</v>
      </c>
    </row>
    <row r="189" spans="1:9" x14ac:dyDescent="0.25">
      <c r="A189" s="1">
        <v>44701</v>
      </c>
      <c r="B189">
        <v>60.490001999999997</v>
      </c>
      <c r="C189">
        <v>61.240001999999997</v>
      </c>
      <c r="D189">
        <v>59.66</v>
      </c>
      <c r="E189">
        <v>60.98</v>
      </c>
      <c r="F189">
        <v>60.542583</v>
      </c>
      <c r="G189">
        <v>29133800</v>
      </c>
      <c r="H189">
        <f>(F189-F188)/F188</f>
        <v>1.6333310469327518E-2</v>
      </c>
      <c r="I189">
        <f>CORREL($H$3:H189,MXX!$H$3:H189)</f>
        <v>-4.6462145595667297E-2</v>
      </c>
    </row>
    <row r="190" spans="1:9" x14ac:dyDescent="0.25">
      <c r="A190" s="1">
        <v>44704</v>
      </c>
      <c r="B190">
        <v>61.650002000000001</v>
      </c>
      <c r="C190">
        <v>63.099997999999999</v>
      </c>
      <c r="D190">
        <v>61.59</v>
      </c>
      <c r="E190">
        <v>62.860000999999997</v>
      </c>
      <c r="F190">
        <v>62.409100000000002</v>
      </c>
      <c r="G190">
        <v>19406900</v>
      </c>
      <c r="H190">
        <f>(F190-F189)/F189</f>
        <v>3.0829821053389838E-2</v>
      </c>
      <c r="I190">
        <f>CORREL($H$3:H190,MXX!$H$3:H190)</f>
        <v>-4.7609999120857623E-2</v>
      </c>
    </row>
    <row r="191" spans="1:9" x14ac:dyDescent="0.25">
      <c r="A191" s="1">
        <v>44705</v>
      </c>
      <c r="B191">
        <v>62.880001</v>
      </c>
      <c r="C191">
        <v>64.190002000000007</v>
      </c>
      <c r="D191">
        <v>62.75</v>
      </c>
      <c r="E191">
        <v>64.019997000000004</v>
      </c>
      <c r="F191">
        <v>63.560772</v>
      </c>
      <c r="G191">
        <v>16154200</v>
      </c>
      <c r="H191">
        <f>(F191-F190)/F190</f>
        <v>1.8453590902608719E-2</v>
      </c>
      <c r="I191">
        <f>CORREL($H$3:H191,MXX!$H$3:H191)</f>
        <v>-4.0823293409209649E-2</v>
      </c>
    </row>
    <row r="192" spans="1:9" x14ac:dyDescent="0.25">
      <c r="A192" s="1">
        <v>44706</v>
      </c>
      <c r="B192">
        <v>64</v>
      </c>
      <c r="C192">
        <v>64.470000999999996</v>
      </c>
      <c r="D192">
        <v>63.599997999999999</v>
      </c>
      <c r="E192">
        <v>64.069999999999993</v>
      </c>
      <c r="F192">
        <v>63.610416000000001</v>
      </c>
      <c r="G192">
        <v>15360500</v>
      </c>
      <c r="H192">
        <f>(F192-F191)/F191</f>
        <v>7.8104778211316697E-4</v>
      </c>
      <c r="I192">
        <f>CORREL($H$3:H192,MXX!$H$3:H192)</f>
        <v>-4.0790176552240244E-2</v>
      </c>
    </row>
    <row r="193" spans="1:9" x14ac:dyDescent="0.25">
      <c r="A193" s="1">
        <v>44707</v>
      </c>
      <c r="B193">
        <v>64.069999999999993</v>
      </c>
      <c r="C193">
        <v>65.099997999999999</v>
      </c>
      <c r="D193">
        <v>63.959999000000003</v>
      </c>
      <c r="E193">
        <v>64.300003000000004</v>
      </c>
      <c r="F193">
        <v>63.838771999999999</v>
      </c>
      <c r="G193">
        <v>16159800</v>
      </c>
      <c r="H193">
        <f>(F193-F192)/F192</f>
        <v>3.5899152113703829E-3</v>
      </c>
      <c r="I193">
        <f>CORREL($H$3:H193,MXX!$H$3:H193)</f>
        <v>-4.0005919370948981E-2</v>
      </c>
    </row>
    <row r="194" spans="1:9" x14ac:dyDescent="0.25">
      <c r="A194" s="1">
        <v>44708</v>
      </c>
      <c r="B194">
        <v>64.260002</v>
      </c>
      <c r="C194">
        <v>64.830001999999993</v>
      </c>
      <c r="D194">
        <v>64.139999000000003</v>
      </c>
      <c r="E194">
        <v>64.680000000000007</v>
      </c>
      <c r="F194">
        <v>64.216042000000002</v>
      </c>
      <c r="G194">
        <v>17709000</v>
      </c>
      <c r="H194">
        <f>(F194-F193)/F193</f>
        <v>5.9097314716517867E-3</v>
      </c>
      <c r="I194">
        <f>CORREL($H$3:H194,MXX!$H$3:H194)</f>
        <v>-4.1260570969730334E-2</v>
      </c>
    </row>
    <row r="195" spans="1:9" x14ac:dyDescent="0.25">
      <c r="A195" s="1">
        <v>44712</v>
      </c>
      <c r="B195">
        <v>64.080001999999993</v>
      </c>
      <c r="C195">
        <v>64.319999999999993</v>
      </c>
      <c r="D195">
        <v>63.049999</v>
      </c>
      <c r="E195">
        <v>63.380001</v>
      </c>
      <c r="F195">
        <v>62.925369000000003</v>
      </c>
      <c r="G195">
        <v>43159000</v>
      </c>
      <c r="H195">
        <f>(F195-F194)/F194</f>
        <v>-2.0098918584860744E-2</v>
      </c>
      <c r="I195">
        <f>CORREL($H$3:H195,MXX!$H$3:H195)</f>
        <v>-3.345045598605207E-2</v>
      </c>
    </row>
    <row r="196" spans="1:9" x14ac:dyDescent="0.25">
      <c r="A196" s="1">
        <v>44713</v>
      </c>
      <c r="B196">
        <v>63.419998</v>
      </c>
      <c r="C196">
        <v>63.68</v>
      </c>
      <c r="D196">
        <v>62.130001</v>
      </c>
      <c r="E196">
        <v>63.07</v>
      </c>
      <c r="F196">
        <v>62.617592000000002</v>
      </c>
      <c r="G196">
        <v>15408300</v>
      </c>
      <c r="H196">
        <f>(F196-F195)/F195</f>
        <v>-4.8911433479238162E-3</v>
      </c>
      <c r="I196">
        <f>CORREL($H$3:H196,MXX!$H$3:H196)</f>
        <v>-3.2192082544660126E-2</v>
      </c>
    </row>
    <row r="197" spans="1:9" x14ac:dyDescent="0.25">
      <c r="A197" s="1">
        <v>44714</v>
      </c>
      <c r="B197">
        <v>63.18</v>
      </c>
      <c r="C197">
        <v>63.740001999999997</v>
      </c>
      <c r="D197">
        <v>62.110000999999997</v>
      </c>
      <c r="E197">
        <v>63.73</v>
      </c>
      <c r="F197">
        <v>63.272857999999999</v>
      </c>
      <c r="G197">
        <v>14586000</v>
      </c>
      <c r="H197">
        <f>(F197-F196)/F196</f>
        <v>1.0464567209802598E-2</v>
      </c>
      <c r="I197">
        <f>CORREL($H$3:H197,MXX!$H$3:H197)</f>
        <v>-3.648153462160509E-2</v>
      </c>
    </row>
    <row r="198" spans="1:9" x14ac:dyDescent="0.25">
      <c r="A198" s="1">
        <v>44715</v>
      </c>
      <c r="B198">
        <v>63.57</v>
      </c>
      <c r="C198">
        <v>63.630001</v>
      </c>
      <c r="D198">
        <v>62.810001</v>
      </c>
      <c r="E198">
        <v>62.970001000000003</v>
      </c>
      <c r="F198">
        <v>62.518310999999997</v>
      </c>
      <c r="G198">
        <v>13539900</v>
      </c>
      <c r="H198">
        <f>(F198-F197)/F197</f>
        <v>-1.1925287142869417E-2</v>
      </c>
      <c r="I198">
        <f>CORREL($H$3:H198,MXX!$H$3:H198)</f>
        <v>-3.3256671699214244E-2</v>
      </c>
    </row>
    <row r="199" spans="1:9" x14ac:dyDescent="0.25">
      <c r="A199" s="1">
        <v>44718</v>
      </c>
      <c r="B199">
        <v>63.330002</v>
      </c>
      <c r="C199">
        <v>63.77</v>
      </c>
      <c r="D199">
        <v>62.66</v>
      </c>
      <c r="E199">
        <v>62.869999</v>
      </c>
      <c r="F199">
        <v>62.419024999999998</v>
      </c>
      <c r="G199">
        <v>15112800</v>
      </c>
      <c r="H199">
        <f>(F199-F198)/F198</f>
        <v>-1.5881107216731962E-3</v>
      </c>
      <c r="I199">
        <f>CORREL($H$3:H199,MXX!$H$3:H199)</f>
        <v>-3.1828789165917165E-2</v>
      </c>
    </row>
    <row r="200" spans="1:9" x14ac:dyDescent="0.25">
      <c r="A200" s="1">
        <v>44719</v>
      </c>
      <c r="B200">
        <v>62.380001</v>
      </c>
      <c r="C200">
        <v>63.369999</v>
      </c>
      <c r="D200">
        <v>62.220001000000003</v>
      </c>
      <c r="E200">
        <v>63.25</v>
      </c>
      <c r="F200">
        <v>62.796298999999998</v>
      </c>
      <c r="G200">
        <v>17886300</v>
      </c>
      <c r="H200">
        <f>(F200-F199)/F199</f>
        <v>6.0442148848047512E-3</v>
      </c>
      <c r="I200">
        <f>CORREL($H$3:H200,MXX!$H$3:H200)</f>
        <v>-3.1413741676201049E-2</v>
      </c>
    </row>
    <row r="201" spans="1:9" x14ac:dyDescent="0.25">
      <c r="A201" s="1">
        <v>44720</v>
      </c>
      <c r="B201">
        <v>62.990001999999997</v>
      </c>
      <c r="C201">
        <v>63.209999000000003</v>
      </c>
      <c r="D201">
        <v>62.560001</v>
      </c>
      <c r="E201">
        <v>62.889999000000003</v>
      </c>
      <c r="F201">
        <v>62.438881000000002</v>
      </c>
      <c r="G201">
        <v>10211500</v>
      </c>
      <c r="H201">
        <f>(F201-F200)/F200</f>
        <v>-5.6917048566826464E-3</v>
      </c>
      <c r="I201">
        <f>CORREL($H$3:H201,MXX!$H$3:H201)</f>
        <v>-2.958070887853859E-2</v>
      </c>
    </row>
    <row r="202" spans="1:9" x14ac:dyDescent="0.25">
      <c r="A202" s="1">
        <v>44721</v>
      </c>
      <c r="B202">
        <v>62.869999</v>
      </c>
      <c r="C202">
        <v>63.349997999999999</v>
      </c>
      <c r="D202">
        <v>61.779998999999997</v>
      </c>
      <c r="E202">
        <v>61.799999</v>
      </c>
      <c r="F202">
        <v>61.356701000000001</v>
      </c>
      <c r="G202">
        <v>13382200</v>
      </c>
      <c r="H202">
        <f>(F202-F201)/F201</f>
        <v>-1.7331828864774194E-2</v>
      </c>
      <c r="I202">
        <f>CORREL($H$3:H202,MXX!$H$3:H202)</f>
        <v>-2.1108147074996551E-2</v>
      </c>
    </row>
    <row r="203" spans="1:9" x14ac:dyDescent="0.25">
      <c r="A203" s="1">
        <v>44722</v>
      </c>
      <c r="B203">
        <v>61.009998000000003</v>
      </c>
      <c r="C203">
        <v>61.889999000000003</v>
      </c>
      <c r="D203">
        <v>60.459999000000003</v>
      </c>
      <c r="E203">
        <v>61.41</v>
      </c>
      <c r="F203">
        <v>60.969498000000002</v>
      </c>
      <c r="G203">
        <v>14967600</v>
      </c>
      <c r="H203">
        <f>(F203-F202)/F202</f>
        <v>-6.3106880534531916E-3</v>
      </c>
      <c r="I203">
        <f>CORREL($H$3:H203,MXX!$H$3:H203)</f>
        <v>-1.6001562123304849E-2</v>
      </c>
    </row>
    <row r="204" spans="1:9" x14ac:dyDescent="0.25">
      <c r="A204" s="1">
        <v>44725</v>
      </c>
      <c r="B204">
        <v>60.75</v>
      </c>
      <c r="C204">
        <v>62.290000999999997</v>
      </c>
      <c r="D204">
        <v>60.669998</v>
      </c>
      <c r="E204">
        <v>61.34</v>
      </c>
      <c r="F204">
        <v>60.900002000000001</v>
      </c>
      <c r="G204">
        <v>23064200</v>
      </c>
      <c r="H204">
        <f>(F204-F203)/F203</f>
        <v>-1.1398486502218026E-3</v>
      </c>
      <c r="I204">
        <f>CORREL($H$3:H204,MXX!$H$3:H204)</f>
        <v>-1.5982312970671281E-2</v>
      </c>
    </row>
    <row r="205" spans="1:9" x14ac:dyDescent="0.25">
      <c r="A205" s="1">
        <v>44726</v>
      </c>
      <c r="B205">
        <v>60.73</v>
      </c>
      <c r="C205">
        <v>60.889999000000003</v>
      </c>
      <c r="D205">
        <v>58.66</v>
      </c>
      <c r="E205">
        <v>59.23</v>
      </c>
      <c r="F205">
        <v>59.23</v>
      </c>
      <c r="G205">
        <v>24620000</v>
      </c>
      <c r="H205">
        <f>(F205-F204)/F204</f>
        <v>-2.7422035224235357E-2</v>
      </c>
      <c r="I205">
        <f>CORREL($H$3:H205,MXX!$H$3:H205)</f>
        <v>-9.21060539223836E-3</v>
      </c>
    </row>
    <row r="206" spans="1:9" x14ac:dyDescent="0.25">
      <c r="A206" s="1">
        <v>44727</v>
      </c>
      <c r="B206">
        <v>60</v>
      </c>
      <c r="C206">
        <v>60.639999000000003</v>
      </c>
      <c r="D206">
        <v>58.970001000000003</v>
      </c>
      <c r="E206">
        <v>59.669998</v>
      </c>
      <c r="F206">
        <v>59.669998</v>
      </c>
      <c r="G206">
        <v>19684700</v>
      </c>
      <c r="H206">
        <f>(F206-F205)/F205</f>
        <v>7.4286341381057368E-3</v>
      </c>
      <c r="I206">
        <f>CORREL($H$3:H206,MXX!$H$3:H206)</f>
        <v>-7.9999675383652571E-3</v>
      </c>
    </row>
    <row r="207" spans="1:9" x14ac:dyDescent="0.25">
      <c r="A207" s="1">
        <v>44728</v>
      </c>
      <c r="B207">
        <v>58.639999000000003</v>
      </c>
      <c r="C207">
        <v>59.52</v>
      </c>
      <c r="D207">
        <v>58.25</v>
      </c>
      <c r="E207">
        <v>59.07</v>
      </c>
      <c r="F207">
        <v>59.07</v>
      </c>
      <c r="G207">
        <v>15053800</v>
      </c>
      <c r="H207">
        <f>(F207-F206)/F206</f>
        <v>-1.0055270992300006E-2</v>
      </c>
      <c r="I207">
        <f>CORREL($H$3:H207,MXX!$H$3:H207)</f>
        <v>-8.2591453402549133E-4</v>
      </c>
    </row>
    <row r="208" spans="1:9" x14ac:dyDescent="0.25">
      <c r="A208" s="1">
        <v>44729</v>
      </c>
      <c r="B208">
        <v>59.700001</v>
      </c>
      <c r="C208">
        <v>60.130001</v>
      </c>
      <c r="D208">
        <v>59.130001</v>
      </c>
      <c r="E208">
        <v>59.43</v>
      </c>
      <c r="F208">
        <v>59.43</v>
      </c>
      <c r="G208">
        <v>34781900</v>
      </c>
      <c r="H208">
        <f>(F208-F207)/F207</f>
        <v>6.0944641950228442E-3</v>
      </c>
      <c r="I208">
        <f>CORREL($H$3:H208,MXX!$H$3:H208)</f>
        <v>1.5336472826580198E-3</v>
      </c>
    </row>
    <row r="209" spans="1:9" x14ac:dyDescent="0.25">
      <c r="A209" s="1">
        <v>44733</v>
      </c>
      <c r="B209">
        <v>59.490001999999997</v>
      </c>
      <c r="C209">
        <v>60.880001</v>
      </c>
      <c r="D209">
        <v>59.009998000000003</v>
      </c>
      <c r="E209">
        <v>60.700001</v>
      </c>
      <c r="F209">
        <v>60.700001</v>
      </c>
      <c r="G209">
        <v>17705000</v>
      </c>
      <c r="H209">
        <f>(F209-F208)/F208</f>
        <v>2.1369695440013471E-2</v>
      </c>
      <c r="I209">
        <f>CORREL($H$3:H209,MXX!$H$3:H209)</f>
        <v>-2.4404774483922746E-3</v>
      </c>
    </row>
    <row r="210" spans="1:9" x14ac:dyDescent="0.25">
      <c r="A210" s="1">
        <v>44734</v>
      </c>
      <c r="B210">
        <v>60.599997999999999</v>
      </c>
      <c r="C210">
        <v>61.450001</v>
      </c>
      <c r="D210">
        <v>60.32</v>
      </c>
      <c r="E210">
        <v>61.150002000000001</v>
      </c>
      <c r="F210">
        <v>61.150002000000001</v>
      </c>
      <c r="G210">
        <v>15207100</v>
      </c>
      <c r="H210">
        <f>(F210-F209)/F209</f>
        <v>7.4135254132862418E-3</v>
      </c>
      <c r="I210">
        <f>CORREL($H$3:H210,MXX!$H$3:H210)</f>
        <v>-4.1918622325192887E-4</v>
      </c>
    </row>
    <row r="211" spans="1:9" x14ac:dyDescent="0.25">
      <c r="A211" s="1">
        <v>44735</v>
      </c>
      <c r="B211">
        <v>61.299999</v>
      </c>
      <c r="C211">
        <v>61.91</v>
      </c>
      <c r="D211">
        <v>61.23</v>
      </c>
      <c r="E211">
        <v>61.880001</v>
      </c>
      <c r="F211">
        <v>61.880001</v>
      </c>
      <c r="G211">
        <v>17190900</v>
      </c>
      <c r="H211">
        <f>(F211-F210)/F210</f>
        <v>1.1937840983226778E-2</v>
      </c>
      <c r="I211">
        <f>CORREL($H$3:H211,MXX!$H$3:H211)</f>
        <v>-9.5101345058020877E-3</v>
      </c>
    </row>
    <row r="212" spans="1:9" x14ac:dyDescent="0.25">
      <c r="A212" s="1">
        <v>44736</v>
      </c>
      <c r="B212">
        <v>62.110000999999997</v>
      </c>
      <c r="C212">
        <v>63.060001</v>
      </c>
      <c r="D212">
        <v>62.110000999999997</v>
      </c>
      <c r="E212">
        <v>63.040000999999997</v>
      </c>
      <c r="F212">
        <v>63.040000999999997</v>
      </c>
      <c r="G212">
        <v>18147100</v>
      </c>
      <c r="H212">
        <f>(F212-F211)/F211</f>
        <v>1.8745959619489931E-2</v>
      </c>
      <c r="I212">
        <f>CORREL($H$3:H212,MXX!$H$3:H212)</f>
        <v>-1.6707708016422948E-2</v>
      </c>
    </row>
    <row r="213" spans="1:9" x14ac:dyDescent="0.25">
      <c r="A213" s="1">
        <v>44739</v>
      </c>
      <c r="B213">
        <v>62.98</v>
      </c>
      <c r="C213">
        <v>63.290000999999997</v>
      </c>
      <c r="D213">
        <v>62.630001</v>
      </c>
      <c r="E213">
        <v>62.91</v>
      </c>
      <c r="F213">
        <v>62.91</v>
      </c>
      <c r="G213">
        <v>12142100</v>
      </c>
      <c r="H213">
        <f>(F213-F212)/F212</f>
        <v>-2.0621985713483735E-3</v>
      </c>
      <c r="I213">
        <f>CORREL($H$3:H213,MXX!$H$3:H213)</f>
        <v>-1.9172095804492213E-2</v>
      </c>
    </row>
    <row r="214" spans="1:9" x14ac:dyDescent="0.25">
      <c r="A214" s="1">
        <v>44740</v>
      </c>
      <c r="B214">
        <v>63.080002</v>
      </c>
      <c r="C214">
        <v>63.759998000000003</v>
      </c>
      <c r="D214">
        <v>62.110000999999997</v>
      </c>
      <c r="E214">
        <v>62.279998999999997</v>
      </c>
      <c r="F214">
        <v>62.279998999999997</v>
      </c>
      <c r="G214">
        <v>13150100</v>
      </c>
      <c r="H214">
        <f>(F214-F213)/F213</f>
        <v>-1.0014322047369259E-2</v>
      </c>
      <c r="I214">
        <f>CORREL($H$3:H214,MXX!$H$3:H214)</f>
        <v>-2.4208074358360691E-2</v>
      </c>
    </row>
    <row r="215" spans="1:9" x14ac:dyDescent="0.25">
      <c r="A215" s="1">
        <v>44741</v>
      </c>
      <c r="B215">
        <v>62.540000999999997</v>
      </c>
      <c r="C215">
        <v>63.110000999999997</v>
      </c>
      <c r="D215">
        <v>62.43</v>
      </c>
      <c r="E215">
        <v>62.73</v>
      </c>
      <c r="F215">
        <v>62.73</v>
      </c>
      <c r="G215">
        <v>11795500</v>
      </c>
      <c r="H215">
        <f>(F215-F214)/F214</f>
        <v>7.2254496985460831E-3</v>
      </c>
      <c r="I215">
        <f>CORREL($H$3:H215,MXX!$H$3:H215)</f>
        <v>-2.335199155078398E-2</v>
      </c>
    </row>
    <row r="216" spans="1:9" x14ac:dyDescent="0.25">
      <c r="A216" s="1">
        <v>44742</v>
      </c>
      <c r="B216">
        <v>62.32</v>
      </c>
      <c r="C216">
        <v>63.110000999999997</v>
      </c>
      <c r="D216">
        <v>62.16</v>
      </c>
      <c r="E216">
        <v>62.91</v>
      </c>
      <c r="F216">
        <v>62.91</v>
      </c>
      <c r="G216">
        <v>15514200</v>
      </c>
      <c r="H216">
        <f>(F216-F215)/F215</f>
        <v>2.8694404591104693E-3</v>
      </c>
      <c r="I216">
        <f>CORREL($H$3:H216,MXX!$H$3:H216)</f>
        <v>-2.3946598975459293E-2</v>
      </c>
    </row>
    <row r="217" spans="1:9" x14ac:dyDescent="0.25">
      <c r="A217" s="1">
        <v>44743</v>
      </c>
      <c r="B217">
        <v>63.119999</v>
      </c>
      <c r="C217">
        <v>64.449996999999996</v>
      </c>
      <c r="D217">
        <v>62.82</v>
      </c>
      <c r="E217">
        <v>64.379997000000003</v>
      </c>
      <c r="F217">
        <v>64.379997000000003</v>
      </c>
      <c r="G217">
        <v>15143200</v>
      </c>
      <c r="H217">
        <f>(F217-F216)/F216</f>
        <v>2.3366666666666772E-2</v>
      </c>
      <c r="I217">
        <f>CORREL($H$3:H217,MXX!$H$3:H217)</f>
        <v>-3.3349493317758286E-2</v>
      </c>
    </row>
    <row r="218" spans="1:9" x14ac:dyDescent="0.25">
      <c r="A218" s="1">
        <v>44747</v>
      </c>
      <c r="B218">
        <v>64.180000000000007</v>
      </c>
      <c r="C218">
        <v>64.180000000000007</v>
      </c>
      <c r="D218">
        <v>62.419998</v>
      </c>
      <c r="E218">
        <v>63.279998999999997</v>
      </c>
      <c r="F218">
        <v>63.279998999999997</v>
      </c>
      <c r="G218">
        <v>15921200</v>
      </c>
      <c r="H218">
        <f>(F218-F217)/F217</f>
        <v>-1.7086021299441912E-2</v>
      </c>
      <c r="I218">
        <f>CORREL($H$3:H218,MXX!$H$3:H218)</f>
        <v>-3.6654947979923996E-2</v>
      </c>
    </row>
    <row r="219" spans="1:9" x14ac:dyDescent="0.25">
      <c r="A219" s="1">
        <v>44748</v>
      </c>
      <c r="B219">
        <v>63.599997999999999</v>
      </c>
      <c r="C219">
        <v>64.089995999999999</v>
      </c>
      <c r="D219">
        <v>63.189999</v>
      </c>
      <c r="E219">
        <v>63.41</v>
      </c>
      <c r="F219">
        <v>63.41</v>
      </c>
      <c r="G219">
        <v>13450500</v>
      </c>
      <c r="H219">
        <f>(F219-F218)/F218</f>
        <v>2.054377402882071E-3</v>
      </c>
      <c r="I219">
        <f>CORREL($H$3:H219,MXX!$H$3:H219)</f>
        <v>-3.6292464185267513E-2</v>
      </c>
    </row>
    <row r="220" spans="1:9" x14ac:dyDescent="0.25">
      <c r="A220" s="1">
        <v>44749</v>
      </c>
      <c r="B220">
        <v>63.259998000000003</v>
      </c>
      <c r="C220">
        <v>63.580002</v>
      </c>
      <c r="D220">
        <v>62.700001</v>
      </c>
      <c r="E220">
        <v>62.91</v>
      </c>
      <c r="F220">
        <v>62.91</v>
      </c>
      <c r="G220">
        <v>14828400</v>
      </c>
      <c r="H220">
        <f>(F220-F219)/F219</f>
        <v>-7.8851916101561267E-3</v>
      </c>
      <c r="I220">
        <f>CORREL($H$3:H220,MXX!$H$3:H220)</f>
        <v>-3.2505508115524967E-2</v>
      </c>
    </row>
    <row r="221" spans="1:9" x14ac:dyDescent="0.25">
      <c r="A221" s="1">
        <v>44750</v>
      </c>
      <c r="B221">
        <v>63.029998999999997</v>
      </c>
      <c r="C221">
        <v>63.419998</v>
      </c>
      <c r="D221">
        <v>62.880001</v>
      </c>
      <c r="E221">
        <v>63.139999000000003</v>
      </c>
      <c r="F221">
        <v>63.139999000000003</v>
      </c>
      <c r="G221">
        <v>11311500</v>
      </c>
      <c r="H221">
        <f>(F221-F220)/F220</f>
        <v>3.6560006358290656E-3</v>
      </c>
      <c r="I221">
        <f>CORREL($H$3:H221,MXX!$H$3:H221)</f>
        <v>-3.1917440688206282E-2</v>
      </c>
    </row>
    <row r="222" spans="1:9" x14ac:dyDescent="0.25">
      <c r="A222" s="1">
        <v>44753</v>
      </c>
      <c r="B222">
        <v>62.990001999999997</v>
      </c>
      <c r="C222">
        <v>63.459999000000003</v>
      </c>
      <c r="D222">
        <v>62.59</v>
      </c>
      <c r="E222">
        <v>62.939999</v>
      </c>
      <c r="F222">
        <v>62.939999</v>
      </c>
      <c r="G222">
        <v>12702100</v>
      </c>
      <c r="H222">
        <f>(F222-F221)/F221</f>
        <v>-3.1675641933412578E-3</v>
      </c>
      <c r="I222">
        <f>CORREL($H$3:H222,MXX!$H$3:H222)</f>
        <v>-3.0812266964665103E-2</v>
      </c>
    </row>
    <row r="223" spans="1:9" x14ac:dyDescent="0.25">
      <c r="A223" s="1">
        <v>44754</v>
      </c>
      <c r="B223">
        <v>63</v>
      </c>
      <c r="C223">
        <v>63.450001</v>
      </c>
      <c r="D223">
        <v>62.470001000000003</v>
      </c>
      <c r="E223">
        <v>62.669998</v>
      </c>
      <c r="F223">
        <v>62.669998</v>
      </c>
      <c r="G223">
        <v>14731100</v>
      </c>
      <c r="H223">
        <f>(F223-F222)/F222</f>
        <v>-4.2898157656469076E-3</v>
      </c>
      <c r="I223">
        <f>CORREL($H$3:H223,MXX!$H$3:H223)</f>
        <v>-3.1713224444488784E-2</v>
      </c>
    </row>
    <row r="224" spans="1:9" x14ac:dyDescent="0.25">
      <c r="A224" s="1">
        <v>44755</v>
      </c>
      <c r="B224">
        <v>62.330002</v>
      </c>
      <c r="C224">
        <v>63</v>
      </c>
      <c r="D224">
        <v>61.98</v>
      </c>
      <c r="E224">
        <v>62.380001</v>
      </c>
      <c r="F224">
        <v>62.380001</v>
      </c>
      <c r="G224">
        <v>13145300</v>
      </c>
      <c r="H224">
        <f>(F224-F223)/F223</f>
        <v>-4.6273657133354242E-3</v>
      </c>
      <c r="I224">
        <f>CORREL($H$3:H224,MXX!$H$3:H224)</f>
        <v>-3.0834467792319385E-2</v>
      </c>
    </row>
    <row r="225" spans="1:9" x14ac:dyDescent="0.25">
      <c r="A225" s="1">
        <v>44756</v>
      </c>
      <c r="B225">
        <v>61.330002</v>
      </c>
      <c r="C225">
        <v>62.25</v>
      </c>
      <c r="D225">
        <v>61.299999</v>
      </c>
      <c r="E225">
        <v>62.18</v>
      </c>
      <c r="F225">
        <v>62.18</v>
      </c>
      <c r="G225">
        <v>14433000</v>
      </c>
      <c r="H225">
        <f>(F225-F224)/F224</f>
        <v>-3.2061717985544811E-3</v>
      </c>
      <c r="I225">
        <f>CORREL($H$3:H225,MXX!$H$3:H225)</f>
        <v>-3.1752391328017583E-2</v>
      </c>
    </row>
    <row r="226" spans="1:9" x14ac:dyDescent="0.25">
      <c r="A226" s="1">
        <v>44757</v>
      </c>
      <c r="B226">
        <v>62.75</v>
      </c>
      <c r="C226">
        <v>62.970001000000003</v>
      </c>
      <c r="D226">
        <v>62.07</v>
      </c>
      <c r="E226">
        <v>62.5</v>
      </c>
      <c r="F226">
        <v>62.5</v>
      </c>
      <c r="G226">
        <v>21968400</v>
      </c>
      <c r="H226">
        <f>(F226-F225)/F225</f>
        <v>5.146349308459316E-3</v>
      </c>
      <c r="I226">
        <f>CORREL($H$3:H226,MXX!$H$3:H226)</f>
        <v>-3.2363861756942461E-2</v>
      </c>
    </row>
    <row r="227" spans="1:9" x14ac:dyDescent="0.25">
      <c r="A227" s="1">
        <v>44760</v>
      </c>
      <c r="B227">
        <v>62.52</v>
      </c>
      <c r="C227">
        <v>62.560001</v>
      </c>
      <c r="D227">
        <v>61.509998000000003</v>
      </c>
      <c r="E227">
        <v>61.650002000000001</v>
      </c>
      <c r="F227">
        <v>61.650002000000001</v>
      </c>
      <c r="G227">
        <v>10780800</v>
      </c>
      <c r="H227">
        <f>(F227-F226)/F226</f>
        <v>-1.359996799999999E-2</v>
      </c>
      <c r="I227">
        <f>CORREL($H$3:H227,MXX!$H$3:H227)</f>
        <v>-2.3958580397602118E-2</v>
      </c>
    </row>
    <row r="228" spans="1:9" x14ac:dyDescent="0.25">
      <c r="A228" s="1">
        <v>44761</v>
      </c>
      <c r="B228">
        <v>62.09</v>
      </c>
      <c r="C228">
        <v>62.650002000000001</v>
      </c>
      <c r="D228">
        <v>61.93</v>
      </c>
      <c r="E228">
        <v>62.529998999999997</v>
      </c>
      <c r="F228">
        <v>62.529998999999997</v>
      </c>
      <c r="G228">
        <v>10998200</v>
      </c>
      <c r="H228">
        <f>(F228-F227)/F227</f>
        <v>1.4274079017872471E-2</v>
      </c>
      <c r="I228">
        <f>CORREL($H$3:H228,MXX!$H$3:H228)</f>
        <v>-1.9899875197883374E-2</v>
      </c>
    </row>
    <row r="229" spans="1:9" x14ac:dyDescent="0.25">
      <c r="A229" s="1">
        <v>44762</v>
      </c>
      <c r="B229">
        <v>62.400002000000001</v>
      </c>
      <c r="C229">
        <v>62.580002</v>
      </c>
      <c r="D229">
        <v>61.150002000000001</v>
      </c>
      <c r="E229">
        <v>61.5</v>
      </c>
      <c r="F229">
        <v>61.5</v>
      </c>
      <c r="G229">
        <v>11010500</v>
      </c>
      <c r="H229">
        <f>(F229-F228)/F228</f>
        <v>-1.6472077666273378E-2</v>
      </c>
      <c r="I229">
        <f>CORREL($H$3:H229,MXX!$H$3:H229)</f>
        <v>-1.7943758693455297E-2</v>
      </c>
    </row>
    <row r="230" spans="1:9" x14ac:dyDescent="0.25">
      <c r="A230" s="1">
        <v>44763</v>
      </c>
      <c r="B230">
        <v>61.259998000000003</v>
      </c>
      <c r="C230">
        <v>61.880001</v>
      </c>
      <c r="D230">
        <v>60.790000999999997</v>
      </c>
      <c r="E230">
        <v>61.360000999999997</v>
      </c>
      <c r="F230">
        <v>61.360000999999997</v>
      </c>
      <c r="G230">
        <v>11959600</v>
      </c>
      <c r="H230">
        <f>(F230-F229)/F229</f>
        <v>-2.2764065040650908E-3</v>
      </c>
      <c r="I230">
        <f>CORREL($H$3:H230,MXX!$H$3:H230)</f>
        <v>-1.8749402129001103E-2</v>
      </c>
    </row>
    <row r="231" spans="1:9" x14ac:dyDescent="0.25">
      <c r="A231" s="1">
        <v>44764</v>
      </c>
      <c r="B231">
        <v>61.380001</v>
      </c>
      <c r="C231">
        <v>61.869999</v>
      </c>
      <c r="D231">
        <v>61.32</v>
      </c>
      <c r="E231">
        <v>61.59</v>
      </c>
      <c r="F231">
        <v>61.59</v>
      </c>
      <c r="G231">
        <v>11644700</v>
      </c>
      <c r="H231">
        <f>(F231-F230)/F230</f>
        <v>3.7483539154441426E-3</v>
      </c>
      <c r="I231">
        <f>CORREL($H$3:H231,MXX!$H$3:H231)</f>
        <v>-1.9020223892401503E-2</v>
      </c>
    </row>
    <row r="232" spans="1:9" x14ac:dyDescent="0.25">
      <c r="A232" s="1">
        <v>44767</v>
      </c>
      <c r="B232">
        <v>61.549999</v>
      </c>
      <c r="C232">
        <v>62.299999</v>
      </c>
      <c r="D232">
        <v>61.310001</v>
      </c>
      <c r="E232">
        <v>62.189999</v>
      </c>
      <c r="F232">
        <v>62.189999</v>
      </c>
      <c r="G232">
        <v>14941700</v>
      </c>
      <c r="H232">
        <f>(F232-F231)/F231</f>
        <v>9.7418249715862451E-3</v>
      </c>
      <c r="I232">
        <f>CORREL($H$3:H232,MXX!$H$3:H232)</f>
        <v>-1.676155165596423E-2</v>
      </c>
    </row>
    <row r="233" spans="1:9" x14ac:dyDescent="0.25">
      <c r="A233" s="1">
        <v>44768</v>
      </c>
      <c r="B233">
        <v>62.75</v>
      </c>
      <c r="C233">
        <v>63.799999</v>
      </c>
      <c r="D233">
        <v>62.529998999999997</v>
      </c>
      <c r="E233">
        <v>63.209999000000003</v>
      </c>
      <c r="F233">
        <v>63.209999000000003</v>
      </c>
      <c r="G233">
        <v>20118000</v>
      </c>
      <c r="H233">
        <f>(F233-F232)/F232</f>
        <v>1.6401350963199134E-2</v>
      </c>
      <c r="I233">
        <f>CORREL($H$3:H233,MXX!$H$3:H233)</f>
        <v>-1.8385378733510399E-2</v>
      </c>
    </row>
    <row r="234" spans="1:9" x14ac:dyDescent="0.25">
      <c r="A234" s="1">
        <v>44769</v>
      </c>
      <c r="B234">
        <v>62.880001</v>
      </c>
      <c r="C234">
        <v>63.189999</v>
      </c>
      <c r="D234">
        <v>61.790000999999997</v>
      </c>
      <c r="E234">
        <v>63.009998000000003</v>
      </c>
      <c r="F234">
        <v>63.009998000000003</v>
      </c>
      <c r="G234">
        <v>12142900</v>
      </c>
      <c r="H234">
        <f>(F234-F233)/F233</f>
        <v>-3.1640721905406184E-3</v>
      </c>
      <c r="I234">
        <f>CORREL($H$3:H234,MXX!$H$3:H234)</f>
        <v>-1.8241243615306869E-2</v>
      </c>
    </row>
    <row r="235" spans="1:9" x14ac:dyDescent="0.25">
      <c r="A235" s="1">
        <v>44770</v>
      </c>
      <c r="B235">
        <v>62.919998</v>
      </c>
      <c r="C235">
        <v>64.25</v>
      </c>
      <c r="D235">
        <v>62.889999000000003</v>
      </c>
      <c r="E235">
        <v>64.059997999999993</v>
      </c>
      <c r="F235">
        <v>64.059997999999993</v>
      </c>
      <c r="G235">
        <v>10837000</v>
      </c>
      <c r="H235">
        <f>(F235-F234)/F234</f>
        <v>1.6664022112808034E-2</v>
      </c>
      <c r="I235">
        <f>CORREL($H$3:H235,MXX!$H$3:H235)</f>
        <v>-2.4599983854451522E-2</v>
      </c>
    </row>
    <row r="236" spans="1:9" x14ac:dyDescent="0.25">
      <c r="A236" s="1">
        <v>44771</v>
      </c>
      <c r="B236">
        <v>63.709999000000003</v>
      </c>
      <c r="C236">
        <v>64.290001000000004</v>
      </c>
      <c r="D236">
        <v>63.630001</v>
      </c>
      <c r="E236">
        <v>64.169998000000007</v>
      </c>
      <c r="F236">
        <v>64.169998000000007</v>
      </c>
      <c r="G236">
        <v>13734200</v>
      </c>
      <c r="H236">
        <f>(F236-F235)/F235</f>
        <v>1.717140234690823E-3</v>
      </c>
      <c r="I236">
        <f>CORREL($H$3:H236,MXX!$H$3:H236)</f>
        <v>-2.4448270226492444E-2</v>
      </c>
    </row>
    <row r="237" spans="1:9" x14ac:dyDescent="0.25">
      <c r="A237" s="1">
        <v>44774</v>
      </c>
      <c r="B237">
        <v>64.089995999999999</v>
      </c>
      <c r="C237">
        <v>65.040001000000004</v>
      </c>
      <c r="D237">
        <v>64.029999000000004</v>
      </c>
      <c r="E237">
        <v>64.519997000000004</v>
      </c>
      <c r="F237">
        <v>64.519997000000004</v>
      </c>
      <c r="G237">
        <v>12831500</v>
      </c>
      <c r="H237">
        <f>(F237-F236)/F236</f>
        <v>5.4542467026412684E-3</v>
      </c>
      <c r="I237">
        <f>CORREL($H$3:H237,MXX!$H$3:H237)</f>
        <v>-1.9282629720566661E-2</v>
      </c>
    </row>
    <row r="238" spans="1:9" x14ac:dyDescent="0.25">
      <c r="A238" s="1">
        <v>44775</v>
      </c>
      <c r="B238">
        <v>64.589995999999999</v>
      </c>
      <c r="C238">
        <v>64.599997999999999</v>
      </c>
      <c r="D238">
        <v>63.43</v>
      </c>
      <c r="E238">
        <v>63.639999000000003</v>
      </c>
      <c r="F238">
        <v>63.639999000000003</v>
      </c>
      <c r="G238">
        <v>15241900</v>
      </c>
      <c r="H238">
        <f>(F238-F237)/F237</f>
        <v>-1.3639151285143434E-2</v>
      </c>
      <c r="I238">
        <f>CORREL($H$3:H238,MXX!$H$3:H238)</f>
        <v>-1.9725912510254334E-2</v>
      </c>
    </row>
    <row r="239" spans="1:9" x14ac:dyDescent="0.25">
      <c r="A239" s="1">
        <v>44776</v>
      </c>
      <c r="B239">
        <v>63.549999</v>
      </c>
      <c r="C239">
        <v>64.099997999999999</v>
      </c>
      <c r="D239">
        <v>63.310001</v>
      </c>
      <c r="E239">
        <v>63.919998</v>
      </c>
      <c r="F239">
        <v>63.919998</v>
      </c>
      <c r="G239">
        <v>11317000</v>
      </c>
      <c r="H239">
        <f>(F239-F238)/F238</f>
        <v>4.3997329415419468E-3</v>
      </c>
      <c r="I239">
        <f>CORREL($H$3:H239,MXX!$H$3:H239)</f>
        <v>-2.1686977244041145E-2</v>
      </c>
    </row>
    <row r="240" spans="1:9" x14ac:dyDescent="0.25">
      <c r="A240" s="1">
        <v>44777</v>
      </c>
      <c r="B240">
        <v>63.639999000000003</v>
      </c>
      <c r="C240">
        <v>63.73</v>
      </c>
      <c r="D240">
        <v>62.919998</v>
      </c>
      <c r="E240">
        <v>63.669998</v>
      </c>
      <c r="F240">
        <v>63.669998</v>
      </c>
      <c r="G240">
        <v>11795600</v>
      </c>
      <c r="H240">
        <f>(F240-F239)/F239</f>
        <v>-3.9111390460306334E-3</v>
      </c>
      <c r="I240">
        <f>CORREL($H$3:H240,MXX!$H$3:H240)</f>
        <v>-1.9962450925953897E-2</v>
      </c>
    </row>
    <row r="241" spans="1:9" x14ac:dyDescent="0.25">
      <c r="A241" s="1">
        <v>44778</v>
      </c>
      <c r="B241">
        <v>63.630001</v>
      </c>
      <c r="C241">
        <v>63.630001</v>
      </c>
      <c r="D241">
        <v>62.669998</v>
      </c>
      <c r="E241">
        <v>63.380001</v>
      </c>
      <c r="F241">
        <v>63.380001</v>
      </c>
      <c r="G241">
        <v>10445400</v>
      </c>
      <c r="H241">
        <f>(F241-F240)/F240</f>
        <v>-4.5546883792897189E-3</v>
      </c>
      <c r="I241">
        <f>CORREL($H$3:H241,MXX!$H$3:H241)</f>
        <v>-2.0383245426266964E-2</v>
      </c>
    </row>
    <row r="242" spans="1:9" x14ac:dyDescent="0.25">
      <c r="A242" s="1">
        <v>44781</v>
      </c>
      <c r="B242">
        <v>63.5</v>
      </c>
      <c r="C242">
        <v>63.810001</v>
      </c>
      <c r="D242">
        <v>62.75</v>
      </c>
      <c r="E242">
        <v>62.970001000000003</v>
      </c>
      <c r="F242">
        <v>62.970001000000003</v>
      </c>
      <c r="G242">
        <v>9165200</v>
      </c>
      <c r="H242">
        <f>(F242-F241)/F241</f>
        <v>-6.4689175375683035E-3</v>
      </c>
      <c r="I242">
        <f>CORREL($H$3:H242,MXX!$H$3:H242)</f>
        <v>-2.0056875784911332E-2</v>
      </c>
    </row>
    <row r="243" spans="1:9" x14ac:dyDescent="0.25">
      <c r="A243" s="1">
        <v>44782</v>
      </c>
      <c r="B243">
        <v>63.18</v>
      </c>
      <c r="C243">
        <v>63.310001</v>
      </c>
      <c r="D243">
        <v>62.849997999999999</v>
      </c>
      <c r="E243">
        <v>63.049999</v>
      </c>
      <c r="F243">
        <v>63.049999</v>
      </c>
      <c r="G243">
        <v>7910900</v>
      </c>
      <c r="H243">
        <f>(F243-F242)/F242</f>
        <v>1.2704144629122084E-3</v>
      </c>
      <c r="I243">
        <f>CORREL($H$3:H243,MXX!$H$3:H243)</f>
        <v>-2.0130016973985188E-2</v>
      </c>
    </row>
    <row r="244" spans="1:9" x14ac:dyDescent="0.25">
      <c r="A244" s="1">
        <v>44783</v>
      </c>
      <c r="B244">
        <v>63.630001</v>
      </c>
      <c r="C244">
        <v>63.790000999999997</v>
      </c>
      <c r="D244">
        <v>63.099997999999999</v>
      </c>
      <c r="E244">
        <v>63.650002000000001</v>
      </c>
      <c r="F244">
        <v>63.650002000000001</v>
      </c>
      <c r="G244">
        <v>8857300</v>
      </c>
      <c r="H244">
        <f>(F244-F243)/F243</f>
        <v>9.5163046711547288E-3</v>
      </c>
      <c r="I244">
        <f>CORREL($H$3:H244,MXX!$H$3:H244)</f>
        <v>-1.5576720792613996E-2</v>
      </c>
    </row>
    <row r="245" spans="1:9" x14ac:dyDescent="0.25">
      <c r="A245" s="1">
        <v>44784</v>
      </c>
      <c r="B245">
        <v>63.689999</v>
      </c>
      <c r="C245">
        <v>63.990001999999997</v>
      </c>
      <c r="D245">
        <v>63.080002</v>
      </c>
      <c r="E245">
        <v>63.220001000000003</v>
      </c>
      <c r="F245">
        <v>63.220001000000003</v>
      </c>
      <c r="G245">
        <v>8507800</v>
      </c>
      <c r="H245">
        <f>(F245-F244)/F244</f>
        <v>-6.7557107068118736E-3</v>
      </c>
      <c r="I245">
        <f>CORREL($H$3:H245,MXX!$H$3:H245)</f>
        <v>-1.5008734677302741E-2</v>
      </c>
    </row>
    <row r="246" spans="1:9" x14ac:dyDescent="0.25">
      <c r="A246" s="1">
        <v>44785</v>
      </c>
      <c r="B246">
        <v>63.43</v>
      </c>
      <c r="C246">
        <v>63.759998000000003</v>
      </c>
      <c r="D246">
        <v>63.09</v>
      </c>
      <c r="E246">
        <v>63.700001</v>
      </c>
      <c r="F246">
        <v>63.700001</v>
      </c>
      <c r="G246">
        <v>9489300</v>
      </c>
      <c r="H246">
        <f>(F246-F245)/F245</f>
        <v>7.5925338881281711E-3</v>
      </c>
      <c r="I246">
        <f>CORREL($H$3:H246,MXX!$H$3:H246)</f>
        <v>-1.1883328407789679E-2</v>
      </c>
    </row>
    <row r="247" spans="1:9" x14ac:dyDescent="0.25">
      <c r="A247" s="1">
        <v>44788</v>
      </c>
      <c r="B247">
        <v>63.639999000000003</v>
      </c>
      <c r="C247">
        <v>64.690002000000007</v>
      </c>
      <c r="D247">
        <v>63.57</v>
      </c>
      <c r="E247">
        <v>64.5</v>
      </c>
      <c r="F247">
        <v>64.5</v>
      </c>
      <c r="G247">
        <v>9863300</v>
      </c>
      <c r="H247">
        <f>(F247-F246)/F246</f>
        <v>1.2558853805983452E-2</v>
      </c>
      <c r="I247">
        <f>CORREL($H$3:H247,MXX!$H$3:H247)</f>
        <v>-5.904221435500962E-3</v>
      </c>
    </row>
    <row r="248" spans="1:9" x14ac:dyDescent="0.25">
      <c r="A248" s="1">
        <v>44789</v>
      </c>
      <c r="B248">
        <v>64.569999999999993</v>
      </c>
      <c r="C248">
        <v>65.230002999999996</v>
      </c>
      <c r="D248">
        <v>64.330001999999993</v>
      </c>
      <c r="E248">
        <v>65.029999000000004</v>
      </c>
      <c r="F248">
        <v>65.029999000000004</v>
      </c>
      <c r="G248">
        <v>9569600</v>
      </c>
      <c r="H248">
        <f>(F248-F247)/F247</f>
        <v>8.2170387596899788E-3</v>
      </c>
      <c r="I248">
        <f>CORREL($H$3:H248,MXX!$H$3:H248)</f>
        <v>-3.6719013560974293E-3</v>
      </c>
    </row>
    <row r="249" spans="1:9" x14ac:dyDescent="0.25">
      <c r="A249" s="1">
        <v>44790</v>
      </c>
      <c r="B249">
        <v>64.830001999999993</v>
      </c>
      <c r="C249">
        <v>65.220000999999996</v>
      </c>
      <c r="D249">
        <v>64.760002</v>
      </c>
      <c r="E249">
        <v>64.879997000000003</v>
      </c>
      <c r="F249">
        <v>64.879997000000003</v>
      </c>
      <c r="G249">
        <v>8144000</v>
      </c>
      <c r="H249">
        <f>(F249-F248)/F248</f>
        <v>-2.3066585007943891E-3</v>
      </c>
      <c r="I249">
        <f>CORREL($H$3:H249,MXX!$H$3:H249)</f>
        <v>-3.2051870830909117E-3</v>
      </c>
    </row>
    <row r="250" spans="1:9" x14ac:dyDescent="0.25">
      <c r="A250" s="1">
        <v>44791</v>
      </c>
      <c r="B250">
        <v>64.959998999999996</v>
      </c>
      <c r="C250">
        <v>65.349997999999999</v>
      </c>
      <c r="D250">
        <v>64.709998999999996</v>
      </c>
      <c r="E250">
        <v>65.220000999999996</v>
      </c>
      <c r="F250">
        <v>65.220000999999996</v>
      </c>
      <c r="G250">
        <v>6532000</v>
      </c>
      <c r="H250">
        <f>(F250-F249)/F249</f>
        <v>5.2405057910220511E-3</v>
      </c>
      <c r="I250">
        <f>CORREL($H$3:H250,MXX!$H$3:H250)</f>
        <v>-2.6347478664416092E-3</v>
      </c>
    </row>
    <row r="251" spans="1:9" x14ac:dyDescent="0.25">
      <c r="A251" s="1">
        <v>44792</v>
      </c>
      <c r="B251">
        <v>65.209998999999996</v>
      </c>
      <c r="C251">
        <v>65.470000999999996</v>
      </c>
      <c r="D251">
        <v>64.959998999999996</v>
      </c>
      <c r="E251">
        <v>65.169998000000007</v>
      </c>
      <c r="F251">
        <v>65.169998000000007</v>
      </c>
      <c r="G251">
        <v>8921100</v>
      </c>
      <c r="H251">
        <f>(F251-F250)/F250</f>
        <v>-7.6668198763121126E-4</v>
      </c>
      <c r="I251">
        <f>CORREL($H$3:H251,MXX!$H$3:H251)</f>
        <v>-2.5686170684522847E-3</v>
      </c>
    </row>
    <row r="252" spans="1:9" x14ac:dyDescent="0.25">
      <c r="A252" s="1">
        <v>44795</v>
      </c>
      <c r="B252">
        <v>64.839995999999999</v>
      </c>
      <c r="C252">
        <v>64.919998000000007</v>
      </c>
      <c r="D252">
        <v>63.990001999999997</v>
      </c>
      <c r="E252">
        <v>64.199996999999996</v>
      </c>
      <c r="F252">
        <v>64.199996999999996</v>
      </c>
      <c r="G252">
        <v>9087900</v>
      </c>
      <c r="H252">
        <f>(F252-F251)/F251</f>
        <v>-1.4884164949644627E-2</v>
      </c>
      <c r="I252">
        <f>CORREL($H$3:H252,MXX!$H$3:H252)</f>
        <v>-2.6298337528369961E-3</v>
      </c>
    </row>
    <row r="253" spans="1:9" x14ac:dyDescent="0.25">
      <c r="A253" s="1">
        <v>44796</v>
      </c>
      <c r="B253">
        <v>63.82</v>
      </c>
      <c r="C253">
        <v>64.370002999999997</v>
      </c>
      <c r="D253">
        <v>63.68</v>
      </c>
      <c r="E253">
        <v>64.269997000000004</v>
      </c>
      <c r="F253">
        <v>64.269997000000004</v>
      </c>
      <c r="G253">
        <v>8443800</v>
      </c>
      <c r="H253">
        <f>(F253-F252)/F252</f>
        <v>1.0903427300784359E-3</v>
      </c>
      <c r="I253">
        <f>CORREL($H$3:H253,MXX!$H$3:H253)</f>
        <v>-2.6944663756099437E-3</v>
      </c>
    </row>
    <row r="254" spans="1:9" x14ac:dyDescent="0.25">
      <c r="A254" s="1">
        <v>44797</v>
      </c>
      <c r="B254">
        <v>64.239998</v>
      </c>
      <c r="C254">
        <v>64.580001999999993</v>
      </c>
      <c r="D254">
        <v>64.050003000000004</v>
      </c>
      <c r="E254">
        <v>64.360000999999997</v>
      </c>
      <c r="F254">
        <v>64.360000999999997</v>
      </c>
      <c r="G254">
        <v>6844700</v>
      </c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CB9FF-1840-401B-9AA3-355CFDFF0D1E}">
  <dimension ref="A1:I255"/>
  <sheetViews>
    <sheetView workbookViewId="0">
      <selection activeCell="J26" sqref="J25:J26"/>
    </sheetView>
  </sheetViews>
  <sheetFormatPr baseColWidth="10" defaultRowHeight="15" x14ac:dyDescent="0.25"/>
  <cols>
    <col min="8" max="8" width="12.5703125" customWidth="1"/>
    <col min="9" max="9" width="16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44432</v>
      </c>
      <c r="B2">
        <v>157.75</v>
      </c>
      <c r="C2">
        <v>157.75</v>
      </c>
      <c r="D2">
        <v>155.679993</v>
      </c>
      <c r="E2">
        <v>155.88999899999999</v>
      </c>
      <c r="F2">
        <v>150.716431</v>
      </c>
      <c r="G2">
        <v>3760800</v>
      </c>
    </row>
    <row r="3" spans="1:9" x14ac:dyDescent="0.25">
      <c r="A3" s="1">
        <v>44433</v>
      </c>
      <c r="B3">
        <v>155.36000100000001</v>
      </c>
      <c r="C3">
        <v>155.66999799999999</v>
      </c>
      <c r="D3">
        <v>154.16000399999999</v>
      </c>
      <c r="E3">
        <v>155.199997</v>
      </c>
      <c r="F3">
        <v>150.04934700000001</v>
      </c>
      <c r="G3">
        <v>3346700</v>
      </c>
      <c r="H3">
        <f>(F3-F2)/F2</f>
        <v>-4.4260867615687404E-3</v>
      </c>
      <c r="I3" t="e">
        <f>CORREL($H$3:H3,MXX!$H$3:H3)</f>
        <v>#DIV/0!</v>
      </c>
    </row>
    <row r="4" spans="1:9" x14ac:dyDescent="0.25">
      <c r="A4" s="1">
        <v>44434</v>
      </c>
      <c r="B4">
        <v>155.509995</v>
      </c>
      <c r="C4">
        <v>155.66999799999999</v>
      </c>
      <c r="D4">
        <v>154.08999600000001</v>
      </c>
      <c r="E4">
        <v>154.63000500000001</v>
      </c>
      <c r="F4">
        <v>149.498276</v>
      </c>
      <c r="G4">
        <v>3220700</v>
      </c>
      <c r="H4">
        <f>(F4-F3)/F3</f>
        <v>-3.6725984552269152E-3</v>
      </c>
      <c r="I4">
        <f>CORREL($H$3:H4,MXX!$H$3:H4)</f>
        <v>-1</v>
      </c>
    </row>
    <row r="5" spans="1:9" x14ac:dyDescent="0.25">
      <c r="A5" s="1">
        <v>44435</v>
      </c>
      <c r="B5">
        <v>154.83999600000001</v>
      </c>
      <c r="C5">
        <v>155.41000399999999</v>
      </c>
      <c r="D5">
        <v>154.21000699999999</v>
      </c>
      <c r="E5">
        <v>154.94000199999999</v>
      </c>
      <c r="F5">
        <v>149.79797400000001</v>
      </c>
      <c r="G5">
        <v>4166500</v>
      </c>
      <c r="H5">
        <f>(F5-F4)/F4</f>
        <v>2.0046920139735018E-3</v>
      </c>
      <c r="I5">
        <f>CORREL($H$3:H5,MXX!$H$3:H5)</f>
        <v>-0.15919365651836548</v>
      </c>
    </row>
    <row r="6" spans="1:9" x14ac:dyDescent="0.25">
      <c r="A6" s="1">
        <v>44438</v>
      </c>
      <c r="B6">
        <v>155.179993</v>
      </c>
      <c r="C6">
        <v>156.16999799999999</v>
      </c>
      <c r="D6">
        <v>155.009995</v>
      </c>
      <c r="E6">
        <v>156</v>
      </c>
      <c r="F6">
        <v>150.82278400000001</v>
      </c>
      <c r="G6">
        <v>2540300</v>
      </c>
      <c r="H6">
        <f>(F6-F5)/F5</f>
        <v>6.841280777268738E-3</v>
      </c>
      <c r="I6">
        <f>CORREL($H$3:H6,MXX!$H$3:H6)</f>
        <v>-1.6587438147881325E-2</v>
      </c>
    </row>
    <row r="7" spans="1:9" x14ac:dyDescent="0.25">
      <c r="A7" s="1">
        <v>44439</v>
      </c>
      <c r="B7">
        <v>156.08999600000001</v>
      </c>
      <c r="C7">
        <v>156.470001</v>
      </c>
      <c r="D7">
        <v>155.33999600000001</v>
      </c>
      <c r="E7">
        <v>156.38999899999999</v>
      </c>
      <c r="F7">
        <v>151.19984400000001</v>
      </c>
      <c r="G7">
        <v>5291200</v>
      </c>
      <c r="H7">
        <f>(F7-F6)/F6</f>
        <v>2.5000201561058582E-3</v>
      </c>
      <c r="I7">
        <f>CORREL($H$3:H7,MXX!$H$3:H7)</f>
        <v>0.17987772057428436</v>
      </c>
    </row>
    <row r="8" spans="1:9" x14ac:dyDescent="0.25">
      <c r="A8" s="1">
        <v>44440</v>
      </c>
      <c r="B8">
        <v>156.83999600000001</v>
      </c>
      <c r="C8">
        <v>158.19000199999999</v>
      </c>
      <c r="D8">
        <v>156.509995</v>
      </c>
      <c r="E8">
        <v>157.91000399999999</v>
      </c>
      <c r="F8">
        <v>152.66940299999999</v>
      </c>
      <c r="G8">
        <v>4231400</v>
      </c>
      <c r="H8">
        <f>(F8-F7)/F7</f>
        <v>9.7193155834206773E-3</v>
      </c>
      <c r="I8">
        <f>CORREL($H$3:H8,MXX!$H$3:H8)</f>
        <v>-0.54194069032066639</v>
      </c>
    </row>
    <row r="9" spans="1:9" x14ac:dyDescent="0.25">
      <c r="A9" s="1">
        <v>44441</v>
      </c>
      <c r="B9">
        <v>156.78999300000001</v>
      </c>
      <c r="C9">
        <v>157.28999300000001</v>
      </c>
      <c r="D9">
        <v>155.86999499999999</v>
      </c>
      <c r="E9">
        <v>156.949997</v>
      </c>
      <c r="F9">
        <v>152.78135700000001</v>
      </c>
      <c r="G9">
        <v>2862500</v>
      </c>
      <c r="H9">
        <f>(F9-F8)/F8</f>
        <v>7.3331000056393522E-4</v>
      </c>
      <c r="I9">
        <f>CORREL($H$3:H9,MXX!$H$3:H9)</f>
        <v>-0.52307827210438018</v>
      </c>
    </row>
    <row r="10" spans="1:9" x14ac:dyDescent="0.25">
      <c r="A10" s="1">
        <v>44442</v>
      </c>
      <c r="B10">
        <v>156.199997</v>
      </c>
      <c r="C10">
        <v>157.41999799999999</v>
      </c>
      <c r="D10">
        <v>155.89999399999999</v>
      </c>
      <c r="E10">
        <v>157.08999600000001</v>
      </c>
      <c r="F10">
        <v>152.917618</v>
      </c>
      <c r="G10">
        <v>2035100</v>
      </c>
      <c r="H10">
        <f>(F10-F9)/F9</f>
        <v>8.9186928742876926E-4</v>
      </c>
      <c r="I10">
        <f>CORREL($H$3:H10,MXX!$H$3:H10)</f>
        <v>-0.49801136420774378</v>
      </c>
    </row>
    <row r="11" spans="1:9" x14ac:dyDescent="0.25">
      <c r="A11" s="1">
        <v>44446</v>
      </c>
      <c r="B11">
        <v>156.479996</v>
      </c>
      <c r="C11">
        <v>156.759995</v>
      </c>
      <c r="D11">
        <v>153.679993</v>
      </c>
      <c r="E11">
        <v>154.529999</v>
      </c>
      <c r="F11">
        <v>150.42562899999999</v>
      </c>
      <c r="G11">
        <v>4609900</v>
      </c>
      <c r="H11">
        <f>(F11-F10)/F10</f>
        <v>-1.6296284447747663E-2</v>
      </c>
      <c r="I11">
        <f>CORREL($H$3:H11,MXX!$H$3:H11)</f>
        <v>-0.52772383315846549</v>
      </c>
    </row>
    <row r="12" spans="1:9" x14ac:dyDescent="0.25">
      <c r="A12" s="1">
        <v>44447</v>
      </c>
      <c r="B12">
        <v>154.66000399999999</v>
      </c>
      <c r="C12">
        <v>156.75</v>
      </c>
      <c r="D12">
        <v>154.300003</v>
      </c>
      <c r="E12">
        <v>156.720001</v>
      </c>
      <c r="F12">
        <v>152.55744899999999</v>
      </c>
      <c r="G12">
        <v>3199100</v>
      </c>
      <c r="H12">
        <f>(F12-F11)/F11</f>
        <v>1.4171920132040831E-2</v>
      </c>
      <c r="I12">
        <f>CORREL($H$3:H12,MXX!$H$3:H12)</f>
        <v>-0.55864551152398789</v>
      </c>
    </row>
    <row r="13" spans="1:9" x14ac:dyDescent="0.25">
      <c r="A13" s="1">
        <v>44448</v>
      </c>
      <c r="B13">
        <v>156.88000500000001</v>
      </c>
      <c r="C13">
        <v>156.970001</v>
      </c>
      <c r="D13">
        <v>155.39999399999999</v>
      </c>
      <c r="E13">
        <v>155.729996</v>
      </c>
      <c r="F13">
        <v>151.59375</v>
      </c>
      <c r="G13">
        <v>3560400</v>
      </c>
      <c r="H13">
        <f>(F13-F12)/F12</f>
        <v>-6.3169580136332197E-3</v>
      </c>
      <c r="I13">
        <f>CORREL($H$3:H13,MXX!$H$3:H13)</f>
        <v>-0.43186042674419817</v>
      </c>
    </row>
    <row r="14" spans="1:9" x14ac:dyDescent="0.25">
      <c r="A14" s="1">
        <v>44449</v>
      </c>
      <c r="B14">
        <v>155.979996</v>
      </c>
      <c r="C14">
        <v>156.25</v>
      </c>
      <c r="D14">
        <v>155.009995</v>
      </c>
      <c r="E14">
        <v>155.46000699999999</v>
      </c>
      <c r="F14">
        <v>151.33093299999999</v>
      </c>
      <c r="G14">
        <v>3851500</v>
      </c>
      <c r="H14">
        <f>(F14-F13)/F13</f>
        <v>-1.7336928468357866E-3</v>
      </c>
      <c r="I14">
        <f>CORREL($H$3:H14,MXX!$H$3:H14)</f>
        <v>-0.42871033602330072</v>
      </c>
    </row>
    <row r="15" spans="1:9" x14ac:dyDescent="0.25">
      <c r="A15" s="1">
        <v>44452</v>
      </c>
      <c r="B15">
        <v>155.94000199999999</v>
      </c>
      <c r="C15">
        <v>157.39999399999999</v>
      </c>
      <c r="D15">
        <v>155.38999899999999</v>
      </c>
      <c r="E15">
        <v>155.759995</v>
      </c>
      <c r="F15">
        <v>151.62295499999999</v>
      </c>
      <c r="G15">
        <v>3367200</v>
      </c>
      <c r="H15">
        <f>(F15-F14)/F14</f>
        <v>1.9296914002374049E-3</v>
      </c>
      <c r="I15">
        <f>CORREL($H$3:H15,MXX!$H$3:H15)</f>
        <v>-0.41932131105628873</v>
      </c>
    </row>
    <row r="16" spans="1:9" x14ac:dyDescent="0.25">
      <c r="A16" s="1">
        <v>44453</v>
      </c>
      <c r="B16">
        <v>156.38000500000001</v>
      </c>
      <c r="C16">
        <v>156.66999799999999</v>
      </c>
      <c r="D16">
        <v>154.820007</v>
      </c>
      <c r="E16">
        <v>155.14999399999999</v>
      </c>
      <c r="F16">
        <v>151.029144</v>
      </c>
      <c r="G16">
        <v>2808600</v>
      </c>
      <c r="H16">
        <f>(F16-F15)/F15</f>
        <v>-3.9163660937751024E-3</v>
      </c>
      <c r="I16">
        <f>CORREL($H$3:H16,MXX!$H$3:H16)</f>
        <v>-0.41484331161302046</v>
      </c>
    </row>
    <row r="17" spans="1:9" x14ac:dyDescent="0.25">
      <c r="A17" s="1">
        <v>44454</v>
      </c>
      <c r="B17">
        <v>155.220001</v>
      </c>
      <c r="C17">
        <v>156.38000500000001</v>
      </c>
      <c r="D17">
        <v>154.779999</v>
      </c>
      <c r="E17">
        <v>156.020004</v>
      </c>
      <c r="F17">
        <v>151.87603799999999</v>
      </c>
      <c r="G17">
        <v>3702400</v>
      </c>
      <c r="H17">
        <f>(F17-F16)/F16</f>
        <v>5.6074872542480397E-3</v>
      </c>
      <c r="I17">
        <f>CORREL($H$3:H17,MXX!$H$3:H17)</f>
        <v>-0.3560532939918678</v>
      </c>
    </row>
    <row r="18" spans="1:9" x14ac:dyDescent="0.25">
      <c r="A18" s="1">
        <v>44455</v>
      </c>
      <c r="B18">
        <v>155.38999899999999</v>
      </c>
      <c r="C18">
        <v>156.11999499999999</v>
      </c>
      <c r="D18">
        <v>153.80999800000001</v>
      </c>
      <c r="E18">
        <v>155.55999800000001</v>
      </c>
      <c r="F18">
        <v>151.428268</v>
      </c>
      <c r="G18">
        <v>4589900</v>
      </c>
      <c r="H18">
        <f>(F18-F17)/F17</f>
        <v>-2.94825968530988E-3</v>
      </c>
      <c r="I18">
        <f>CORREL($H$3:H18,MXX!$H$3:H18)</f>
        <v>-0.37213818583740677</v>
      </c>
    </row>
    <row r="19" spans="1:9" x14ac:dyDescent="0.25">
      <c r="A19" s="1">
        <v>44456</v>
      </c>
      <c r="B19">
        <v>155.229996</v>
      </c>
      <c r="C19">
        <v>155.5</v>
      </c>
      <c r="D19">
        <v>153.83000200000001</v>
      </c>
      <c r="E19">
        <v>154.13000500000001</v>
      </c>
      <c r="F19">
        <v>150.03625500000001</v>
      </c>
      <c r="G19">
        <v>8127400</v>
      </c>
      <c r="H19">
        <f>(F19-F18)/F18</f>
        <v>-9.1925570990483204E-3</v>
      </c>
      <c r="I19">
        <f>CORREL($H$3:H19,MXX!$H$3:H19)</f>
        <v>-0.16214171418234644</v>
      </c>
    </row>
    <row r="20" spans="1:9" x14ac:dyDescent="0.25">
      <c r="A20" s="1">
        <v>44459</v>
      </c>
      <c r="B20">
        <v>153.89999399999999</v>
      </c>
      <c r="C20">
        <v>154.949997</v>
      </c>
      <c r="D20">
        <v>152.41999799999999</v>
      </c>
      <c r="E20">
        <v>153.61000100000001</v>
      </c>
      <c r="F20">
        <v>149.53005999999999</v>
      </c>
      <c r="G20">
        <v>5484600</v>
      </c>
      <c r="H20">
        <f>(F20-F19)/F19</f>
        <v>-3.3738178815514918E-3</v>
      </c>
      <c r="I20">
        <f>CORREL($H$3:H20,MXX!$H$3:H20)</f>
        <v>-0.11379224473061571</v>
      </c>
    </row>
    <row r="21" spans="1:9" x14ac:dyDescent="0.25">
      <c r="A21" s="1">
        <v>44460</v>
      </c>
      <c r="B21">
        <v>154.61000100000001</v>
      </c>
      <c r="C21">
        <v>156.11999499999999</v>
      </c>
      <c r="D21">
        <v>152.970001</v>
      </c>
      <c r="E21">
        <v>153.53999300000001</v>
      </c>
      <c r="F21">
        <v>149.46191400000001</v>
      </c>
      <c r="G21">
        <v>4479800</v>
      </c>
      <c r="H21">
        <f>(F21-F20)/F20</f>
        <v>-4.5573445232339571E-4</v>
      </c>
      <c r="I21">
        <f>CORREL($H$3:H21,MXX!$H$3:H21)</f>
        <v>-0.11232093423193215</v>
      </c>
    </row>
    <row r="22" spans="1:9" x14ac:dyDescent="0.25">
      <c r="A22" s="1">
        <v>44461</v>
      </c>
      <c r="B22">
        <v>154.61999499999999</v>
      </c>
      <c r="C22">
        <v>155.08999600000001</v>
      </c>
      <c r="D22">
        <v>153.449997</v>
      </c>
      <c r="E22">
        <v>154.009995</v>
      </c>
      <c r="F22">
        <v>149.91941800000001</v>
      </c>
      <c r="G22">
        <v>3001000</v>
      </c>
      <c r="H22">
        <f>(F22-F21)/F21</f>
        <v>3.0610072342576859E-3</v>
      </c>
      <c r="I22">
        <f>CORREL($H$3:H22,MXX!$H$3:H22)</f>
        <v>-7.6026853742899345E-2</v>
      </c>
    </row>
    <row r="23" spans="1:9" x14ac:dyDescent="0.25">
      <c r="A23" s="1">
        <v>44462</v>
      </c>
      <c r="B23">
        <v>153.69000199999999</v>
      </c>
      <c r="C23">
        <v>154.929993</v>
      </c>
      <c r="D23">
        <v>153.53999300000001</v>
      </c>
      <c r="E23">
        <v>154.13000500000001</v>
      </c>
      <c r="F23">
        <v>150.03625500000001</v>
      </c>
      <c r="G23">
        <v>2712500</v>
      </c>
      <c r="H23">
        <f>(F23-F22)/F22</f>
        <v>7.7933200087532259E-4</v>
      </c>
      <c r="I23">
        <f>CORREL($H$3:H23,MXX!$H$3:H23)</f>
        <v>-7.3273355975368229E-2</v>
      </c>
    </row>
    <row r="24" spans="1:9" x14ac:dyDescent="0.25">
      <c r="A24" s="1">
        <v>44463</v>
      </c>
      <c r="B24">
        <v>153.75</v>
      </c>
      <c r="C24">
        <v>154.61999499999999</v>
      </c>
      <c r="D24">
        <v>153.550003</v>
      </c>
      <c r="E24">
        <v>154.199997</v>
      </c>
      <c r="F24">
        <v>150.10438500000001</v>
      </c>
      <c r="G24">
        <v>2366100</v>
      </c>
      <c r="H24">
        <f>(F24-F23)/F23</f>
        <v>4.5409024638742461E-4</v>
      </c>
      <c r="I24">
        <f>CORREL($H$3:H24,MXX!$H$3:H24)</f>
        <v>-7.5734189797186893E-2</v>
      </c>
    </row>
    <row r="25" spans="1:9" x14ac:dyDescent="0.25">
      <c r="A25" s="1">
        <v>44466</v>
      </c>
      <c r="B25">
        <v>153.800003</v>
      </c>
      <c r="C25">
        <v>154.14999399999999</v>
      </c>
      <c r="D25">
        <v>152.38999899999999</v>
      </c>
      <c r="E25">
        <v>152.720001</v>
      </c>
      <c r="F25">
        <v>148.66369599999999</v>
      </c>
      <c r="G25">
        <v>4482000</v>
      </c>
      <c r="H25">
        <f>(F25-F24)/F24</f>
        <v>-9.5979141448800463E-3</v>
      </c>
      <c r="I25">
        <f>CORREL($H$3:H25,MXX!$H$3:H25)</f>
        <v>-0.14253220210985709</v>
      </c>
    </row>
    <row r="26" spans="1:9" x14ac:dyDescent="0.25">
      <c r="A26" s="1">
        <v>44467</v>
      </c>
      <c r="B26">
        <v>152.36999499999999</v>
      </c>
      <c r="C26">
        <v>152.5</v>
      </c>
      <c r="D26">
        <v>150.10000600000001</v>
      </c>
      <c r="E26">
        <v>151.050003</v>
      </c>
      <c r="F26">
        <v>147.03804</v>
      </c>
      <c r="G26">
        <v>5910900</v>
      </c>
      <c r="H26">
        <f>(F26-F25)/F25</f>
        <v>-1.0935124335937352E-2</v>
      </c>
      <c r="I26">
        <f>CORREL($H$3:H26,MXX!$H$3:H26)</f>
        <v>-4.0592672743384219E-2</v>
      </c>
    </row>
    <row r="27" spans="1:9" x14ac:dyDescent="0.25">
      <c r="A27" s="1">
        <v>44468</v>
      </c>
      <c r="B27">
        <v>151.33999600000001</v>
      </c>
      <c r="C27">
        <v>153.16999799999999</v>
      </c>
      <c r="D27">
        <v>150.69000199999999</v>
      </c>
      <c r="E27">
        <v>152.300003</v>
      </c>
      <c r="F27">
        <v>148.25483700000001</v>
      </c>
      <c r="G27">
        <v>3326500</v>
      </c>
      <c r="H27">
        <f>(F27-F26)/F26</f>
        <v>8.2753891441970651E-3</v>
      </c>
      <c r="I27">
        <f>CORREL($H$3:H27,MXX!$H$3:H27)</f>
        <v>-1.5216645775386579E-2</v>
      </c>
    </row>
    <row r="28" spans="1:9" x14ac:dyDescent="0.25">
      <c r="A28" s="1">
        <v>44469</v>
      </c>
      <c r="B28">
        <v>153.220001</v>
      </c>
      <c r="C28">
        <v>153.429993</v>
      </c>
      <c r="D28">
        <v>150.36999499999999</v>
      </c>
      <c r="E28">
        <v>150.41000399999999</v>
      </c>
      <c r="F28">
        <v>146.415054</v>
      </c>
      <c r="G28">
        <v>4949200</v>
      </c>
      <c r="H28">
        <f>(F28-F27)/F27</f>
        <v>-1.2409598480756559E-2</v>
      </c>
      <c r="I28">
        <f>CORREL($H$3:H28,MXX!$H$3:H28)</f>
        <v>-6.1102106080746815E-2</v>
      </c>
    </row>
    <row r="29" spans="1:9" x14ac:dyDescent="0.25">
      <c r="A29" s="1">
        <v>44470</v>
      </c>
      <c r="B29">
        <v>151.35000600000001</v>
      </c>
      <c r="C29">
        <v>151.61000100000001</v>
      </c>
      <c r="D29">
        <v>149.520004</v>
      </c>
      <c r="E29">
        <v>150.949997</v>
      </c>
      <c r="F29">
        <v>146.94070400000001</v>
      </c>
      <c r="G29">
        <v>4274300</v>
      </c>
      <c r="H29">
        <f>(F29-F28)/F28</f>
        <v>3.5901362984165075E-3</v>
      </c>
      <c r="I29">
        <f>CORREL($H$3:H29,MXX!$H$3:H29)</f>
        <v>-7.6681460831827336E-2</v>
      </c>
    </row>
    <row r="30" spans="1:9" x14ac:dyDescent="0.25">
      <c r="A30" s="1">
        <v>44473</v>
      </c>
      <c r="B30">
        <v>150.88000500000001</v>
      </c>
      <c r="C30">
        <v>153</v>
      </c>
      <c r="D30">
        <v>149.479996</v>
      </c>
      <c r="E30">
        <v>150.199997</v>
      </c>
      <c r="F30">
        <v>146.210632</v>
      </c>
      <c r="G30">
        <v>5404900</v>
      </c>
      <c r="H30">
        <f>(F30-F29)/F29</f>
        <v>-4.9684803470113146E-3</v>
      </c>
      <c r="I30">
        <f>CORREL($H$3:H30,MXX!$H$3:H30)</f>
        <v>-6.823861190293809E-2</v>
      </c>
    </row>
    <row r="31" spans="1:9" x14ac:dyDescent="0.25">
      <c r="A31" s="1">
        <v>44474</v>
      </c>
      <c r="B31">
        <v>151.36000100000001</v>
      </c>
      <c r="C31">
        <v>152.38999899999999</v>
      </c>
      <c r="D31">
        <v>150.070007</v>
      </c>
      <c r="E31">
        <v>151.08999600000001</v>
      </c>
      <c r="F31">
        <v>147.07699600000001</v>
      </c>
      <c r="G31">
        <v>6103100</v>
      </c>
      <c r="H31">
        <f>(F31-F30)/F30</f>
        <v>5.9254514404944525E-3</v>
      </c>
      <c r="I31">
        <f>CORREL($H$3:H31,MXX!$H$3:H31)</f>
        <v>-4.8196755738607891E-2</v>
      </c>
    </row>
    <row r="32" spans="1:9" x14ac:dyDescent="0.25">
      <c r="A32" s="1">
        <v>44475</v>
      </c>
      <c r="B32">
        <v>150.83999600000001</v>
      </c>
      <c r="C32">
        <v>155.16000399999999</v>
      </c>
      <c r="D32">
        <v>149.96000699999999</v>
      </c>
      <c r="E32">
        <v>154.96000699999999</v>
      </c>
      <c r="F32">
        <v>150.84420800000001</v>
      </c>
      <c r="G32">
        <v>5499200</v>
      </c>
      <c r="H32">
        <f>(F32-F31)/F31</f>
        <v>2.5613876421571737E-2</v>
      </c>
      <c r="I32">
        <f>CORREL($H$3:H32,MXX!$H$3:H32)</f>
        <v>-5.2255352520635144E-2</v>
      </c>
    </row>
    <row r="33" spans="1:9" x14ac:dyDescent="0.25">
      <c r="A33" s="1">
        <v>44476</v>
      </c>
      <c r="B33">
        <v>155.520004</v>
      </c>
      <c r="C33">
        <v>157.75</v>
      </c>
      <c r="D33">
        <v>155.520004</v>
      </c>
      <c r="E33">
        <v>156.38999899999999</v>
      </c>
      <c r="F33">
        <v>152.236221</v>
      </c>
      <c r="G33">
        <v>4605100</v>
      </c>
      <c r="H33">
        <f>(F33-F32)/F32</f>
        <v>9.2281501454798409E-3</v>
      </c>
      <c r="I33">
        <f>CORREL($H$3:H33,MXX!$H$3:H33)</f>
        <v>-5.674033478336276E-2</v>
      </c>
    </row>
    <row r="34" spans="1:9" x14ac:dyDescent="0.25">
      <c r="A34" s="1">
        <v>44477</v>
      </c>
      <c r="B34">
        <v>156.570007</v>
      </c>
      <c r="C34">
        <v>156.71000699999999</v>
      </c>
      <c r="D34">
        <v>155.490005</v>
      </c>
      <c r="E34">
        <v>156.029999</v>
      </c>
      <c r="F34">
        <v>151.88578799999999</v>
      </c>
      <c r="G34">
        <v>4186000</v>
      </c>
      <c r="H34">
        <f>(F34-F33)/F33</f>
        <v>-2.3019029091638416E-3</v>
      </c>
      <c r="I34">
        <f>CORREL($H$3:H34,MXX!$H$3:H34)</f>
        <v>-6.3294687790875021E-2</v>
      </c>
    </row>
    <row r="35" spans="1:9" x14ac:dyDescent="0.25">
      <c r="A35" s="1">
        <v>44480</v>
      </c>
      <c r="B35">
        <v>156.38999899999999</v>
      </c>
      <c r="C35">
        <v>157.229996</v>
      </c>
      <c r="D35">
        <v>155.66000399999999</v>
      </c>
      <c r="E35">
        <v>156.240005</v>
      </c>
      <c r="F35">
        <v>152.09021000000001</v>
      </c>
      <c r="G35">
        <v>2738100</v>
      </c>
      <c r="H35">
        <f>(F35-F34)/F34</f>
        <v>1.3458928757707227E-3</v>
      </c>
      <c r="I35">
        <f>CORREL($H$3:H35,MXX!$H$3:H35)</f>
        <v>-5.6668710269460978E-2</v>
      </c>
    </row>
    <row r="36" spans="1:9" x14ac:dyDescent="0.25">
      <c r="A36" s="1">
        <v>44481</v>
      </c>
      <c r="B36">
        <v>156.220001</v>
      </c>
      <c r="C36">
        <v>157.85000600000001</v>
      </c>
      <c r="D36">
        <v>156.21000699999999</v>
      </c>
      <c r="E36">
        <v>156.929993</v>
      </c>
      <c r="F36">
        <v>152.76187100000001</v>
      </c>
      <c r="G36">
        <v>3195400</v>
      </c>
      <c r="H36">
        <f>(F36-F35)/F35</f>
        <v>4.4162014109915436E-3</v>
      </c>
      <c r="I36">
        <f>CORREL($H$3:H36,MXX!$H$3:H36)</f>
        <v>-4.9216502581367227E-2</v>
      </c>
    </row>
    <row r="37" spans="1:9" x14ac:dyDescent="0.25">
      <c r="A37" s="1">
        <v>44482</v>
      </c>
      <c r="B37">
        <v>157.46000699999999</v>
      </c>
      <c r="C37">
        <v>158.050003</v>
      </c>
      <c r="D37">
        <v>156.020004</v>
      </c>
      <c r="E37">
        <v>157.990005</v>
      </c>
      <c r="F37">
        <v>153.79373200000001</v>
      </c>
      <c r="G37">
        <v>3599900</v>
      </c>
      <c r="H37">
        <f>(F37-F36)/F36</f>
        <v>6.7547025527069648E-3</v>
      </c>
      <c r="I37">
        <f>CORREL($H$3:H37,MXX!$H$3:H37)</f>
        <v>-4.9874137230041381E-2</v>
      </c>
    </row>
    <row r="38" spans="1:9" x14ac:dyDescent="0.25">
      <c r="A38" s="1">
        <v>44483</v>
      </c>
      <c r="B38">
        <v>158.61999499999999</v>
      </c>
      <c r="C38">
        <v>159.490005</v>
      </c>
      <c r="D38">
        <v>158.61000100000001</v>
      </c>
      <c r="E38">
        <v>159.259995</v>
      </c>
      <c r="F38">
        <v>155.02998400000001</v>
      </c>
      <c r="G38">
        <v>3677100</v>
      </c>
      <c r="H38">
        <f>(F38-F37)/F37</f>
        <v>8.0383770126600963E-3</v>
      </c>
      <c r="I38">
        <f>CORREL($H$3:H38,MXX!$H$3:H38)</f>
        <v>-2.8168029629768408E-2</v>
      </c>
    </row>
    <row r="39" spans="1:9" x14ac:dyDescent="0.25">
      <c r="A39" s="1">
        <v>44484</v>
      </c>
      <c r="B39">
        <v>159.66000399999999</v>
      </c>
      <c r="C39">
        <v>159.66000399999999</v>
      </c>
      <c r="D39">
        <v>157.509995</v>
      </c>
      <c r="E39">
        <v>158.80999800000001</v>
      </c>
      <c r="F39">
        <v>154.59193400000001</v>
      </c>
      <c r="G39">
        <v>4313000</v>
      </c>
      <c r="H39">
        <f>(F39-F38)/F38</f>
        <v>-2.8255824370078241E-3</v>
      </c>
      <c r="I39">
        <f>CORREL($H$3:H39,MXX!$H$3:H39)</f>
        <v>-4.634079690040855E-2</v>
      </c>
    </row>
    <row r="40" spans="1:9" x14ac:dyDescent="0.25">
      <c r="A40" s="1">
        <v>44487</v>
      </c>
      <c r="B40">
        <v>158.199997</v>
      </c>
      <c r="C40">
        <v>158.699997</v>
      </c>
      <c r="D40">
        <v>156.800003</v>
      </c>
      <c r="E40">
        <v>158.08999600000001</v>
      </c>
      <c r="F40">
        <v>153.89108300000001</v>
      </c>
      <c r="G40">
        <v>3274200</v>
      </c>
      <c r="H40">
        <f>(F40-F39)/F39</f>
        <v>-4.5335547713634275E-3</v>
      </c>
      <c r="I40">
        <f>CORREL($H$3:H40,MXX!$H$3:H40)</f>
        <v>-4.0340210108681079E-2</v>
      </c>
    </row>
    <row r="41" spans="1:9" x14ac:dyDescent="0.25">
      <c r="A41" s="1">
        <v>44488</v>
      </c>
      <c r="B41">
        <v>158.63999899999999</v>
      </c>
      <c r="C41">
        <v>160.16000399999999</v>
      </c>
      <c r="D41">
        <v>157.53999300000001</v>
      </c>
      <c r="E41">
        <v>160.10000600000001</v>
      </c>
      <c r="F41">
        <v>155.84768700000001</v>
      </c>
      <c r="G41">
        <v>3125800</v>
      </c>
      <c r="H41">
        <f>(F41-F40)/F40</f>
        <v>1.2714212947607878E-2</v>
      </c>
      <c r="I41">
        <f>CORREL($H$3:H41,MXX!$H$3:H41)</f>
        <v>-6.7031643316377162E-2</v>
      </c>
    </row>
    <row r="42" spans="1:9" x14ac:dyDescent="0.25">
      <c r="A42" s="1">
        <v>44489</v>
      </c>
      <c r="B42">
        <v>160.58000200000001</v>
      </c>
      <c r="C42">
        <v>161.88000500000001</v>
      </c>
      <c r="D42">
        <v>159.679993</v>
      </c>
      <c r="E42">
        <v>161.30999800000001</v>
      </c>
      <c r="F42">
        <v>157.02552800000001</v>
      </c>
      <c r="G42">
        <v>3716500</v>
      </c>
      <c r="H42">
        <f>(F42-F41)/F41</f>
        <v>7.557641840395108E-3</v>
      </c>
      <c r="I42">
        <f>CORREL($H$3:H42,MXX!$H$3:H42)</f>
        <v>-7.2309343432425344E-2</v>
      </c>
    </row>
    <row r="43" spans="1:9" x14ac:dyDescent="0.25">
      <c r="A43" s="1">
        <v>44490</v>
      </c>
      <c r="B43">
        <v>161.38999899999999</v>
      </c>
      <c r="C43">
        <v>161.429993</v>
      </c>
      <c r="D43">
        <v>158.979996</v>
      </c>
      <c r="E43">
        <v>159.179993</v>
      </c>
      <c r="F43">
        <v>154.95211800000001</v>
      </c>
      <c r="G43">
        <v>4164700</v>
      </c>
      <c r="H43">
        <f>(F43-F42)/F42</f>
        <v>-1.3204286120916564E-2</v>
      </c>
      <c r="I43">
        <f>CORREL($H$3:H43,MXX!$H$3:H43)</f>
        <v>-3.9178268965118813E-2</v>
      </c>
    </row>
    <row r="44" spans="1:9" x14ac:dyDescent="0.25">
      <c r="A44" s="1">
        <v>44491</v>
      </c>
      <c r="B44">
        <v>159.58000200000001</v>
      </c>
      <c r="C44">
        <v>160.470001</v>
      </c>
      <c r="D44">
        <v>159.470001</v>
      </c>
      <c r="E44">
        <v>159.970001</v>
      </c>
      <c r="F44">
        <v>155.721146</v>
      </c>
      <c r="G44">
        <v>3240300</v>
      </c>
      <c r="H44">
        <f>(F44-F43)/F43</f>
        <v>4.9630041197629296E-3</v>
      </c>
      <c r="I44">
        <f>CORREL($H$3:H44,MXX!$H$3:H44)</f>
        <v>-4.3129804185071285E-2</v>
      </c>
    </row>
    <row r="45" spans="1:9" x14ac:dyDescent="0.25">
      <c r="A45" s="1">
        <v>44494</v>
      </c>
      <c r="B45">
        <v>159.949997</v>
      </c>
      <c r="C45">
        <v>159.949997</v>
      </c>
      <c r="D45">
        <v>158.78999300000001</v>
      </c>
      <c r="E45">
        <v>159.220001</v>
      </c>
      <c r="F45">
        <v>154.99105800000001</v>
      </c>
      <c r="G45">
        <v>3281200</v>
      </c>
      <c r="H45">
        <f>(F45-F44)/F44</f>
        <v>-4.6884319744217333E-3</v>
      </c>
      <c r="I45">
        <f>CORREL($H$3:H45,MXX!$H$3:H45)</f>
        <v>-4.0672944797876476E-2</v>
      </c>
    </row>
    <row r="46" spans="1:9" x14ac:dyDescent="0.25">
      <c r="A46" s="1">
        <v>44495</v>
      </c>
      <c r="B46">
        <v>159.16999799999999</v>
      </c>
      <c r="C46">
        <v>161.39999399999999</v>
      </c>
      <c r="D46">
        <v>159.10000600000001</v>
      </c>
      <c r="E46">
        <v>161.16999799999999</v>
      </c>
      <c r="F46">
        <v>156.88928200000001</v>
      </c>
      <c r="G46">
        <v>3684700</v>
      </c>
      <c r="H46">
        <f>(F46-F45)/F45</f>
        <v>1.2247313003050788E-2</v>
      </c>
      <c r="I46">
        <f>CORREL($H$3:H46,MXX!$H$3:H46)</f>
        <v>-8.7082048643621884E-3</v>
      </c>
    </row>
    <row r="47" spans="1:9" x14ac:dyDescent="0.25">
      <c r="A47" s="1">
        <v>44496</v>
      </c>
      <c r="B47">
        <v>161.75</v>
      </c>
      <c r="C47">
        <v>161.83999600000001</v>
      </c>
      <c r="D47">
        <v>159.55999800000001</v>
      </c>
      <c r="E47">
        <v>160.61000100000001</v>
      </c>
      <c r="F47">
        <v>156.34414699999999</v>
      </c>
      <c r="G47">
        <v>3751800</v>
      </c>
      <c r="H47">
        <f>(F47-F46)/F46</f>
        <v>-3.4746478092749261E-3</v>
      </c>
      <c r="I47">
        <f>CORREL($H$3:H47,MXX!$H$3:H47)</f>
        <v>6.6073929290712671E-3</v>
      </c>
    </row>
    <row r="48" spans="1:9" x14ac:dyDescent="0.25">
      <c r="A48" s="1">
        <v>44497</v>
      </c>
      <c r="B48">
        <v>160.85000600000001</v>
      </c>
      <c r="C48">
        <v>161.729996</v>
      </c>
      <c r="D48">
        <v>160.470001</v>
      </c>
      <c r="E48">
        <v>161.61999499999999</v>
      </c>
      <c r="F48">
        <v>157.327316</v>
      </c>
      <c r="G48">
        <v>3589600</v>
      </c>
      <c r="H48">
        <f>(F48-F47)/F47</f>
        <v>6.2884925266822028E-3</v>
      </c>
      <c r="I48">
        <f>CORREL($H$3:H48,MXX!$H$3:H48)</f>
        <v>-1.0600379354960958E-2</v>
      </c>
    </row>
    <row r="49" spans="1:9" x14ac:dyDescent="0.25">
      <c r="A49" s="1">
        <v>44498</v>
      </c>
      <c r="B49">
        <v>161.029999</v>
      </c>
      <c r="C49">
        <v>162.259995</v>
      </c>
      <c r="D49">
        <v>160.91000399999999</v>
      </c>
      <c r="E49">
        <v>161.60000600000001</v>
      </c>
      <c r="F49">
        <v>157.307861</v>
      </c>
      <c r="G49">
        <v>4558200</v>
      </c>
      <c r="H49">
        <f>(F49-F48)/F48</f>
        <v>-1.2365939046461304E-4</v>
      </c>
      <c r="I49">
        <f>CORREL($H$3:H49,MXX!$H$3:H49)</f>
        <v>-1.1157325491074616E-2</v>
      </c>
    </row>
    <row r="50" spans="1:9" x14ac:dyDescent="0.25">
      <c r="A50" s="1">
        <v>44501</v>
      </c>
      <c r="B50">
        <v>161.199997</v>
      </c>
      <c r="C50">
        <v>161.5</v>
      </c>
      <c r="D50">
        <v>160.179993</v>
      </c>
      <c r="E50">
        <v>161.259995</v>
      </c>
      <c r="F50">
        <v>156.976868</v>
      </c>
      <c r="G50">
        <v>3017100</v>
      </c>
      <c r="H50">
        <f>(F50-F49)/F49</f>
        <v>-2.1041097240525478E-3</v>
      </c>
      <c r="I50">
        <f>CORREL($H$3:H50,MXX!$H$3:H50)</f>
        <v>-1.8409583029882458E-2</v>
      </c>
    </row>
    <row r="51" spans="1:9" x14ac:dyDescent="0.25">
      <c r="A51" s="1">
        <v>44502</v>
      </c>
      <c r="B51">
        <v>161.550003</v>
      </c>
      <c r="C51">
        <v>162.80999800000001</v>
      </c>
      <c r="D51">
        <v>160.94000199999999</v>
      </c>
      <c r="E51">
        <v>162.740005</v>
      </c>
      <c r="F51">
        <v>158.41757200000001</v>
      </c>
      <c r="G51">
        <v>3464500</v>
      </c>
      <c r="H51">
        <f>(F51-F50)/F50</f>
        <v>9.1778108351608274E-3</v>
      </c>
      <c r="I51">
        <f>CORREL($H$3:H51,MXX!$H$3:H51)</f>
        <v>-5.5045867147541861E-3</v>
      </c>
    </row>
    <row r="52" spans="1:9" x14ac:dyDescent="0.25">
      <c r="A52" s="1">
        <v>44503</v>
      </c>
      <c r="B52">
        <v>162.14999399999999</v>
      </c>
      <c r="C52">
        <v>164.38999899999999</v>
      </c>
      <c r="D52">
        <v>162.14999399999999</v>
      </c>
      <c r="E52">
        <v>164.300003</v>
      </c>
      <c r="F52">
        <v>159.93614199999999</v>
      </c>
      <c r="G52">
        <v>3595000</v>
      </c>
      <c r="H52">
        <f>(F52-F51)/F51</f>
        <v>9.5858684161627128E-3</v>
      </c>
      <c r="I52">
        <f>CORREL($H$3:H52,MXX!$H$3:H52)</f>
        <v>-5.5847436375001287E-3</v>
      </c>
    </row>
    <row r="53" spans="1:9" x14ac:dyDescent="0.25">
      <c r="A53" s="1">
        <v>44504</v>
      </c>
      <c r="B53">
        <v>164.220001</v>
      </c>
      <c r="C53">
        <v>164.55999800000001</v>
      </c>
      <c r="D53">
        <v>163.35000600000001</v>
      </c>
      <c r="E53">
        <v>164.30999800000001</v>
      </c>
      <c r="F53">
        <v>159.94584699999999</v>
      </c>
      <c r="G53">
        <v>3310100</v>
      </c>
      <c r="H53">
        <f>(F53-F52)/F52</f>
        <v>6.0680468333397367E-5</v>
      </c>
      <c r="I53">
        <f>CORREL($H$3:H53,MXX!$H$3:H53)</f>
        <v>-6.3764485796667216E-3</v>
      </c>
    </row>
    <row r="54" spans="1:9" x14ac:dyDescent="0.25">
      <c r="A54" s="1">
        <v>44505</v>
      </c>
      <c r="B54">
        <v>165.550003</v>
      </c>
      <c r="C54">
        <v>166.429993</v>
      </c>
      <c r="D54">
        <v>164.520004</v>
      </c>
      <c r="E54">
        <v>166</v>
      </c>
      <c r="F54">
        <v>161.59097299999999</v>
      </c>
      <c r="G54">
        <v>3754300</v>
      </c>
      <c r="H54">
        <f>(F54-F53)/F53</f>
        <v>1.028551869808789E-2</v>
      </c>
      <c r="I54">
        <f>CORREL($H$3:H54,MXX!$H$3:H54)</f>
        <v>9.6033315039928697E-3</v>
      </c>
    </row>
    <row r="55" spans="1:9" x14ac:dyDescent="0.25">
      <c r="A55" s="1">
        <v>44508</v>
      </c>
      <c r="B55">
        <v>165.80999800000001</v>
      </c>
      <c r="C55">
        <v>166.10000600000001</v>
      </c>
      <c r="D55">
        <v>161.14999399999999</v>
      </c>
      <c r="E55">
        <v>162.429993</v>
      </c>
      <c r="F55">
        <v>158.11578399999999</v>
      </c>
      <c r="G55">
        <v>5766400</v>
      </c>
      <c r="H55">
        <f>(F55-F54)/F54</f>
        <v>-2.1506083758775316E-2</v>
      </c>
      <c r="I55">
        <f>CORREL($H$3:H55,MXX!$H$3:H55)</f>
        <v>2.8314063854810622E-2</v>
      </c>
    </row>
    <row r="56" spans="1:9" x14ac:dyDescent="0.25">
      <c r="A56" s="1">
        <v>44509</v>
      </c>
      <c r="B56">
        <v>162.30999800000001</v>
      </c>
      <c r="C56">
        <v>163.86000100000001</v>
      </c>
      <c r="D56">
        <v>162</v>
      </c>
      <c r="E56">
        <v>163.509995</v>
      </c>
      <c r="F56">
        <v>159.16709900000001</v>
      </c>
      <c r="G56">
        <v>3778600</v>
      </c>
      <c r="H56">
        <f>(F56-F55)/F55</f>
        <v>6.6490199359225052E-3</v>
      </c>
      <c r="I56">
        <f>CORREL($H$3:H56,MXX!$H$3:H56)</f>
        <v>1.4117553812656159E-2</v>
      </c>
    </row>
    <row r="57" spans="1:9" x14ac:dyDescent="0.25">
      <c r="A57" s="1">
        <v>44510</v>
      </c>
      <c r="B57">
        <v>164.740005</v>
      </c>
      <c r="C57">
        <v>165</v>
      </c>
      <c r="D57">
        <v>163.029999</v>
      </c>
      <c r="E57">
        <v>164.03999300000001</v>
      </c>
      <c r="F57">
        <v>159.683029</v>
      </c>
      <c r="G57">
        <v>2683500</v>
      </c>
      <c r="H57">
        <f>(F57-F56)/F56</f>
        <v>3.241436221690497E-3</v>
      </c>
      <c r="I57">
        <f>CORREL($H$3:H57,MXX!$H$3:H57)</f>
        <v>1.4191235614335029E-2</v>
      </c>
    </row>
    <row r="58" spans="1:9" x14ac:dyDescent="0.25">
      <c r="A58" s="1">
        <v>44511</v>
      </c>
      <c r="B58">
        <v>163.970001</v>
      </c>
      <c r="C58">
        <v>163.979996</v>
      </c>
      <c r="D58">
        <v>162.550003</v>
      </c>
      <c r="E58">
        <v>162.69000199999999</v>
      </c>
      <c r="F58">
        <v>158.36889600000001</v>
      </c>
      <c r="G58">
        <v>2453000</v>
      </c>
      <c r="H58">
        <f>(F58-F57)/F57</f>
        <v>-8.2296347221719988E-3</v>
      </c>
      <c r="I58">
        <f>CORREL($H$3:H58,MXX!$H$3:H58)</f>
        <v>2.8543322449628358E-2</v>
      </c>
    </row>
    <row r="59" spans="1:9" x14ac:dyDescent="0.25">
      <c r="A59" s="1">
        <v>44512</v>
      </c>
      <c r="B59">
        <v>163.009995</v>
      </c>
      <c r="C59">
        <v>163.929993</v>
      </c>
      <c r="D59">
        <v>162.08000200000001</v>
      </c>
      <c r="E59">
        <v>162.64999399999999</v>
      </c>
      <c r="F59">
        <v>158.32995600000001</v>
      </c>
      <c r="G59">
        <v>3540900</v>
      </c>
      <c r="H59">
        <f>(F59-F58)/F58</f>
        <v>-2.4588161554145482E-4</v>
      </c>
      <c r="I59">
        <f>CORREL($H$3:H59,MXX!$H$3:H59)</f>
        <v>3.0181243951167318E-2</v>
      </c>
    </row>
    <row r="60" spans="1:9" x14ac:dyDescent="0.25">
      <c r="A60" s="1">
        <v>44515</v>
      </c>
      <c r="B60">
        <v>162.509995</v>
      </c>
      <c r="C60">
        <v>163.88000500000001</v>
      </c>
      <c r="D60">
        <v>162.490005</v>
      </c>
      <c r="E60">
        <v>163.800003</v>
      </c>
      <c r="F60">
        <v>159.44941700000001</v>
      </c>
      <c r="G60">
        <v>3357100</v>
      </c>
      <c r="H60">
        <f>(F60-F59)/F59</f>
        <v>7.0704308160105915E-3</v>
      </c>
      <c r="I60">
        <f>CORREL($H$3:H60,MXX!$H$3:H60)</f>
        <v>2.6318049134375906E-2</v>
      </c>
    </row>
    <row r="61" spans="1:9" x14ac:dyDescent="0.25">
      <c r="A61" s="1">
        <v>44516</v>
      </c>
      <c r="B61">
        <v>164.270004</v>
      </c>
      <c r="C61">
        <v>164.990005</v>
      </c>
      <c r="D61">
        <v>163.229996</v>
      </c>
      <c r="E61">
        <v>163.30999800000001</v>
      </c>
      <c r="F61">
        <v>158.97241199999999</v>
      </c>
      <c r="G61">
        <v>2899400</v>
      </c>
      <c r="H61">
        <f>(F61-F60)/F60</f>
        <v>-2.9915756919952842E-3</v>
      </c>
      <c r="I61">
        <f>CORREL($H$3:H61,MXX!$H$3:H61)</f>
        <v>3.0774668588473664E-2</v>
      </c>
    </row>
    <row r="62" spans="1:9" x14ac:dyDescent="0.25">
      <c r="A62" s="1">
        <v>44517</v>
      </c>
      <c r="B62">
        <v>162.61999499999999</v>
      </c>
      <c r="C62">
        <v>163.66999799999999</v>
      </c>
      <c r="D62">
        <v>162.08000200000001</v>
      </c>
      <c r="E62">
        <v>163.36999499999999</v>
      </c>
      <c r="F62">
        <v>159.030823</v>
      </c>
      <c r="G62">
        <v>3332200</v>
      </c>
      <c r="H62">
        <f>(F62-F61)/F61</f>
        <v>3.6742853219089773E-4</v>
      </c>
      <c r="I62">
        <f>CORREL($H$3:H62,MXX!$H$3:H62)</f>
        <v>3.0781923167746937E-2</v>
      </c>
    </row>
    <row r="63" spans="1:9" x14ac:dyDescent="0.25">
      <c r="A63" s="1">
        <v>44518</v>
      </c>
      <c r="B63">
        <v>162.80999800000001</v>
      </c>
      <c r="C63">
        <v>163.520004</v>
      </c>
      <c r="D63">
        <v>161.75</v>
      </c>
      <c r="E63">
        <v>163.41999799999999</v>
      </c>
      <c r="F63">
        <v>159.07951399999999</v>
      </c>
      <c r="G63">
        <v>3498900</v>
      </c>
      <c r="H63">
        <f>(F63-F62)/F62</f>
        <v>3.0617335106157968E-4</v>
      </c>
      <c r="I63">
        <f>CORREL($H$3:H63,MXX!$H$3:H63)</f>
        <v>3.1667456007186824E-2</v>
      </c>
    </row>
    <row r="64" spans="1:9" x14ac:dyDescent="0.25">
      <c r="A64" s="1">
        <v>44519</v>
      </c>
      <c r="B64">
        <v>164.5</v>
      </c>
      <c r="C64">
        <v>165.029999</v>
      </c>
      <c r="D64">
        <v>163.44000199999999</v>
      </c>
      <c r="E64">
        <v>163.80999800000001</v>
      </c>
      <c r="F64">
        <v>159.45915199999999</v>
      </c>
      <c r="G64">
        <v>5242200</v>
      </c>
      <c r="H64">
        <f>(F64-F63)/F63</f>
        <v>2.3864669337624448E-3</v>
      </c>
      <c r="I64">
        <f>CORREL($H$3:H64,MXX!$H$3:H64)</f>
        <v>3.6180439827807852E-2</v>
      </c>
    </row>
    <row r="65" spans="1:9" x14ac:dyDescent="0.25">
      <c r="A65" s="1">
        <v>44522</v>
      </c>
      <c r="B65">
        <v>163.199997</v>
      </c>
      <c r="C65">
        <v>166.800003</v>
      </c>
      <c r="D65">
        <v>163.179993</v>
      </c>
      <c r="E65">
        <v>164.14999399999999</v>
      </c>
      <c r="F65">
        <v>159.79011499999999</v>
      </c>
      <c r="G65">
        <v>4157200</v>
      </c>
      <c r="H65">
        <f>(F65-F64)/F64</f>
        <v>2.0755346798783745E-3</v>
      </c>
      <c r="I65">
        <f>CORREL($H$3:H65,MXX!$H$3:H65)</f>
        <v>3.4416863971690657E-2</v>
      </c>
    </row>
    <row r="66" spans="1:9" x14ac:dyDescent="0.25">
      <c r="A66" s="1">
        <v>44523</v>
      </c>
      <c r="B66">
        <v>163.55999800000001</v>
      </c>
      <c r="C66">
        <v>165.720001</v>
      </c>
      <c r="D66">
        <v>163.30999800000001</v>
      </c>
      <c r="E66">
        <v>165.25</v>
      </c>
      <c r="F66">
        <v>160.86088599999999</v>
      </c>
      <c r="G66">
        <v>3878000</v>
      </c>
      <c r="H66">
        <f>(F66-F65)/F65</f>
        <v>6.7011091393232164E-3</v>
      </c>
      <c r="I66">
        <f>CORREL($H$3:H66,MXX!$H$3:H66)</f>
        <v>2.7590422794452667E-2</v>
      </c>
    </row>
    <row r="67" spans="1:9" x14ac:dyDescent="0.25">
      <c r="A67" s="1">
        <v>44524</v>
      </c>
      <c r="B67">
        <v>165.08999600000001</v>
      </c>
      <c r="C67">
        <v>165.5</v>
      </c>
      <c r="D67">
        <v>162.58000200000001</v>
      </c>
      <c r="E67">
        <v>163.740005</v>
      </c>
      <c r="F67">
        <v>159.391006</v>
      </c>
      <c r="G67">
        <v>3309500</v>
      </c>
      <c r="H67">
        <f>(F67-F66)/F66</f>
        <v>-9.1375848818835252E-3</v>
      </c>
      <c r="I67">
        <f>CORREL($H$3:H67,MXX!$H$3:H67)</f>
        <v>8.3650316380680073E-2</v>
      </c>
    </row>
    <row r="68" spans="1:9" x14ac:dyDescent="0.25">
      <c r="A68" s="1">
        <v>44526</v>
      </c>
      <c r="B68">
        <v>162.71000699999999</v>
      </c>
      <c r="C68">
        <v>163.66000399999999</v>
      </c>
      <c r="D68">
        <v>160.88999899999999</v>
      </c>
      <c r="E68">
        <v>161.13999899999999</v>
      </c>
      <c r="F68">
        <v>156.86004600000001</v>
      </c>
      <c r="G68">
        <v>3402900</v>
      </c>
      <c r="H68">
        <f>(F68-F67)/F67</f>
        <v>-1.5878938614641739E-2</v>
      </c>
      <c r="I68">
        <f>CORREL($H$3:H68,MXX!$H$3:H68)</f>
        <v>5.1557992232155299E-2</v>
      </c>
    </row>
    <row r="69" spans="1:9" x14ac:dyDescent="0.25">
      <c r="A69" s="1">
        <v>44529</v>
      </c>
      <c r="B69">
        <v>162.66999799999999</v>
      </c>
      <c r="C69">
        <v>164.58000200000001</v>
      </c>
      <c r="D69">
        <v>161.13999899999999</v>
      </c>
      <c r="E69">
        <v>164.13999899999999</v>
      </c>
      <c r="F69">
        <v>159.78036499999999</v>
      </c>
      <c r="G69">
        <v>5305800</v>
      </c>
      <c r="H69">
        <f>(F69-F68)/F68</f>
        <v>1.8617353969155266E-2</v>
      </c>
      <c r="I69">
        <f>CORREL($H$3:H69,MXX!$H$3:H69)</f>
        <v>4.3909647890222961E-2</v>
      </c>
    </row>
    <row r="70" spans="1:9" x14ac:dyDescent="0.25">
      <c r="A70" s="1">
        <v>44530</v>
      </c>
      <c r="B70">
        <v>163.83000200000001</v>
      </c>
      <c r="C70">
        <v>164</v>
      </c>
      <c r="D70">
        <v>158.38999899999999</v>
      </c>
      <c r="E70">
        <v>159.779999</v>
      </c>
      <c r="F70">
        <v>155.536179</v>
      </c>
      <c r="G70">
        <v>7610000</v>
      </c>
      <c r="H70">
        <f>(F70-F69)/F69</f>
        <v>-2.6562625514092331E-2</v>
      </c>
      <c r="I70">
        <f>CORREL($H$3:H70,MXX!$H$3:H70)</f>
        <v>-1.3368514496669812E-3</v>
      </c>
    </row>
    <row r="71" spans="1:9" x14ac:dyDescent="0.25">
      <c r="A71" s="1">
        <v>44531</v>
      </c>
      <c r="B71">
        <v>162.470001</v>
      </c>
      <c r="C71">
        <v>163.25</v>
      </c>
      <c r="D71">
        <v>160.050003</v>
      </c>
      <c r="E71">
        <v>160.16000399999999</v>
      </c>
      <c r="F71">
        <v>155.90609699999999</v>
      </c>
      <c r="G71">
        <v>5385600</v>
      </c>
      <c r="H71">
        <f>(F71-F70)/F70</f>
        <v>2.378340540305958E-3</v>
      </c>
      <c r="I71">
        <f>CORREL($H$3:H71,MXX!$H$3:H71)</f>
        <v>6.2666424385309349E-3</v>
      </c>
    </row>
    <row r="72" spans="1:9" x14ac:dyDescent="0.25">
      <c r="A72" s="1">
        <v>44532</v>
      </c>
      <c r="B72">
        <v>160.13000500000001</v>
      </c>
      <c r="C72">
        <v>161.69000199999999</v>
      </c>
      <c r="D72">
        <v>159.83000200000001</v>
      </c>
      <c r="E72">
        <v>160.61999499999999</v>
      </c>
      <c r="F72">
        <v>157.410416</v>
      </c>
      <c r="G72">
        <v>4619800</v>
      </c>
      <c r="H72">
        <f>(F72-F71)/F71</f>
        <v>9.6488785810603002E-3</v>
      </c>
      <c r="I72">
        <f>CORREL($H$3:H72,MXX!$H$3:H72)</f>
        <v>-5.6902828413065492E-3</v>
      </c>
    </row>
    <row r="73" spans="1:9" x14ac:dyDescent="0.25">
      <c r="A73" s="1">
        <v>44533</v>
      </c>
      <c r="B73">
        <v>161.470001</v>
      </c>
      <c r="C73">
        <v>164.88000500000001</v>
      </c>
      <c r="D73">
        <v>161.33999600000001</v>
      </c>
      <c r="E73">
        <v>164.71000699999999</v>
      </c>
      <c r="F73">
        <v>161.41868600000001</v>
      </c>
      <c r="G73">
        <v>6465900</v>
      </c>
      <c r="H73">
        <f>(F73-F72)/F72</f>
        <v>2.5463816828995678E-2</v>
      </c>
      <c r="I73">
        <f>CORREL($H$3:H73,MXX!$H$3:H73)</f>
        <v>-2.8278249110234742E-3</v>
      </c>
    </row>
    <row r="74" spans="1:9" x14ac:dyDescent="0.25">
      <c r="A74" s="1">
        <v>44536</v>
      </c>
      <c r="B74">
        <v>166.050003</v>
      </c>
      <c r="C74">
        <v>167.28999300000001</v>
      </c>
      <c r="D74">
        <v>165.78999300000001</v>
      </c>
      <c r="E74">
        <v>166.41999799999999</v>
      </c>
      <c r="F74">
        <v>163.09451300000001</v>
      </c>
      <c r="G74">
        <v>5403100</v>
      </c>
      <c r="H74">
        <f>(F74-F73)/F73</f>
        <v>1.0381864959549963E-2</v>
      </c>
      <c r="I74">
        <f>CORREL($H$3:H74,MXX!$H$3:H74)</f>
        <v>9.2232977634637593E-3</v>
      </c>
    </row>
    <row r="75" spans="1:9" x14ac:dyDescent="0.25">
      <c r="A75" s="1">
        <v>44537</v>
      </c>
      <c r="B75">
        <v>166.41999799999999</v>
      </c>
      <c r="C75">
        <v>166.96000699999999</v>
      </c>
      <c r="D75">
        <v>165.66000399999999</v>
      </c>
      <c r="E75">
        <v>166.229996</v>
      </c>
      <c r="F75">
        <v>162.90832499999999</v>
      </c>
      <c r="G75">
        <v>5460100</v>
      </c>
      <c r="H75">
        <f>(F75-F74)/F74</f>
        <v>-1.1415957322857058E-3</v>
      </c>
      <c r="I75">
        <f>CORREL($H$3:H75,MXX!$H$3:H75)</f>
        <v>7.8820876635337864E-3</v>
      </c>
    </row>
    <row r="76" spans="1:9" x14ac:dyDescent="0.25">
      <c r="A76" s="1">
        <v>44538</v>
      </c>
      <c r="B76">
        <v>166.13999899999999</v>
      </c>
      <c r="C76">
        <v>166.69000199999999</v>
      </c>
      <c r="D76">
        <v>164.029999</v>
      </c>
      <c r="E76">
        <v>166.520004</v>
      </c>
      <c r="F76">
        <v>163.19250500000001</v>
      </c>
      <c r="G76">
        <v>3891900</v>
      </c>
      <c r="H76">
        <f>(F76-F75)/F75</f>
        <v>1.7444166834323571E-3</v>
      </c>
      <c r="I76">
        <f>CORREL($H$3:H76,MXX!$H$3:H76)</f>
        <v>8.339639509971573E-3</v>
      </c>
    </row>
    <row r="77" spans="1:9" x14ac:dyDescent="0.25">
      <c r="A77" s="1">
        <v>44539</v>
      </c>
      <c r="B77">
        <v>165.91999799999999</v>
      </c>
      <c r="C77">
        <v>166.88000500000001</v>
      </c>
      <c r="D77">
        <v>164.85000600000001</v>
      </c>
      <c r="E77">
        <v>166.30999800000001</v>
      </c>
      <c r="F77">
        <v>162.98670999999999</v>
      </c>
      <c r="G77">
        <v>3644500</v>
      </c>
      <c r="H77">
        <f>(F77-F76)/F76</f>
        <v>-1.2610566888474643E-3</v>
      </c>
      <c r="I77">
        <f>CORREL($H$3:H77,MXX!$H$3:H77)</f>
        <v>8.4807766311692147E-3</v>
      </c>
    </row>
    <row r="78" spans="1:9" x14ac:dyDescent="0.25">
      <c r="A78" s="1">
        <v>44540</v>
      </c>
      <c r="B78">
        <v>167.53999300000001</v>
      </c>
      <c r="C78">
        <v>169.11999499999999</v>
      </c>
      <c r="D78">
        <v>166.89999399999999</v>
      </c>
      <c r="E78">
        <v>168.970001</v>
      </c>
      <c r="F78">
        <v>165.59356700000001</v>
      </c>
      <c r="G78">
        <v>5025700</v>
      </c>
      <c r="H78">
        <f>(F78-F77)/F77</f>
        <v>1.599429180452823E-2</v>
      </c>
      <c r="I78">
        <f>CORREL($H$3:H78,MXX!$H$3:H78)</f>
        <v>-3.4705171691536835E-2</v>
      </c>
    </row>
    <row r="79" spans="1:9" x14ac:dyDescent="0.25">
      <c r="A79" s="1">
        <v>44543</v>
      </c>
      <c r="B79">
        <v>168.929993</v>
      </c>
      <c r="C79">
        <v>171.259995</v>
      </c>
      <c r="D79">
        <v>168.050003</v>
      </c>
      <c r="E79">
        <v>169.80999800000001</v>
      </c>
      <c r="F79">
        <v>166.41677899999999</v>
      </c>
      <c r="G79">
        <v>5411800</v>
      </c>
      <c r="H79">
        <f>(F79-F78)/F78</f>
        <v>4.9712800739414222E-3</v>
      </c>
      <c r="I79">
        <f>CORREL($H$3:H79,MXX!$H$3:H79)</f>
        <v>-2.2465022984761596E-2</v>
      </c>
    </row>
    <row r="80" spans="1:9" x14ac:dyDescent="0.25">
      <c r="A80" s="1">
        <v>44544</v>
      </c>
      <c r="B80">
        <v>169.35000600000001</v>
      </c>
      <c r="C80">
        <v>170.38999899999999</v>
      </c>
      <c r="D80">
        <v>168.300003</v>
      </c>
      <c r="E80">
        <v>169.38999899999999</v>
      </c>
      <c r="F80">
        <v>166.00517300000001</v>
      </c>
      <c r="G80">
        <v>4985000</v>
      </c>
      <c r="H80">
        <f>(F80-F79)/F79</f>
        <v>-2.47334434949001E-3</v>
      </c>
      <c r="I80">
        <f>CORREL($H$3:H80,MXX!$H$3:H80)</f>
        <v>-2.1496482472671406E-2</v>
      </c>
    </row>
    <row r="81" spans="1:9" x14ac:dyDescent="0.25">
      <c r="A81" s="1">
        <v>44545</v>
      </c>
      <c r="B81">
        <v>169.770004</v>
      </c>
      <c r="C81">
        <v>171.779999</v>
      </c>
      <c r="D81">
        <v>169.46000699999999</v>
      </c>
      <c r="E81">
        <v>171.570007</v>
      </c>
      <c r="F81">
        <v>168.141617</v>
      </c>
      <c r="G81">
        <v>5507800</v>
      </c>
      <c r="H81">
        <f>(F81-F80)/F80</f>
        <v>1.2869743522992401E-2</v>
      </c>
      <c r="I81">
        <f>CORREL($H$3:H81,MXX!$H$3:H81)</f>
        <v>-1.1928323845516866E-2</v>
      </c>
    </row>
    <row r="82" spans="1:9" x14ac:dyDescent="0.25">
      <c r="A82" s="1">
        <v>44546</v>
      </c>
      <c r="B82">
        <v>171.570007</v>
      </c>
      <c r="C82">
        <v>173.55999800000001</v>
      </c>
      <c r="D82">
        <v>171.020004</v>
      </c>
      <c r="E82">
        <v>171.820007</v>
      </c>
      <c r="F82">
        <v>168.386627</v>
      </c>
      <c r="G82">
        <v>6909900</v>
      </c>
      <c r="H82">
        <f>(F82-F81)/F81</f>
        <v>1.4571645281608522E-3</v>
      </c>
      <c r="I82">
        <f>CORREL($H$3:H82,MXX!$H$3:H82)</f>
        <v>-1.137832763101446E-2</v>
      </c>
    </row>
    <row r="83" spans="1:9" x14ac:dyDescent="0.25">
      <c r="A83" s="1">
        <v>44547</v>
      </c>
      <c r="B83">
        <v>171.11000100000001</v>
      </c>
      <c r="C83">
        <v>172.38000500000001</v>
      </c>
      <c r="D83">
        <v>168.050003</v>
      </c>
      <c r="E83">
        <v>168.300003</v>
      </c>
      <c r="F83">
        <v>164.93695099999999</v>
      </c>
      <c r="G83">
        <v>10159600</v>
      </c>
      <c r="H83">
        <f>(F83-F82)/F82</f>
        <v>-2.0486638763777903E-2</v>
      </c>
      <c r="I83">
        <f>CORREL($H$3:H83,MXX!$H$3:H83)</f>
        <v>4.1233209021804385E-2</v>
      </c>
    </row>
    <row r="84" spans="1:9" x14ac:dyDescent="0.25">
      <c r="A84" s="1">
        <v>44550</v>
      </c>
      <c r="B84">
        <v>167.16000399999999</v>
      </c>
      <c r="C84">
        <v>169.5</v>
      </c>
      <c r="D84">
        <v>166.75</v>
      </c>
      <c r="E84">
        <v>169.41999799999999</v>
      </c>
      <c r="F84">
        <v>166.03457599999999</v>
      </c>
      <c r="G84">
        <v>5263600</v>
      </c>
      <c r="H84">
        <f>(F84-F83)/F83</f>
        <v>6.6548156331566579E-3</v>
      </c>
      <c r="I84">
        <f>CORREL($H$3:H84,MXX!$H$3:H84)</f>
        <v>4.8824238894694026E-2</v>
      </c>
    </row>
    <row r="85" spans="1:9" x14ac:dyDescent="0.25">
      <c r="A85" s="1">
        <v>44551</v>
      </c>
      <c r="B85">
        <v>169.229996</v>
      </c>
      <c r="C85">
        <v>169.60000600000001</v>
      </c>
      <c r="D85">
        <v>167.779999</v>
      </c>
      <c r="E85">
        <v>168.91999799999999</v>
      </c>
      <c r="F85">
        <v>165.544556</v>
      </c>
      <c r="G85">
        <v>3401400</v>
      </c>
      <c r="H85">
        <f>(F85-F84)/F84</f>
        <v>-2.9513129843508441E-3</v>
      </c>
      <c r="I85">
        <f>CORREL($H$3:H85,MXX!$H$3:H85)</f>
        <v>4.4542827111295771E-2</v>
      </c>
    </row>
    <row r="86" spans="1:9" x14ac:dyDescent="0.25">
      <c r="A86" s="1">
        <v>44552</v>
      </c>
      <c r="B86">
        <v>168.96000699999999</v>
      </c>
      <c r="C86">
        <v>169.990005</v>
      </c>
      <c r="D86">
        <v>168.270004</v>
      </c>
      <c r="E86">
        <v>169.970001</v>
      </c>
      <c r="F86">
        <v>166.573578</v>
      </c>
      <c r="G86">
        <v>4362900</v>
      </c>
      <c r="H86">
        <f>(F86-F85)/F85</f>
        <v>6.2159821190374736E-3</v>
      </c>
      <c r="I86">
        <f>CORREL($H$3:H86,MXX!$H$3:H86)</f>
        <v>4.8094889616669051E-2</v>
      </c>
    </row>
    <row r="87" spans="1:9" x14ac:dyDescent="0.25">
      <c r="A87" s="1">
        <v>44553</v>
      </c>
      <c r="B87">
        <v>169.979996</v>
      </c>
      <c r="C87">
        <v>170.63000500000001</v>
      </c>
      <c r="D87">
        <v>169.25</v>
      </c>
      <c r="E87">
        <v>169.779999</v>
      </c>
      <c r="F87">
        <v>166.38736</v>
      </c>
      <c r="G87">
        <v>3241700</v>
      </c>
      <c r="H87">
        <f>(F87-F86)/F86</f>
        <v>-1.1179324010197865E-3</v>
      </c>
      <c r="I87">
        <f>CORREL($H$3:H87,MXX!$H$3:H87)</f>
        <v>4.6640143807865318E-2</v>
      </c>
    </row>
    <row r="88" spans="1:9" x14ac:dyDescent="0.25">
      <c r="A88" s="1">
        <v>44557</v>
      </c>
      <c r="B88">
        <v>169.990005</v>
      </c>
      <c r="C88">
        <v>171.55999800000001</v>
      </c>
      <c r="D88">
        <v>169.770004</v>
      </c>
      <c r="E88">
        <v>171.470001</v>
      </c>
      <c r="F88">
        <v>168.04361</v>
      </c>
      <c r="G88">
        <v>2868800</v>
      </c>
      <c r="H88">
        <f>(F88-F87)/F87</f>
        <v>9.9541816157188868E-3</v>
      </c>
      <c r="I88">
        <f>CORREL($H$3:H88,MXX!$H$3:H88)</f>
        <v>5.649168403259739E-2</v>
      </c>
    </row>
    <row r="89" spans="1:9" x14ac:dyDescent="0.25">
      <c r="A89" s="1">
        <v>44558</v>
      </c>
      <c r="B89">
        <v>171.46000699999999</v>
      </c>
      <c r="C89">
        <v>172.78999300000001</v>
      </c>
      <c r="D89">
        <v>171.199997</v>
      </c>
      <c r="E89">
        <v>172.36000100000001</v>
      </c>
      <c r="F89">
        <v>168.91583299999999</v>
      </c>
      <c r="G89">
        <v>2332100</v>
      </c>
      <c r="H89">
        <f>(F89-F88)/F88</f>
        <v>5.1904562155025771E-3</v>
      </c>
      <c r="I89">
        <f>CORREL($H$3:H89,MXX!$H$3:H89)</f>
        <v>5.5993717199851287E-2</v>
      </c>
    </row>
    <row r="90" spans="1:9" x14ac:dyDescent="0.25">
      <c r="A90" s="1">
        <v>44559</v>
      </c>
      <c r="B90">
        <v>172.78999300000001</v>
      </c>
      <c r="C90">
        <v>173.46000699999999</v>
      </c>
      <c r="D90">
        <v>171.929993</v>
      </c>
      <c r="E90">
        <v>172.970001</v>
      </c>
      <c r="F90">
        <v>169.51362599999999</v>
      </c>
      <c r="G90">
        <v>2299500</v>
      </c>
      <c r="H90">
        <f>(F90-F89)/F89</f>
        <v>3.5389992127025523E-3</v>
      </c>
      <c r="I90">
        <f>CORREL($H$3:H90,MXX!$H$3:H90)</f>
        <v>5.2266244679312193E-2</v>
      </c>
    </row>
    <row r="91" spans="1:9" x14ac:dyDescent="0.25">
      <c r="A91" s="1">
        <v>44560</v>
      </c>
      <c r="B91">
        <v>173.53999300000001</v>
      </c>
      <c r="C91">
        <v>173.61999499999999</v>
      </c>
      <c r="D91">
        <v>172.229996</v>
      </c>
      <c r="E91">
        <v>172.66999799999999</v>
      </c>
      <c r="F91">
        <v>169.21963500000001</v>
      </c>
      <c r="G91">
        <v>1988900</v>
      </c>
      <c r="H91">
        <f>(F91-F90)/F90</f>
        <v>-1.7343207560197966E-3</v>
      </c>
      <c r="I91">
        <f>CORREL($H$3:H91,MXX!$H$3:H91)</f>
        <v>4.812029680094481E-2</v>
      </c>
    </row>
    <row r="92" spans="1:9" x14ac:dyDescent="0.25">
      <c r="A92" s="1">
        <v>44561</v>
      </c>
      <c r="B92">
        <v>172.46000699999999</v>
      </c>
      <c r="C92">
        <v>174.020004</v>
      </c>
      <c r="D92">
        <v>172.11000100000001</v>
      </c>
      <c r="E92">
        <v>173.71000699999999</v>
      </c>
      <c r="F92">
        <v>170.238846</v>
      </c>
      <c r="G92">
        <v>2914900</v>
      </c>
      <c r="H92">
        <f>(F92-F91)/F91</f>
        <v>6.0230067273220646E-3</v>
      </c>
      <c r="I92">
        <f>CORREL($H$3:H92,MXX!$H$3:H92)</f>
        <v>4.9160878672060697E-2</v>
      </c>
    </row>
    <row r="93" spans="1:9" x14ac:dyDescent="0.25">
      <c r="A93" s="1">
        <v>44564</v>
      </c>
      <c r="B93">
        <v>172.199997</v>
      </c>
      <c r="C93">
        <v>173.19000199999999</v>
      </c>
      <c r="D93">
        <v>170.570007</v>
      </c>
      <c r="E93">
        <v>172.979996</v>
      </c>
      <c r="F93">
        <v>169.52342200000001</v>
      </c>
      <c r="G93">
        <v>5488900</v>
      </c>
      <c r="H93">
        <f>(F93-F92)/F92</f>
        <v>-4.2024720961747154E-3</v>
      </c>
      <c r="I93">
        <f>CORREL($H$3:H93,MXX!$H$3:H93)</f>
        <v>5.4527138898887891E-2</v>
      </c>
    </row>
    <row r="94" spans="1:9" x14ac:dyDescent="0.25">
      <c r="A94" s="1">
        <v>44565</v>
      </c>
      <c r="B94">
        <v>172.66000399999999</v>
      </c>
      <c r="C94">
        <v>174.449997</v>
      </c>
      <c r="D94">
        <v>172.199997</v>
      </c>
      <c r="E94">
        <v>173.229996</v>
      </c>
      <c r="F94">
        <v>169.76843299999999</v>
      </c>
      <c r="G94">
        <v>4717600</v>
      </c>
      <c r="H94">
        <f>(F94-F93)/F93</f>
        <v>1.4452929106160727E-3</v>
      </c>
      <c r="I94">
        <f>CORREL($H$3:H94,MXX!$H$3:H94)</f>
        <v>5.4541268031307044E-2</v>
      </c>
    </row>
    <row r="95" spans="1:9" x14ac:dyDescent="0.25">
      <c r="A95" s="1">
        <v>44566</v>
      </c>
      <c r="B95">
        <v>173.36000100000001</v>
      </c>
      <c r="C95">
        <v>175.36000100000001</v>
      </c>
      <c r="D95">
        <v>173.229996</v>
      </c>
      <c r="E95">
        <v>173.820007</v>
      </c>
      <c r="F95">
        <v>170.34664900000001</v>
      </c>
      <c r="G95">
        <v>6564600</v>
      </c>
      <c r="H95">
        <f>(F95-F94)/F94</f>
        <v>3.4059099785648966E-3</v>
      </c>
      <c r="I95">
        <f>CORREL($H$3:H95,MXX!$H$3:H95)</f>
        <v>5.4491094021223506E-2</v>
      </c>
    </row>
    <row r="96" spans="1:9" x14ac:dyDescent="0.25">
      <c r="A96" s="1">
        <v>44567</v>
      </c>
      <c r="B96">
        <v>173.91000399999999</v>
      </c>
      <c r="C96">
        <v>175.60000600000001</v>
      </c>
      <c r="D96">
        <v>173.229996</v>
      </c>
      <c r="E96">
        <v>173.86000100000001</v>
      </c>
      <c r="F96">
        <v>170.38583399999999</v>
      </c>
      <c r="G96">
        <v>4288700</v>
      </c>
      <c r="H96">
        <f>(F96-F95)/F95</f>
        <v>2.300309412014024E-4</v>
      </c>
      <c r="I96">
        <f>CORREL($H$3:H96,MXX!$H$3:H96)</f>
        <v>5.4425783632061818E-2</v>
      </c>
    </row>
    <row r="97" spans="1:9" x14ac:dyDescent="0.25">
      <c r="A97" s="1">
        <v>44568</v>
      </c>
      <c r="B97">
        <v>174.08999600000001</v>
      </c>
      <c r="C97">
        <v>174.69000199999999</v>
      </c>
      <c r="D97">
        <v>172.61000100000001</v>
      </c>
      <c r="E97">
        <v>174.08000200000001</v>
      </c>
      <c r="F97">
        <v>170.60144</v>
      </c>
      <c r="G97">
        <v>4916000</v>
      </c>
      <c r="H97">
        <f>(F97-F96)/F96</f>
        <v>1.2653986246298399E-3</v>
      </c>
      <c r="I97">
        <f>CORREL($H$3:H97,MXX!$H$3:H97)</f>
        <v>5.4365221207532441E-2</v>
      </c>
    </row>
    <row r="98" spans="1:9" x14ac:dyDescent="0.25">
      <c r="A98" s="1">
        <v>44571</v>
      </c>
      <c r="B98">
        <v>174.44000199999999</v>
      </c>
      <c r="C98">
        <v>175.83999600000001</v>
      </c>
      <c r="D98">
        <v>173.61999499999999</v>
      </c>
      <c r="E98">
        <v>174.16999799999999</v>
      </c>
      <c r="F98">
        <v>170.68963600000001</v>
      </c>
      <c r="G98">
        <v>5055900</v>
      </c>
      <c r="H98">
        <f>(F98-F97)/F97</f>
        <v>5.1697101736075972E-4</v>
      </c>
      <c r="I98">
        <f>CORREL($H$3:H98,MXX!$H$3:H98)</f>
        <v>5.5034212509531416E-2</v>
      </c>
    </row>
    <row r="99" spans="1:9" x14ac:dyDescent="0.25">
      <c r="A99" s="1">
        <v>44572</v>
      </c>
      <c r="B99">
        <v>173.679993</v>
      </c>
      <c r="C99">
        <v>174.229996</v>
      </c>
      <c r="D99">
        <v>171.61999499999999</v>
      </c>
      <c r="E99">
        <v>174.08999600000001</v>
      </c>
      <c r="F99">
        <v>170.61125200000001</v>
      </c>
      <c r="G99">
        <v>6452300</v>
      </c>
      <c r="H99">
        <f>(F99-F98)/F98</f>
        <v>-4.5921944552040515E-4</v>
      </c>
      <c r="I99">
        <f>CORREL($H$3:H99,MXX!$H$3:H99)</f>
        <v>5.3817246829899794E-2</v>
      </c>
    </row>
    <row r="100" spans="1:9" x14ac:dyDescent="0.25">
      <c r="A100" s="1">
        <v>44573</v>
      </c>
      <c r="B100">
        <v>173.89999399999999</v>
      </c>
      <c r="C100">
        <v>174.33000200000001</v>
      </c>
      <c r="D100">
        <v>172.949997</v>
      </c>
      <c r="E100">
        <v>173.89999399999999</v>
      </c>
      <c r="F100">
        <v>170.42503400000001</v>
      </c>
      <c r="G100">
        <v>5268000</v>
      </c>
      <c r="H100">
        <f>(F100-F99)/F99</f>
        <v>-1.0914754907255277E-3</v>
      </c>
      <c r="I100">
        <f>CORREL($H$3:H100,MXX!$H$3:H100)</f>
        <v>4.66039737440904E-2</v>
      </c>
    </row>
    <row r="101" spans="1:9" x14ac:dyDescent="0.25">
      <c r="A101" s="1">
        <v>44574</v>
      </c>
      <c r="B101">
        <v>173.71000699999999</v>
      </c>
      <c r="C101">
        <v>174.69000199999999</v>
      </c>
      <c r="D101">
        <v>173.240005</v>
      </c>
      <c r="E101">
        <v>174.179993</v>
      </c>
      <c r="F101">
        <v>170.699432</v>
      </c>
      <c r="G101">
        <v>4310300</v>
      </c>
      <c r="H101">
        <f>(F101-F100)/F100</f>
        <v>1.6100803594382197E-3</v>
      </c>
      <c r="I101">
        <f>CORREL($H$3:H101,MXX!$H$3:H101)</f>
        <v>4.6563241555407656E-2</v>
      </c>
    </row>
    <row r="102" spans="1:9" x14ac:dyDescent="0.25">
      <c r="A102" s="1">
        <v>44575</v>
      </c>
      <c r="B102">
        <v>174.570007</v>
      </c>
      <c r="C102">
        <v>175.94000199999999</v>
      </c>
      <c r="D102">
        <v>173.39999399999999</v>
      </c>
      <c r="E102">
        <v>175.63999899999999</v>
      </c>
      <c r="F102">
        <v>172.13028</v>
      </c>
      <c r="G102">
        <v>4474500</v>
      </c>
      <c r="H102">
        <f>(F102-F101)/F101</f>
        <v>8.3822657359515843E-3</v>
      </c>
      <c r="I102">
        <f>CORREL($H$3:H102,MXX!$H$3:H102)</f>
        <v>4.2271615617135078E-2</v>
      </c>
    </row>
    <row r="103" spans="1:9" x14ac:dyDescent="0.25">
      <c r="A103" s="1">
        <v>44579</v>
      </c>
      <c r="B103">
        <v>173.61999499999999</v>
      </c>
      <c r="C103">
        <v>174.759995</v>
      </c>
      <c r="D103">
        <v>173.14999399999999</v>
      </c>
      <c r="E103">
        <v>173.96000699999999</v>
      </c>
      <c r="F103">
        <v>170.48384100000001</v>
      </c>
      <c r="G103">
        <v>5789500</v>
      </c>
      <c r="H103">
        <f>(F103-F102)/F102</f>
        <v>-9.565074779405382E-3</v>
      </c>
      <c r="I103">
        <f>CORREL($H$3:H103,MXX!$H$3:H103)</f>
        <v>3.5580812185106198E-2</v>
      </c>
    </row>
    <row r="104" spans="1:9" x14ac:dyDescent="0.25">
      <c r="A104" s="1">
        <v>44580</v>
      </c>
      <c r="B104">
        <v>173.96000699999999</v>
      </c>
      <c r="C104">
        <v>175.96000699999999</v>
      </c>
      <c r="D104">
        <v>173.570007</v>
      </c>
      <c r="E104">
        <v>175.21000699999999</v>
      </c>
      <c r="F104">
        <v>171.708878</v>
      </c>
      <c r="G104">
        <v>6424500</v>
      </c>
      <c r="H104">
        <f>(F104-F103)/F103</f>
        <v>7.1856487560013746E-3</v>
      </c>
      <c r="I104">
        <f>CORREL($H$3:H104,MXX!$H$3:H104)</f>
        <v>2.27359042575065E-2</v>
      </c>
    </row>
    <row r="105" spans="1:9" x14ac:dyDescent="0.25">
      <c r="A105" s="1">
        <v>44581</v>
      </c>
      <c r="B105">
        <v>175.41000399999999</v>
      </c>
      <c r="C105">
        <v>176.88000500000001</v>
      </c>
      <c r="D105">
        <v>173.83999600000001</v>
      </c>
      <c r="E105">
        <v>173.94000199999999</v>
      </c>
      <c r="F105">
        <v>170.464249</v>
      </c>
      <c r="G105">
        <v>6284200</v>
      </c>
      <c r="H105">
        <f>(F105-F104)/F104</f>
        <v>-7.2484836806166967E-3</v>
      </c>
      <c r="I105">
        <f>CORREL($H$3:H105,MXX!$H$3:H105)</f>
        <v>3.2323467446931729E-2</v>
      </c>
    </row>
    <row r="106" spans="1:9" x14ac:dyDescent="0.25">
      <c r="A106" s="1">
        <v>44582</v>
      </c>
      <c r="B106">
        <v>175.33000200000001</v>
      </c>
      <c r="C106">
        <v>177.240005</v>
      </c>
      <c r="D106">
        <v>174.11000100000001</v>
      </c>
      <c r="E106">
        <v>174.220001</v>
      </c>
      <c r="F106">
        <v>170.73864699999999</v>
      </c>
      <c r="G106">
        <v>6753200</v>
      </c>
      <c r="H106">
        <f>(F106-F105)/F105</f>
        <v>1.6097099632896681E-3</v>
      </c>
      <c r="I106">
        <f>CORREL($H$3:H106,MXX!$H$3:H106)</f>
        <v>3.1894624748322449E-2</v>
      </c>
    </row>
    <row r="107" spans="1:9" x14ac:dyDescent="0.25">
      <c r="A107" s="1">
        <v>44585</v>
      </c>
      <c r="B107">
        <v>175.490005</v>
      </c>
      <c r="C107">
        <v>176.5</v>
      </c>
      <c r="D107">
        <v>168.96000699999999</v>
      </c>
      <c r="E107">
        <v>173.33000200000001</v>
      </c>
      <c r="F107">
        <v>169.86644000000001</v>
      </c>
      <c r="G107">
        <v>9263900</v>
      </c>
      <c r="H107">
        <f>(F107-F106)/F106</f>
        <v>-5.108433358968662E-3</v>
      </c>
      <c r="I107">
        <f>CORREL($H$3:H107,MXX!$H$3:H107)</f>
        <v>4.6585698989231643E-2</v>
      </c>
    </row>
    <row r="108" spans="1:9" x14ac:dyDescent="0.25">
      <c r="A108" s="1">
        <v>44586</v>
      </c>
      <c r="B108">
        <v>172.08000200000001</v>
      </c>
      <c r="C108">
        <v>172.479996</v>
      </c>
      <c r="D108">
        <v>169.740005</v>
      </c>
      <c r="E108">
        <v>171.33999600000001</v>
      </c>
      <c r="F108">
        <v>167.91619900000001</v>
      </c>
      <c r="G108">
        <v>6536900</v>
      </c>
      <c r="H108">
        <f>(F108-F107)/F107</f>
        <v>-1.1481025916596624E-2</v>
      </c>
      <c r="I108">
        <f>CORREL($H$3:H108,MXX!$H$3:H108)</f>
        <v>6.9183072934491302E-2</v>
      </c>
    </row>
    <row r="109" spans="1:9" x14ac:dyDescent="0.25">
      <c r="A109" s="1">
        <v>44587</v>
      </c>
      <c r="B109">
        <v>169.36000100000001</v>
      </c>
      <c r="C109">
        <v>171.80999800000001</v>
      </c>
      <c r="D109">
        <v>166.449997</v>
      </c>
      <c r="E109">
        <v>169.529999</v>
      </c>
      <c r="F109">
        <v>166.14236500000001</v>
      </c>
      <c r="G109">
        <v>6841800</v>
      </c>
      <c r="H109">
        <f>(F109-F108)/F108</f>
        <v>-1.0563805103758891E-2</v>
      </c>
      <c r="I109">
        <f>CORREL($H$3:H109,MXX!$H$3:H109)</f>
        <v>6.1615259139511831E-2</v>
      </c>
    </row>
    <row r="110" spans="1:9" x14ac:dyDescent="0.25">
      <c r="A110" s="1">
        <v>44588</v>
      </c>
      <c r="B110">
        <v>170.779999</v>
      </c>
      <c r="C110">
        <v>173.279999</v>
      </c>
      <c r="D110">
        <v>168.779999</v>
      </c>
      <c r="E110">
        <v>169.36999499999999</v>
      </c>
      <c r="F110">
        <v>165.98556500000001</v>
      </c>
      <c r="G110">
        <v>6543500</v>
      </c>
      <c r="H110">
        <f>(F110-F109)/F109</f>
        <v>-9.4376891769901096E-4</v>
      </c>
      <c r="I110">
        <f>CORREL($H$3:H110,MXX!$H$3:H110)</f>
        <v>6.1899708176162249E-2</v>
      </c>
    </row>
    <row r="111" spans="1:9" x14ac:dyDescent="0.25">
      <c r="A111" s="1">
        <v>44589</v>
      </c>
      <c r="B111">
        <v>168.509995</v>
      </c>
      <c r="C111">
        <v>172.729996</v>
      </c>
      <c r="D111">
        <v>167.21000699999999</v>
      </c>
      <c r="E111">
        <v>172.66999799999999</v>
      </c>
      <c r="F111">
        <v>169.21963500000001</v>
      </c>
      <c r="G111">
        <v>5796000</v>
      </c>
      <c r="H111">
        <f>(F111-F110)/F110</f>
        <v>1.9484043687774913E-2</v>
      </c>
      <c r="I111">
        <f>CORREL($H$3:H111,MXX!$H$3:H111)</f>
        <v>3.312447256467236E-2</v>
      </c>
    </row>
    <row r="112" spans="1:9" x14ac:dyDescent="0.25">
      <c r="A112" s="1">
        <v>44592</v>
      </c>
      <c r="B112">
        <v>170.770004</v>
      </c>
      <c r="C112">
        <v>174.11000100000001</v>
      </c>
      <c r="D112">
        <v>170.58999600000001</v>
      </c>
      <c r="E112">
        <v>173.520004</v>
      </c>
      <c r="F112">
        <v>170.05264299999999</v>
      </c>
      <c r="G112">
        <v>5908000</v>
      </c>
      <c r="H112">
        <f>(F112-F111)/F111</f>
        <v>4.9226438764034576E-3</v>
      </c>
      <c r="I112">
        <f>CORREL($H$3:H112,MXX!$H$3:H112)</f>
        <v>3.5120404819917274E-2</v>
      </c>
    </row>
    <row r="113" spans="1:9" x14ac:dyDescent="0.25">
      <c r="A113" s="1">
        <v>44593</v>
      </c>
      <c r="B113">
        <v>173.14999399999999</v>
      </c>
      <c r="C113">
        <v>173.429993</v>
      </c>
      <c r="D113">
        <v>169.55999800000001</v>
      </c>
      <c r="E113">
        <v>172.33999600000001</v>
      </c>
      <c r="F113">
        <v>168.89621</v>
      </c>
      <c r="G113">
        <v>5952700</v>
      </c>
      <c r="H113">
        <f>(F113-F112)/F112</f>
        <v>-6.8004412021987377E-3</v>
      </c>
      <c r="I113">
        <f>CORREL($H$3:H113,MXX!$H$3:H113)</f>
        <v>2.0826458751469747E-2</v>
      </c>
    </row>
    <row r="114" spans="1:9" x14ac:dyDescent="0.25">
      <c r="A114" s="1">
        <v>44594</v>
      </c>
      <c r="B114">
        <v>172.759995</v>
      </c>
      <c r="C114">
        <v>175.63999899999999</v>
      </c>
      <c r="D114">
        <v>172.570007</v>
      </c>
      <c r="E114">
        <v>175.470001</v>
      </c>
      <c r="F114">
        <v>171.96366900000001</v>
      </c>
      <c r="G114">
        <v>5767000</v>
      </c>
      <c r="H114">
        <f>(F114-F113)/F113</f>
        <v>1.8161798894125652E-2</v>
      </c>
      <c r="I114">
        <f>CORREL($H$3:H114,MXX!$H$3:H114)</f>
        <v>3.9512407880174925E-2</v>
      </c>
    </row>
    <row r="115" spans="1:9" x14ac:dyDescent="0.25">
      <c r="A115" s="1">
        <v>44595</v>
      </c>
      <c r="B115">
        <v>175.270004</v>
      </c>
      <c r="C115">
        <v>176.66000399999999</v>
      </c>
      <c r="D115">
        <v>173.83000200000001</v>
      </c>
      <c r="E115">
        <v>175.36999499999999</v>
      </c>
      <c r="F115">
        <v>171.86566199999999</v>
      </c>
      <c r="G115">
        <v>4632700</v>
      </c>
      <c r="H115">
        <f>(F115-F114)/F114</f>
        <v>-5.6992852368149881E-4</v>
      </c>
      <c r="I115">
        <f>CORREL($H$3:H115,MXX!$H$3:H115)</f>
        <v>3.8401732392684379E-2</v>
      </c>
    </row>
    <row r="116" spans="1:9" x14ac:dyDescent="0.25">
      <c r="A116" s="1">
        <v>44596</v>
      </c>
      <c r="B116">
        <v>173.10000600000001</v>
      </c>
      <c r="C116">
        <v>174.88999899999999</v>
      </c>
      <c r="D116">
        <v>171.19000199999999</v>
      </c>
      <c r="E116">
        <v>172.490005</v>
      </c>
      <c r="F116">
        <v>169.043228</v>
      </c>
      <c r="G116">
        <v>4592400</v>
      </c>
      <c r="H116">
        <f>(F116-F115)/F115</f>
        <v>-1.6422326409797829E-2</v>
      </c>
      <c r="I116">
        <f>CORREL($H$3:H116,MXX!$H$3:H116)</f>
        <v>7.3194883416862935E-2</v>
      </c>
    </row>
    <row r="117" spans="1:9" x14ac:dyDescent="0.25">
      <c r="A117" s="1">
        <v>44599</v>
      </c>
      <c r="B117">
        <v>172.740005</v>
      </c>
      <c r="C117">
        <v>172.990005</v>
      </c>
      <c r="D117">
        <v>171.21000699999999</v>
      </c>
      <c r="E117">
        <v>171.80999800000001</v>
      </c>
      <c r="F117">
        <v>168.376801</v>
      </c>
      <c r="G117">
        <v>4813300</v>
      </c>
      <c r="H117">
        <f>(F117-F116)/F116</f>
        <v>-3.9423466286386743E-3</v>
      </c>
      <c r="I117">
        <f>CORREL($H$3:H117,MXX!$H$3:H117)</f>
        <v>7.1699682537726392E-2</v>
      </c>
    </row>
    <row r="118" spans="1:9" x14ac:dyDescent="0.25">
      <c r="A118" s="1">
        <v>44600</v>
      </c>
      <c r="B118">
        <v>172.63000500000001</v>
      </c>
      <c r="C118">
        <v>172.63999899999999</v>
      </c>
      <c r="D118">
        <v>170.30999800000001</v>
      </c>
      <c r="E118">
        <v>172.020004</v>
      </c>
      <c r="F118">
        <v>168.58261100000001</v>
      </c>
      <c r="G118">
        <v>3957700</v>
      </c>
      <c r="H118">
        <f>(F118-F117)/F117</f>
        <v>1.2223180318054255E-3</v>
      </c>
      <c r="I118">
        <f>CORREL($H$3:H118,MXX!$H$3:H118)</f>
        <v>7.0361400164495075E-2</v>
      </c>
    </row>
    <row r="119" spans="1:9" x14ac:dyDescent="0.25">
      <c r="A119" s="1">
        <v>44601</v>
      </c>
      <c r="B119">
        <v>172.5</v>
      </c>
      <c r="C119">
        <v>172.779999</v>
      </c>
      <c r="D119">
        <v>171.009995</v>
      </c>
      <c r="E119">
        <v>171.94000199999999</v>
      </c>
      <c r="F119">
        <v>168.504211</v>
      </c>
      <c r="G119">
        <v>6780200</v>
      </c>
      <c r="H119">
        <f>(F119-F118)/F118</f>
        <v>-4.6505389574264113E-4</v>
      </c>
      <c r="I119">
        <f>CORREL($H$3:H119,MXX!$H$3:H119)</f>
        <v>6.8486684675657661E-2</v>
      </c>
    </row>
    <row r="120" spans="1:9" x14ac:dyDescent="0.25">
      <c r="A120" s="1">
        <v>44602</v>
      </c>
      <c r="B120">
        <v>168.66000399999999</v>
      </c>
      <c r="C120">
        <v>171.449997</v>
      </c>
      <c r="D120">
        <v>167.300003</v>
      </c>
      <c r="E120">
        <v>168.36999499999999</v>
      </c>
      <c r="F120">
        <v>165.005539</v>
      </c>
      <c r="G120">
        <v>7899800</v>
      </c>
      <c r="H120">
        <f>(F120-F119)/F119</f>
        <v>-2.0763113154483714E-2</v>
      </c>
      <c r="I120">
        <f>CORREL($H$3:H120,MXX!$H$3:H120)</f>
        <v>7.4748433326530389E-2</v>
      </c>
    </row>
    <row r="121" spans="1:9" x14ac:dyDescent="0.25">
      <c r="A121" s="1">
        <v>44603</v>
      </c>
      <c r="B121">
        <v>168.05999800000001</v>
      </c>
      <c r="C121">
        <v>170.30999800000001</v>
      </c>
      <c r="D121">
        <v>167.69000199999999</v>
      </c>
      <c r="E121">
        <v>168.58000200000001</v>
      </c>
      <c r="F121">
        <v>165.21134900000001</v>
      </c>
      <c r="G121">
        <v>7299600</v>
      </c>
      <c r="H121">
        <f>(F121-F120)/F120</f>
        <v>1.2472914621370003E-3</v>
      </c>
      <c r="I121">
        <f>CORREL($H$3:H121,MXX!$H$3:H121)</f>
        <v>7.4704475277450305E-2</v>
      </c>
    </row>
    <row r="122" spans="1:9" x14ac:dyDescent="0.25">
      <c r="A122" s="1">
        <v>44606</v>
      </c>
      <c r="B122">
        <v>169.41999799999999</v>
      </c>
      <c r="C122">
        <v>169.679993</v>
      </c>
      <c r="D122">
        <v>165.10000600000001</v>
      </c>
      <c r="E122">
        <v>166.699997</v>
      </c>
      <c r="F122">
        <v>163.36891199999999</v>
      </c>
      <c r="G122">
        <v>6822500</v>
      </c>
      <c r="H122">
        <f>(F122-F121)/F121</f>
        <v>-1.1152000217612278E-2</v>
      </c>
      <c r="I122">
        <f>CORREL($H$3:H122,MXX!$H$3:H122)</f>
        <v>9.5427927817466257E-2</v>
      </c>
    </row>
    <row r="123" spans="1:9" x14ac:dyDescent="0.25">
      <c r="A123" s="1">
        <v>44607</v>
      </c>
      <c r="B123">
        <v>167.220001</v>
      </c>
      <c r="C123">
        <v>168.25</v>
      </c>
      <c r="D123">
        <v>165.259995</v>
      </c>
      <c r="E123">
        <v>165.96000699999999</v>
      </c>
      <c r="F123">
        <v>162.64370700000001</v>
      </c>
      <c r="G123">
        <v>4943800</v>
      </c>
      <c r="H123">
        <f>(F123-F122)/F122</f>
        <v>-4.4390636573498655E-3</v>
      </c>
      <c r="I123">
        <f>CORREL($H$3:H123,MXX!$H$3:H123)</f>
        <v>8.4466733861338517E-2</v>
      </c>
    </row>
    <row r="124" spans="1:9" x14ac:dyDescent="0.25">
      <c r="A124" s="1">
        <v>44608</v>
      </c>
      <c r="B124">
        <v>165.63000500000001</v>
      </c>
      <c r="C124">
        <v>167.199997</v>
      </c>
      <c r="D124">
        <v>164.53999300000001</v>
      </c>
      <c r="E124">
        <v>166.300003</v>
      </c>
      <c r="F124">
        <v>162.976913</v>
      </c>
      <c r="G124">
        <v>4161700</v>
      </c>
      <c r="H124">
        <f>(F124-F123)/F123</f>
        <v>2.0486867038759138E-3</v>
      </c>
      <c r="I124">
        <f>CORREL($H$3:H124,MXX!$H$3:H124)</f>
        <v>8.5393449838536389E-2</v>
      </c>
    </row>
    <row r="125" spans="1:9" x14ac:dyDescent="0.25">
      <c r="A125" s="1">
        <v>44609</v>
      </c>
      <c r="B125">
        <v>166.009995</v>
      </c>
      <c r="C125">
        <v>167.949997</v>
      </c>
      <c r="D125">
        <v>165</v>
      </c>
      <c r="E125">
        <v>166.75</v>
      </c>
      <c r="F125">
        <v>163.417923</v>
      </c>
      <c r="G125">
        <v>5156800</v>
      </c>
      <c r="H125">
        <f>(F125-F124)/F124</f>
        <v>2.7059660898105594E-3</v>
      </c>
      <c r="I125">
        <f>CORREL($H$3:H125,MXX!$H$3:H125)</f>
        <v>7.9860358118531344E-2</v>
      </c>
    </row>
    <row r="126" spans="1:9" x14ac:dyDescent="0.25">
      <c r="A126" s="1">
        <v>44610</v>
      </c>
      <c r="B126">
        <v>167.11000100000001</v>
      </c>
      <c r="C126">
        <v>168.240005</v>
      </c>
      <c r="D126">
        <v>166.220001</v>
      </c>
      <c r="E126">
        <v>167.71000699999999</v>
      </c>
      <c r="F126">
        <v>164.35874899999999</v>
      </c>
      <c r="G126">
        <v>5181600</v>
      </c>
      <c r="H126">
        <f>(F126-F125)/F125</f>
        <v>5.7571775649112068E-3</v>
      </c>
      <c r="I126">
        <f>CORREL($H$3:H126,MXX!$H$3:H126)</f>
        <v>7.5005436032208606E-2</v>
      </c>
    </row>
    <row r="127" spans="1:9" x14ac:dyDescent="0.25">
      <c r="A127" s="1">
        <v>44614</v>
      </c>
      <c r="B127">
        <v>168.570007</v>
      </c>
      <c r="C127">
        <v>168.94000199999999</v>
      </c>
      <c r="D127">
        <v>166.229996</v>
      </c>
      <c r="E127">
        <v>168.35000600000001</v>
      </c>
      <c r="F127">
        <v>164.985962</v>
      </c>
      <c r="G127">
        <v>7733900</v>
      </c>
      <c r="H127">
        <f>(F127-F126)/F126</f>
        <v>3.8161217690943355E-3</v>
      </c>
      <c r="I127">
        <f>CORREL($H$3:H127,MXX!$H$3:H127)</f>
        <v>7.3247805778286088E-2</v>
      </c>
    </row>
    <row r="128" spans="1:9" x14ac:dyDescent="0.25">
      <c r="A128" s="1">
        <v>44615</v>
      </c>
      <c r="B128">
        <v>169.11999499999999</v>
      </c>
      <c r="C128">
        <v>169.11999499999999</v>
      </c>
      <c r="D128">
        <v>166.520004</v>
      </c>
      <c r="E128">
        <v>166.69000199999999</v>
      </c>
      <c r="F128">
        <v>163.35913099999999</v>
      </c>
      <c r="G128">
        <v>5812800</v>
      </c>
      <c r="H128">
        <f>(F128-F127)/F127</f>
        <v>-9.8604207308256309E-3</v>
      </c>
      <c r="I128">
        <f>CORREL($H$3:H128,MXX!$H$3:H128)</f>
        <v>6.0150654813912997E-2</v>
      </c>
    </row>
    <row r="129" spans="1:9" x14ac:dyDescent="0.25">
      <c r="A129" s="1">
        <v>44616</v>
      </c>
      <c r="B129">
        <v>165.71000699999999</v>
      </c>
      <c r="C129">
        <v>166.33999600000001</v>
      </c>
      <c r="D129">
        <v>160.28999300000001</v>
      </c>
      <c r="E129">
        <v>163.78999300000001</v>
      </c>
      <c r="F129">
        <v>160.51705899999999</v>
      </c>
      <c r="G129">
        <v>8888800</v>
      </c>
      <c r="H129">
        <f>(F129-F128)/F128</f>
        <v>-1.7397692939490488E-2</v>
      </c>
      <c r="I129">
        <f>CORREL($H$3:H129,MXX!$H$3:H129)</f>
        <v>0.10011851499052618</v>
      </c>
    </row>
    <row r="130" spans="1:9" x14ac:dyDescent="0.25">
      <c r="A130" s="1">
        <v>44617</v>
      </c>
      <c r="B130">
        <v>164.41999799999999</v>
      </c>
      <c r="C130">
        <v>168.46000699999999</v>
      </c>
      <c r="D130">
        <v>164.259995</v>
      </c>
      <c r="E130">
        <v>168.38000500000001</v>
      </c>
      <c r="F130">
        <v>165.015366</v>
      </c>
      <c r="G130">
        <v>6535600</v>
      </c>
      <c r="H130">
        <f>(F130-F129)/F129</f>
        <v>2.8023856330435332E-2</v>
      </c>
      <c r="I130">
        <f>CORREL($H$3:H130,MXX!$H$3:H130)</f>
        <v>0.10135984257279441</v>
      </c>
    </row>
    <row r="131" spans="1:9" x14ac:dyDescent="0.25">
      <c r="A131" s="1">
        <v>44620</v>
      </c>
      <c r="B131">
        <v>164.03999300000001</v>
      </c>
      <c r="C131">
        <v>165.21000699999999</v>
      </c>
      <c r="D131">
        <v>161.41000399999999</v>
      </c>
      <c r="E131">
        <v>163.740005</v>
      </c>
      <c r="F131">
        <v>160.46807899999999</v>
      </c>
      <c r="G131">
        <v>7677000</v>
      </c>
      <c r="H131">
        <f>(F131-F130)/F130</f>
        <v>-2.755674886664804E-2</v>
      </c>
      <c r="I131">
        <f>CORREL($H$3:H131,MXX!$H$3:H131)</f>
        <v>4.0561854364003926E-2</v>
      </c>
    </row>
    <row r="132" spans="1:9" x14ac:dyDescent="0.25">
      <c r="A132" s="1">
        <v>44621</v>
      </c>
      <c r="B132">
        <v>163.070007</v>
      </c>
      <c r="C132">
        <v>164.39999399999999</v>
      </c>
      <c r="D132">
        <v>161.300003</v>
      </c>
      <c r="E132">
        <v>162.270004</v>
      </c>
      <c r="F132">
        <v>159.02745100000001</v>
      </c>
      <c r="G132">
        <v>5107900</v>
      </c>
      <c r="H132">
        <f>(F132-F131)/F131</f>
        <v>-8.9776609091205949E-3</v>
      </c>
      <c r="I132">
        <f>CORREL($H$3:H132,MXX!$H$3:H132)</f>
        <v>2.6383468038153245E-2</v>
      </c>
    </row>
    <row r="133" spans="1:9" x14ac:dyDescent="0.25">
      <c r="A133" s="1">
        <v>44622</v>
      </c>
      <c r="B133">
        <v>162.979996</v>
      </c>
      <c r="C133">
        <v>165.820007</v>
      </c>
      <c r="D133">
        <v>162.490005</v>
      </c>
      <c r="E133">
        <v>164.520004</v>
      </c>
      <c r="F133">
        <v>161.23249799999999</v>
      </c>
      <c r="G133">
        <v>5452100</v>
      </c>
      <c r="H133">
        <f>(F133-F132)/F132</f>
        <v>1.3865826221411163E-2</v>
      </c>
      <c r="I133">
        <f>CORREL($H$3:H133,MXX!$H$3:H133)</f>
        <v>2.0711991967676605E-2</v>
      </c>
    </row>
    <row r="134" spans="1:9" x14ac:dyDescent="0.25">
      <c r="A134" s="1">
        <v>44623</v>
      </c>
      <c r="B134">
        <v>163.970001</v>
      </c>
      <c r="C134">
        <v>165.19000199999999</v>
      </c>
      <c r="D134">
        <v>162.800003</v>
      </c>
      <c r="E134">
        <v>163.270004</v>
      </c>
      <c r="F134">
        <v>161.05985999999999</v>
      </c>
      <c r="G134">
        <v>5352200</v>
      </c>
      <c r="H134">
        <f>(F134-F133)/F133</f>
        <v>-1.0707394733784146E-3</v>
      </c>
      <c r="I134">
        <f>CORREL($H$3:H134,MXX!$H$3:H134)</f>
        <v>2.0377693565238369E-2</v>
      </c>
    </row>
    <row r="135" spans="1:9" x14ac:dyDescent="0.25">
      <c r="A135" s="1">
        <v>44624</v>
      </c>
      <c r="B135">
        <v>162</v>
      </c>
      <c r="C135">
        <v>166.5</v>
      </c>
      <c r="D135">
        <v>160.91999799999999</v>
      </c>
      <c r="E135">
        <v>165.75</v>
      </c>
      <c r="F135">
        <v>163.506271</v>
      </c>
      <c r="G135">
        <v>6340300</v>
      </c>
      <c r="H135">
        <f>(F135-F134)/F134</f>
        <v>1.5189451921788657E-2</v>
      </c>
      <c r="I135">
        <f>CORREL($H$3:H135,MXX!$H$3:H135)</f>
        <v>2.5357995239603606E-2</v>
      </c>
    </row>
    <row r="136" spans="1:9" x14ac:dyDescent="0.25">
      <c r="A136" s="1">
        <v>44627</v>
      </c>
      <c r="B136">
        <v>164.070007</v>
      </c>
      <c r="C136">
        <v>165.14999399999999</v>
      </c>
      <c r="D136">
        <v>162.13000500000001</v>
      </c>
      <c r="E136">
        <v>162.449997</v>
      </c>
      <c r="F136">
        <v>160.250946</v>
      </c>
      <c r="G136">
        <v>6319500</v>
      </c>
      <c r="H136">
        <f>(F136-F135)/F135</f>
        <v>-1.9909481025348556E-2</v>
      </c>
      <c r="I136">
        <f>CORREL($H$3:H136,MXX!$H$3:H136)</f>
        <v>3.2176630348535885E-2</v>
      </c>
    </row>
    <row r="137" spans="1:9" x14ac:dyDescent="0.25">
      <c r="A137" s="1">
        <v>44628</v>
      </c>
      <c r="B137">
        <v>162.38000500000001</v>
      </c>
      <c r="C137">
        <v>163.970001</v>
      </c>
      <c r="D137">
        <v>157.69000199999999</v>
      </c>
      <c r="E137">
        <v>157.86999499999999</v>
      </c>
      <c r="F137">
        <v>155.73294100000001</v>
      </c>
      <c r="G137">
        <v>6163700</v>
      </c>
      <c r="H137">
        <f>(F137-F136)/F136</f>
        <v>-2.8193312506248718E-2</v>
      </c>
      <c r="I137">
        <f>CORREL($H$3:H137,MXX!$H$3:H137)</f>
        <v>7.5728102202675437E-2</v>
      </c>
    </row>
    <row r="138" spans="1:9" x14ac:dyDescent="0.25">
      <c r="A138" s="1">
        <v>44629</v>
      </c>
      <c r="B138">
        <v>159.80999800000001</v>
      </c>
      <c r="C138">
        <v>160.05999800000001</v>
      </c>
      <c r="D138">
        <v>156.39999399999999</v>
      </c>
      <c r="E138">
        <v>157.39999399999999</v>
      </c>
      <c r="F138">
        <v>155.26930200000001</v>
      </c>
      <c r="G138">
        <v>5764900</v>
      </c>
      <c r="H138">
        <f>(F138-F137)/F137</f>
        <v>-2.9771414899305124E-3</v>
      </c>
      <c r="I138">
        <f>CORREL($H$3:H138,MXX!$H$3:H138)</f>
        <v>6.9660408394535883E-2</v>
      </c>
    </row>
    <row r="139" spans="1:9" x14ac:dyDescent="0.25">
      <c r="A139" s="1">
        <v>44630</v>
      </c>
      <c r="B139">
        <v>155.78999300000001</v>
      </c>
      <c r="C139">
        <v>156.25</v>
      </c>
      <c r="D139">
        <v>153.36999499999999</v>
      </c>
      <c r="E139">
        <v>154.509995</v>
      </c>
      <c r="F139">
        <v>152.41842700000001</v>
      </c>
      <c r="G139">
        <v>6103700</v>
      </c>
      <c r="H139">
        <f>(F139-F138)/F138</f>
        <v>-1.8360841217667106E-2</v>
      </c>
      <c r="I139">
        <f>CORREL($H$3:H139,MXX!$H$3:H139)</f>
        <v>5.1438773660364888E-2</v>
      </c>
    </row>
    <row r="140" spans="1:9" x14ac:dyDescent="0.25">
      <c r="A140" s="1">
        <v>44631</v>
      </c>
      <c r="B140">
        <v>155.449997</v>
      </c>
      <c r="C140">
        <v>156.88999899999999</v>
      </c>
      <c r="D140">
        <v>153.479996</v>
      </c>
      <c r="E140">
        <v>153.729996</v>
      </c>
      <c r="F140">
        <v>151.64898700000001</v>
      </c>
      <c r="G140">
        <v>4762600</v>
      </c>
      <c r="H140">
        <f>(F140-F139)/F139</f>
        <v>-5.0482085082796651E-3</v>
      </c>
      <c r="I140">
        <f>CORREL($H$3:H140,MXX!$H$3:H140)</f>
        <v>5.5263480513929486E-2</v>
      </c>
    </row>
    <row r="141" spans="1:9" x14ac:dyDescent="0.25">
      <c r="A141" s="1">
        <v>44634</v>
      </c>
      <c r="B141">
        <v>155.14999399999999</v>
      </c>
      <c r="C141">
        <v>157.800003</v>
      </c>
      <c r="D141">
        <v>154.5</v>
      </c>
      <c r="E141">
        <v>155.88999899999999</v>
      </c>
      <c r="F141">
        <v>153.77975499999999</v>
      </c>
      <c r="G141">
        <v>6075600</v>
      </c>
      <c r="H141">
        <f>(F141-F140)/F140</f>
        <v>1.4050657654574304E-2</v>
      </c>
      <c r="I141">
        <f>CORREL($H$3:H141,MXX!$H$3:H141)</f>
        <v>5.2830715995746728E-2</v>
      </c>
    </row>
    <row r="142" spans="1:9" x14ac:dyDescent="0.25">
      <c r="A142" s="1">
        <v>44635</v>
      </c>
      <c r="B142">
        <v>157.320007</v>
      </c>
      <c r="C142">
        <v>159.5</v>
      </c>
      <c r="D142">
        <v>156.83000200000001</v>
      </c>
      <c r="E142">
        <v>159</v>
      </c>
      <c r="F142">
        <v>156.847656</v>
      </c>
      <c r="G142">
        <v>6203400</v>
      </c>
      <c r="H142">
        <f>(F142-F141)/F141</f>
        <v>1.9949966756027192E-2</v>
      </c>
      <c r="I142">
        <f>CORREL($H$3:H142,MXX!$H$3:H142)</f>
        <v>3.7514647068567261E-2</v>
      </c>
    </row>
    <row r="143" spans="1:9" x14ac:dyDescent="0.25">
      <c r="A143" s="1">
        <v>44636</v>
      </c>
      <c r="B143">
        <v>158.41000399999999</v>
      </c>
      <c r="C143">
        <v>159.990005</v>
      </c>
      <c r="D143">
        <v>157.03999300000001</v>
      </c>
      <c r="E143">
        <v>159.699997</v>
      </c>
      <c r="F143">
        <v>157.53817699999999</v>
      </c>
      <c r="G143">
        <v>6299000</v>
      </c>
      <c r="H143">
        <f>(F143-F142)/F142</f>
        <v>4.4024948641884056E-3</v>
      </c>
      <c r="I143">
        <f>CORREL($H$3:H143,MXX!$H$3:H143)</f>
        <v>3.8620674147406289E-2</v>
      </c>
    </row>
    <row r="144" spans="1:9" x14ac:dyDescent="0.25">
      <c r="A144" s="1">
        <v>44637</v>
      </c>
      <c r="B144">
        <v>159.83000200000001</v>
      </c>
      <c r="C144">
        <v>161.63000500000001</v>
      </c>
      <c r="D144">
        <v>159.300003</v>
      </c>
      <c r="E144">
        <v>160.94000199999999</v>
      </c>
      <c r="F144">
        <v>158.76139800000001</v>
      </c>
      <c r="G144">
        <v>3587600</v>
      </c>
      <c r="H144">
        <f>(F144-F143)/F143</f>
        <v>7.7646004498327014E-3</v>
      </c>
      <c r="I144">
        <f>CORREL($H$3:H144,MXX!$H$3:H144)</f>
        <v>4.2647573087538311E-2</v>
      </c>
    </row>
    <row r="145" spans="1:9" x14ac:dyDescent="0.25">
      <c r="A145" s="1">
        <v>44638</v>
      </c>
      <c r="B145">
        <v>161.38000500000001</v>
      </c>
      <c r="C145">
        <v>162.929993</v>
      </c>
      <c r="D145">
        <v>160.05999800000001</v>
      </c>
      <c r="E145">
        <v>162.78999300000001</v>
      </c>
      <c r="F145">
        <v>160.58633399999999</v>
      </c>
      <c r="G145">
        <v>12123000</v>
      </c>
      <c r="H145">
        <f>(F145-F144)/F144</f>
        <v>1.1494834531502296E-2</v>
      </c>
      <c r="I145">
        <f>CORREL($H$3:H145,MXX!$H$3:H145)</f>
        <v>5.6590256852148156E-2</v>
      </c>
    </row>
    <row r="146" spans="1:9" x14ac:dyDescent="0.25">
      <c r="A146" s="1">
        <v>44641</v>
      </c>
      <c r="B146">
        <v>162.270004</v>
      </c>
      <c r="C146">
        <v>163.80999800000001</v>
      </c>
      <c r="D146">
        <v>161.070007</v>
      </c>
      <c r="E146">
        <v>162.55999800000001</v>
      </c>
      <c r="F146">
        <v>160.35945100000001</v>
      </c>
      <c r="G146">
        <v>5122600</v>
      </c>
      <c r="H146">
        <f>(F146-F145)/F145</f>
        <v>-1.4128412695440611E-3</v>
      </c>
      <c r="I146">
        <f>CORREL($H$3:H146,MXX!$H$3:H146)</f>
        <v>5.2874705720844802E-2</v>
      </c>
    </row>
    <row r="147" spans="1:9" x14ac:dyDescent="0.25">
      <c r="A147" s="1">
        <v>44642</v>
      </c>
      <c r="B147">
        <v>162.83999600000001</v>
      </c>
      <c r="C147">
        <v>164.770004</v>
      </c>
      <c r="D147">
        <v>162.229996</v>
      </c>
      <c r="E147">
        <v>164.33999600000001</v>
      </c>
      <c r="F147">
        <v>162.11537200000001</v>
      </c>
      <c r="G147">
        <v>5779200</v>
      </c>
      <c r="H147">
        <f>(F147-F146)/F146</f>
        <v>1.0949906532169412E-2</v>
      </c>
      <c r="I147">
        <f>CORREL($H$3:H147,MXX!$H$3:H147)</f>
        <v>5.5811394346104798E-2</v>
      </c>
    </row>
    <row r="148" spans="1:9" x14ac:dyDescent="0.25">
      <c r="A148" s="1">
        <v>44643</v>
      </c>
      <c r="B148">
        <v>164.25</v>
      </c>
      <c r="C148">
        <v>165.279999</v>
      </c>
      <c r="D148">
        <v>162.63000500000001</v>
      </c>
      <c r="E148">
        <v>163.479996</v>
      </c>
      <c r="F148">
        <v>161.266998</v>
      </c>
      <c r="G148">
        <v>4533700</v>
      </c>
      <c r="H148">
        <f>(F148-F147)/F147</f>
        <v>-5.2331496361739636E-3</v>
      </c>
      <c r="I148">
        <f>CORREL($H$3:H148,MXX!$H$3:H148)</f>
        <v>6.0037238251944597E-2</v>
      </c>
    </row>
    <row r="149" spans="1:9" x14ac:dyDescent="0.25">
      <c r="A149" s="1">
        <v>44644</v>
      </c>
      <c r="B149">
        <v>164.05999800000001</v>
      </c>
      <c r="C149">
        <v>164.729996</v>
      </c>
      <c r="D149">
        <v>163.270004</v>
      </c>
      <c r="E149">
        <v>164.470001</v>
      </c>
      <c r="F149">
        <v>162.243607</v>
      </c>
      <c r="G149">
        <v>3160300</v>
      </c>
      <c r="H149">
        <f>(F149-F148)/F148</f>
        <v>6.0558515512268438E-3</v>
      </c>
      <c r="I149">
        <f>CORREL($H$3:H149,MXX!$H$3:H149)</f>
        <v>6.4408118672623318E-2</v>
      </c>
    </row>
    <row r="150" spans="1:9" x14ac:dyDescent="0.25">
      <c r="A150" s="1">
        <v>44645</v>
      </c>
      <c r="B150">
        <v>164.429993</v>
      </c>
      <c r="C150">
        <v>165.89999399999999</v>
      </c>
      <c r="D150">
        <v>164.429993</v>
      </c>
      <c r="E150">
        <v>165.240005</v>
      </c>
      <c r="F150">
        <v>163.00318899999999</v>
      </c>
      <c r="G150">
        <v>4146800</v>
      </c>
      <c r="H150">
        <f>(F150-F149)/F149</f>
        <v>4.6817376292675409E-3</v>
      </c>
      <c r="I150">
        <f>CORREL($H$3:H150,MXX!$H$3:H150)</f>
        <v>6.1953592255337517E-2</v>
      </c>
    </row>
    <row r="151" spans="1:9" x14ac:dyDescent="0.25">
      <c r="A151" s="1">
        <v>44648</v>
      </c>
      <c r="B151">
        <v>165.10000600000001</v>
      </c>
      <c r="C151">
        <v>165.770004</v>
      </c>
      <c r="D151">
        <v>163.71000699999999</v>
      </c>
      <c r="E151">
        <v>165.729996</v>
      </c>
      <c r="F151">
        <v>163.48654199999999</v>
      </c>
      <c r="G151">
        <v>4308000</v>
      </c>
      <c r="H151">
        <f>(F151-F150)/F150</f>
        <v>2.9652978138973341E-3</v>
      </c>
      <c r="I151">
        <f>CORREL($H$3:H151,MXX!$H$3:H151)</f>
        <v>6.2598153147201976E-2</v>
      </c>
    </row>
    <row r="152" spans="1:9" x14ac:dyDescent="0.25">
      <c r="A152" s="1">
        <v>44649</v>
      </c>
      <c r="B152">
        <v>167.28999300000001</v>
      </c>
      <c r="C152">
        <v>168.58000200000001</v>
      </c>
      <c r="D152">
        <v>166.36999499999999</v>
      </c>
      <c r="E152">
        <v>168.19000199999999</v>
      </c>
      <c r="F152">
        <v>165.91325399999999</v>
      </c>
      <c r="G152">
        <v>4440400</v>
      </c>
      <c r="H152">
        <f>(F152-F151)/F151</f>
        <v>1.4843497026195644E-2</v>
      </c>
      <c r="I152">
        <f>CORREL($H$3:H152,MXX!$H$3:H152)</f>
        <v>6.9369043057595156E-2</v>
      </c>
    </row>
    <row r="153" spans="1:9" x14ac:dyDescent="0.25">
      <c r="A153" s="1">
        <v>44650</v>
      </c>
      <c r="B153">
        <v>168.10000600000001</v>
      </c>
      <c r="C153">
        <v>168.240005</v>
      </c>
      <c r="D153">
        <v>166.11999499999999</v>
      </c>
      <c r="E153">
        <v>167.96000699999999</v>
      </c>
      <c r="F153">
        <v>165.68637100000001</v>
      </c>
      <c r="G153">
        <v>3871500</v>
      </c>
      <c r="H153">
        <f>(F153-F152)/F152</f>
        <v>-1.3674796589788218E-3</v>
      </c>
      <c r="I153">
        <f>CORREL($H$3:H153,MXX!$H$3:H153)</f>
        <v>7.0130250721524234E-2</v>
      </c>
    </row>
    <row r="154" spans="1:9" x14ac:dyDescent="0.25">
      <c r="A154" s="1">
        <v>44651</v>
      </c>
      <c r="B154">
        <v>168.36999499999999</v>
      </c>
      <c r="C154">
        <v>169.300003</v>
      </c>
      <c r="D154">
        <v>167.270004</v>
      </c>
      <c r="E154">
        <v>167.38000500000001</v>
      </c>
      <c r="F154">
        <v>165.11421200000001</v>
      </c>
      <c r="G154">
        <v>6076200</v>
      </c>
      <c r="H154">
        <f>(F154-F153)/F153</f>
        <v>-3.4532653262108032E-3</v>
      </c>
      <c r="I154">
        <f>CORREL($H$3:H154,MXX!$H$3:H154)</f>
        <v>6.6021475053365475E-2</v>
      </c>
    </row>
    <row r="155" spans="1:9" x14ac:dyDescent="0.25">
      <c r="A155" s="1">
        <v>44652</v>
      </c>
      <c r="B155">
        <v>167.88999899999999</v>
      </c>
      <c r="C155">
        <v>169.929993</v>
      </c>
      <c r="D155">
        <v>167.36999499999999</v>
      </c>
      <c r="E155">
        <v>169.759995</v>
      </c>
      <c r="F155">
        <v>167.46198999999999</v>
      </c>
      <c r="G155">
        <v>3239600</v>
      </c>
      <c r="H155">
        <f>(F155-F154)/F154</f>
        <v>1.4219115190399097E-2</v>
      </c>
      <c r="I155">
        <f>CORREL($H$3:H155,MXX!$H$3:H155)</f>
        <v>6.6282473041417614E-2</v>
      </c>
    </row>
    <row r="156" spans="1:9" x14ac:dyDescent="0.25">
      <c r="A156" s="1">
        <v>44655</v>
      </c>
      <c r="B156">
        <v>169.11000100000001</v>
      </c>
      <c r="C156">
        <v>169.38999899999999</v>
      </c>
      <c r="D156">
        <v>167.449997</v>
      </c>
      <c r="E156">
        <v>169.320007</v>
      </c>
      <c r="F156">
        <v>167.02795399999999</v>
      </c>
      <c r="G156">
        <v>3759900</v>
      </c>
      <c r="H156">
        <f>(F156-F155)/F155</f>
        <v>-2.5918478575346674E-3</v>
      </c>
      <c r="I156">
        <f>CORREL($H$3:H156,MXX!$H$3:H156)</f>
        <v>6.7548236662135108E-2</v>
      </c>
    </row>
    <row r="157" spans="1:9" x14ac:dyDescent="0.25">
      <c r="A157" s="1">
        <v>44656</v>
      </c>
      <c r="B157">
        <v>168.320007</v>
      </c>
      <c r="C157">
        <v>171.38000500000001</v>
      </c>
      <c r="D157">
        <v>168.320007</v>
      </c>
      <c r="E157">
        <v>169.5</v>
      </c>
      <c r="F157">
        <v>167.205521</v>
      </c>
      <c r="G157">
        <v>4480700</v>
      </c>
      <c r="H157">
        <f>(F157-F156)/F156</f>
        <v>1.0630974980392232E-3</v>
      </c>
      <c r="I157">
        <f>CORREL($H$3:H157,MXX!$H$3:H157)</f>
        <v>6.6696621757394089E-2</v>
      </c>
    </row>
    <row r="158" spans="1:9" x14ac:dyDescent="0.25">
      <c r="A158" s="1">
        <v>44657</v>
      </c>
      <c r="B158">
        <v>169.91999799999999</v>
      </c>
      <c r="C158">
        <v>172.699997</v>
      </c>
      <c r="D158">
        <v>169.490005</v>
      </c>
      <c r="E158">
        <v>172.38999899999999</v>
      </c>
      <c r="F158">
        <v>170.05639600000001</v>
      </c>
      <c r="G158">
        <v>4294800</v>
      </c>
      <c r="H158">
        <f>(F158-F157)/F157</f>
        <v>1.705012479821167E-2</v>
      </c>
      <c r="I158">
        <f>CORREL($H$3:H158,MXX!$H$3:H158)</f>
        <v>6.3341338341531647E-2</v>
      </c>
    </row>
    <row r="159" spans="1:9" x14ac:dyDescent="0.25">
      <c r="A159" s="1">
        <v>44658</v>
      </c>
      <c r="B159">
        <v>172.029999</v>
      </c>
      <c r="C159">
        <v>173.279999</v>
      </c>
      <c r="D159">
        <v>170.779999</v>
      </c>
      <c r="E159">
        <v>172.550003</v>
      </c>
      <c r="F159">
        <v>170.21423300000001</v>
      </c>
      <c r="G159">
        <v>5041600</v>
      </c>
      <c r="H159">
        <f>(F159-F158)/F158</f>
        <v>9.281450372498819E-4</v>
      </c>
      <c r="I159">
        <f>CORREL($H$3:H159,MXX!$H$3:H159)</f>
        <v>6.3291366052699263E-2</v>
      </c>
    </row>
    <row r="160" spans="1:9" x14ac:dyDescent="0.25">
      <c r="A160" s="1">
        <v>44659</v>
      </c>
      <c r="B160">
        <v>172.990005</v>
      </c>
      <c r="C160">
        <v>173.69000199999999</v>
      </c>
      <c r="D160">
        <v>171.58999600000001</v>
      </c>
      <c r="E160">
        <v>173.13000500000001</v>
      </c>
      <c r="F160">
        <v>170.78639200000001</v>
      </c>
      <c r="G160">
        <v>3883100</v>
      </c>
      <c r="H160">
        <f>(F160-F159)/F159</f>
        <v>3.3614051534691532E-3</v>
      </c>
      <c r="I160">
        <f>CORREL($H$3:H160,MXX!$H$3:H160)</f>
        <v>6.1023336641229622E-2</v>
      </c>
    </row>
    <row r="161" spans="1:9" x14ac:dyDescent="0.25">
      <c r="A161" s="1">
        <v>44662</v>
      </c>
      <c r="B161">
        <v>173.61000100000001</v>
      </c>
      <c r="C161">
        <v>174.970001</v>
      </c>
      <c r="D161">
        <v>172.320007</v>
      </c>
      <c r="E161">
        <v>172.60000600000001</v>
      </c>
      <c r="F161">
        <v>170.26355000000001</v>
      </c>
      <c r="G161">
        <v>3825100</v>
      </c>
      <c r="H161">
        <f>(F161-F160)/F160</f>
        <v>-3.0613797380296967E-3</v>
      </c>
      <c r="I161">
        <f>CORREL($H$3:H161,MXX!$H$3:H161)</f>
        <v>6.2149799363298883E-2</v>
      </c>
    </row>
    <row r="162" spans="1:9" x14ac:dyDescent="0.25">
      <c r="A162" s="1">
        <v>44663</v>
      </c>
      <c r="B162">
        <v>173.779999</v>
      </c>
      <c r="C162">
        <v>174.64999399999999</v>
      </c>
      <c r="D162">
        <v>172.63000500000001</v>
      </c>
      <c r="E162">
        <v>173.300003</v>
      </c>
      <c r="F162">
        <v>170.95408599999999</v>
      </c>
      <c r="G162">
        <v>3924300</v>
      </c>
      <c r="H162">
        <f>(F162-F161)/F161</f>
        <v>4.0556889598506564E-3</v>
      </c>
      <c r="I162">
        <f>CORREL($H$3:H162,MXX!$H$3:H162)</f>
        <v>5.9519073856446197E-2</v>
      </c>
    </row>
    <row r="163" spans="1:9" x14ac:dyDescent="0.25">
      <c r="A163" s="1">
        <v>44664</v>
      </c>
      <c r="B163">
        <v>173.58000200000001</v>
      </c>
      <c r="C163">
        <v>173.820007</v>
      </c>
      <c r="D163">
        <v>171.729996</v>
      </c>
      <c r="E163">
        <v>173</v>
      </c>
      <c r="F163">
        <v>170.65812700000001</v>
      </c>
      <c r="G163">
        <v>4394000</v>
      </c>
      <c r="H163">
        <f>(F163-F162)/F162</f>
        <v>-1.7312192233883319E-3</v>
      </c>
      <c r="I163">
        <f>CORREL($H$3:H163,MXX!$H$3:H163)</f>
        <v>5.8637234608272977E-2</v>
      </c>
    </row>
    <row r="164" spans="1:9" x14ac:dyDescent="0.25">
      <c r="A164" s="1">
        <v>44665</v>
      </c>
      <c r="B164">
        <v>173.479996</v>
      </c>
      <c r="C164">
        <v>174.259995</v>
      </c>
      <c r="D164">
        <v>171.759995</v>
      </c>
      <c r="E164">
        <v>171.89999399999999</v>
      </c>
      <c r="F164">
        <v>169.573013</v>
      </c>
      <c r="G164">
        <v>4834300</v>
      </c>
      <c r="H164">
        <f>(F164-F163)/F163</f>
        <v>-6.3584080001065774E-3</v>
      </c>
      <c r="I164">
        <f>CORREL($H$3:H164,MXX!$H$3:H164)</f>
        <v>5.8984523655562331E-2</v>
      </c>
    </row>
    <row r="165" spans="1:9" x14ac:dyDescent="0.25">
      <c r="A165" s="1">
        <v>44669</v>
      </c>
      <c r="B165">
        <v>171.220001</v>
      </c>
      <c r="C165">
        <v>172.30999800000001</v>
      </c>
      <c r="D165">
        <v>169.96000699999999</v>
      </c>
      <c r="E165">
        <v>170.41999799999999</v>
      </c>
      <c r="F165">
        <v>168.11305200000001</v>
      </c>
      <c r="G165">
        <v>3086000</v>
      </c>
      <c r="H165">
        <f>(F165-F164)/F164</f>
        <v>-8.6096305902165736E-3</v>
      </c>
      <c r="I165">
        <f>CORREL($H$3:H165,MXX!$H$3:H165)</f>
        <v>5.2985753871678865E-2</v>
      </c>
    </row>
    <row r="166" spans="1:9" x14ac:dyDescent="0.25">
      <c r="A166" s="1">
        <v>44670</v>
      </c>
      <c r="B166">
        <v>169.83999600000001</v>
      </c>
      <c r="C166">
        <v>173.16999799999999</v>
      </c>
      <c r="D166">
        <v>169.83999600000001</v>
      </c>
      <c r="E166">
        <v>172.89999399999999</v>
      </c>
      <c r="F166">
        <v>170.559494</v>
      </c>
      <c r="G166">
        <v>3642000</v>
      </c>
      <c r="H166">
        <f>(F166-F165)/F165</f>
        <v>1.4552362061691618E-2</v>
      </c>
      <c r="I166">
        <f>CORREL($H$3:H166,MXX!$H$3:H166)</f>
        <v>3.8218229322435862E-2</v>
      </c>
    </row>
    <row r="167" spans="1:9" x14ac:dyDescent="0.25">
      <c r="A167" s="1">
        <v>44671</v>
      </c>
      <c r="B167">
        <v>173.720001</v>
      </c>
      <c r="C167">
        <v>175.970001</v>
      </c>
      <c r="D167">
        <v>173.720001</v>
      </c>
      <c r="E167">
        <v>175.470001</v>
      </c>
      <c r="F167">
        <v>173.094696</v>
      </c>
      <c r="G167">
        <v>4197600</v>
      </c>
      <c r="H167">
        <f>(F167-F166)/F166</f>
        <v>1.4864033309104435E-2</v>
      </c>
      <c r="I167">
        <f>CORREL($H$3:H167,MXX!$H$3:H167)</f>
        <v>2.7766636315308051E-2</v>
      </c>
    </row>
    <row r="168" spans="1:9" x14ac:dyDescent="0.25">
      <c r="A168" s="1">
        <v>44672</v>
      </c>
      <c r="B168">
        <v>175.759995</v>
      </c>
      <c r="C168">
        <v>177.240005</v>
      </c>
      <c r="D168">
        <v>174.64999399999999</v>
      </c>
      <c r="E168">
        <v>174.83999600000001</v>
      </c>
      <c r="F168">
        <v>172.473221</v>
      </c>
      <c r="G168">
        <v>3701300</v>
      </c>
      <c r="H168">
        <f>(F168-F167)/F167</f>
        <v>-3.5903757559388404E-3</v>
      </c>
      <c r="I168">
        <f>CORREL($H$3:H168,MXX!$H$3:H168)</f>
        <v>2.82264336529757E-2</v>
      </c>
    </row>
    <row r="169" spans="1:9" x14ac:dyDescent="0.25">
      <c r="A169" s="1">
        <v>44673</v>
      </c>
      <c r="B169">
        <v>174.990005</v>
      </c>
      <c r="C169">
        <v>175.270004</v>
      </c>
      <c r="D169">
        <v>171.94000199999999</v>
      </c>
      <c r="E169">
        <v>172.14999399999999</v>
      </c>
      <c r="F169">
        <v>169.81964099999999</v>
      </c>
      <c r="G169">
        <v>5864000</v>
      </c>
      <c r="H169">
        <f>(F169-F168)/F168</f>
        <v>-1.5385460911639177E-2</v>
      </c>
      <c r="I169">
        <f>CORREL($H$3:H169,MXX!$H$3:H169)</f>
        <v>3.9156798740870254E-2</v>
      </c>
    </row>
    <row r="170" spans="1:9" x14ac:dyDescent="0.25">
      <c r="A170" s="1">
        <v>44676</v>
      </c>
      <c r="B170">
        <v>173.21000699999999</v>
      </c>
      <c r="C170">
        <v>173.91999799999999</v>
      </c>
      <c r="D170">
        <v>171</v>
      </c>
      <c r="E170">
        <v>173.740005</v>
      </c>
      <c r="F170">
        <v>171.38812300000001</v>
      </c>
      <c r="G170">
        <v>7369900</v>
      </c>
      <c r="H170">
        <f>(F170-F169)/F169</f>
        <v>9.2361636779105978E-3</v>
      </c>
      <c r="I170">
        <f>CORREL($H$3:H170,MXX!$H$3:H170)</f>
        <v>3.7641609024981725E-2</v>
      </c>
    </row>
    <row r="171" spans="1:9" x14ac:dyDescent="0.25">
      <c r="A171" s="1">
        <v>44677</v>
      </c>
      <c r="B171">
        <v>173.970001</v>
      </c>
      <c r="C171">
        <v>175.35000600000001</v>
      </c>
      <c r="D171">
        <v>172.729996</v>
      </c>
      <c r="E171">
        <v>173.300003</v>
      </c>
      <c r="F171">
        <v>170.95408599999999</v>
      </c>
      <c r="G171">
        <v>7386600</v>
      </c>
      <c r="H171">
        <f>(F171-F170)/F170</f>
        <v>-2.5324800365543287E-3</v>
      </c>
      <c r="I171">
        <f>CORREL($H$3:H171,MXX!$H$3:H171)</f>
        <v>3.8313165104065211E-2</v>
      </c>
    </row>
    <row r="172" spans="1:9" x14ac:dyDescent="0.25">
      <c r="A172" s="1">
        <v>44678</v>
      </c>
      <c r="B172">
        <v>173.41999799999999</v>
      </c>
      <c r="C172">
        <v>176.69000199999999</v>
      </c>
      <c r="D172">
        <v>173.19000199999999</v>
      </c>
      <c r="E172">
        <v>174.85000600000001</v>
      </c>
      <c r="F172">
        <v>172.48310900000001</v>
      </c>
      <c r="G172">
        <v>5180300</v>
      </c>
      <c r="H172">
        <f>(F172-F171)/F171</f>
        <v>8.9440564760764115E-3</v>
      </c>
      <c r="I172">
        <f>CORREL($H$3:H172,MXX!$H$3:H172)</f>
        <v>4.0837136190722087E-2</v>
      </c>
    </row>
    <row r="173" spans="1:9" x14ac:dyDescent="0.25">
      <c r="A173" s="1">
        <v>44679</v>
      </c>
      <c r="B173">
        <v>174.529999</v>
      </c>
      <c r="C173">
        <v>177.61999499999999</v>
      </c>
      <c r="D173">
        <v>173.820007</v>
      </c>
      <c r="E173">
        <v>177.5</v>
      </c>
      <c r="F173">
        <v>175.09721400000001</v>
      </c>
      <c r="G173">
        <v>5235800</v>
      </c>
      <c r="H173">
        <f>(F173-F172)/F172</f>
        <v>1.5155715914188414E-2</v>
      </c>
      <c r="I173">
        <f>CORREL($H$3:H173,MXX!$H$3:H173)</f>
        <v>1.8969654787954843E-2</v>
      </c>
    </row>
    <row r="174" spans="1:9" x14ac:dyDescent="0.25">
      <c r="A174" s="1">
        <v>44680</v>
      </c>
      <c r="B174">
        <v>177.41000399999999</v>
      </c>
      <c r="C174">
        <v>177.41000399999999</v>
      </c>
      <c r="D174">
        <v>171.41000399999999</v>
      </c>
      <c r="E174">
        <v>171.71000699999999</v>
      </c>
      <c r="F174">
        <v>169.385605</v>
      </c>
      <c r="G174">
        <v>6505600</v>
      </c>
      <c r="H174">
        <f>(F174-F173)/F173</f>
        <v>-3.261964522176812E-2</v>
      </c>
      <c r="I174">
        <f>CORREL($H$3:H174,MXX!$H$3:H174)</f>
        <v>-6.2063710707793858E-4</v>
      </c>
    </row>
    <row r="175" spans="1:9" x14ac:dyDescent="0.25">
      <c r="A175" s="1">
        <v>44683</v>
      </c>
      <c r="B175">
        <v>173</v>
      </c>
      <c r="C175">
        <v>173.46000699999999</v>
      </c>
      <c r="D175">
        <v>165.270004</v>
      </c>
      <c r="E175">
        <v>167.759995</v>
      </c>
      <c r="F175">
        <v>165.489059</v>
      </c>
      <c r="G175">
        <v>7692100</v>
      </c>
      <c r="H175">
        <f>(F175-F174)/F174</f>
        <v>-2.3003997299534402E-2</v>
      </c>
      <c r="I175">
        <f>CORREL($H$3:H175,MXX!$H$3:H175)</f>
        <v>2.2036895469111598E-2</v>
      </c>
    </row>
    <row r="176" spans="1:9" x14ac:dyDescent="0.25">
      <c r="A176" s="1">
        <v>44684</v>
      </c>
      <c r="B176">
        <v>169.13999899999999</v>
      </c>
      <c r="C176">
        <v>169.30999800000001</v>
      </c>
      <c r="D176">
        <v>166.58000200000001</v>
      </c>
      <c r="E176">
        <v>167.990005</v>
      </c>
      <c r="F176">
        <v>165.715958</v>
      </c>
      <c r="G176">
        <v>5564900</v>
      </c>
      <c r="H176">
        <f>(F176-F175)/F175</f>
        <v>1.3710815770606507E-3</v>
      </c>
      <c r="I176">
        <f>CORREL($H$3:H176,MXX!$H$3:H176)</f>
        <v>2.2336447711114524E-2</v>
      </c>
    </row>
    <row r="177" spans="1:9" x14ac:dyDescent="0.25">
      <c r="A177" s="1">
        <v>44685</v>
      </c>
      <c r="B177">
        <v>167.61000100000001</v>
      </c>
      <c r="C177">
        <v>174.11999499999999</v>
      </c>
      <c r="D177">
        <v>167.61000100000001</v>
      </c>
      <c r="E177">
        <v>173.86000100000001</v>
      </c>
      <c r="F177">
        <v>171.50649999999999</v>
      </c>
      <c r="G177">
        <v>6231500</v>
      </c>
      <c r="H177">
        <f>(F177-F176)/F176</f>
        <v>3.4942573243308211E-2</v>
      </c>
      <c r="I177">
        <f>CORREL($H$3:H177,MXX!$H$3:H177)</f>
        <v>-1.327913339507578E-2</v>
      </c>
    </row>
    <row r="178" spans="1:9" x14ac:dyDescent="0.25">
      <c r="A178" s="1">
        <v>44686</v>
      </c>
      <c r="B178">
        <v>173.10000600000001</v>
      </c>
      <c r="C178">
        <v>173.320007</v>
      </c>
      <c r="D178">
        <v>169.08000200000001</v>
      </c>
      <c r="E178">
        <v>170.38999899999999</v>
      </c>
      <c r="F178">
        <v>168.08346599999999</v>
      </c>
      <c r="G178">
        <v>6534300</v>
      </c>
      <c r="H178">
        <f>(F178-F177)/F177</f>
        <v>-1.995862547483624E-2</v>
      </c>
      <c r="I178">
        <f>CORREL($H$3:H178,MXX!$H$3:H178)</f>
        <v>9.7463895992139851E-3</v>
      </c>
    </row>
    <row r="179" spans="1:9" x14ac:dyDescent="0.25">
      <c r="A179" s="1">
        <v>44687</v>
      </c>
      <c r="B179">
        <v>169.240005</v>
      </c>
      <c r="C179">
        <v>170.800003</v>
      </c>
      <c r="D179">
        <v>168.720001</v>
      </c>
      <c r="E179">
        <v>170.41000399999999</v>
      </c>
      <c r="F179">
        <v>168.10320999999999</v>
      </c>
      <c r="G179">
        <v>5824600</v>
      </c>
      <c r="H179">
        <f>(F179-F178)/F178</f>
        <v>1.1746545017106484E-4</v>
      </c>
      <c r="I179">
        <f>CORREL($H$3:H179,MXX!$H$3:H179)</f>
        <v>1.001801077615559E-2</v>
      </c>
    </row>
    <row r="180" spans="1:9" x14ac:dyDescent="0.25">
      <c r="A180" s="1">
        <v>44690</v>
      </c>
      <c r="B180">
        <v>169.66000399999999</v>
      </c>
      <c r="C180">
        <v>172.88999899999999</v>
      </c>
      <c r="D180">
        <v>168.759995</v>
      </c>
      <c r="E180">
        <v>171.699997</v>
      </c>
      <c r="F180">
        <v>169.375732</v>
      </c>
      <c r="G180">
        <v>7269100</v>
      </c>
      <c r="H180">
        <f>(F180-F179)/F179</f>
        <v>7.5698851913655269E-3</v>
      </c>
      <c r="I180">
        <f>CORREL($H$3:H180,MXX!$H$3:H180)</f>
        <v>1.0575282722869561E-2</v>
      </c>
    </row>
    <row r="181" spans="1:9" x14ac:dyDescent="0.25">
      <c r="A181" s="1">
        <v>44691</v>
      </c>
      <c r="B181">
        <v>173.11999499999999</v>
      </c>
      <c r="C181">
        <v>174.53999300000001</v>
      </c>
      <c r="D181">
        <v>170.75</v>
      </c>
      <c r="E181">
        <v>171.490005</v>
      </c>
      <c r="F181">
        <v>169.16857899999999</v>
      </c>
      <c r="G181">
        <v>5936700</v>
      </c>
      <c r="H181">
        <f>(F181-F180)/F180</f>
        <v>-1.2230382567439192E-3</v>
      </c>
      <c r="I181">
        <f>CORREL($H$3:H181,MXX!$H$3:H181)</f>
        <v>1.0186164195444292E-2</v>
      </c>
    </row>
    <row r="182" spans="1:9" x14ac:dyDescent="0.25">
      <c r="A182" s="1">
        <v>44692</v>
      </c>
      <c r="B182">
        <v>170.820007</v>
      </c>
      <c r="C182">
        <v>172.41000399999999</v>
      </c>
      <c r="D182">
        <v>169.91999799999999</v>
      </c>
      <c r="E182">
        <v>170.66000399999999</v>
      </c>
      <c r="F182">
        <v>168.34982299999999</v>
      </c>
      <c r="G182">
        <v>5376900</v>
      </c>
      <c r="H182">
        <f>(F182-F181)/F181</f>
        <v>-4.8398822336860065E-3</v>
      </c>
      <c r="I182">
        <f>CORREL($H$3:H182,MXX!$H$3:H182)</f>
        <v>9.8905535528387122E-3</v>
      </c>
    </row>
    <row r="183" spans="1:9" x14ac:dyDescent="0.25">
      <c r="A183" s="1">
        <v>44693</v>
      </c>
      <c r="B183">
        <v>171.25</v>
      </c>
      <c r="C183">
        <v>171.990005</v>
      </c>
      <c r="D183">
        <v>168.16000399999999</v>
      </c>
      <c r="E183">
        <v>170.39999399999999</v>
      </c>
      <c r="F183">
        <v>168.093323</v>
      </c>
      <c r="G183">
        <v>6473500</v>
      </c>
      <c r="H183">
        <f>(F183-F182)/F182</f>
        <v>-1.5236131255094247E-3</v>
      </c>
      <c r="I183">
        <f>CORREL($H$3:H183,MXX!$H$3:H183)</f>
        <v>9.1748496054671787E-3</v>
      </c>
    </row>
    <row r="184" spans="1:9" x14ac:dyDescent="0.25">
      <c r="A184" s="1">
        <v>44694</v>
      </c>
      <c r="B184">
        <v>170.699997</v>
      </c>
      <c r="C184">
        <v>174.16000399999999</v>
      </c>
      <c r="D184">
        <v>169.46000699999999</v>
      </c>
      <c r="E184">
        <v>173.720001</v>
      </c>
      <c r="F184">
        <v>171.36837800000001</v>
      </c>
      <c r="G184">
        <v>4714600</v>
      </c>
      <c r="H184">
        <f>(F184-F183)/F183</f>
        <v>1.9483552002836003E-2</v>
      </c>
      <c r="I184">
        <f>CORREL($H$3:H184,MXX!$H$3:H184)</f>
        <v>2.9683041834582202E-2</v>
      </c>
    </row>
    <row r="185" spans="1:9" x14ac:dyDescent="0.25">
      <c r="A185" s="1">
        <v>44697</v>
      </c>
      <c r="B185">
        <v>173.71000699999999</v>
      </c>
      <c r="C185">
        <v>176.300003</v>
      </c>
      <c r="D185">
        <v>173.41999799999999</v>
      </c>
      <c r="E185">
        <v>175.470001</v>
      </c>
      <c r="F185">
        <v>173.094696</v>
      </c>
      <c r="G185">
        <v>5317200</v>
      </c>
      <c r="H185">
        <f>(F185-F184)/F184</f>
        <v>1.0073725503779886E-2</v>
      </c>
      <c r="I185">
        <f>CORREL($H$3:H185,MXX!$H$3:H185)</f>
        <v>3.8366457101700183E-2</v>
      </c>
    </row>
    <row r="186" spans="1:9" x14ac:dyDescent="0.25">
      <c r="A186" s="1">
        <v>44698</v>
      </c>
      <c r="B186">
        <v>175.30999800000001</v>
      </c>
      <c r="C186">
        <v>175.679993</v>
      </c>
      <c r="D186">
        <v>172.58000200000001</v>
      </c>
      <c r="E186">
        <v>174.46000699999999</v>
      </c>
      <c r="F186">
        <v>172.09837300000001</v>
      </c>
      <c r="G186">
        <v>5012200</v>
      </c>
      <c r="H186">
        <f>(F186-F185)/F185</f>
        <v>-5.7559418227349363E-3</v>
      </c>
      <c r="I186">
        <f>CORREL($H$3:H186,MXX!$H$3:H186)</f>
        <v>4.5132499385767931E-2</v>
      </c>
    </row>
    <row r="187" spans="1:9" x14ac:dyDescent="0.25">
      <c r="A187" s="1">
        <v>44699</v>
      </c>
      <c r="B187">
        <v>173.69000199999999</v>
      </c>
      <c r="C187">
        <v>173.86999499999999</v>
      </c>
      <c r="D187">
        <v>162.91999799999999</v>
      </c>
      <c r="E187">
        <v>163.64999399999999</v>
      </c>
      <c r="F187">
        <v>161.434708</v>
      </c>
      <c r="G187">
        <v>8875400</v>
      </c>
      <c r="H187">
        <f>(F187-F186)/F186</f>
        <v>-6.1962613673285614E-2</v>
      </c>
      <c r="I187">
        <f>CORREL($H$3:H187,MXX!$H$3:H187)</f>
        <v>-1.3479292201731444E-2</v>
      </c>
    </row>
    <row r="188" spans="1:9" x14ac:dyDescent="0.25">
      <c r="A188" s="1">
        <v>44700</v>
      </c>
      <c r="B188">
        <v>162.5</v>
      </c>
      <c r="C188">
        <v>162.779999</v>
      </c>
      <c r="D188">
        <v>159.66999799999999</v>
      </c>
      <c r="E188">
        <v>161.199997</v>
      </c>
      <c r="F188">
        <v>159.01786799999999</v>
      </c>
      <c r="G188">
        <v>6423800</v>
      </c>
      <c r="H188">
        <f>(F188-F187)/F187</f>
        <v>-1.4971006111027918E-2</v>
      </c>
      <c r="I188">
        <f>CORREL($H$3:H188,MXX!$H$3:H188)</f>
        <v>-1.6732363978274559E-2</v>
      </c>
    </row>
    <row r="189" spans="1:9" x14ac:dyDescent="0.25">
      <c r="A189" s="1">
        <v>44701</v>
      </c>
      <c r="B189">
        <v>162.240005</v>
      </c>
      <c r="C189">
        <v>163.05999800000001</v>
      </c>
      <c r="D189">
        <v>159.61999499999999</v>
      </c>
      <c r="E189">
        <v>162.21000699999999</v>
      </c>
      <c r="F189">
        <v>160.014206</v>
      </c>
      <c r="G189">
        <v>5768800</v>
      </c>
      <c r="H189">
        <f>(F189-F188)/F188</f>
        <v>6.2655726210592176E-3</v>
      </c>
      <c r="I189">
        <f>CORREL($H$3:H189,MXX!$H$3:H189)</f>
        <v>-1.7497749354948359E-2</v>
      </c>
    </row>
    <row r="190" spans="1:9" x14ac:dyDescent="0.25">
      <c r="A190" s="1">
        <v>44704</v>
      </c>
      <c r="B190">
        <v>164.21000699999999</v>
      </c>
      <c r="C190">
        <v>166.949997</v>
      </c>
      <c r="D190">
        <v>163.570007</v>
      </c>
      <c r="E190">
        <v>165.60000600000001</v>
      </c>
      <c r="F190">
        <v>163.358307</v>
      </c>
      <c r="G190">
        <v>4657800</v>
      </c>
      <c r="H190">
        <f>(F190-F189)/F189</f>
        <v>2.0898775699952507E-2</v>
      </c>
      <c r="I190">
        <f>CORREL($H$3:H190,MXX!$H$3:H190)</f>
        <v>-1.8721910027479104E-2</v>
      </c>
    </row>
    <row r="191" spans="1:9" x14ac:dyDescent="0.25">
      <c r="A191" s="1">
        <v>44705</v>
      </c>
      <c r="B191">
        <v>166.020004</v>
      </c>
      <c r="C191">
        <v>168.259995</v>
      </c>
      <c r="D191">
        <v>165.16000399999999</v>
      </c>
      <c r="E191">
        <v>167.820007</v>
      </c>
      <c r="F191">
        <v>165.54826399999999</v>
      </c>
      <c r="G191">
        <v>6327600</v>
      </c>
      <c r="H191">
        <f>(F191-F190)/F190</f>
        <v>1.3405850245497418E-2</v>
      </c>
      <c r="I191">
        <f>CORREL($H$3:H191,MXX!$H$3:H191)</f>
        <v>-1.3673422086608449E-2</v>
      </c>
    </row>
    <row r="192" spans="1:9" x14ac:dyDescent="0.25">
      <c r="A192" s="1">
        <v>44706</v>
      </c>
      <c r="B192">
        <v>167.85000600000001</v>
      </c>
      <c r="C192">
        <v>169.490005</v>
      </c>
      <c r="D192">
        <v>166.96000699999999</v>
      </c>
      <c r="E192">
        <v>168.970001</v>
      </c>
      <c r="F192">
        <v>166.682693</v>
      </c>
      <c r="G192">
        <v>5781000</v>
      </c>
      <c r="H192">
        <f>(F192-F191)/F191</f>
        <v>6.8525575115666064E-3</v>
      </c>
      <c r="I192">
        <f>CORREL($H$3:H192,MXX!$H$3:H192)</f>
        <v>-1.1188429399956774E-2</v>
      </c>
    </row>
    <row r="193" spans="1:9" x14ac:dyDescent="0.25">
      <c r="A193" s="1">
        <v>44707</v>
      </c>
      <c r="B193">
        <v>168.96000699999999</v>
      </c>
      <c r="C193">
        <v>171.08999600000001</v>
      </c>
      <c r="D193">
        <v>168.96000699999999</v>
      </c>
      <c r="E193">
        <v>170.11000100000001</v>
      </c>
      <c r="F193">
        <v>167.807266</v>
      </c>
      <c r="G193">
        <v>5193800</v>
      </c>
      <c r="H193">
        <f>(F193-F192)/F192</f>
        <v>6.7467892422400332E-3</v>
      </c>
      <c r="I193">
        <f>CORREL($H$3:H193,MXX!$H$3:H193)</f>
        <v>-9.3984464250850761E-3</v>
      </c>
    </row>
    <row r="194" spans="1:9" x14ac:dyDescent="0.25">
      <c r="A194" s="1">
        <v>44708</v>
      </c>
      <c r="B194">
        <v>171.259995</v>
      </c>
      <c r="C194">
        <v>171.80999800000001</v>
      </c>
      <c r="D194">
        <v>170.199997</v>
      </c>
      <c r="E194">
        <v>171.770004</v>
      </c>
      <c r="F194">
        <v>169.444794</v>
      </c>
      <c r="G194">
        <v>6713500</v>
      </c>
      <c r="H194">
        <f>(F194-F193)/F193</f>
        <v>9.7583855516721382E-3</v>
      </c>
      <c r="I194">
        <f>CORREL($H$3:H194,MXX!$H$3:H194)</f>
        <v>-1.1889051049000803E-2</v>
      </c>
    </row>
    <row r="195" spans="1:9" x14ac:dyDescent="0.25">
      <c r="A195" s="1">
        <v>44712</v>
      </c>
      <c r="B195">
        <v>170.979996</v>
      </c>
      <c r="C195">
        <v>170.979996</v>
      </c>
      <c r="D195">
        <v>165.36999499999999</v>
      </c>
      <c r="E195">
        <v>167.75</v>
      </c>
      <c r="F195">
        <v>165.47920199999999</v>
      </c>
      <c r="G195">
        <v>13610000</v>
      </c>
      <c r="H195">
        <f>(F195-F194)/F194</f>
        <v>-2.3403445490334834E-2</v>
      </c>
      <c r="I195">
        <f>CORREL($H$3:H195,MXX!$H$3:H195)</f>
        <v>-2.8609473207290917E-3</v>
      </c>
    </row>
    <row r="196" spans="1:9" x14ac:dyDescent="0.25">
      <c r="A196" s="1">
        <v>44713</v>
      </c>
      <c r="B196">
        <v>168.179993</v>
      </c>
      <c r="C196">
        <v>168.38000500000001</v>
      </c>
      <c r="D196">
        <v>163.820007</v>
      </c>
      <c r="E196">
        <v>166.490005</v>
      </c>
      <c r="F196">
        <v>164.236267</v>
      </c>
      <c r="G196">
        <v>5613900</v>
      </c>
      <c r="H196">
        <f>(F196-F195)/F195</f>
        <v>-7.5111251745097769E-3</v>
      </c>
      <c r="I196">
        <f>CORREL($H$3:H196,MXX!$H$3:H196)</f>
        <v>-1.0632455134951338E-3</v>
      </c>
    </row>
    <row r="197" spans="1:9" x14ac:dyDescent="0.25">
      <c r="A197" s="1">
        <v>44714</v>
      </c>
      <c r="B197">
        <v>165.61999499999999</v>
      </c>
      <c r="C197">
        <v>166.75</v>
      </c>
      <c r="D197">
        <v>162.64999399999999</v>
      </c>
      <c r="E197">
        <v>166.679993</v>
      </c>
      <c r="F197">
        <v>165.567307</v>
      </c>
      <c r="G197">
        <v>4677300</v>
      </c>
      <c r="H197">
        <f>(F197-F196)/F196</f>
        <v>8.1044219057901604E-3</v>
      </c>
      <c r="I197">
        <f>CORREL($H$3:H197,MXX!$H$3:H197)</f>
        <v>-4.7074252725877105E-3</v>
      </c>
    </row>
    <row r="198" spans="1:9" x14ac:dyDescent="0.25">
      <c r="A198" s="1">
        <v>44715</v>
      </c>
      <c r="B198">
        <v>165.86000100000001</v>
      </c>
      <c r="C198">
        <v>166.58999600000001</v>
      </c>
      <c r="D198">
        <v>164.36000100000001</v>
      </c>
      <c r="E198">
        <v>164.85000600000001</v>
      </c>
      <c r="F198">
        <v>163.74954199999999</v>
      </c>
      <c r="G198">
        <v>4222000</v>
      </c>
      <c r="H198">
        <f>(F198-F197)/F197</f>
        <v>-1.0979009279893696E-2</v>
      </c>
      <c r="I198">
        <f>CORREL($H$3:H198,MXX!$H$3:H198)</f>
        <v>-1.7756016704671292E-3</v>
      </c>
    </row>
    <row r="199" spans="1:9" x14ac:dyDescent="0.25">
      <c r="A199" s="1">
        <v>44718</v>
      </c>
      <c r="B199">
        <v>166.46000699999999</v>
      </c>
      <c r="C199">
        <v>167.61999499999999</v>
      </c>
      <c r="D199">
        <v>164.729996</v>
      </c>
      <c r="E199">
        <v>165.53999300000001</v>
      </c>
      <c r="F199">
        <v>164.434921</v>
      </c>
      <c r="G199">
        <v>3447800</v>
      </c>
      <c r="H199">
        <f>(F199-F198)/F198</f>
        <v>4.185532317397332E-3</v>
      </c>
      <c r="I199">
        <f>CORREL($H$3:H199,MXX!$H$3:H199)</f>
        <v>-3.8577286645296422E-3</v>
      </c>
    </row>
    <row r="200" spans="1:9" x14ac:dyDescent="0.25">
      <c r="A200" s="1">
        <v>44719</v>
      </c>
      <c r="B200">
        <v>165.679993</v>
      </c>
      <c r="C200">
        <v>166.86000100000001</v>
      </c>
      <c r="D200">
        <v>164.220001</v>
      </c>
      <c r="E200">
        <v>166.55999800000001</v>
      </c>
      <c r="F200">
        <v>165.44811999999999</v>
      </c>
      <c r="G200">
        <v>4168300</v>
      </c>
      <c r="H200">
        <f>(F200-F199)/F199</f>
        <v>6.1617021119253976E-3</v>
      </c>
      <c r="I200">
        <f>CORREL($H$3:H200,MXX!$H$3:H200)</f>
        <v>-3.4096105579703626E-3</v>
      </c>
    </row>
    <row r="201" spans="1:9" x14ac:dyDescent="0.25">
      <c r="A201" s="1">
        <v>44720</v>
      </c>
      <c r="B201">
        <v>165.740005</v>
      </c>
      <c r="C201">
        <v>166.80999800000001</v>
      </c>
      <c r="D201">
        <v>165.11000100000001</v>
      </c>
      <c r="E201">
        <v>165.729996</v>
      </c>
      <c r="F201">
        <v>164.62365700000001</v>
      </c>
      <c r="G201">
        <v>2646800</v>
      </c>
      <c r="H201">
        <f>(F201-F200)/F200</f>
        <v>-4.9832116557140703E-3</v>
      </c>
      <c r="I201">
        <f>CORREL($H$3:H201,MXX!$H$3:H201)</f>
        <v>-1.8248386009222367E-3</v>
      </c>
    </row>
    <row r="202" spans="1:9" x14ac:dyDescent="0.25">
      <c r="A202" s="1">
        <v>44721</v>
      </c>
      <c r="B202">
        <v>165.19000199999999</v>
      </c>
      <c r="C202">
        <v>166.929993</v>
      </c>
      <c r="D202">
        <v>162.66999799999999</v>
      </c>
      <c r="E202">
        <v>162.779999</v>
      </c>
      <c r="F202">
        <v>161.69335899999999</v>
      </c>
      <c r="G202">
        <v>3522900</v>
      </c>
      <c r="H202">
        <f>(F202-F201)/F201</f>
        <v>-1.7799981201972823E-2</v>
      </c>
      <c r="I202">
        <f>CORREL($H$3:H202,MXX!$H$3:H202)</f>
        <v>6.878477506820759E-3</v>
      </c>
    </row>
    <row r="203" spans="1:9" x14ac:dyDescent="0.25">
      <c r="A203" s="1">
        <v>44722</v>
      </c>
      <c r="B203">
        <v>160.970001</v>
      </c>
      <c r="C203">
        <v>163.91999799999999</v>
      </c>
      <c r="D203">
        <v>159.449997</v>
      </c>
      <c r="E203">
        <v>162.520004</v>
      </c>
      <c r="F203">
        <v>161.435089</v>
      </c>
      <c r="G203">
        <v>5203300</v>
      </c>
      <c r="H203">
        <f>(F203-F202)/F202</f>
        <v>-1.5972826688570544E-3</v>
      </c>
      <c r="I203">
        <f>CORREL($H$3:H203,MXX!$H$3:H203)</f>
        <v>8.3162591868245241E-3</v>
      </c>
    </row>
    <row r="204" spans="1:9" x14ac:dyDescent="0.25">
      <c r="A204" s="1">
        <v>44725</v>
      </c>
      <c r="B204">
        <v>160.529999</v>
      </c>
      <c r="C204">
        <v>162.86999499999999</v>
      </c>
      <c r="D204">
        <v>159.05999800000001</v>
      </c>
      <c r="E204">
        <v>159.740005</v>
      </c>
      <c r="F204">
        <v>158.67366000000001</v>
      </c>
      <c r="G204">
        <v>6300700</v>
      </c>
      <c r="H204">
        <f>(F204-F203)/F203</f>
        <v>-1.7105506721652022E-2</v>
      </c>
      <c r="I204">
        <f>CORREL($H$3:H204,MXX!$H$3:H204)</f>
        <v>8.4559945683846931E-3</v>
      </c>
    </row>
    <row r="205" spans="1:9" x14ac:dyDescent="0.25">
      <c r="A205" s="1">
        <v>44726</v>
      </c>
      <c r="B205">
        <v>160</v>
      </c>
      <c r="C205">
        <v>160.050003</v>
      </c>
      <c r="D205">
        <v>154.86000100000001</v>
      </c>
      <c r="E205">
        <v>156.11999499999999</v>
      </c>
      <c r="F205">
        <v>155.07780500000001</v>
      </c>
      <c r="G205">
        <v>6159200</v>
      </c>
      <c r="H205">
        <f>(F205-F204)/F204</f>
        <v>-2.2661952840818067E-2</v>
      </c>
      <c r="I205">
        <f>CORREL($H$3:H205,MXX!$H$3:H205)</f>
        <v>1.3964866044696406E-2</v>
      </c>
    </row>
    <row r="206" spans="1:9" x14ac:dyDescent="0.25">
      <c r="A206" s="1">
        <v>44727</v>
      </c>
      <c r="B206">
        <v>157.91999799999999</v>
      </c>
      <c r="C206">
        <v>159.83999600000001</v>
      </c>
      <c r="D206">
        <v>155.929993</v>
      </c>
      <c r="E206">
        <v>157.78999300000001</v>
      </c>
      <c r="F206">
        <v>156.73666399999999</v>
      </c>
      <c r="G206">
        <v>5940100</v>
      </c>
      <c r="H206">
        <f>(F206-F205)/F205</f>
        <v>1.0696946606898248E-2</v>
      </c>
      <c r="I206">
        <f>CORREL($H$3:H206,MXX!$H$3:H206)</f>
        <v>1.5822388777731861E-2</v>
      </c>
    </row>
    <row r="207" spans="1:9" x14ac:dyDescent="0.25">
      <c r="A207" s="1">
        <v>44728</v>
      </c>
      <c r="B207">
        <v>156.63000500000001</v>
      </c>
      <c r="C207">
        <v>158.46000699999999</v>
      </c>
      <c r="D207">
        <v>155.11000100000001</v>
      </c>
      <c r="E207">
        <v>157.029999</v>
      </c>
      <c r="F207">
        <v>155.98173499999999</v>
      </c>
      <c r="G207">
        <v>7207900</v>
      </c>
      <c r="H207">
        <f>(F207-F206)/F206</f>
        <v>-4.8165437539234865E-3</v>
      </c>
      <c r="I207">
        <f>CORREL($H$3:H207,MXX!$H$3:H207)</f>
        <v>1.9264134180608735E-2</v>
      </c>
    </row>
    <row r="208" spans="1:9" x14ac:dyDescent="0.25">
      <c r="A208" s="1">
        <v>44729</v>
      </c>
      <c r="B208">
        <v>157.029999</v>
      </c>
      <c r="C208">
        <v>158.990005</v>
      </c>
      <c r="D208">
        <v>156.16999799999999</v>
      </c>
      <c r="E208">
        <v>157.05999800000001</v>
      </c>
      <c r="F208">
        <v>156.01153600000001</v>
      </c>
      <c r="G208">
        <v>9881800</v>
      </c>
      <c r="H208">
        <f>(F208-F207)/F207</f>
        <v>1.910544205705905E-4</v>
      </c>
      <c r="I208">
        <f>CORREL($H$3:H208,MXX!$H$3:H208)</f>
        <v>1.9193809883746079E-2</v>
      </c>
    </row>
    <row r="209" spans="1:9" x14ac:dyDescent="0.25">
      <c r="A209" s="1">
        <v>44733</v>
      </c>
      <c r="B209">
        <v>158.16999799999999</v>
      </c>
      <c r="C209">
        <v>160.96000699999999</v>
      </c>
      <c r="D209">
        <v>157.35000600000001</v>
      </c>
      <c r="E209">
        <v>160.71000699999999</v>
      </c>
      <c r="F209">
        <v>159.63717700000001</v>
      </c>
      <c r="G209">
        <v>4449600</v>
      </c>
      <c r="H209">
        <f>(F209-F208)/F208</f>
        <v>2.3239569925136826E-2</v>
      </c>
      <c r="I209">
        <f>CORREL($H$3:H209,MXX!$H$3:H209)</f>
        <v>1.4448651828739981E-2</v>
      </c>
    </row>
    <row r="210" spans="1:9" x14ac:dyDescent="0.25">
      <c r="A210" s="1">
        <v>44734</v>
      </c>
      <c r="B210">
        <v>160.33000200000001</v>
      </c>
      <c r="C210">
        <v>162.990005</v>
      </c>
      <c r="D210">
        <v>159.55999800000001</v>
      </c>
      <c r="E210">
        <v>162.029999</v>
      </c>
      <c r="F210">
        <v>160.948364</v>
      </c>
      <c r="G210">
        <v>4706500</v>
      </c>
      <c r="H210">
        <f>(F210-F209)/F209</f>
        <v>8.2135441420389792E-3</v>
      </c>
      <c r="I210">
        <f>CORREL($H$3:H210,MXX!$H$3:H210)</f>
        <v>1.6841433251274528E-2</v>
      </c>
    </row>
    <row r="211" spans="1:9" x14ac:dyDescent="0.25">
      <c r="A211" s="1">
        <v>44735</v>
      </c>
      <c r="B211">
        <v>163.779999</v>
      </c>
      <c r="C211">
        <v>165.13999899999999</v>
      </c>
      <c r="D211">
        <v>163.14999399999999</v>
      </c>
      <c r="E211">
        <v>164.10000600000001</v>
      </c>
      <c r="F211">
        <v>163.004547</v>
      </c>
      <c r="G211">
        <v>5810700</v>
      </c>
      <c r="H211">
        <f>(F211-F210)/F210</f>
        <v>1.2775420320519719E-2</v>
      </c>
      <c r="I211">
        <f>CORREL($H$3:H211,MXX!$H$3:H211)</f>
        <v>6.2409506989202796E-3</v>
      </c>
    </row>
    <row r="212" spans="1:9" x14ac:dyDescent="0.25">
      <c r="A212" s="1">
        <v>44736</v>
      </c>
      <c r="B212">
        <v>165.63999899999999</v>
      </c>
      <c r="C212">
        <v>166.19000199999999</v>
      </c>
      <c r="D212">
        <v>163.94000199999999</v>
      </c>
      <c r="E212">
        <v>166.13000500000001</v>
      </c>
      <c r="F212">
        <v>165.020996</v>
      </c>
      <c r="G212">
        <v>5951500</v>
      </c>
      <c r="H212">
        <f>(F212-F211)/F211</f>
        <v>1.2370507676696861E-2</v>
      </c>
      <c r="I212">
        <f>CORREL($H$3:H212,MXX!$H$3:H212)</f>
        <v>1.1937417265108058E-3</v>
      </c>
    </row>
    <row r="213" spans="1:9" x14ac:dyDescent="0.25">
      <c r="A213" s="1">
        <v>44739</v>
      </c>
      <c r="B213">
        <v>165.86999499999999</v>
      </c>
      <c r="C213">
        <v>167.13000500000001</v>
      </c>
      <c r="D213">
        <v>165.33999600000001</v>
      </c>
      <c r="E213">
        <v>166.35000600000001</v>
      </c>
      <c r="F213">
        <v>165.239532</v>
      </c>
      <c r="G213">
        <v>4595800</v>
      </c>
      <c r="H213">
        <f>(F213-F212)/F212</f>
        <v>1.324292091898417E-3</v>
      </c>
      <c r="I213">
        <f>CORREL($H$3:H213,MXX!$H$3:H213)</f>
        <v>1.9952589402275718E-3</v>
      </c>
    </row>
    <row r="214" spans="1:9" x14ac:dyDescent="0.25">
      <c r="A214" s="1">
        <v>44740</v>
      </c>
      <c r="B214">
        <v>167.14999399999999</v>
      </c>
      <c r="C214">
        <v>168.449997</v>
      </c>
      <c r="D214">
        <v>163.85000600000001</v>
      </c>
      <c r="E214">
        <v>164.009995</v>
      </c>
      <c r="F214">
        <v>162.91514599999999</v>
      </c>
      <c r="G214">
        <v>4372900</v>
      </c>
      <c r="H214">
        <f>(F214-F213)/F213</f>
        <v>-1.4066767025217695E-2</v>
      </c>
      <c r="I214">
        <f>CORREL($H$3:H214,MXX!$H$3:H214)</f>
        <v>-5.2578670095495923E-3</v>
      </c>
    </row>
    <row r="215" spans="1:9" x14ac:dyDescent="0.25">
      <c r="A215" s="1">
        <v>44741</v>
      </c>
      <c r="B215">
        <v>166.05999800000001</v>
      </c>
      <c r="C215">
        <v>167.55999800000001</v>
      </c>
      <c r="D215">
        <v>165.35000600000001</v>
      </c>
      <c r="E215">
        <v>166.729996</v>
      </c>
      <c r="F215">
        <v>165.61698899999999</v>
      </c>
      <c r="G215">
        <v>3653600</v>
      </c>
      <c r="H215">
        <f>(F215-F214)/F214</f>
        <v>1.6584357356190793E-2</v>
      </c>
      <c r="I215">
        <f>CORREL($H$3:H215,MXX!$H$3:H215)</f>
        <v>-3.0861122410552042E-3</v>
      </c>
    </row>
    <row r="216" spans="1:9" x14ac:dyDescent="0.25">
      <c r="A216" s="1">
        <v>44742</v>
      </c>
      <c r="B216">
        <v>167.13000500000001</v>
      </c>
      <c r="C216">
        <v>167.58000200000001</v>
      </c>
      <c r="D216">
        <v>165.63000500000001</v>
      </c>
      <c r="E216">
        <v>166.66000399999999</v>
      </c>
      <c r="F216">
        <v>165.54745500000001</v>
      </c>
      <c r="G216">
        <v>6295100</v>
      </c>
      <c r="H216">
        <f>(F216-F215)/F215</f>
        <v>-4.1984823187418295E-4</v>
      </c>
      <c r="I216">
        <f>CORREL($H$3:H216,MXX!$H$3:H216)</f>
        <v>-2.7959327800065933E-3</v>
      </c>
    </row>
    <row r="217" spans="1:9" x14ac:dyDescent="0.25">
      <c r="A217" s="1">
        <v>44743</v>
      </c>
      <c r="B217">
        <v>166.740005</v>
      </c>
      <c r="C217">
        <v>169.520004</v>
      </c>
      <c r="D217">
        <v>165.759995</v>
      </c>
      <c r="E217">
        <v>169.38999899999999</v>
      </c>
      <c r="F217">
        <v>168.259232</v>
      </c>
      <c r="G217">
        <v>3918700</v>
      </c>
      <c r="H217">
        <f>(F217-F216)/F216</f>
        <v>1.6380662571949436E-2</v>
      </c>
      <c r="I217">
        <f>CORREL($H$3:H217,MXX!$H$3:H217)</f>
        <v>-9.8481001906026867E-3</v>
      </c>
    </row>
    <row r="218" spans="1:9" x14ac:dyDescent="0.25">
      <c r="A218" s="1">
        <v>44747</v>
      </c>
      <c r="B218">
        <v>168.63000500000001</v>
      </c>
      <c r="C218">
        <v>169.38999899999999</v>
      </c>
      <c r="D218">
        <v>165.33000200000001</v>
      </c>
      <c r="E218">
        <v>169.009995</v>
      </c>
      <c r="F218">
        <v>167.88176000000001</v>
      </c>
      <c r="G218">
        <v>4971600</v>
      </c>
      <c r="H218">
        <f>(F218-F217)/F217</f>
        <v>-2.243395476807972E-3</v>
      </c>
      <c r="I218">
        <f>CORREL($H$3:H218,MXX!$H$3:H218)</f>
        <v>-1.0416444013331905E-2</v>
      </c>
    </row>
    <row r="219" spans="1:9" x14ac:dyDescent="0.25">
      <c r="A219" s="1">
        <v>44748</v>
      </c>
      <c r="B219">
        <v>170</v>
      </c>
      <c r="C219">
        <v>171.949997</v>
      </c>
      <c r="D219">
        <v>169.479996</v>
      </c>
      <c r="E219">
        <v>170.699997</v>
      </c>
      <c r="F219">
        <v>169.560486</v>
      </c>
      <c r="G219">
        <v>4209100</v>
      </c>
      <c r="H219">
        <f>(F219-F218)/F218</f>
        <v>9.9994543778906247E-3</v>
      </c>
      <c r="I219">
        <f>CORREL($H$3:H219,MXX!$H$3:H219)</f>
        <v>-7.8864682765472961E-3</v>
      </c>
    </row>
    <row r="220" spans="1:9" x14ac:dyDescent="0.25">
      <c r="A220" s="1">
        <v>44749</v>
      </c>
      <c r="B220">
        <v>169.520004</v>
      </c>
      <c r="C220">
        <v>171.03999300000001</v>
      </c>
      <c r="D220">
        <v>169.38000500000001</v>
      </c>
      <c r="E220">
        <v>170.36000100000001</v>
      </c>
      <c r="F220">
        <v>169.222748</v>
      </c>
      <c r="G220">
        <v>5150200</v>
      </c>
      <c r="H220">
        <f>(F220-F219)/F219</f>
        <v>-1.9918437836985302E-3</v>
      </c>
      <c r="I220">
        <f>CORREL($H$3:H220,MXX!$H$3:H220)</f>
        <v>-6.7188709325691305E-3</v>
      </c>
    </row>
    <row r="221" spans="1:9" x14ac:dyDescent="0.25">
      <c r="A221" s="1">
        <v>44750</v>
      </c>
      <c r="B221">
        <v>170.570007</v>
      </c>
      <c r="C221">
        <v>172.699997</v>
      </c>
      <c r="D221">
        <v>170.550003</v>
      </c>
      <c r="E221">
        <v>171.88000500000001</v>
      </c>
      <c r="F221">
        <v>170.73262</v>
      </c>
      <c r="G221">
        <v>3482900</v>
      </c>
      <c r="H221">
        <f>(F221-F220)/F220</f>
        <v>8.9223938143351833E-3</v>
      </c>
      <c r="I221">
        <f>CORREL($H$3:H221,MXX!$H$3:H221)</f>
        <v>-5.0199434382890359E-3</v>
      </c>
    </row>
    <row r="222" spans="1:9" x14ac:dyDescent="0.25">
      <c r="A222" s="1">
        <v>44753</v>
      </c>
      <c r="B222">
        <v>171.41000399999999</v>
      </c>
      <c r="C222">
        <v>172.800003</v>
      </c>
      <c r="D222">
        <v>170.020004</v>
      </c>
      <c r="E222">
        <v>170.470001</v>
      </c>
      <c r="F222">
        <v>169.33201600000001</v>
      </c>
      <c r="G222">
        <v>4921300</v>
      </c>
      <c r="H222">
        <f>(F222-F221)/F221</f>
        <v>-8.2034938607513149E-3</v>
      </c>
      <c r="I222">
        <f>CORREL($H$3:H222,MXX!$H$3:H222)</f>
        <v>-2.5136339854982879E-3</v>
      </c>
    </row>
    <row r="223" spans="1:9" x14ac:dyDescent="0.25">
      <c r="A223" s="1">
        <v>44754</v>
      </c>
      <c r="B223">
        <v>173</v>
      </c>
      <c r="C223">
        <v>173.320007</v>
      </c>
      <c r="D223">
        <v>168.86999499999999</v>
      </c>
      <c r="E223">
        <v>169.5</v>
      </c>
      <c r="F223">
        <v>168.36850000000001</v>
      </c>
      <c r="G223">
        <v>5201600</v>
      </c>
      <c r="H223">
        <f>(F223-F222)/F222</f>
        <v>-5.690099384395202E-3</v>
      </c>
      <c r="I223">
        <f>CORREL($H$3:H223,MXX!$H$3:H223)</f>
        <v>-3.7243879405916163E-3</v>
      </c>
    </row>
    <row r="224" spans="1:9" x14ac:dyDescent="0.25">
      <c r="A224" s="1">
        <v>44755</v>
      </c>
      <c r="B224">
        <v>168.53999300000001</v>
      </c>
      <c r="C224">
        <v>171.44000199999999</v>
      </c>
      <c r="D224">
        <v>167.979996</v>
      </c>
      <c r="E224">
        <v>170.10000600000001</v>
      </c>
      <c r="F224">
        <v>168.964493</v>
      </c>
      <c r="G224">
        <v>4533100</v>
      </c>
      <c r="H224">
        <f>(F224-F223)/F223</f>
        <v>3.5398129697656799E-3</v>
      </c>
      <c r="I224">
        <f>CORREL($H$3:H224,MXX!$H$3:H224)</f>
        <v>-4.2169954791292348E-3</v>
      </c>
    </row>
    <row r="225" spans="1:9" x14ac:dyDescent="0.25">
      <c r="A225" s="1">
        <v>44756</v>
      </c>
      <c r="B225">
        <v>168.28999300000001</v>
      </c>
      <c r="C225">
        <v>171.16000399999999</v>
      </c>
      <c r="D225">
        <v>167.699997</v>
      </c>
      <c r="E225">
        <v>170.979996</v>
      </c>
      <c r="F225">
        <v>169.83860799999999</v>
      </c>
      <c r="G225">
        <v>4218300</v>
      </c>
      <c r="H225">
        <f>(F225-F224)/F224</f>
        <v>5.1733650335635253E-3</v>
      </c>
      <c r="I225">
        <f>CORREL($H$3:H225,MXX!$H$3:H225)</f>
        <v>-3.0368983926016622E-3</v>
      </c>
    </row>
    <row r="226" spans="1:9" x14ac:dyDescent="0.25">
      <c r="A226" s="1">
        <v>44757</v>
      </c>
      <c r="B226">
        <v>171.33999600000001</v>
      </c>
      <c r="C226">
        <v>172.91999799999999</v>
      </c>
      <c r="D226">
        <v>170.020004</v>
      </c>
      <c r="E226">
        <v>171.11999499999999</v>
      </c>
      <c r="F226">
        <v>169.977676</v>
      </c>
      <c r="G226">
        <v>4659100</v>
      </c>
      <c r="H226">
        <f>(F226-F225)/F225</f>
        <v>8.1882442182998143E-4</v>
      </c>
      <c r="I226">
        <f>CORREL($H$3:H226,MXX!$H$3:H226)</f>
        <v>-3.0679202389903089E-3</v>
      </c>
    </row>
    <row r="227" spans="1:9" x14ac:dyDescent="0.25">
      <c r="A227" s="1">
        <v>44760</v>
      </c>
      <c r="B227">
        <v>171.14999399999999</v>
      </c>
      <c r="C227">
        <v>171.240005</v>
      </c>
      <c r="D227">
        <v>167.85000600000001</v>
      </c>
      <c r="E227">
        <v>168.259995</v>
      </c>
      <c r="F227">
        <v>167.136765</v>
      </c>
      <c r="G227">
        <v>3479700</v>
      </c>
      <c r="H227">
        <f>(F227-F226)/F226</f>
        <v>-1.6713435945553259E-2</v>
      </c>
      <c r="I227">
        <f>CORREL($H$3:H227,MXX!$H$3:H227)</f>
        <v>7.2375879771248326E-3</v>
      </c>
    </row>
    <row r="228" spans="1:9" x14ac:dyDescent="0.25">
      <c r="A228" s="1">
        <v>44761</v>
      </c>
      <c r="B228">
        <v>170.25</v>
      </c>
      <c r="C228">
        <v>170.75</v>
      </c>
      <c r="D228">
        <v>168.63000500000001</v>
      </c>
      <c r="E228">
        <v>170.05999800000001</v>
      </c>
      <c r="F228">
        <v>168.92475899999999</v>
      </c>
      <c r="G228">
        <v>4201600</v>
      </c>
      <c r="H228">
        <f>(F228-F227)/F227</f>
        <v>1.0697789920727481E-2</v>
      </c>
      <c r="I228">
        <f>CORREL($H$3:H228,MXX!$H$3:H228)</f>
        <v>1.0295822086223202E-2</v>
      </c>
    </row>
    <row r="229" spans="1:9" x14ac:dyDescent="0.25">
      <c r="A229" s="1">
        <v>44762</v>
      </c>
      <c r="B229">
        <v>170.050003</v>
      </c>
      <c r="C229">
        <v>170.570007</v>
      </c>
      <c r="D229">
        <v>167.46000699999999</v>
      </c>
      <c r="E229">
        <v>168.259995</v>
      </c>
      <c r="F229">
        <v>167.136765</v>
      </c>
      <c r="G229">
        <v>3460700</v>
      </c>
      <c r="H229">
        <f>(F229-F228)/F228</f>
        <v>-1.0584558537094007E-2</v>
      </c>
      <c r="I229">
        <f>CORREL($H$3:H229,MXX!$H$3:H229)</f>
        <v>1.1539535034223263E-2</v>
      </c>
    </row>
    <row r="230" spans="1:9" x14ac:dyDescent="0.25">
      <c r="A230" s="1">
        <v>44763</v>
      </c>
      <c r="B230">
        <v>167.990005</v>
      </c>
      <c r="C230">
        <v>169.41000399999999</v>
      </c>
      <c r="D230">
        <v>167.55999800000001</v>
      </c>
      <c r="E230">
        <v>168.509995</v>
      </c>
      <c r="F230">
        <v>167.38510099999999</v>
      </c>
      <c r="G230">
        <v>3088300</v>
      </c>
      <c r="H230">
        <f>(F230-F229)/F229</f>
        <v>1.4858250965907758E-3</v>
      </c>
      <c r="I230">
        <f>CORREL($H$3:H230,MXX!$H$3:H230)</f>
        <v>1.1813870872304823E-2</v>
      </c>
    </row>
    <row r="231" spans="1:9" x14ac:dyDescent="0.25">
      <c r="A231" s="1">
        <v>44764</v>
      </c>
      <c r="B231">
        <v>169.13999899999999</v>
      </c>
      <c r="C231">
        <v>170.570007</v>
      </c>
      <c r="D231">
        <v>168.490005</v>
      </c>
      <c r="E231">
        <v>169.61000100000001</v>
      </c>
      <c r="F231">
        <v>168.477768</v>
      </c>
      <c r="G231">
        <v>3757800</v>
      </c>
      <c r="H231">
        <f>(F231-F230)/F230</f>
        <v>6.5278629547799831E-3</v>
      </c>
      <c r="I231">
        <f>CORREL($H$3:H231,MXX!$H$3:H231)</f>
        <v>1.1254028910505346E-2</v>
      </c>
    </row>
    <row r="232" spans="1:9" x14ac:dyDescent="0.25">
      <c r="A232" s="1">
        <v>44767</v>
      </c>
      <c r="B232">
        <v>170.30999800000001</v>
      </c>
      <c r="C232">
        <v>170.86000100000001</v>
      </c>
      <c r="D232">
        <v>169.03999300000001</v>
      </c>
      <c r="E232">
        <v>169.85000600000001</v>
      </c>
      <c r="F232">
        <v>168.716171</v>
      </c>
      <c r="G232">
        <v>3357200</v>
      </c>
      <c r="H232">
        <f>(F232-F231)/F231</f>
        <v>1.4150413008795631E-3</v>
      </c>
      <c r="I232">
        <f>CORREL($H$3:H232,MXX!$H$3:H232)</f>
        <v>1.1462449780867051E-2</v>
      </c>
    </row>
    <row r="233" spans="1:9" x14ac:dyDescent="0.25">
      <c r="A233" s="1">
        <v>44768</v>
      </c>
      <c r="B233">
        <v>170.570007</v>
      </c>
      <c r="C233">
        <v>171.990005</v>
      </c>
      <c r="D233">
        <v>169.240005</v>
      </c>
      <c r="E233">
        <v>171.83000200000001</v>
      </c>
      <c r="F233">
        <v>170.68293800000001</v>
      </c>
      <c r="G233">
        <v>3732100</v>
      </c>
      <c r="H233">
        <f>(F233-F232)/F232</f>
        <v>1.1657252463369409E-2</v>
      </c>
      <c r="I233">
        <f>CORREL($H$3:H233,MXX!$H$3:H233)</f>
        <v>1.0186660445137536E-2</v>
      </c>
    </row>
    <row r="234" spans="1:9" x14ac:dyDescent="0.25">
      <c r="A234" s="1">
        <v>44769</v>
      </c>
      <c r="B234">
        <v>170.490005</v>
      </c>
      <c r="C234">
        <v>171.949997</v>
      </c>
      <c r="D234">
        <v>169.05999800000001</v>
      </c>
      <c r="E234">
        <v>171.58999600000001</v>
      </c>
      <c r="F234">
        <v>170.444534</v>
      </c>
      <c r="G234">
        <v>4479000</v>
      </c>
      <c r="H234">
        <f>(F234-F233)/F233</f>
        <v>-1.3967652701174075E-3</v>
      </c>
      <c r="I234">
        <f>CORREL($H$3:H234,MXX!$H$3:H234)</f>
        <v>1.0261098785924497E-2</v>
      </c>
    </row>
    <row r="235" spans="1:9" x14ac:dyDescent="0.25">
      <c r="A235" s="1">
        <v>44770</v>
      </c>
      <c r="B235">
        <v>171.86999499999999</v>
      </c>
      <c r="C235">
        <v>175.11999499999999</v>
      </c>
      <c r="D235">
        <v>171.19000199999999</v>
      </c>
      <c r="E235">
        <v>174.83999600000001</v>
      </c>
      <c r="F235">
        <v>173.67285200000001</v>
      </c>
      <c r="G235">
        <v>3134200</v>
      </c>
      <c r="H235">
        <f>(F235-F234)/F234</f>
        <v>1.8940578053385986E-2</v>
      </c>
      <c r="I235">
        <f>CORREL($H$3:H235,MXX!$H$3:H235)</f>
        <v>2.3722108683297298E-3</v>
      </c>
    </row>
    <row r="236" spans="1:9" x14ac:dyDescent="0.25">
      <c r="A236" s="1">
        <v>44771</v>
      </c>
      <c r="B236">
        <v>173.66000399999999</v>
      </c>
      <c r="C236">
        <v>175.479996</v>
      </c>
      <c r="D236">
        <v>173.38999899999999</v>
      </c>
      <c r="E236">
        <v>174.96000699999999</v>
      </c>
      <c r="F236">
        <v>173.79205300000001</v>
      </c>
      <c r="G236">
        <v>4215500</v>
      </c>
      <c r="H236">
        <f>(F236-F235)/F235</f>
        <v>6.8635367374518552E-4</v>
      </c>
      <c r="I236">
        <f>CORREL($H$3:H236,MXX!$H$3:H236)</f>
        <v>2.3732201711697703E-3</v>
      </c>
    </row>
    <row r="237" spans="1:9" x14ac:dyDescent="0.25">
      <c r="A237" s="1">
        <v>44774</v>
      </c>
      <c r="B237">
        <v>174.550003</v>
      </c>
      <c r="C237">
        <v>177.69000199999999</v>
      </c>
      <c r="D237">
        <v>174.550003</v>
      </c>
      <c r="E237">
        <v>176.949997</v>
      </c>
      <c r="F237">
        <v>175.768753</v>
      </c>
      <c r="G237">
        <v>4034600</v>
      </c>
      <c r="H237">
        <f>(F237-F236)/F236</f>
        <v>1.1373937794497392E-2</v>
      </c>
      <c r="I237">
        <f>CORREL($H$3:H237,MXX!$H$3:H237)</f>
        <v>1.3666632209382882E-2</v>
      </c>
    </row>
    <row r="238" spans="1:9" x14ac:dyDescent="0.25">
      <c r="A238" s="1">
        <v>44775</v>
      </c>
      <c r="B238">
        <v>176.94000199999999</v>
      </c>
      <c r="C238">
        <v>177.14999399999999</v>
      </c>
      <c r="D238">
        <v>175.220001</v>
      </c>
      <c r="E238">
        <v>175.490005</v>
      </c>
      <c r="F238">
        <v>174.318512</v>
      </c>
      <c r="G238">
        <v>3781100</v>
      </c>
      <c r="H238">
        <f>(F238-F237)/F237</f>
        <v>-8.2508464971587144E-3</v>
      </c>
      <c r="I238">
        <f>CORREL($H$3:H238,MXX!$H$3:H238)</f>
        <v>1.3320727268517662E-2</v>
      </c>
    </row>
    <row r="239" spans="1:9" x14ac:dyDescent="0.25">
      <c r="A239" s="1">
        <v>44776</v>
      </c>
      <c r="B239">
        <v>175.08000200000001</v>
      </c>
      <c r="C239">
        <v>177.05999800000001</v>
      </c>
      <c r="D239">
        <v>174.240005</v>
      </c>
      <c r="E239">
        <v>176.83000200000001</v>
      </c>
      <c r="F239">
        <v>175.64956699999999</v>
      </c>
      <c r="G239">
        <v>4401300</v>
      </c>
      <c r="H239">
        <f>(F239-F238)/F238</f>
        <v>7.6357638940836763E-3</v>
      </c>
      <c r="I239">
        <f>CORREL($H$3:H239,MXX!$H$3:H239)</f>
        <v>9.1145761622337257E-3</v>
      </c>
    </row>
    <row r="240" spans="1:9" x14ac:dyDescent="0.25">
      <c r="A240" s="1">
        <v>44777</v>
      </c>
      <c r="B240">
        <v>176.41999799999999</v>
      </c>
      <c r="C240">
        <v>176.740005</v>
      </c>
      <c r="D240">
        <v>174.58000200000001</v>
      </c>
      <c r="E240">
        <v>175.86999499999999</v>
      </c>
      <c r="F240">
        <v>174.69596899999999</v>
      </c>
      <c r="G240">
        <v>3822500</v>
      </c>
      <c r="H240">
        <f>(F240-F239)/F239</f>
        <v>-5.4289800782714118E-3</v>
      </c>
      <c r="I240">
        <f>CORREL($H$3:H240,MXX!$H$3:H240)</f>
        <v>1.1390491969140593E-2</v>
      </c>
    </row>
    <row r="241" spans="1:9" x14ac:dyDescent="0.25">
      <c r="A241" s="1">
        <v>44778</v>
      </c>
      <c r="B241">
        <v>174.38999899999999</v>
      </c>
      <c r="C241">
        <v>174.699997</v>
      </c>
      <c r="D241">
        <v>172.39999399999999</v>
      </c>
      <c r="E241">
        <v>174.550003</v>
      </c>
      <c r="F241">
        <v>173.384781</v>
      </c>
      <c r="G241">
        <v>3295600</v>
      </c>
      <c r="H241">
        <f>(F241-F240)/F240</f>
        <v>-7.5055423860409002E-3</v>
      </c>
      <c r="I241">
        <f>CORREL($H$3:H241,MXX!$H$3:H241)</f>
        <v>1.0678208084447579E-2</v>
      </c>
    </row>
    <row r="242" spans="1:9" x14ac:dyDescent="0.25">
      <c r="A242" s="1">
        <v>44781</v>
      </c>
      <c r="B242">
        <v>175.78999300000001</v>
      </c>
      <c r="C242">
        <v>175.970001</v>
      </c>
      <c r="D242">
        <v>173.320007</v>
      </c>
      <c r="E242">
        <v>173.85000600000001</v>
      </c>
      <c r="F242">
        <v>172.68946800000001</v>
      </c>
      <c r="G242">
        <v>2846100</v>
      </c>
      <c r="H242">
        <f>(F242-F241)/F241</f>
        <v>-4.0102308633420299E-3</v>
      </c>
      <c r="I242">
        <f>CORREL($H$3:H242,MXX!$H$3:H242)</f>
        <v>1.088480068701007E-2</v>
      </c>
    </row>
    <row r="243" spans="1:9" x14ac:dyDescent="0.25">
      <c r="A243" s="1">
        <v>44782</v>
      </c>
      <c r="B243">
        <v>174.78999300000001</v>
      </c>
      <c r="C243">
        <v>175.229996</v>
      </c>
      <c r="D243">
        <v>173.96000699999999</v>
      </c>
      <c r="E243">
        <v>174.5</v>
      </c>
      <c r="F243">
        <v>173.335114</v>
      </c>
      <c r="G243">
        <v>3228800</v>
      </c>
      <c r="H243">
        <f>(F243-F242)/F242</f>
        <v>3.7387688286815456E-3</v>
      </c>
      <c r="I243">
        <f>CORREL($H$3:H243,MXX!$H$3:H243)</f>
        <v>1.0438846099567061E-2</v>
      </c>
    </row>
    <row r="244" spans="1:9" x14ac:dyDescent="0.25">
      <c r="A244" s="1">
        <v>44783</v>
      </c>
      <c r="B244">
        <v>175.80999800000001</v>
      </c>
      <c r="C244">
        <v>176.429993</v>
      </c>
      <c r="D244">
        <v>174.720001</v>
      </c>
      <c r="E244">
        <v>175.94000199999999</v>
      </c>
      <c r="F244">
        <v>174.765503</v>
      </c>
      <c r="G244">
        <v>4041100</v>
      </c>
      <c r="H244">
        <f>(F244-F243)/F243</f>
        <v>8.2521594557003093E-3</v>
      </c>
      <c r="I244">
        <f>CORREL($H$3:H244,MXX!$H$3:H244)</f>
        <v>1.4391931379148865E-2</v>
      </c>
    </row>
    <row r="245" spans="1:9" x14ac:dyDescent="0.25">
      <c r="A245" s="1">
        <v>44784</v>
      </c>
      <c r="B245">
        <v>176.36000100000001</v>
      </c>
      <c r="C245">
        <v>177.11999499999999</v>
      </c>
      <c r="D245">
        <v>174.66999799999999</v>
      </c>
      <c r="E245">
        <v>175.03999300000001</v>
      </c>
      <c r="F245">
        <v>173.87150600000001</v>
      </c>
      <c r="G245">
        <v>2743800</v>
      </c>
      <c r="H245">
        <f>(F245-F244)/F244</f>
        <v>-5.1154088458749475E-3</v>
      </c>
      <c r="I245">
        <f>CORREL($H$3:H245,MXX!$H$3:H245)</f>
        <v>1.4831759514361097E-2</v>
      </c>
    </row>
    <row r="246" spans="1:9" x14ac:dyDescent="0.25">
      <c r="A246" s="1">
        <v>44785</v>
      </c>
      <c r="B246">
        <v>175.929993</v>
      </c>
      <c r="C246">
        <v>177.38000500000001</v>
      </c>
      <c r="D246">
        <v>175.38000500000001</v>
      </c>
      <c r="E246">
        <v>177.33000200000001</v>
      </c>
      <c r="F246">
        <v>176.14622499999999</v>
      </c>
      <c r="G246">
        <v>3756200</v>
      </c>
      <c r="H246">
        <f>(F246-F245)/F245</f>
        <v>1.3082758942687112E-2</v>
      </c>
      <c r="I246">
        <f>CORREL($H$3:H246,MXX!$H$3:H246)</f>
        <v>2.0515462493768327E-2</v>
      </c>
    </row>
    <row r="247" spans="1:9" x14ac:dyDescent="0.25">
      <c r="A247" s="1">
        <v>44788</v>
      </c>
      <c r="B247">
        <v>177.770004</v>
      </c>
      <c r="C247">
        <v>179.36000100000001</v>
      </c>
      <c r="D247">
        <v>176.800003</v>
      </c>
      <c r="E247">
        <v>179.279999</v>
      </c>
      <c r="F247">
        <v>178.08320599999999</v>
      </c>
      <c r="G247">
        <v>3043100</v>
      </c>
      <c r="H247">
        <f>(F247-F246)/F246</f>
        <v>1.0996437760729776E-2</v>
      </c>
      <c r="I247">
        <f>CORREL($H$3:H247,MXX!$H$3:H247)</f>
        <v>2.5761208777597584E-2</v>
      </c>
    </row>
    <row r="248" spans="1:9" x14ac:dyDescent="0.25">
      <c r="A248" s="1">
        <v>44789</v>
      </c>
      <c r="B248">
        <v>179.779999</v>
      </c>
      <c r="C248">
        <v>180.699997</v>
      </c>
      <c r="D248">
        <v>178.63999899999999</v>
      </c>
      <c r="E248">
        <v>180.320007</v>
      </c>
      <c r="F248">
        <v>179.11627200000001</v>
      </c>
      <c r="G248">
        <v>3395700</v>
      </c>
      <c r="H248">
        <f>(F248-F247)/F247</f>
        <v>5.8010298848731384E-3</v>
      </c>
      <c r="I248">
        <f>CORREL($H$3:H248,MXX!$H$3:H248)</f>
        <v>2.7286865036083078E-2</v>
      </c>
    </row>
    <row r="249" spans="1:9" x14ac:dyDescent="0.25">
      <c r="A249" s="1">
        <v>44790</v>
      </c>
      <c r="B249">
        <v>180.10000600000001</v>
      </c>
      <c r="C249">
        <v>181.070007</v>
      </c>
      <c r="D249">
        <v>179.720001</v>
      </c>
      <c r="E249">
        <v>180.220001</v>
      </c>
      <c r="F249">
        <v>179.01693700000001</v>
      </c>
      <c r="G249">
        <v>2666200</v>
      </c>
      <c r="H249">
        <f>(F249-F248)/F248</f>
        <v>-5.5458389620791342E-4</v>
      </c>
      <c r="I249">
        <f>CORREL($H$3:H249,MXX!$H$3:H249)</f>
        <v>2.7482338924384887E-2</v>
      </c>
    </row>
    <row r="250" spans="1:9" x14ac:dyDescent="0.25">
      <c r="A250" s="1">
        <v>44791</v>
      </c>
      <c r="B250">
        <v>180.820007</v>
      </c>
      <c r="C250">
        <v>180.929993</v>
      </c>
      <c r="D250">
        <v>179.94000199999999</v>
      </c>
      <c r="E250">
        <v>180.39999399999999</v>
      </c>
      <c r="F250">
        <v>179.19572400000001</v>
      </c>
      <c r="G250">
        <v>3010600</v>
      </c>
      <c r="H250">
        <f>(F250-F249)/F249</f>
        <v>9.9871555728830172E-4</v>
      </c>
      <c r="I250">
        <f>CORREL($H$3:H250,MXX!$H$3:H250)</f>
        <v>2.7506493985257695E-2</v>
      </c>
    </row>
    <row r="251" spans="1:9" x14ac:dyDescent="0.25">
      <c r="A251" s="1">
        <v>44792</v>
      </c>
      <c r="B251">
        <v>179.759995</v>
      </c>
      <c r="C251">
        <v>181.009995</v>
      </c>
      <c r="D251">
        <v>179.320007</v>
      </c>
      <c r="E251">
        <v>180.16999799999999</v>
      </c>
      <c r="F251">
        <v>178.96727000000001</v>
      </c>
      <c r="G251">
        <v>3704000</v>
      </c>
      <c r="H251">
        <f>(F251-F250)/F250</f>
        <v>-1.2748853315272147E-3</v>
      </c>
      <c r="I251">
        <f>CORREL($H$3:H251,MXX!$H$3:H251)</f>
        <v>2.7593277132258846E-2</v>
      </c>
    </row>
    <row r="252" spans="1:9" x14ac:dyDescent="0.25">
      <c r="A252" s="1">
        <v>44795</v>
      </c>
      <c r="B252">
        <v>180.13999899999999</v>
      </c>
      <c r="C252">
        <v>180.470001</v>
      </c>
      <c r="D252">
        <v>178.020004</v>
      </c>
      <c r="E252">
        <v>178.449997</v>
      </c>
      <c r="F252">
        <v>177.25874300000001</v>
      </c>
      <c r="G252">
        <v>3385000</v>
      </c>
      <c r="H252">
        <f>(F252-F251)/F251</f>
        <v>-9.5465891612472129E-3</v>
      </c>
      <c r="I252">
        <f>CORREL($H$3:H252,MXX!$H$3:H252)</f>
        <v>2.7498098023079443E-2</v>
      </c>
    </row>
    <row r="253" spans="1:9" x14ac:dyDescent="0.25">
      <c r="A253" s="1">
        <v>44796</v>
      </c>
      <c r="B253">
        <v>177.820007</v>
      </c>
      <c r="C253">
        <v>178.86000100000001</v>
      </c>
      <c r="D253">
        <v>177.28999300000001</v>
      </c>
      <c r="E253">
        <v>178.36999499999999</v>
      </c>
      <c r="F253">
        <v>177.17927599999999</v>
      </c>
      <c r="G253">
        <v>2575000</v>
      </c>
      <c r="H253">
        <f>(F253-F252)/F252</f>
        <v>-4.4831074989639508E-4</v>
      </c>
      <c r="I253">
        <f>CORREL($H$3:H253,MXX!$H$3:H253)</f>
        <v>2.7708003019125047E-2</v>
      </c>
    </row>
    <row r="254" spans="1:9" x14ac:dyDescent="0.25">
      <c r="A254" s="1">
        <v>44797</v>
      </c>
      <c r="B254">
        <v>178.36999499999999</v>
      </c>
      <c r="C254">
        <v>179.5</v>
      </c>
      <c r="D254">
        <v>178.11000100000001</v>
      </c>
      <c r="E254">
        <v>179.259995</v>
      </c>
      <c r="F254">
        <v>178.06333900000001</v>
      </c>
      <c r="G254">
        <v>3340600</v>
      </c>
    </row>
    <row r="255" spans="1:9" x14ac:dyDescent="0.25">
      <c r="A255" s="1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55"/>
  <sheetViews>
    <sheetView topLeftCell="C1" workbookViewId="0">
      <selection activeCell="H253" sqref="H253:H255"/>
    </sheetView>
  </sheetViews>
  <sheetFormatPr baseColWidth="10" defaultRowHeight="15" x14ac:dyDescent="0.25"/>
  <cols>
    <col min="8" max="8" width="12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44432</v>
      </c>
      <c r="B2">
        <v>52022.730469000002</v>
      </c>
      <c r="C2">
        <v>52360.988280999998</v>
      </c>
      <c r="D2">
        <v>51895.28125</v>
      </c>
      <c r="E2">
        <v>51985</v>
      </c>
      <c r="F2">
        <v>51985</v>
      </c>
      <c r="G2">
        <v>136483500</v>
      </c>
    </row>
    <row r="3" spans="1:8" x14ac:dyDescent="0.25">
      <c r="A3" s="1">
        <v>44433</v>
      </c>
      <c r="B3">
        <v>52193.71875</v>
      </c>
      <c r="C3">
        <v>52381.390625</v>
      </c>
      <c r="D3">
        <v>51946.511719000002</v>
      </c>
      <c r="E3">
        <v>52345.390625</v>
      </c>
      <c r="F3">
        <v>52345.390625</v>
      </c>
      <c r="G3">
        <v>123767400</v>
      </c>
      <c r="H3">
        <f t="shared" ref="H3:H66" si="0">(F3-F2)/F2</f>
        <v>6.9325887275175531E-3</v>
      </c>
    </row>
    <row r="4" spans="1:8" x14ac:dyDescent="0.25">
      <c r="A4" s="1">
        <v>44434</v>
      </c>
      <c r="B4">
        <v>52284.261719000002</v>
      </c>
      <c r="C4">
        <v>52420.058594000002</v>
      </c>
      <c r="D4">
        <v>51944.5</v>
      </c>
      <c r="E4">
        <v>52290.691405999998</v>
      </c>
      <c r="F4">
        <v>52290.691405999998</v>
      </c>
      <c r="G4">
        <v>154050900</v>
      </c>
      <c r="H4">
        <f t="shared" si="0"/>
        <v>-1.0449672520712401E-3</v>
      </c>
    </row>
    <row r="5" spans="1:8" x14ac:dyDescent="0.25">
      <c r="A5" s="1">
        <v>44435</v>
      </c>
      <c r="B5">
        <v>52492.128905999998</v>
      </c>
      <c r="C5">
        <v>52492.128905999998</v>
      </c>
      <c r="D5">
        <v>52188.921875</v>
      </c>
      <c r="E5">
        <v>52425.640625</v>
      </c>
      <c r="F5">
        <v>52425.640625</v>
      </c>
      <c r="G5">
        <v>124318800</v>
      </c>
      <c r="H5">
        <f t="shared" si="0"/>
        <v>2.5807503280501167E-3</v>
      </c>
    </row>
    <row r="6" spans="1:8" x14ac:dyDescent="0.25">
      <c r="A6" s="1">
        <v>44438</v>
      </c>
      <c r="B6">
        <v>52431.050780999998</v>
      </c>
      <c r="C6">
        <v>52680.5</v>
      </c>
      <c r="D6">
        <v>52127.320312999997</v>
      </c>
      <c r="E6">
        <v>52602.070312999997</v>
      </c>
      <c r="F6">
        <v>52602.070312999997</v>
      </c>
      <c r="G6">
        <v>107082500</v>
      </c>
      <c r="H6">
        <f t="shared" si="0"/>
        <v>3.3653320378475879E-3</v>
      </c>
    </row>
    <row r="7" spans="1:8" x14ac:dyDescent="0.25">
      <c r="A7" s="1">
        <v>44439</v>
      </c>
      <c r="B7">
        <v>52631.328125</v>
      </c>
      <c r="C7">
        <v>53375.890625</v>
      </c>
      <c r="D7">
        <v>52618.46875</v>
      </c>
      <c r="E7">
        <v>53304.738280999998</v>
      </c>
      <c r="F7">
        <v>53304.738280999998</v>
      </c>
      <c r="G7">
        <v>329112800</v>
      </c>
      <c r="H7">
        <f t="shared" si="0"/>
        <v>1.335818084381263E-2</v>
      </c>
    </row>
    <row r="8" spans="1:8" x14ac:dyDescent="0.25">
      <c r="A8" s="1">
        <v>44440</v>
      </c>
      <c r="B8">
        <v>53400.269530999998</v>
      </c>
      <c r="C8">
        <v>53400.269530999998</v>
      </c>
      <c r="D8">
        <v>52131.199219000002</v>
      </c>
      <c r="E8">
        <v>52215.539062999997</v>
      </c>
      <c r="F8">
        <v>52215.539062999997</v>
      </c>
      <c r="G8">
        <v>147255900</v>
      </c>
      <c r="H8">
        <f t="shared" si="0"/>
        <v>-2.0433440874584256E-2</v>
      </c>
    </row>
    <row r="9" spans="1:8" x14ac:dyDescent="0.25">
      <c r="A9" s="1">
        <v>44441</v>
      </c>
      <c r="B9">
        <v>52196.980469000002</v>
      </c>
      <c r="C9">
        <v>52261.410155999998</v>
      </c>
      <c r="D9">
        <v>51939.148437999997</v>
      </c>
      <c r="E9">
        <v>52087.46875</v>
      </c>
      <c r="F9">
        <v>52087.46875</v>
      </c>
      <c r="G9">
        <v>115079200</v>
      </c>
      <c r="H9">
        <f t="shared" si="0"/>
        <v>-2.4527241372625671E-3</v>
      </c>
    </row>
    <row r="10" spans="1:8" x14ac:dyDescent="0.25">
      <c r="A10" s="1">
        <v>44442</v>
      </c>
      <c r="B10">
        <v>52172.941405999998</v>
      </c>
      <c r="C10">
        <v>52205.949219000002</v>
      </c>
      <c r="D10">
        <v>51738.851562999997</v>
      </c>
      <c r="E10">
        <v>51835.089844000002</v>
      </c>
      <c r="F10">
        <v>51835.089844000002</v>
      </c>
      <c r="G10">
        <v>97441400</v>
      </c>
      <c r="H10">
        <f t="shared" si="0"/>
        <v>-4.8452902791517984E-3</v>
      </c>
    </row>
    <row r="11" spans="1:8" x14ac:dyDescent="0.25">
      <c r="A11" s="1">
        <v>44445</v>
      </c>
      <c r="B11">
        <v>51829.949219000002</v>
      </c>
      <c r="C11">
        <v>52367.519530999998</v>
      </c>
      <c r="D11">
        <v>51769.53125</v>
      </c>
      <c r="E11">
        <v>52283.109375</v>
      </c>
      <c r="F11">
        <v>52283.109375</v>
      </c>
      <c r="G11">
        <v>20470300</v>
      </c>
      <c r="H11">
        <f t="shared" si="0"/>
        <v>8.6431707236995763E-3</v>
      </c>
    </row>
    <row r="12" spans="1:8" x14ac:dyDescent="0.25">
      <c r="A12" s="1">
        <v>44446</v>
      </c>
      <c r="B12">
        <v>52289.730469000002</v>
      </c>
      <c r="C12">
        <v>52289.808594000002</v>
      </c>
      <c r="D12">
        <v>51791.640625</v>
      </c>
      <c r="E12">
        <v>51950.449219000002</v>
      </c>
      <c r="F12">
        <v>51950.449219000002</v>
      </c>
      <c r="G12">
        <v>115536800</v>
      </c>
      <c r="H12">
        <f t="shared" si="0"/>
        <v>-6.3626697030200897E-3</v>
      </c>
    </row>
    <row r="13" spans="1:8" x14ac:dyDescent="0.25">
      <c r="A13" s="1">
        <v>44447</v>
      </c>
      <c r="B13">
        <v>51865.480469000002</v>
      </c>
      <c r="C13">
        <v>51865.480469000002</v>
      </c>
      <c r="D13">
        <v>51378.671875</v>
      </c>
      <c r="E13">
        <v>51469.71875</v>
      </c>
      <c r="F13">
        <v>51469.71875</v>
      </c>
      <c r="G13">
        <v>131633000</v>
      </c>
      <c r="H13">
        <f t="shared" si="0"/>
        <v>-9.2536344964690483E-3</v>
      </c>
    </row>
    <row r="14" spans="1:8" x14ac:dyDescent="0.25">
      <c r="A14" s="1">
        <v>44448</v>
      </c>
      <c r="B14">
        <v>51461.261719000002</v>
      </c>
      <c r="C14">
        <v>51508.730469000002</v>
      </c>
      <c r="D14">
        <v>51193.671875</v>
      </c>
      <c r="E14">
        <v>51395.058594000002</v>
      </c>
      <c r="F14">
        <v>51395.058594000002</v>
      </c>
      <c r="G14">
        <v>132670200</v>
      </c>
      <c r="H14">
        <f t="shared" si="0"/>
        <v>-1.4505646778961289E-3</v>
      </c>
    </row>
    <row r="15" spans="1:8" x14ac:dyDescent="0.25">
      <c r="A15" s="1">
        <v>44449</v>
      </c>
      <c r="B15">
        <v>51511.199219000002</v>
      </c>
      <c r="C15">
        <v>51786.71875</v>
      </c>
      <c r="D15">
        <v>51441</v>
      </c>
      <c r="E15">
        <v>51521.800780999998</v>
      </c>
      <c r="F15">
        <v>51521.800780999998</v>
      </c>
      <c r="G15">
        <v>100823300</v>
      </c>
      <c r="H15">
        <f t="shared" si="0"/>
        <v>2.4660383793159526E-3</v>
      </c>
    </row>
    <row r="16" spans="1:8" x14ac:dyDescent="0.25">
      <c r="A16" s="1">
        <v>44452</v>
      </c>
      <c r="B16">
        <v>51556.828125</v>
      </c>
      <c r="C16">
        <v>52047.351562999997</v>
      </c>
      <c r="D16">
        <v>51428.820312999997</v>
      </c>
      <c r="E16">
        <v>51496.710937999997</v>
      </c>
      <c r="F16">
        <v>51496.710937999997</v>
      </c>
      <c r="G16">
        <v>108932900</v>
      </c>
      <c r="H16">
        <f t="shared" si="0"/>
        <v>-4.8697527298490888E-4</v>
      </c>
    </row>
    <row r="17" spans="1:8" x14ac:dyDescent="0.25">
      <c r="A17" s="1">
        <v>44453</v>
      </c>
      <c r="B17">
        <v>51507.761719000002</v>
      </c>
      <c r="C17">
        <v>51951.761719000002</v>
      </c>
      <c r="D17">
        <v>51297.199219000002</v>
      </c>
      <c r="E17">
        <v>51815.171875</v>
      </c>
      <c r="F17">
        <v>51815.171875</v>
      </c>
      <c r="G17">
        <v>166224100</v>
      </c>
      <c r="H17">
        <f t="shared" si="0"/>
        <v>6.1841024640081933E-3</v>
      </c>
    </row>
    <row r="18" spans="1:8" x14ac:dyDescent="0.25">
      <c r="A18" s="1">
        <v>44454</v>
      </c>
      <c r="B18">
        <v>51793.578125</v>
      </c>
      <c r="C18">
        <v>52238.5</v>
      </c>
      <c r="D18">
        <v>51782.898437999997</v>
      </c>
      <c r="E18">
        <v>52192.328125</v>
      </c>
      <c r="F18">
        <v>52192.328125</v>
      </c>
      <c r="G18">
        <v>174574100</v>
      </c>
      <c r="H18">
        <f t="shared" si="0"/>
        <v>7.2788767527368157E-3</v>
      </c>
    </row>
    <row r="19" spans="1:8" x14ac:dyDescent="0.25">
      <c r="A19" s="1">
        <v>44456</v>
      </c>
      <c r="B19">
        <v>52195.210937999997</v>
      </c>
      <c r="C19">
        <v>52195.210937999997</v>
      </c>
      <c r="D19">
        <v>51266.339844000002</v>
      </c>
      <c r="E19">
        <v>51307.710937999997</v>
      </c>
      <c r="F19">
        <v>51307.710937999997</v>
      </c>
      <c r="G19">
        <v>598584300</v>
      </c>
      <c r="H19">
        <f t="shared" si="0"/>
        <v>-1.6949180440492248E-2</v>
      </c>
    </row>
    <row r="20" spans="1:8" x14ac:dyDescent="0.25">
      <c r="A20" s="1">
        <v>44459</v>
      </c>
      <c r="B20">
        <v>51264.300780999998</v>
      </c>
      <c r="C20">
        <v>51264.300780999998</v>
      </c>
      <c r="D20">
        <v>50402.921875</v>
      </c>
      <c r="E20">
        <v>50557.648437999997</v>
      </c>
      <c r="F20">
        <v>50557.648437999997</v>
      </c>
      <c r="G20">
        <v>150617700</v>
      </c>
      <c r="H20">
        <f t="shared" si="0"/>
        <v>-1.4618903987090207E-2</v>
      </c>
    </row>
    <row r="21" spans="1:8" x14ac:dyDescent="0.25">
      <c r="A21" s="1">
        <v>44460</v>
      </c>
      <c r="B21">
        <v>50687.460937999997</v>
      </c>
      <c r="C21">
        <v>50950.378905999998</v>
      </c>
      <c r="D21">
        <v>50491.289062999997</v>
      </c>
      <c r="E21">
        <v>50828.128905999998</v>
      </c>
      <c r="F21">
        <v>50828.128905999998</v>
      </c>
      <c r="G21">
        <v>143968300</v>
      </c>
      <c r="H21">
        <f t="shared" si="0"/>
        <v>5.3499416281534134E-3</v>
      </c>
    </row>
    <row r="22" spans="1:8" x14ac:dyDescent="0.25">
      <c r="A22" s="1">
        <v>44461</v>
      </c>
      <c r="B22">
        <v>50879.628905999998</v>
      </c>
      <c r="C22">
        <v>51577.558594000002</v>
      </c>
      <c r="D22">
        <v>50852.03125</v>
      </c>
      <c r="E22">
        <v>51338.339844000002</v>
      </c>
      <c r="F22">
        <v>51338.339844000002</v>
      </c>
      <c r="G22">
        <v>134806300</v>
      </c>
      <c r="H22">
        <f t="shared" si="0"/>
        <v>1.0037964193873287E-2</v>
      </c>
    </row>
    <row r="23" spans="1:8" x14ac:dyDescent="0.25">
      <c r="A23" s="1">
        <v>44462</v>
      </c>
      <c r="B23">
        <v>51342.128905999998</v>
      </c>
      <c r="C23">
        <v>51590.699219000002</v>
      </c>
      <c r="D23">
        <v>51306.941405999998</v>
      </c>
      <c r="E23">
        <v>51464.269530999998</v>
      </c>
      <c r="F23">
        <v>51464.269530999998</v>
      </c>
      <c r="G23">
        <v>180099100</v>
      </c>
      <c r="H23">
        <f t="shared" si="0"/>
        <v>2.4529364872852197E-3</v>
      </c>
    </row>
    <row r="24" spans="1:8" x14ac:dyDescent="0.25">
      <c r="A24" s="1">
        <v>44463</v>
      </c>
      <c r="B24">
        <v>51378.921875</v>
      </c>
      <c r="C24">
        <v>51426.339844000002</v>
      </c>
      <c r="D24">
        <v>51036.460937999997</v>
      </c>
      <c r="E24">
        <v>51105.710937999997</v>
      </c>
      <c r="F24">
        <v>51105.710937999997</v>
      </c>
      <c r="G24">
        <v>111610200</v>
      </c>
      <c r="H24">
        <f t="shared" si="0"/>
        <v>-6.9671365447831791E-3</v>
      </c>
    </row>
    <row r="25" spans="1:8" x14ac:dyDescent="0.25">
      <c r="A25" s="1">
        <v>44466</v>
      </c>
      <c r="B25">
        <v>51124.421875</v>
      </c>
      <c r="C25">
        <v>51690.949219000002</v>
      </c>
      <c r="D25">
        <v>51047.941405999998</v>
      </c>
      <c r="E25">
        <v>51598.53125</v>
      </c>
      <c r="F25">
        <v>51598.53125</v>
      </c>
      <c r="G25">
        <v>132819900</v>
      </c>
      <c r="H25">
        <f t="shared" si="0"/>
        <v>9.6431553921220107E-3</v>
      </c>
    </row>
    <row r="26" spans="1:8" x14ac:dyDescent="0.25">
      <c r="A26" s="1">
        <v>44467</v>
      </c>
      <c r="B26">
        <v>51609.539062999997</v>
      </c>
      <c r="C26">
        <v>51616.929687999997</v>
      </c>
      <c r="D26">
        <v>50877.21875</v>
      </c>
      <c r="E26">
        <v>50925.519530999998</v>
      </c>
      <c r="F26">
        <v>50925.519530999998</v>
      </c>
      <c r="G26">
        <v>169423900</v>
      </c>
      <c r="H26">
        <f t="shared" si="0"/>
        <v>-1.304323403585256E-2</v>
      </c>
    </row>
    <row r="27" spans="1:8" x14ac:dyDescent="0.25">
      <c r="A27" s="1">
        <v>44468</v>
      </c>
      <c r="B27">
        <v>50994.359375</v>
      </c>
      <c r="C27">
        <v>51287.878905999998</v>
      </c>
      <c r="D27">
        <v>50782.300780999998</v>
      </c>
      <c r="E27">
        <v>51084.609375</v>
      </c>
      <c r="F27">
        <v>51084.609375</v>
      </c>
      <c r="G27">
        <v>199580000</v>
      </c>
      <c r="H27">
        <f t="shared" si="0"/>
        <v>3.1239709572949731E-3</v>
      </c>
    </row>
    <row r="28" spans="1:8" x14ac:dyDescent="0.25">
      <c r="A28" s="1">
        <v>44469</v>
      </c>
      <c r="B28">
        <v>51189.910155999998</v>
      </c>
      <c r="C28">
        <v>51409.390625</v>
      </c>
      <c r="D28">
        <v>50963.828125</v>
      </c>
      <c r="E28">
        <v>51385.550780999998</v>
      </c>
      <c r="F28">
        <v>51385.550780999998</v>
      </c>
      <c r="G28">
        <v>196392600</v>
      </c>
      <c r="H28">
        <f t="shared" si="0"/>
        <v>5.8910386059891073E-3</v>
      </c>
    </row>
    <row r="29" spans="1:8" x14ac:dyDescent="0.25">
      <c r="A29" s="1">
        <v>44470</v>
      </c>
      <c r="B29">
        <v>51376.691405999998</v>
      </c>
      <c r="C29">
        <v>51387.25</v>
      </c>
      <c r="D29">
        <v>50850.648437999997</v>
      </c>
      <c r="E29">
        <v>51060.050780999998</v>
      </c>
      <c r="F29">
        <v>51060.050780999998</v>
      </c>
      <c r="G29">
        <v>128083100</v>
      </c>
      <c r="H29">
        <f t="shared" si="0"/>
        <v>-6.3344655268413484E-3</v>
      </c>
    </row>
    <row r="30" spans="1:8" x14ac:dyDescent="0.25">
      <c r="A30" s="1">
        <v>44473</v>
      </c>
      <c r="B30">
        <v>51066.238280999998</v>
      </c>
      <c r="C30">
        <v>51401.890625</v>
      </c>
      <c r="D30">
        <v>50757.859375</v>
      </c>
      <c r="E30">
        <v>50862.941405999998</v>
      </c>
      <c r="F30">
        <v>50862.941405999998</v>
      </c>
      <c r="G30">
        <v>95816200</v>
      </c>
      <c r="H30">
        <f t="shared" si="0"/>
        <v>-3.8603442806082471E-3</v>
      </c>
    </row>
    <row r="31" spans="1:8" x14ac:dyDescent="0.25">
      <c r="A31" s="1">
        <v>44474</v>
      </c>
      <c r="B31">
        <v>50904.960937999997</v>
      </c>
      <c r="C31">
        <v>51078.851562999997</v>
      </c>
      <c r="D31">
        <v>50810.828125</v>
      </c>
      <c r="E31">
        <v>51056.941405999998</v>
      </c>
      <c r="F31">
        <v>51056.941405999998</v>
      </c>
      <c r="G31">
        <v>144501500</v>
      </c>
      <c r="H31">
        <f t="shared" si="0"/>
        <v>3.8141718633896188E-3</v>
      </c>
    </row>
    <row r="32" spans="1:8" x14ac:dyDescent="0.25">
      <c r="A32" s="1">
        <v>44475</v>
      </c>
      <c r="B32">
        <v>50994.421875</v>
      </c>
      <c r="C32">
        <v>51020.011719000002</v>
      </c>
      <c r="D32">
        <v>50558.160155999998</v>
      </c>
      <c r="E32">
        <v>50974.488280999998</v>
      </c>
      <c r="F32">
        <v>50974.488280999998</v>
      </c>
      <c r="G32">
        <v>152504600</v>
      </c>
      <c r="H32">
        <f t="shared" si="0"/>
        <v>-1.614924880523894E-3</v>
      </c>
    </row>
    <row r="33" spans="1:8" x14ac:dyDescent="0.25">
      <c r="A33" s="1">
        <v>44476</v>
      </c>
      <c r="B33">
        <v>51085.859375</v>
      </c>
      <c r="C33">
        <v>51453.539062999997</v>
      </c>
      <c r="D33">
        <v>50838.96875</v>
      </c>
      <c r="E33">
        <v>50876.980469000002</v>
      </c>
      <c r="F33">
        <v>50876.980469000002</v>
      </c>
      <c r="G33">
        <v>217620300</v>
      </c>
      <c r="H33">
        <f t="shared" si="0"/>
        <v>-1.912874759281121E-3</v>
      </c>
    </row>
    <row r="34" spans="1:8" x14ac:dyDescent="0.25">
      <c r="A34" s="1">
        <v>44477</v>
      </c>
      <c r="B34">
        <v>50899.339844000002</v>
      </c>
      <c r="C34">
        <v>51398.449219000002</v>
      </c>
      <c r="D34">
        <v>50852.648437999997</v>
      </c>
      <c r="E34">
        <v>51136.621094000002</v>
      </c>
      <c r="F34">
        <v>51136.621094000002</v>
      </c>
      <c r="G34">
        <v>124815100</v>
      </c>
      <c r="H34">
        <f t="shared" si="0"/>
        <v>5.1033025664367479E-3</v>
      </c>
    </row>
    <row r="35" spans="1:8" x14ac:dyDescent="0.25">
      <c r="A35" s="1">
        <v>44480</v>
      </c>
      <c r="B35">
        <v>51134.601562999997</v>
      </c>
      <c r="C35">
        <v>51801.46875</v>
      </c>
      <c r="D35">
        <v>51134.601562999997</v>
      </c>
      <c r="E35">
        <v>51646.75</v>
      </c>
      <c r="F35">
        <v>51646.75</v>
      </c>
      <c r="G35">
        <v>98687800</v>
      </c>
      <c r="H35">
        <f t="shared" si="0"/>
        <v>9.9758039363272068E-3</v>
      </c>
    </row>
    <row r="36" spans="1:8" x14ac:dyDescent="0.25">
      <c r="A36" s="1">
        <v>44481</v>
      </c>
      <c r="B36">
        <v>51755.230469000002</v>
      </c>
      <c r="C36">
        <v>52068.859375</v>
      </c>
      <c r="D36">
        <v>51690.480469000002</v>
      </c>
      <c r="E36">
        <v>51835.878905999998</v>
      </c>
      <c r="F36">
        <v>51835.878905999998</v>
      </c>
      <c r="G36">
        <v>124395700</v>
      </c>
      <c r="H36">
        <f t="shared" si="0"/>
        <v>3.661971101763385E-3</v>
      </c>
    </row>
    <row r="37" spans="1:8" x14ac:dyDescent="0.25">
      <c r="A37" s="1">
        <v>44482</v>
      </c>
      <c r="B37">
        <v>51917.710937999997</v>
      </c>
      <c r="C37">
        <v>51991.070312999997</v>
      </c>
      <c r="D37">
        <v>51518.210937999997</v>
      </c>
      <c r="E37">
        <v>51812.871094000002</v>
      </c>
      <c r="F37">
        <v>51812.871094000002</v>
      </c>
      <c r="G37">
        <v>179795700</v>
      </c>
      <c r="H37">
        <f t="shared" si="0"/>
        <v>-4.43858819134116E-4</v>
      </c>
    </row>
    <row r="38" spans="1:8" x14ac:dyDescent="0.25">
      <c r="A38" s="1">
        <v>44483</v>
      </c>
      <c r="B38">
        <v>51929.75</v>
      </c>
      <c r="C38">
        <v>52302.078125</v>
      </c>
      <c r="D38">
        <v>51929.75</v>
      </c>
      <c r="E38">
        <v>52140.238280999998</v>
      </c>
      <c r="F38">
        <v>52140.238280999998</v>
      </c>
      <c r="G38">
        <v>169512300</v>
      </c>
      <c r="H38">
        <f t="shared" si="0"/>
        <v>6.3182599243743849E-3</v>
      </c>
    </row>
    <row r="39" spans="1:8" x14ac:dyDescent="0.25">
      <c r="A39" s="1">
        <v>44484</v>
      </c>
      <c r="B39">
        <v>52240.941405999998</v>
      </c>
      <c r="C39">
        <v>52849.878905999998</v>
      </c>
      <c r="D39">
        <v>52240.941405999998</v>
      </c>
      <c r="E39">
        <v>52798.378905999998</v>
      </c>
      <c r="F39">
        <v>52798.378905999998</v>
      </c>
      <c r="G39">
        <v>172591700</v>
      </c>
      <c r="H39">
        <f t="shared" si="0"/>
        <v>1.262250896233107E-2</v>
      </c>
    </row>
    <row r="40" spans="1:8" x14ac:dyDescent="0.25">
      <c r="A40" s="1">
        <v>44487</v>
      </c>
      <c r="B40">
        <v>52834.710937999997</v>
      </c>
      <c r="C40">
        <v>52942.261719000002</v>
      </c>
      <c r="D40">
        <v>52538.121094000002</v>
      </c>
      <c r="E40">
        <v>52686.03125</v>
      </c>
      <c r="F40">
        <v>52686.03125</v>
      </c>
      <c r="G40">
        <v>127994100</v>
      </c>
      <c r="H40">
        <f t="shared" si="0"/>
        <v>-2.1278618459104042E-3</v>
      </c>
    </row>
    <row r="41" spans="1:8" x14ac:dyDescent="0.25">
      <c r="A41" s="1">
        <v>44488</v>
      </c>
      <c r="B41">
        <v>52672.460937999997</v>
      </c>
      <c r="C41">
        <v>52733.609375</v>
      </c>
      <c r="D41">
        <v>52242.730469000002</v>
      </c>
      <c r="E41">
        <v>52402.730469000002</v>
      </c>
      <c r="F41">
        <v>52402.730469000002</v>
      </c>
      <c r="G41">
        <v>127364900</v>
      </c>
      <c r="H41">
        <f t="shared" si="0"/>
        <v>-5.3771516714878403E-3</v>
      </c>
    </row>
    <row r="42" spans="1:8" x14ac:dyDescent="0.25">
      <c r="A42" s="1">
        <v>44489</v>
      </c>
      <c r="B42">
        <v>52336.628905999998</v>
      </c>
      <c r="C42">
        <v>52688.21875</v>
      </c>
      <c r="D42">
        <v>52234.78125</v>
      </c>
      <c r="E42">
        <v>52298.199219000002</v>
      </c>
      <c r="F42">
        <v>52298.199219000002</v>
      </c>
      <c r="G42">
        <v>130915600</v>
      </c>
      <c r="H42">
        <f t="shared" si="0"/>
        <v>-1.9947672395017237E-3</v>
      </c>
    </row>
    <row r="43" spans="1:8" x14ac:dyDescent="0.25">
      <c r="A43" s="1">
        <v>44490</v>
      </c>
      <c r="B43">
        <v>52236.101562999997</v>
      </c>
      <c r="C43">
        <v>52252.390625</v>
      </c>
      <c r="D43">
        <v>51521.941405999998</v>
      </c>
      <c r="E43">
        <v>52020.050780999998</v>
      </c>
      <c r="F43">
        <v>52020.050780999998</v>
      </c>
      <c r="G43">
        <v>170061400</v>
      </c>
      <c r="H43">
        <f t="shared" si="0"/>
        <v>-5.3185088999957789E-3</v>
      </c>
    </row>
    <row r="44" spans="1:8" x14ac:dyDescent="0.25">
      <c r="A44" s="1">
        <v>44491</v>
      </c>
      <c r="B44">
        <v>51970.578125</v>
      </c>
      <c r="C44">
        <v>52250.550780999998</v>
      </c>
      <c r="D44">
        <v>51737.390625</v>
      </c>
      <c r="E44">
        <v>51889.660155999998</v>
      </c>
      <c r="F44">
        <v>51889.660155999998</v>
      </c>
      <c r="G44">
        <v>142807500</v>
      </c>
      <c r="H44">
        <f t="shared" si="0"/>
        <v>-2.5065455154769738E-3</v>
      </c>
    </row>
    <row r="45" spans="1:8" x14ac:dyDescent="0.25">
      <c r="A45" s="1">
        <v>44494</v>
      </c>
      <c r="B45">
        <v>51892.320312999997</v>
      </c>
      <c r="C45">
        <v>52144.96875</v>
      </c>
      <c r="D45">
        <v>51655.960937999997</v>
      </c>
      <c r="E45">
        <v>51833.800780999998</v>
      </c>
      <c r="F45">
        <v>51833.800780999998</v>
      </c>
      <c r="G45">
        <v>123948700</v>
      </c>
      <c r="H45">
        <f t="shared" si="0"/>
        <v>-1.0765030033356459E-3</v>
      </c>
    </row>
    <row r="46" spans="1:8" x14ac:dyDescent="0.25">
      <c r="A46" s="1">
        <v>44495</v>
      </c>
      <c r="B46">
        <v>52051.628905999998</v>
      </c>
      <c r="C46">
        <v>52244.71875</v>
      </c>
      <c r="D46">
        <v>51885.628905999998</v>
      </c>
      <c r="E46">
        <v>52206.589844000002</v>
      </c>
      <c r="F46">
        <v>52206.589844000002</v>
      </c>
      <c r="G46">
        <v>138935500</v>
      </c>
      <c r="H46">
        <f t="shared" si="0"/>
        <v>7.1920070954289723E-3</v>
      </c>
    </row>
    <row r="47" spans="1:8" x14ac:dyDescent="0.25">
      <c r="A47" s="1">
        <v>44496</v>
      </c>
      <c r="B47">
        <v>52189.609375</v>
      </c>
      <c r="C47">
        <v>52194.230469000002</v>
      </c>
      <c r="D47">
        <v>51648.859375</v>
      </c>
      <c r="E47">
        <v>51714.601562999997</v>
      </c>
      <c r="F47">
        <v>51714.601562999997</v>
      </c>
      <c r="G47">
        <v>118290800</v>
      </c>
      <c r="H47">
        <f t="shared" si="0"/>
        <v>-9.4238731637161042E-3</v>
      </c>
    </row>
    <row r="48" spans="1:8" x14ac:dyDescent="0.25">
      <c r="A48" s="1">
        <v>44497</v>
      </c>
      <c r="B48">
        <v>51762</v>
      </c>
      <c r="C48">
        <v>51767.421875</v>
      </c>
      <c r="D48">
        <v>51200.398437999997</v>
      </c>
      <c r="E48">
        <v>51248.839844000002</v>
      </c>
      <c r="F48">
        <v>51248.839844000002</v>
      </c>
      <c r="G48">
        <v>151378500</v>
      </c>
      <c r="H48">
        <f t="shared" si="0"/>
        <v>-9.0063870729544786E-3</v>
      </c>
    </row>
    <row r="49" spans="1:8" x14ac:dyDescent="0.25">
      <c r="A49" s="1">
        <v>44498</v>
      </c>
      <c r="B49">
        <v>51193.839844000002</v>
      </c>
      <c r="C49">
        <v>51503.578125</v>
      </c>
      <c r="D49">
        <v>50997.109375</v>
      </c>
      <c r="E49">
        <v>51309.839844000002</v>
      </c>
      <c r="F49">
        <v>51309.839844000002</v>
      </c>
      <c r="G49">
        <v>145758900</v>
      </c>
      <c r="H49">
        <f t="shared" si="0"/>
        <v>1.1902708468266257E-3</v>
      </c>
    </row>
    <row r="50" spans="1:8" x14ac:dyDescent="0.25">
      <c r="A50" s="1">
        <v>44501</v>
      </c>
      <c r="B50">
        <v>51353.609375</v>
      </c>
      <c r="C50">
        <v>51880.019530999998</v>
      </c>
      <c r="D50">
        <v>51353.609375</v>
      </c>
      <c r="E50">
        <v>51653.261719000002</v>
      </c>
      <c r="F50">
        <v>51653.261719000002</v>
      </c>
      <c r="G50">
        <v>91186600</v>
      </c>
      <c r="H50">
        <f t="shared" si="0"/>
        <v>6.6930997259808944E-3</v>
      </c>
    </row>
    <row r="51" spans="1:8" x14ac:dyDescent="0.25">
      <c r="A51" s="1">
        <v>44503</v>
      </c>
      <c r="B51">
        <v>51648.839844000002</v>
      </c>
      <c r="C51">
        <v>51965.519530999998</v>
      </c>
      <c r="D51">
        <v>51503.128905999998</v>
      </c>
      <c r="E51">
        <v>51876.808594000002</v>
      </c>
      <c r="F51">
        <v>51876.808594000002</v>
      </c>
      <c r="G51">
        <v>203221300</v>
      </c>
      <c r="H51">
        <f t="shared" si="0"/>
        <v>4.3278365694720709E-3</v>
      </c>
    </row>
    <row r="52" spans="1:8" x14ac:dyDescent="0.25">
      <c r="A52" s="1">
        <v>44504</v>
      </c>
      <c r="B52">
        <v>51838.628905999998</v>
      </c>
      <c r="C52">
        <v>51967.410155999998</v>
      </c>
      <c r="D52">
        <v>51338.691405999998</v>
      </c>
      <c r="E52">
        <v>51873.460937999997</v>
      </c>
      <c r="F52">
        <v>51873.460937999997</v>
      </c>
      <c r="G52">
        <v>182211500</v>
      </c>
      <c r="H52">
        <f t="shared" si="0"/>
        <v>-6.4530877876565394E-5</v>
      </c>
    </row>
    <row r="53" spans="1:8" x14ac:dyDescent="0.25">
      <c r="A53" s="1">
        <v>44505</v>
      </c>
      <c r="B53">
        <v>51907.269530999998</v>
      </c>
      <c r="C53">
        <v>52220.398437999997</v>
      </c>
      <c r="D53">
        <v>51779.238280999998</v>
      </c>
      <c r="E53">
        <v>51977.960937999997</v>
      </c>
      <c r="F53">
        <v>51977.960937999997</v>
      </c>
      <c r="G53">
        <v>197701000</v>
      </c>
      <c r="H53">
        <f t="shared" si="0"/>
        <v>2.0145175993732151E-3</v>
      </c>
    </row>
    <row r="54" spans="1:8" x14ac:dyDescent="0.25">
      <c r="A54" s="1">
        <v>44508</v>
      </c>
      <c r="B54">
        <v>52000.210937999997</v>
      </c>
      <c r="C54">
        <v>52577.328125</v>
      </c>
      <c r="D54">
        <v>51979.511719000002</v>
      </c>
      <c r="E54">
        <v>52251.488280999998</v>
      </c>
      <c r="F54">
        <v>52251.488280999998</v>
      </c>
      <c r="G54">
        <v>201344200</v>
      </c>
      <c r="H54">
        <f t="shared" si="0"/>
        <v>5.2623715525560652E-3</v>
      </c>
    </row>
    <row r="55" spans="1:8" x14ac:dyDescent="0.25">
      <c r="A55" s="1">
        <v>44509</v>
      </c>
      <c r="B55">
        <v>52250.488280999998</v>
      </c>
      <c r="C55">
        <v>52340</v>
      </c>
      <c r="D55">
        <v>51778.03125</v>
      </c>
      <c r="E55">
        <v>52114.121094000002</v>
      </c>
      <c r="F55">
        <v>52114.121094000002</v>
      </c>
      <c r="G55">
        <v>183571400</v>
      </c>
      <c r="H55">
        <f t="shared" si="0"/>
        <v>-2.6289621888137965E-3</v>
      </c>
    </row>
    <row r="56" spans="1:8" x14ac:dyDescent="0.25">
      <c r="A56" s="1">
        <v>44510</v>
      </c>
      <c r="B56">
        <v>52153.941405999998</v>
      </c>
      <c r="C56">
        <v>52171.25</v>
      </c>
      <c r="D56">
        <v>51590.519530999998</v>
      </c>
      <c r="E56">
        <v>51704.398437999997</v>
      </c>
      <c r="F56">
        <v>51704.398437999997</v>
      </c>
      <c r="G56">
        <v>127670700</v>
      </c>
      <c r="H56">
        <f t="shared" si="0"/>
        <v>-7.8620275541244327E-3</v>
      </c>
    </row>
    <row r="57" spans="1:8" x14ac:dyDescent="0.25">
      <c r="A57" s="1">
        <v>44511</v>
      </c>
      <c r="B57">
        <v>51767.800780999998</v>
      </c>
      <c r="C57">
        <v>51815.511719000002</v>
      </c>
      <c r="D57">
        <v>51514.878905999998</v>
      </c>
      <c r="E57">
        <v>51707.011719000002</v>
      </c>
      <c r="F57">
        <v>51707.011719000002</v>
      </c>
      <c r="G57">
        <v>134926600</v>
      </c>
      <c r="H57">
        <f t="shared" si="0"/>
        <v>5.0542721295539706E-5</v>
      </c>
    </row>
    <row r="58" spans="1:8" x14ac:dyDescent="0.25">
      <c r="A58" s="1">
        <v>44512</v>
      </c>
      <c r="B58">
        <v>51739.878905999998</v>
      </c>
      <c r="C58">
        <v>51937.371094000002</v>
      </c>
      <c r="D58">
        <v>51350.359375</v>
      </c>
      <c r="E58">
        <v>51432.539062999997</v>
      </c>
      <c r="F58">
        <v>51432.539062999997</v>
      </c>
      <c r="G58">
        <v>184078600</v>
      </c>
      <c r="H58">
        <f t="shared" si="0"/>
        <v>-5.3082289398508984E-3</v>
      </c>
    </row>
    <row r="59" spans="1:8" x14ac:dyDescent="0.25">
      <c r="A59" s="1">
        <v>44516</v>
      </c>
      <c r="B59">
        <v>51422.128905999998</v>
      </c>
      <c r="C59">
        <v>51585.640625</v>
      </c>
      <c r="D59">
        <v>51000.910155999998</v>
      </c>
      <c r="E59">
        <v>51161.5</v>
      </c>
      <c r="F59">
        <v>51161.5</v>
      </c>
      <c r="G59">
        <v>211551200</v>
      </c>
      <c r="H59">
        <f t="shared" si="0"/>
        <v>-5.2697974460875693E-3</v>
      </c>
    </row>
    <row r="60" spans="1:8" x14ac:dyDescent="0.25">
      <c r="A60" s="1">
        <v>44517</v>
      </c>
      <c r="B60">
        <v>51197.980469000002</v>
      </c>
      <c r="C60">
        <v>51210.839844000002</v>
      </c>
      <c r="D60">
        <v>50678.339844000002</v>
      </c>
      <c r="E60">
        <v>51045.101562999997</v>
      </c>
      <c r="F60">
        <v>51045.101562999997</v>
      </c>
      <c r="G60">
        <v>134527900</v>
      </c>
      <c r="H60">
        <f t="shared" si="0"/>
        <v>-2.2751177545616034E-3</v>
      </c>
    </row>
    <row r="61" spans="1:8" x14ac:dyDescent="0.25">
      <c r="A61" s="1">
        <v>44518</v>
      </c>
      <c r="B61">
        <v>51134.910155999998</v>
      </c>
      <c r="C61">
        <v>51243.96875</v>
      </c>
      <c r="D61">
        <v>50552.449219000002</v>
      </c>
      <c r="E61">
        <v>50831.949219000002</v>
      </c>
      <c r="F61">
        <v>50831.949219000002</v>
      </c>
      <c r="G61">
        <v>162724400</v>
      </c>
      <c r="H61">
        <f t="shared" si="0"/>
        <v>-4.1757649112897045E-3</v>
      </c>
    </row>
    <row r="62" spans="1:8" x14ac:dyDescent="0.25">
      <c r="A62" s="1">
        <v>44519</v>
      </c>
      <c r="B62">
        <v>50724.289062999997</v>
      </c>
      <c r="C62">
        <v>50891.390625</v>
      </c>
      <c r="D62">
        <v>50535.109375</v>
      </c>
      <c r="E62">
        <v>50811.300780999998</v>
      </c>
      <c r="F62">
        <v>50811.300780999998</v>
      </c>
      <c r="G62">
        <v>143936400</v>
      </c>
      <c r="H62">
        <f t="shared" si="0"/>
        <v>-4.0620984080393715E-4</v>
      </c>
    </row>
    <row r="63" spans="1:8" x14ac:dyDescent="0.25">
      <c r="A63" s="1">
        <v>44522</v>
      </c>
      <c r="B63">
        <v>50864.011719000002</v>
      </c>
      <c r="C63">
        <v>50945.890625</v>
      </c>
      <c r="D63">
        <v>50407.28125</v>
      </c>
      <c r="E63">
        <v>50497.078125</v>
      </c>
      <c r="F63">
        <v>50497.078125</v>
      </c>
      <c r="G63">
        <v>136095800</v>
      </c>
      <c r="H63">
        <f t="shared" si="0"/>
        <v>-6.1841096600600354E-3</v>
      </c>
    </row>
    <row r="64" spans="1:8" x14ac:dyDescent="0.25">
      <c r="A64" s="1">
        <v>44523</v>
      </c>
      <c r="B64">
        <v>50447.828125</v>
      </c>
      <c r="C64">
        <v>51182.78125</v>
      </c>
      <c r="D64">
        <v>50437.769530999998</v>
      </c>
      <c r="E64">
        <v>51116.320312999997</v>
      </c>
      <c r="F64">
        <v>51116.320312999997</v>
      </c>
      <c r="G64">
        <v>150734000</v>
      </c>
      <c r="H64">
        <f t="shared" si="0"/>
        <v>1.2262931064390106E-2</v>
      </c>
    </row>
    <row r="65" spans="1:8" x14ac:dyDescent="0.25">
      <c r="A65" s="1">
        <v>44524</v>
      </c>
      <c r="B65">
        <v>51157.058594000002</v>
      </c>
      <c r="C65">
        <v>51236.578125</v>
      </c>
      <c r="D65">
        <v>50639.429687999997</v>
      </c>
      <c r="E65">
        <v>50848.03125</v>
      </c>
      <c r="F65">
        <v>50848.03125</v>
      </c>
      <c r="G65">
        <v>181050100</v>
      </c>
      <c r="H65">
        <f t="shared" si="0"/>
        <v>-5.2485989084735578E-3</v>
      </c>
    </row>
    <row r="66" spans="1:8" x14ac:dyDescent="0.25">
      <c r="A66" s="1">
        <v>44525</v>
      </c>
      <c r="B66">
        <v>50838.210937999997</v>
      </c>
      <c r="C66">
        <v>50887.878905999998</v>
      </c>
      <c r="D66">
        <v>50580.488280999998</v>
      </c>
      <c r="E66">
        <v>50625</v>
      </c>
      <c r="F66">
        <v>50625</v>
      </c>
      <c r="G66">
        <v>52596300</v>
      </c>
      <c r="H66">
        <f t="shared" si="0"/>
        <v>-4.3862317678228695E-3</v>
      </c>
    </row>
    <row r="67" spans="1:8" x14ac:dyDescent="0.25">
      <c r="A67" s="1">
        <v>44526</v>
      </c>
      <c r="B67">
        <v>50480.5</v>
      </c>
      <c r="C67">
        <v>50480.5</v>
      </c>
      <c r="D67">
        <v>49064.671875</v>
      </c>
      <c r="E67">
        <v>49492.519530999998</v>
      </c>
      <c r="F67">
        <v>49492.519530999998</v>
      </c>
      <c r="G67">
        <v>170088800</v>
      </c>
      <c r="H67">
        <f t="shared" ref="H67:H130" si="1">(F67-F66)/F66</f>
        <v>-2.2369984572839542E-2</v>
      </c>
    </row>
    <row r="68" spans="1:8" x14ac:dyDescent="0.25">
      <c r="A68" s="1">
        <v>44529</v>
      </c>
      <c r="B68">
        <v>49520.300780999998</v>
      </c>
      <c r="C68">
        <v>49875.691405999998</v>
      </c>
      <c r="D68">
        <v>49268.769530999998</v>
      </c>
      <c r="E68">
        <v>49796.300780999998</v>
      </c>
      <c r="F68">
        <v>49796.300780999998</v>
      </c>
      <c r="G68">
        <v>242967200</v>
      </c>
      <c r="H68">
        <f t="shared" si="1"/>
        <v>6.1379225159415131E-3</v>
      </c>
    </row>
    <row r="69" spans="1:8" x14ac:dyDescent="0.25">
      <c r="A69" s="1">
        <v>44530</v>
      </c>
      <c r="B69">
        <v>49623.398437999997</v>
      </c>
      <c r="C69">
        <v>49873.859375</v>
      </c>
      <c r="D69">
        <v>49116.941405999998</v>
      </c>
      <c r="E69">
        <v>49698.71875</v>
      </c>
      <c r="F69">
        <v>49698.71875</v>
      </c>
      <c r="G69">
        <v>840279400</v>
      </c>
      <c r="H69">
        <f t="shared" si="1"/>
        <v>-1.9596240979657458E-3</v>
      </c>
    </row>
    <row r="70" spans="1:8" x14ac:dyDescent="0.25">
      <c r="A70" s="1">
        <v>44531</v>
      </c>
      <c r="B70">
        <v>49879.761719000002</v>
      </c>
      <c r="C70">
        <v>50752.121094000002</v>
      </c>
      <c r="D70">
        <v>49869.011719000002</v>
      </c>
      <c r="E70">
        <v>50007.160155999998</v>
      </c>
      <c r="F70">
        <v>50007.160155999998</v>
      </c>
      <c r="G70">
        <v>223344700</v>
      </c>
      <c r="H70">
        <f t="shared" si="1"/>
        <v>6.2062245015118847E-3</v>
      </c>
    </row>
    <row r="71" spans="1:8" x14ac:dyDescent="0.25">
      <c r="A71" s="1">
        <v>44532</v>
      </c>
      <c r="B71">
        <v>50032.21875</v>
      </c>
      <c r="C71">
        <v>50956.148437999997</v>
      </c>
      <c r="D71">
        <v>49900.800780999998</v>
      </c>
      <c r="E71">
        <v>50927.378905999998</v>
      </c>
      <c r="F71">
        <v>50927.378905999998</v>
      </c>
      <c r="G71">
        <v>159026600</v>
      </c>
      <c r="H71">
        <f t="shared" si="1"/>
        <v>1.8401739813445287E-2</v>
      </c>
    </row>
    <row r="72" spans="1:8" x14ac:dyDescent="0.25">
      <c r="A72" s="1">
        <v>44533</v>
      </c>
      <c r="B72">
        <v>50870.660155999998</v>
      </c>
      <c r="C72">
        <v>51413.058594000002</v>
      </c>
      <c r="D72">
        <v>50528.898437999997</v>
      </c>
      <c r="E72">
        <v>50597.289062999997</v>
      </c>
      <c r="F72">
        <v>50597.289062999997</v>
      </c>
      <c r="G72">
        <v>181641200</v>
      </c>
      <c r="H72">
        <f t="shared" si="1"/>
        <v>-6.4815792622917043E-3</v>
      </c>
    </row>
    <row r="73" spans="1:8" x14ac:dyDescent="0.25">
      <c r="A73" s="1">
        <v>44536</v>
      </c>
      <c r="B73">
        <v>50590.859375</v>
      </c>
      <c r="C73">
        <v>50842.351562999997</v>
      </c>
      <c r="D73">
        <v>50445.25</v>
      </c>
      <c r="E73">
        <v>50605.558594000002</v>
      </c>
      <c r="F73">
        <v>50605.558594000002</v>
      </c>
      <c r="G73">
        <v>125368500</v>
      </c>
      <c r="H73">
        <f t="shared" si="1"/>
        <v>1.6343822274171181E-4</v>
      </c>
    </row>
    <row r="74" spans="1:8" x14ac:dyDescent="0.25">
      <c r="A74" s="1">
        <v>44537</v>
      </c>
      <c r="B74">
        <v>50690.148437999997</v>
      </c>
      <c r="C74">
        <v>51009.75</v>
      </c>
      <c r="D74">
        <v>50501.191405999998</v>
      </c>
      <c r="E74">
        <v>50918.28125</v>
      </c>
      <c r="F74">
        <v>50918.28125</v>
      </c>
      <c r="G74">
        <v>181685300</v>
      </c>
      <c r="H74">
        <f t="shared" si="1"/>
        <v>6.1796107915519727E-3</v>
      </c>
    </row>
    <row r="75" spans="1:8" x14ac:dyDescent="0.25">
      <c r="A75" s="1">
        <v>44538</v>
      </c>
      <c r="B75">
        <v>50929.261719000002</v>
      </c>
      <c r="C75">
        <v>51121</v>
      </c>
      <c r="D75">
        <v>50722.390625</v>
      </c>
      <c r="E75">
        <v>51056.269530999998</v>
      </c>
      <c r="F75">
        <v>51056.269530999998</v>
      </c>
      <c r="G75">
        <v>143869000</v>
      </c>
      <c r="H75">
        <f t="shared" si="1"/>
        <v>2.7099948704572209E-3</v>
      </c>
    </row>
    <row r="76" spans="1:8" x14ac:dyDescent="0.25">
      <c r="A76" s="1">
        <v>44539</v>
      </c>
      <c r="B76">
        <v>51060.820312999997</v>
      </c>
      <c r="C76">
        <v>51305.441405999998</v>
      </c>
      <c r="D76">
        <v>50785.199219000002</v>
      </c>
      <c r="E76">
        <v>51238.019530999998</v>
      </c>
      <c r="F76">
        <v>51238.019530999998</v>
      </c>
      <c r="G76">
        <v>147693500</v>
      </c>
      <c r="H76">
        <f t="shared" si="1"/>
        <v>3.559797879272129E-3</v>
      </c>
    </row>
    <row r="77" spans="1:8" x14ac:dyDescent="0.25">
      <c r="A77" s="1">
        <v>44540</v>
      </c>
      <c r="B77">
        <v>51194.230469000002</v>
      </c>
      <c r="C77">
        <v>51240.191405999998</v>
      </c>
      <c r="D77">
        <v>50935.648437999997</v>
      </c>
      <c r="E77">
        <v>51213.480469000002</v>
      </c>
      <c r="F77">
        <v>51213.480469000002</v>
      </c>
      <c r="G77">
        <v>121603300</v>
      </c>
      <c r="H77">
        <f t="shared" si="1"/>
        <v>-4.7892292138944955E-4</v>
      </c>
    </row>
    <row r="78" spans="1:8" x14ac:dyDescent="0.25">
      <c r="A78" s="1">
        <v>44543</v>
      </c>
      <c r="B78">
        <v>51214.609375</v>
      </c>
      <c r="C78">
        <v>51218.96875</v>
      </c>
      <c r="D78">
        <v>50327.078125</v>
      </c>
      <c r="E78">
        <v>50419.171875</v>
      </c>
      <c r="F78">
        <v>50419.171875</v>
      </c>
      <c r="G78">
        <v>246013200</v>
      </c>
      <c r="H78">
        <f t="shared" si="1"/>
        <v>-1.5509756156502668E-2</v>
      </c>
    </row>
    <row r="79" spans="1:8" x14ac:dyDescent="0.25">
      <c r="A79" s="1">
        <v>44544</v>
      </c>
      <c r="B79">
        <v>50401.21875</v>
      </c>
      <c r="C79">
        <v>51481.699219000002</v>
      </c>
      <c r="D79">
        <v>50291.019530999998</v>
      </c>
      <c r="E79">
        <v>51241.46875</v>
      </c>
      <c r="F79">
        <v>51241.46875</v>
      </c>
      <c r="G79">
        <v>238023800</v>
      </c>
      <c r="H79">
        <f t="shared" si="1"/>
        <v>1.6309210255151578E-2</v>
      </c>
    </row>
    <row r="80" spans="1:8" x14ac:dyDescent="0.25">
      <c r="A80" s="1">
        <v>44545</v>
      </c>
      <c r="B80">
        <v>51141.390625</v>
      </c>
      <c r="C80">
        <v>51291.03125</v>
      </c>
      <c r="D80">
        <v>50728.988280999998</v>
      </c>
      <c r="E80">
        <v>51163.660155999998</v>
      </c>
      <c r="F80">
        <v>51163.660155999998</v>
      </c>
      <c r="G80">
        <v>182077000</v>
      </c>
      <c r="H80">
        <f t="shared" si="1"/>
        <v>-1.5184692378670723E-3</v>
      </c>
    </row>
    <row r="81" spans="1:8" x14ac:dyDescent="0.25">
      <c r="A81" s="1">
        <v>44546</v>
      </c>
      <c r="B81">
        <v>51264.558594000002</v>
      </c>
      <c r="C81">
        <v>51899.871094000002</v>
      </c>
      <c r="D81">
        <v>51147.28125</v>
      </c>
      <c r="E81">
        <v>51384.058594000002</v>
      </c>
      <c r="F81">
        <v>51384.058594000002</v>
      </c>
      <c r="G81">
        <v>142780800</v>
      </c>
      <c r="H81">
        <f t="shared" si="1"/>
        <v>4.3077144466990899E-3</v>
      </c>
    </row>
    <row r="82" spans="1:8" x14ac:dyDescent="0.25">
      <c r="A82" s="1">
        <v>44547</v>
      </c>
      <c r="B82">
        <v>51296.058594000002</v>
      </c>
      <c r="C82">
        <v>52477.828125</v>
      </c>
      <c r="D82">
        <v>51227.199219000002</v>
      </c>
      <c r="E82">
        <v>52379.371094000002</v>
      </c>
      <c r="F82">
        <v>52379.371094000002</v>
      </c>
      <c r="G82">
        <v>510546300</v>
      </c>
      <c r="H82">
        <f t="shared" si="1"/>
        <v>1.9370063930999416E-2</v>
      </c>
    </row>
    <row r="83" spans="1:8" x14ac:dyDescent="0.25">
      <c r="A83" s="1">
        <v>44550</v>
      </c>
      <c r="B83">
        <v>52333.261719000002</v>
      </c>
      <c r="C83">
        <v>52333.261719000002</v>
      </c>
      <c r="D83">
        <v>51319.550780999998</v>
      </c>
      <c r="E83">
        <v>51623.859375</v>
      </c>
      <c r="F83">
        <v>51623.859375</v>
      </c>
      <c r="G83">
        <v>121895900</v>
      </c>
      <c r="H83">
        <f t="shared" si="1"/>
        <v>-1.442384097442027E-2</v>
      </c>
    </row>
    <row r="84" spans="1:8" x14ac:dyDescent="0.25">
      <c r="A84" s="1">
        <v>44551</v>
      </c>
      <c r="B84">
        <v>51916.019530999998</v>
      </c>
      <c r="C84">
        <v>52188.410155999998</v>
      </c>
      <c r="D84">
        <v>51593.921875</v>
      </c>
      <c r="E84">
        <v>52085.28125</v>
      </c>
      <c r="F84">
        <v>52085.28125</v>
      </c>
      <c r="G84">
        <v>144351900</v>
      </c>
      <c r="H84">
        <f t="shared" si="1"/>
        <v>8.9381514785284305E-3</v>
      </c>
    </row>
    <row r="85" spans="1:8" x14ac:dyDescent="0.25">
      <c r="A85" s="1">
        <v>44552</v>
      </c>
      <c r="B85">
        <v>52146.011719000002</v>
      </c>
      <c r="C85">
        <v>52450.851562999997</v>
      </c>
      <c r="D85">
        <v>51956.988280999998</v>
      </c>
      <c r="E85">
        <v>52403.050780999998</v>
      </c>
      <c r="F85">
        <v>52403.050780999998</v>
      </c>
      <c r="G85">
        <v>113832100</v>
      </c>
      <c r="H85">
        <f t="shared" si="1"/>
        <v>6.1009468197889037E-3</v>
      </c>
    </row>
    <row r="86" spans="1:8" x14ac:dyDescent="0.25">
      <c r="A86" s="1">
        <v>44553</v>
      </c>
      <c r="B86">
        <v>52413.558594000002</v>
      </c>
      <c r="C86">
        <v>52872.738280999998</v>
      </c>
      <c r="D86">
        <v>52355.351562999997</v>
      </c>
      <c r="E86">
        <v>52650.910155999998</v>
      </c>
      <c r="F86">
        <v>52650.910155999998</v>
      </c>
      <c r="G86">
        <v>96501500</v>
      </c>
      <c r="H86">
        <f t="shared" si="1"/>
        <v>4.7298653667291338E-3</v>
      </c>
    </row>
    <row r="87" spans="1:8" x14ac:dyDescent="0.25">
      <c r="A87" s="1">
        <v>44554</v>
      </c>
      <c r="B87">
        <v>52615.28125</v>
      </c>
      <c r="C87">
        <v>52901.71875</v>
      </c>
      <c r="D87">
        <v>52548.589844000002</v>
      </c>
      <c r="E87">
        <v>52853.378905999998</v>
      </c>
      <c r="F87">
        <v>52853.378905999998</v>
      </c>
      <c r="G87">
        <v>5240400</v>
      </c>
      <c r="H87">
        <f t="shared" si="1"/>
        <v>3.8454938271741735E-3</v>
      </c>
    </row>
    <row r="88" spans="1:8" x14ac:dyDescent="0.25">
      <c r="A88" s="1">
        <v>44557</v>
      </c>
      <c r="B88">
        <v>52853.660155999998</v>
      </c>
      <c r="C88">
        <v>53309.511719000002</v>
      </c>
      <c r="D88">
        <v>52558.851562999997</v>
      </c>
      <c r="E88">
        <v>53259.558594000002</v>
      </c>
      <c r="F88">
        <v>53259.558594000002</v>
      </c>
      <c r="G88">
        <v>60916800</v>
      </c>
      <c r="H88">
        <f t="shared" si="1"/>
        <v>7.6850278337435426E-3</v>
      </c>
    </row>
    <row r="89" spans="1:8" x14ac:dyDescent="0.25">
      <c r="A89" s="1">
        <v>44558</v>
      </c>
      <c r="B89">
        <v>53201.691405999998</v>
      </c>
      <c r="C89">
        <v>53630.53125</v>
      </c>
      <c r="D89">
        <v>53106.398437999997</v>
      </c>
      <c r="E89">
        <v>53238.480469000002</v>
      </c>
      <c r="F89">
        <v>53238.480469000002</v>
      </c>
      <c r="G89">
        <v>84095500</v>
      </c>
      <c r="H89">
        <f t="shared" si="1"/>
        <v>-3.9576229237421004E-4</v>
      </c>
    </row>
    <row r="90" spans="1:8" x14ac:dyDescent="0.25">
      <c r="A90" s="1">
        <v>44559</v>
      </c>
      <c r="B90">
        <v>53223.761719000002</v>
      </c>
      <c r="C90">
        <v>53500.320312999997</v>
      </c>
      <c r="D90">
        <v>52668.339844000002</v>
      </c>
      <c r="E90">
        <v>52748.929687999997</v>
      </c>
      <c r="F90">
        <v>52748.929687999997</v>
      </c>
      <c r="G90">
        <v>57322300</v>
      </c>
      <c r="H90">
        <f t="shared" si="1"/>
        <v>-9.1954311371652258E-3</v>
      </c>
    </row>
    <row r="91" spans="1:8" x14ac:dyDescent="0.25">
      <c r="A91" s="1">
        <v>44560</v>
      </c>
      <c r="B91">
        <v>52809.78125</v>
      </c>
      <c r="C91">
        <v>53253.621094000002</v>
      </c>
      <c r="D91">
        <v>52752.730469000002</v>
      </c>
      <c r="E91">
        <v>53175.25</v>
      </c>
      <c r="F91">
        <v>53175.25</v>
      </c>
      <c r="G91">
        <v>83757300</v>
      </c>
      <c r="H91">
        <f t="shared" si="1"/>
        <v>8.082065636622544E-3</v>
      </c>
    </row>
    <row r="92" spans="1:8" x14ac:dyDescent="0.25">
      <c r="A92" s="1">
        <v>44561</v>
      </c>
      <c r="B92">
        <v>53099.769530999998</v>
      </c>
      <c r="C92">
        <v>53387.21875</v>
      </c>
      <c r="D92">
        <v>53011.070312999997</v>
      </c>
      <c r="E92">
        <v>53272.441405999998</v>
      </c>
      <c r="F92">
        <v>53272.441405999998</v>
      </c>
      <c r="G92">
        <v>48616100</v>
      </c>
      <c r="H92">
        <f t="shared" si="1"/>
        <v>1.8277564468431855E-3</v>
      </c>
    </row>
    <row r="93" spans="1:8" x14ac:dyDescent="0.25">
      <c r="A93" s="1">
        <v>44564</v>
      </c>
      <c r="B93">
        <v>53278.109375</v>
      </c>
      <c r="C93">
        <v>53603.828125</v>
      </c>
      <c r="D93">
        <v>52901.710937999997</v>
      </c>
      <c r="E93">
        <v>52941.011719000002</v>
      </c>
      <c r="F93">
        <v>52941.011719000002</v>
      </c>
      <c r="G93">
        <v>56603700</v>
      </c>
      <c r="H93">
        <f t="shared" si="1"/>
        <v>-6.2214097618335873E-3</v>
      </c>
    </row>
    <row r="94" spans="1:8" x14ac:dyDescent="0.25">
      <c r="A94" s="1">
        <v>44565</v>
      </c>
      <c r="B94">
        <v>53073.078125</v>
      </c>
      <c r="C94">
        <v>53334</v>
      </c>
      <c r="D94">
        <v>52888.730469000002</v>
      </c>
      <c r="E94">
        <v>53016.78125</v>
      </c>
      <c r="F94">
        <v>53016.78125</v>
      </c>
      <c r="G94">
        <v>105053500</v>
      </c>
      <c r="H94">
        <f t="shared" si="1"/>
        <v>1.4312067061008802E-3</v>
      </c>
    </row>
    <row r="95" spans="1:8" x14ac:dyDescent="0.25">
      <c r="A95" s="1">
        <v>44566</v>
      </c>
      <c r="B95">
        <v>52927.53125</v>
      </c>
      <c r="C95">
        <v>53253.070312999997</v>
      </c>
      <c r="D95">
        <v>52909.789062999997</v>
      </c>
      <c r="E95">
        <v>53024.148437999997</v>
      </c>
      <c r="F95">
        <v>53024.148437999997</v>
      </c>
      <c r="G95">
        <v>110514300</v>
      </c>
      <c r="H95">
        <f t="shared" si="1"/>
        <v>1.3895954877488024E-4</v>
      </c>
    </row>
    <row r="96" spans="1:8" x14ac:dyDescent="0.25">
      <c r="A96" s="1">
        <v>44567</v>
      </c>
      <c r="B96">
        <v>52964.671875</v>
      </c>
      <c r="C96">
        <v>53145.808594000002</v>
      </c>
      <c r="D96">
        <v>52768.808594000002</v>
      </c>
      <c r="E96">
        <v>53055.308594000002</v>
      </c>
      <c r="F96">
        <v>53055.308594000002</v>
      </c>
      <c r="G96">
        <v>145921900</v>
      </c>
      <c r="H96">
        <f t="shared" si="1"/>
        <v>5.8765971576969832E-4</v>
      </c>
    </row>
    <row r="97" spans="1:8" x14ac:dyDescent="0.25">
      <c r="A97" s="1">
        <v>44568</v>
      </c>
      <c r="B97">
        <v>53020.128905999998</v>
      </c>
      <c r="C97">
        <v>53244.910155999998</v>
      </c>
      <c r="D97">
        <v>52896.25</v>
      </c>
      <c r="E97">
        <v>53202.109375</v>
      </c>
      <c r="F97">
        <v>53202.109375</v>
      </c>
      <c r="G97">
        <v>104193500</v>
      </c>
      <c r="H97">
        <f t="shared" si="1"/>
        <v>2.7669385946536501E-3</v>
      </c>
    </row>
    <row r="98" spans="1:8" x14ac:dyDescent="0.25">
      <c r="A98" s="1">
        <v>44571</v>
      </c>
      <c r="B98">
        <v>53202.839844000002</v>
      </c>
      <c r="C98">
        <v>53301.941405999998</v>
      </c>
      <c r="D98">
        <v>52809.109375</v>
      </c>
      <c r="E98">
        <v>52835.761719000002</v>
      </c>
      <c r="F98">
        <v>52835.761719000002</v>
      </c>
      <c r="G98">
        <v>116966800</v>
      </c>
      <c r="H98">
        <f t="shared" si="1"/>
        <v>-6.8859611076275695E-3</v>
      </c>
    </row>
    <row r="99" spans="1:8" x14ac:dyDescent="0.25">
      <c r="A99" s="1">
        <v>44572</v>
      </c>
      <c r="B99">
        <v>52841.050780999998</v>
      </c>
      <c r="C99">
        <v>53121.46875</v>
      </c>
      <c r="D99">
        <v>52740.351562999997</v>
      </c>
      <c r="E99">
        <v>53061.921875</v>
      </c>
      <c r="F99">
        <v>53061.921875</v>
      </c>
      <c r="G99">
        <v>167682100</v>
      </c>
      <c r="H99">
        <f t="shared" si="1"/>
        <v>4.2804371251956375E-3</v>
      </c>
    </row>
    <row r="100" spans="1:8" x14ac:dyDescent="0.25">
      <c r="A100" s="1">
        <v>44573</v>
      </c>
      <c r="B100">
        <v>53068.121094000002</v>
      </c>
      <c r="C100">
        <v>53991.328125</v>
      </c>
      <c r="D100">
        <v>53068.121094000002</v>
      </c>
      <c r="E100">
        <v>53951.140625</v>
      </c>
      <c r="F100">
        <v>53951.140625</v>
      </c>
      <c r="G100">
        <v>161608700</v>
      </c>
      <c r="H100">
        <f t="shared" si="1"/>
        <v>1.6758133112757707E-2</v>
      </c>
    </row>
    <row r="101" spans="1:8" x14ac:dyDescent="0.25">
      <c r="A101" s="1">
        <v>44574</v>
      </c>
      <c r="B101">
        <v>53981.550780999998</v>
      </c>
      <c r="C101">
        <v>54102.488280999998</v>
      </c>
      <c r="D101">
        <v>53793.75</v>
      </c>
      <c r="E101">
        <v>53930.449219000002</v>
      </c>
      <c r="F101">
        <v>53930.449219000002</v>
      </c>
      <c r="G101">
        <v>172794800</v>
      </c>
      <c r="H101">
        <f t="shared" si="1"/>
        <v>-3.8352119640655134E-4</v>
      </c>
    </row>
    <row r="102" spans="1:8" x14ac:dyDescent="0.25">
      <c r="A102" s="1">
        <v>44575</v>
      </c>
      <c r="B102">
        <v>53824.769530999998</v>
      </c>
      <c r="C102">
        <v>53861.710937999997</v>
      </c>
      <c r="D102">
        <v>53476.910155999998</v>
      </c>
      <c r="E102">
        <v>53744.921875</v>
      </c>
      <c r="F102">
        <v>53744.921875</v>
      </c>
      <c r="G102">
        <v>135837800</v>
      </c>
      <c r="H102">
        <f t="shared" si="1"/>
        <v>-3.4401223554918875E-3</v>
      </c>
    </row>
    <row r="103" spans="1:8" x14ac:dyDescent="0.25">
      <c r="A103" s="1">
        <v>44578</v>
      </c>
      <c r="B103">
        <v>53742.371094000002</v>
      </c>
      <c r="C103">
        <v>54219.140625</v>
      </c>
      <c r="D103">
        <v>53742.371094000002</v>
      </c>
      <c r="E103">
        <v>53973.269530999998</v>
      </c>
      <c r="F103">
        <v>53973.269530999998</v>
      </c>
      <c r="G103">
        <v>34731100</v>
      </c>
      <c r="H103">
        <f t="shared" si="1"/>
        <v>4.2487298898878176E-3</v>
      </c>
    </row>
    <row r="104" spans="1:8" x14ac:dyDescent="0.25">
      <c r="A104" s="1">
        <v>44579</v>
      </c>
      <c r="B104">
        <v>53985.460937999997</v>
      </c>
      <c r="C104">
        <v>53987.628905999998</v>
      </c>
      <c r="D104">
        <v>53187.460937999997</v>
      </c>
      <c r="E104">
        <v>53232.199219000002</v>
      </c>
      <c r="F104">
        <v>53232.199219000002</v>
      </c>
      <c r="G104">
        <v>141857000</v>
      </c>
      <c r="H104">
        <f t="shared" si="1"/>
        <v>-1.3730320924404186E-2</v>
      </c>
    </row>
    <row r="105" spans="1:8" x14ac:dyDescent="0.25">
      <c r="A105" s="1">
        <v>44580</v>
      </c>
      <c r="B105">
        <v>53239.988280999998</v>
      </c>
      <c r="C105">
        <v>53402.441405999998</v>
      </c>
      <c r="D105">
        <v>52679.179687999997</v>
      </c>
      <c r="E105">
        <v>52823.230469000002</v>
      </c>
      <c r="F105">
        <v>52823.230469000002</v>
      </c>
      <c r="G105">
        <v>159266300</v>
      </c>
      <c r="H105">
        <f t="shared" si="1"/>
        <v>-7.6827325566144952E-3</v>
      </c>
    </row>
    <row r="106" spans="1:8" x14ac:dyDescent="0.25">
      <c r="A106" s="1">
        <v>44581</v>
      </c>
      <c r="B106">
        <v>52826.230469000002</v>
      </c>
      <c r="C106">
        <v>53017.390625</v>
      </c>
      <c r="D106">
        <v>52424.699219000002</v>
      </c>
      <c r="E106">
        <v>52508.351562999997</v>
      </c>
      <c r="F106">
        <v>52508.351562999997</v>
      </c>
      <c r="G106">
        <v>144882400</v>
      </c>
      <c r="H106">
        <f t="shared" si="1"/>
        <v>-5.9609929798745678E-3</v>
      </c>
    </row>
    <row r="107" spans="1:8" x14ac:dyDescent="0.25">
      <c r="A107" s="1">
        <v>44582</v>
      </c>
      <c r="B107">
        <v>52432.070312999997</v>
      </c>
      <c r="C107">
        <v>52432.070312999997</v>
      </c>
      <c r="D107">
        <v>51386.679687999997</v>
      </c>
      <c r="E107">
        <v>51599.378905999998</v>
      </c>
      <c r="F107">
        <v>51599.378905999998</v>
      </c>
      <c r="G107">
        <v>192929500</v>
      </c>
      <c r="H107">
        <f t="shared" si="1"/>
        <v>-1.7311011104765017E-2</v>
      </c>
    </row>
    <row r="108" spans="1:8" x14ac:dyDescent="0.25">
      <c r="A108" s="1">
        <v>44585</v>
      </c>
      <c r="B108">
        <v>51578.421875</v>
      </c>
      <c r="C108">
        <v>51578.421875</v>
      </c>
      <c r="D108">
        <v>49673.640625</v>
      </c>
      <c r="E108">
        <v>50890.589844000002</v>
      </c>
      <c r="F108">
        <v>50890.589844000002</v>
      </c>
      <c r="G108">
        <v>212713200</v>
      </c>
      <c r="H108">
        <f t="shared" si="1"/>
        <v>-1.3736387472632504E-2</v>
      </c>
    </row>
    <row r="109" spans="1:8" x14ac:dyDescent="0.25">
      <c r="A109" s="1">
        <v>44586</v>
      </c>
      <c r="B109">
        <v>50792</v>
      </c>
      <c r="C109">
        <v>51285.480469000002</v>
      </c>
      <c r="D109">
        <v>50006.648437999997</v>
      </c>
      <c r="E109">
        <v>51104.390625</v>
      </c>
      <c r="F109">
        <v>51104.390625</v>
      </c>
      <c r="G109">
        <v>220721800</v>
      </c>
      <c r="H109">
        <f t="shared" si="1"/>
        <v>4.2011849667174805E-3</v>
      </c>
    </row>
    <row r="110" spans="1:8" x14ac:dyDescent="0.25">
      <c r="A110" s="1">
        <v>44587</v>
      </c>
      <c r="B110">
        <v>51314.269530999998</v>
      </c>
      <c r="C110">
        <v>51507.878905999998</v>
      </c>
      <c r="D110">
        <v>50871.679687999997</v>
      </c>
      <c r="E110">
        <v>51037.050780999998</v>
      </c>
      <c r="F110">
        <v>51037.050780999998</v>
      </c>
      <c r="G110">
        <v>199201500</v>
      </c>
      <c r="H110">
        <f t="shared" si="1"/>
        <v>-1.3176919473345526E-3</v>
      </c>
    </row>
    <row r="111" spans="1:8" x14ac:dyDescent="0.25">
      <c r="A111" s="1">
        <v>44588</v>
      </c>
      <c r="B111">
        <v>51208.230469000002</v>
      </c>
      <c r="C111">
        <v>51282.03125</v>
      </c>
      <c r="D111">
        <v>50408.578125</v>
      </c>
      <c r="E111">
        <v>50466.019530999998</v>
      </c>
      <c r="F111">
        <v>50466.019530999998</v>
      </c>
      <c r="G111">
        <v>203835100</v>
      </c>
      <c r="H111">
        <f t="shared" si="1"/>
        <v>-1.1188562843301728E-2</v>
      </c>
    </row>
    <row r="112" spans="1:8" x14ac:dyDescent="0.25">
      <c r="A112" s="1">
        <v>44589</v>
      </c>
      <c r="B112">
        <v>50522</v>
      </c>
      <c r="C112">
        <v>50919.378905999998</v>
      </c>
      <c r="D112">
        <v>50101.929687999997</v>
      </c>
      <c r="E112">
        <v>50661.859375</v>
      </c>
      <c r="F112">
        <v>50661.859375</v>
      </c>
      <c r="G112">
        <v>214808200</v>
      </c>
      <c r="H112">
        <f t="shared" si="1"/>
        <v>3.880627912009237E-3</v>
      </c>
    </row>
    <row r="113" spans="1:8" x14ac:dyDescent="0.25">
      <c r="A113" s="1">
        <v>44592</v>
      </c>
      <c r="B113">
        <v>50670.28125</v>
      </c>
      <c r="C113">
        <v>51569.261719000002</v>
      </c>
      <c r="D113">
        <v>50631.621094000002</v>
      </c>
      <c r="E113">
        <v>51330.851562999997</v>
      </c>
      <c r="F113">
        <v>51330.851562999997</v>
      </c>
      <c r="G113">
        <v>229565500</v>
      </c>
      <c r="H113">
        <f t="shared" si="1"/>
        <v>1.320504608897404E-2</v>
      </c>
    </row>
    <row r="114" spans="1:8" x14ac:dyDescent="0.25">
      <c r="A114" s="1">
        <v>44593</v>
      </c>
      <c r="B114">
        <v>51511.269530999998</v>
      </c>
      <c r="C114">
        <v>51856.28125</v>
      </c>
      <c r="D114">
        <v>51290.789062999997</v>
      </c>
      <c r="E114">
        <v>51782.671875</v>
      </c>
      <c r="F114">
        <v>51782.671875</v>
      </c>
      <c r="G114">
        <v>138327000</v>
      </c>
      <c r="H114">
        <f t="shared" si="1"/>
        <v>8.8021199384442309E-3</v>
      </c>
    </row>
    <row r="115" spans="1:8" x14ac:dyDescent="0.25">
      <c r="A115" s="1">
        <v>44594</v>
      </c>
      <c r="B115">
        <v>51849.761719000002</v>
      </c>
      <c r="C115">
        <v>52120.640625</v>
      </c>
      <c r="D115">
        <v>51766.160155999998</v>
      </c>
      <c r="E115">
        <v>52023.269530999998</v>
      </c>
      <c r="F115">
        <v>52023.269530999998</v>
      </c>
      <c r="G115">
        <v>98044700</v>
      </c>
      <c r="H115">
        <f t="shared" si="1"/>
        <v>4.6462966719984086E-3</v>
      </c>
    </row>
    <row r="116" spans="1:8" x14ac:dyDescent="0.25">
      <c r="A116" s="1">
        <v>44595</v>
      </c>
      <c r="B116">
        <v>51846.449219000002</v>
      </c>
      <c r="C116">
        <v>51885.371094000002</v>
      </c>
      <c r="D116">
        <v>51099.890625</v>
      </c>
      <c r="E116">
        <v>51145.109375</v>
      </c>
      <c r="F116">
        <v>51145.109375</v>
      </c>
      <c r="G116">
        <v>147091600</v>
      </c>
      <c r="H116">
        <f t="shared" si="1"/>
        <v>-1.6880141596573698E-2</v>
      </c>
    </row>
    <row r="117" spans="1:8" x14ac:dyDescent="0.25">
      <c r="A117" s="1">
        <v>44596</v>
      </c>
      <c r="B117">
        <v>51101.230469000002</v>
      </c>
      <c r="C117">
        <v>51436.941405999998</v>
      </c>
      <c r="D117">
        <v>50850.320312999997</v>
      </c>
      <c r="E117">
        <v>51255.308594000002</v>
      </c>
      <c r="F117">
        <v>51255.308594000002</v>
      </c>
      <c r="G117">
        <v>122401900</v>
      </c>
      <c r="H117">
        <f t="shared" si="1"/>
        <v>2.154638446307984E-3</v>
      </c>
    </row>
    <row r="118" spans="1:8" x14ac:dyDescent="0.25">
      <c r="A118" s="1">
        <v>44600</v>
      </c>
      <c r="B118">
        <v>51281.261719000002</v>
      </c>
      <c r="C118">
        <v>52340.03125</v>
      </c>
      <c r="D118">
        <v>51011.871094000002</v>
      </c>
      <c r="E118">
        <v>52294.578125</v>
      </c>
      <c r="F118">
        <v>52294.578125</v>
      </c>
      <c r="G118">
        <v>175285900</v>
      </c>
      <c r="H118">
        <f t="shared" si="1"/>
        <v>2.0276329603869676E-2</v>
      </c>
    </row>
    <row r="119" spans="1:8" x14ac:dyDescent="0.25">
      <c r="A119" s="1">
        <v>44601</v>
      </c>
      <c r="B119">
        <v>52470.738280999998</v>
      </c>
      <c r="C119">
        <v>52816.789062999997</v>
      </c>
      <c r="D119">
        <v>52314.050780999998</v>
      </c>
      <c r="E119">
        <v>52761.910155999998</v>
      </c>
      <c r="F119">
        <v>52761.910155999998</v>
      </c>
      <c r="G119">
        <v>178162400</v>
      </c>
      <c r="H119">
        <f t="shared" si="1"/>
        <v>8.936529325907017E-3</v>
      </c>
    </row>
    <row r="120" spans="1:8" x14ac:dyDescent="0.25">
      <c r="A120" s="1">
        <v>44602</v>
      </c>
      <c r="B120">
        <v>52679.941405999998</v>
      </c>
      <c r="C120">
        <v>52903.148437999997</v>
      </c>
      <c r="D120">
        <v>52371.929687999997</v>
      </c>
      <c r="E120">
        <v>52599.578125</v>
      </c>
      <c r="F120">
        <v>52599.578125</v>
      </c>
      <c r="G120">
        <v>256316700</v>
      </c>
      <c r="H120">
        <f t="shared" si="1"/>
        <v>-3.0766898036866841E-3</v>
      </c>
    </row>
    <row r="121" spans="1:8" x14ac:dyDescent="0.25">
      <c r="A121" s="1">
        <v>44603</v>
      </c>
      <c r="B121">
        <v>52512.058594000002</v>
      </c>
      <c r="C121">
        <v>53630.050780999998</v>
      </c>
      <c r="D121">
        <v>52468.03125</v>
      </c>
      <c r="E121">
        <v>53229.261719000002</v>
      </c>
      <c r="F121">
        <v>53229.261719000002</v>
      </c>
      <c r="G121">
        <v>188380600</v>
      </c>
      <c r="H121">
        <f t="shared" si="1"/>
        <v>1.1971267003389144E-2</v>
      </c>
    </row>
    <row r="122" spans="1:8" x14ac:dyDescent="0.25">
      <c r="A122" s="1">
        <v>44606</v>
      </c>
      <c r="B122">
        <v>53232.261719000002</v>
      </c>
      <c r="C122">
        <v>53232.261719000002</v>
      </c>
      <c r="D122">
        <v>52161.671875</v>
      </c>
      <c r="E122">
        <v>52334.730469000002</v>
      </c>
      <c r="F122">
        <v>52334.730469000002</v>
      </c>
      <c r="G122">
        <v>218800100</v>
      </c>
      <c r="H122">
        <f t="shared" si="1"/>
        <v>-1.6805253747877929E-2</v>
      </c>
    </row>
    <row r="123" spans="1:8" x14ac:dyDescent="0.25">
      <c r="A123" s="1">
        <v>44607</v>
      </c>
      <c r="B123">
        <v>52430.351562999997</v>
      </c>
      <c r="C123">
        <v>53520.230469000002</v>
      </c>
      <c r="D123">
        <v>52410.289062999997</v>
      </c>
      <c r="E123">
        <v>53210.941405999998</v>
      </c>
      <c r="F123">
        <v>53210.941405999998</v>
      </c>
      <c r="G123">
        <v>189081300</v>
      </c>
      <c r="H123">
        <f t="shared" si="1"/>
        <v>1.6742437175997528E-2</v>
      </c>
    </row>
    <row r="124" spans="1:8" x14ac:dyDescent="0.25">
      <c r="A124" s="1">
        <v>44608</v>
      </c>
      <c r="B124">
        <v>53188.898437999997</v>
      </c>
      <c r="C124">
        <v>53901.910155999998</v>
      </c>
      <c r="D124">
        <v>53051.609375</v>
      </c>
      <c r="E124">
        <v>53680.859375</v>
      </c>
      <c r="F124">
        <v>53680.859375</v>
      </c>
      <c r="G124">
        <v>171986900</v>
      </c>
      <c r="H124">
        <f t="shared" si="1"/>
        <v>8.831228250868994E-3</v>
      </c>
    </row>
    <row r="125" spans="1:8" x14ac:dyDescent="0.25">
      <c r="A125" s="1">
        <v>44609</v>
      </c>
      <c r="B125">
        <v>53613.539062999997</v>
      </c>
      <c r="C125">
        <v>53680.289062999997</v>
      </c>
      <c r="D125">
        <v>52606.960937999997</v>
      </c>
      <c r="E125">
        <v>52712.058594000002</v>
      </c>
      <c r="F125">
        <v>52712.058594000002</v>
      </c>
      <c r="G125">
        <v>147050500</v>
      </c>
      <c r="H125">
        <f t="shared" si="1"/>
        <v>-1.8047415639012358E-2</v>
      </c>
    </row>
    <row r="126" spans="1:8" x14ac:dyDescent="0.25">
      <c r="A126" s="1">
        <v>44610</v>
      </c>
      <c r="B126">
        <v>52723.488280999998</v>
      </c>
      <c r="C126">
        <v>52828.519530999998</v>
      </c>
      <c r="D126">
        <v>52218.308594000002</v>
      </c>
      <c r="E126">
        <v>52281.53125</v>
      </c>
      <c r="F126">
        <v>52281.53125</v>
      </c>
      <c r="G126">
        <v>126987300</v>
      </c>
      <c r="H126">
        <f t="shared" si="1"/>
        <v>-8.1675304566649395E-3</v>
      </c>
    </row>
    <row r="127" spans="1:8" x14ac:dyDescent="0.25">
      <c r="A127" s="1">
        <v>44613</v>
      </c>
      <c r="B127">
        <v>52281.53125</v>
      </c>
      <c r="C127">
        <v>52302.421875</v>
      </c>
      <c r="D127">
        <v>51762.050780999998</v>
      </c>
      <c r="E127">
        <v>52025.179687999997</v>
      </c>
      <c r="F127">
        <v>52025.179687999997</v>
      </c>
      <c r="G127">
        <v>39446100</v>
      </c>
      <c r="H127">
        <f t="shared" si="1"/>
        <v>-4.9032910068027794E-3</v>
      </c>
    </row>
    <row r="128" spans="1:8" x14ac:dyDescent="0.25">
      <c r="A128" s="1">
        <v>44614</v>
      </c>
      <c r="B128">
        <v>52075.828125</v>
      </c>
      <c r="C128">
        <v>52664.378905999998</v>
      </c>
      <c r="D128">
        <v>51928.28125</v>
      </c>
      <c r="E128">
        <v>52600.449219000002</v>
      </c>
      <c r="F128">
        <v>52600.449219000002</v>
      </c>
      <c r="G128">
        <v>186724800</v>
      </c>
      <c r="H128">
        <f t="shared" si="1"/>
        <v>1.1057521270468494E-2</v>
      </c>
    </row>
    <row r="129" spans="1:8" x14ac:dyDescent="0.25">
      <c r="A129" s="1">
        <v>44615</v>
      </c>
      <c r="B129">
        <v>52610.628905999998</v>
      </c>
      <c r="C129">
        <v>52610.628905999998</v>
      </c>
      <c r="D129">
        <v>51252.648437999997</v>
      </c>
      <c r="E129">
        <v>51362.949219000002</v>
      </c>
      <c r="F129">
        <v>51362.949219000002</v>
      </c>
      <c r="G129">
        <v>259407900</v>
      </c>
      <c r="H129">
        <f t="shared" si="1"/>
        <v>-2.3526415047288189E-2</v>
      </c>
    </row>
    <row r="130" spans="1:8" x14ac:dyDescent="0.25">
      <c r="A130" s="1">
        <v>44616</v>
      </c>
      <c r="B130">
        <v>50727.929687999997</v>
      </c>
      <c r="C130">
        <v>51589.96875</v>
      </c>
      <c r="D130">
        <v>50003.089844000002</v>
      </c>
      <c r="E130">
        <v>51454.050780999998</v>
      </c>
      <c r="F130">
        <v>51454.050780999998</v>
      </c>
      <c r="G130">
        <v>240722300</v>
      </c>
      <c r="H130">
        <f t="shared" si="1"/>
        <v>1.7736824575933078E-3</v>
      </c>
    </row>
    <row r="131" spans="1:8" x14ac:dyDescent="0.25">
      <c r="A131" s="1">
        <v>44617</v>
      </c>
      <c r="B131">
        <v>51488.578125</v>
      </c>
      <c r="C131">
        <v>52600.050780999998</v>
      </c>
      <c r="D131">
        <v>51439.648437999997</v>
      </c>
      <c r="E131">
        <v>52555.601562999997</v>
      </c>
      <c r="F131">
        <v>52555.601562999997</v>
      </c>
      <c r="G131">
        <v>201522500</v>
      </c>
      <c r="H131">
        <f t="shared" ref="H131:H194" si="2">(F131-F130)/F130</f>
        <v>2.1408436561942346E-2</v>
      </c>
    </row>
    <row r="132" spans="1:8" x14ac:dyDescent="0.25">
      <c r="A132" s="1">
        <v>44620</v>
      </c>
      <c r="B132">
        <v>52528.710937999997</v>
      </c>
      <c r="C132">
        <v>53600.121094000002</v>
      </c>
      <c r="D132">
        <v>51990.910155999998</v>
      </c>
      <c r="E132">
        <v>53400.609375</v>
      </c>
      <c r="F132">
        <v>53400.609375</v>
      </c>
      <c r="G132">
        <v>951227400</v>
      </c>
      <c r="H132">
        <f t="shared" si="2"/>
        <v>1.6078358669095755E-2</v>
      </c>
    </row>
    <row r="133" spans="1:8" x14ac:dyDescent="0.25">
      <c r="A133" s="1">
        <v>44621</v>
      </c>
      <c r="B133">
        <v>53403.890625</v>
      </c>
      <c r="C133">
        <v>53855.460937999997</v>
      </c>
      <c r="D133">
        <v>52880.980469000002</v>
      </c>
      <c r="E133">
        <v>53168.820312999997</v>
      </c>
      <c r="F133">
        <v>53168.820312999997</v>
      </c>
      <c r="G133">
        <v>182506700</v>
      </c>
      <c r="H133">
        <f t="shared" si="2"/>
        <v>-4.3405696060936283E-3</v>
      </c>
    </row>
    <row r="134" spans="1:8" x14ac:dyDescent="0.25">
      <c r="A134" s="1">
        <v>44622</v>
      </c>
      <c r="B134">
        <v>53292.949219000002</v>
      </c>
      <c r="C134">
        <v>53610.070312999997</v>
      </c>
      <c r="D134">
        <v>53059.011719000002</v>
      </c>
      <c r="E134">
        <v>53300.660155999998</v>
      </c>
      <c r="F134">
        <v>53300.660155999998</v>
      </c>
      <c r="G134">
        <v>198225700</v>
      </c>
      <c r="H134">
        <f t="shared" si="2"/>
        <v>2.4796458191826041E-3</v>
      </c>
    </row>
    <row r="135" spans="1:8" x14ac:dyDescent="0.25">
      <c r="A135" s="1">
        <v>44623</v>
      </c>
      <c r="B135">
        <v>53297.789062999997</v>
      </c>
      <c r="C135">
        <v>54095.648437999997</v>
      </c>
      <c r="D135">
        <v>53235.570312999997</v>
      </c>
      <c r="E135">
        <v>53528.011719000002</v>
      </c>
      <c r="F135">
        <v>53528.011719000002</v>
      </c>
      <c r="G135">
        <v>216851700</v>
      </c>
      <c r="H135">
        <f t="shared" si="2"/>
        <v>4.2654549180928128E-3</v>
      </c>
    </row>
    <row r="136" spans="1:8" x14ac:dyDescent="0.25">
      <c r="A136" s="1">
        <v>44624</v>
      </c>
      <c r="B136">
        <v>53450.5</v>
      </c>
      <c r="C136">
        <v>53450.5</v>
      </c>
      <c r="D136">
        <v>52691.761719000002</v>
      </c>
      <c r="E136">
        <v>53322.050780999998</v>
      </c>
      <c r="F136">
        <v>53322.050780999998</v>
      </c>
      <c r="G136">
        <v>226441200</v>
      </c>
      <c r="H136">
        <f t="shared" si="2"/>
        <v>-3.8477225547104916E-3</v>
      </c>
    </row>
    <row r="137" spans="1:8" x14ac:dyDescent="0.25">
      <c r="A137" s="1">
        <v>44627</v>
      </c>
      <c r="B137">
        <v>53354.941405999998</v>
      </c>
      <c r="C137">
        <v>53354.941405999998</v>
      </c>
      <c r="D137">
        <v>51884.078125</v>
      </c>
      <c r="E137">
        <v>52312.609375</v>
      </c>
      <c r="F137">
        <v>52312.609375</v>
      </c>
      <c r="G137">
        <v>239255300</v>
      </c>
      <c r="H137">
        <f t="shared" si="2"/>
        <v>-1.8931031181563026E-2</v>
      </c>
    </row>
    <row r="138" spans="1:8" x14ac:dyDescent="0.25">
      <c r="A138" s="1">
        <v>44628</v>
      </c>
      <c r="B138">
        <v>52393.460937999997</v>
      </c>
      <c r="C138">
        <v>53555.910155999998</v>
      </c>
      <c r="D138">
        <v>52096.011719000002</v>
      </c>
      <c r="E138">
        <v>53288.230469000002</v>
      </c>
      <c r="F138">
        <v>53288.230469000002</v>
      </c>
      <c r="G138">
        <v>266746200</v>
      </c>
      <c r="H138">
        <f t="shared" si="2"/>
        <v>1.8649826603110483E-2</v>
      </c>
    </row>
    <row r="139" spans="1:8" x14ac:dyDescent="0.25">
      <c r="A139" s="1">
        <v>44629</v>
      </c>
      <c r="B139">
        <v>53202.300780999998</v>
      </c>
      <c r="C139">
        <v>54000.03125</v>
      </c>
      <c r="D139">
        <v>53202.300780999998</v>
      </c>
      <c r="E139">
        <v>53911.761719000002</v>
      </c>
      <c r="F139">
        <v>53911.761719000002</v>
      </c>
      <c r="G139">
        <v>221895300</v>
      </c>
      <c r="H139">
        <f t="shared" si="2"/>
        <v>1.1701106313949274E-2</v>
      </c>
    </row>
    <row r="140" spans="1:8" x14ac:dyDescent="0.25">
      <c r="A140" s="1">
        <v>44630</v>
      </c>
      <c r="B140">
        <v>53802.949219000002</v>
      </c>
      <c r="C140">
        <v>54019.429687999997</v>
      </c>
      <c r="D140">
        <v>53316.019530999998</v>
      </c>
      <c r="E140">
        <v>53387.621094000002</v>
      </c>
      <c r="F140">
        <v>53387.621094000002</v>
      </c>
      <c r="G140">
        <v>189252400</v>
      </c>
      <c r="H140">
        <f t="shared" si="2"/>
        <v>-9.7221943466054145E-3</v>
      </c>
    </row>
    <row r="141" spans="1:8" x14ac:dyDescent="0.25">
      <c r="A141" s="1">
        <v>44631</v>
      </c>
      <c r="B141">
        <v>53514.820312999997</v>
      </c>
      <c r="C141">
        <v>53806.210937999997</v>
      </c>
      <c r="D141">
        <v>53181.679687999997</v>
      </c>
      <c r="E141">
        <v>53300.699219000002</v>
      </c>
      <c r="F141">
        <v>53300.699219000002</v>
      </c>
      <c r="G141">
        <v>152584900</v>
      </c>
      <c r="H141">
        <f t="shared" si="2"/>
        <v>-1.6281278921747792E-3</v>
      </c>
    </row>
    <row r="142" spans="1:8" x14ac:dyDescent="0.25">
      <c r="A142" s="1">
        <v>44634</v>
      </c>
      <c r="B142">
        <v>53300.699219000002</v>
      </c>
      <c r="C142">
        <v>53300.699219000002</v>
      </c>
      <c r="D142">
        <v>52427.578125</v>
      </c>
      <c r="E142">
        <v>52807.621094000002</v>
      </c>
      <c r="F142">
        <v>52807.621094000002</v>
      </c>
      <c r="G142">
        <v>242372000</v>
      </c>
      <c r="H142">
        <f t="shared" si="2"/>
        <v>-9.2508753585775361E-3</v>
      </c>
    </row>
    <row r="143" spans="1:8" x14ac:dyDescent="0.25">
      <c r="A143" s="1">
        <v>44635</v>
      </c>
      <c r="B143">
        <v>52735.691405999998</v>
      </c>
      <c r="C143">
        <v>53121.390625</v>
      </c>
      <c r="D143">
        <v>52437.050780999998</v>
      </c>
      <c r="E143">
        <v>53010.011719000002</v>
      </c>
      <c r="F143">
        <v>53010.011719000002</v>
      </c>
      <c r="G143">
        <v>324397600</v>
      </c>
      <c r="H143">
        <f t="shared" si="2"/>
        <v>3.832602582868396E-3</v>
      </c>
    </row>
    <row r="144" spans="1:8" x14ac:dyDescent="0.25">
      <c r="A144" s="1">
        <v>44636</v>
      </c>
      <c r="B144">
        <v>52997.109375</v>
      </c>
      <c r="C144">
        <v>53939.878905999998</v>
      </c>
      <c r="D144">
        <v>52997.109375</v>
      </c>
      <c r="E144">
        <v>53411.878905999998</v>
      </c>
      <c r="F144">
        <v>53411.878905999998</v>
      </c>
      <c r="G144">
        <v>239444000</v>
      </c>
      <c r="H144">
        <f t="shared" si="2"/>
        <v>7.580967707199314E-3</v>
      </c>
    </row>
    <row r="145" spans="1:8" x14ac:dyDescent="0.25">
      <c r="A145" s="1">
        <v>44637</v>
      </c>
      <c r="B145">
        <v>53456.480469000002</v>
      </c>
      <c r="C145">
        <v>54447.039062999997</v>
      </c>
      <c r="D145">
        <v>53277.421875</v>
      </c>
      <c r="E145">
        <v>54364.511719000002</v>
      </c>
      <c r="F145">
        <v>54364.511719000002</v>
      </c>
      <c r="G145">
        <v>186804900</v>
      </c>
      <c r="H145">
        <f t="shared" si="2"/>
        <v>1.7835598232306151E-2</v>
      </c>
    </row>
    <row r="146" spans="1:8" x14ac:dyDescent="0.25">
      <c r="A146" s="1">
        <v>44638</v>
      </c>
      <c r="B146">
        <v>54413.910155999998</v>
      </c>
      <c r="C146">
        <v>55788.871094000002</v>
      </c>
      <c r="D146">
        <v>53815.429687999997</v>
      </c>
      <c r="E146">
        <v>55467.058594000002</v>
      </c>
      <c r="F146">
        <v>55467.058594000002</v>
      </c>
      <c r="G146">
        <v>770890800</v>
      </c>
      <c r="H146">
        <f t="shared" si="2"/>
        <v>2.0280636027761249E-2</v>
      </c>
    </row>
    <row r="147" spans="1:8" x14ac:dyDescent="0.25">
      <c r="A147" s="1">
        <v>44642</v>
      </c>
      <c r="B147">
        <v>55468.109375</v>
      </c>
      <c r="C147">
        <v>55902.28125</v>
      </c>
      <c r="D147">
        <v>55205.640625</v>
      </c>
      <c r="E147">
        <v>55722.480469000002</v>
      </c>
      <c r="F147">
        <v>55722.480469000002</v>
      </c>
      <c r="G147">
        <v>244986500</v>
      </c>
      <c r="H147">
        <f t="shared" si="2"/>
        <v>4.6049291502836169E-3</v>
      </c>
    </row>
    <row r="148" spans="1:8" x14ac:dyDescent="0.25">
      <c r="A148" s="1">
        <v>44643</v>
      </c>
      <c r="B148">
        <v>55634.960937999997</v>
      </c>
      <c r="C148">
        <v>55712.820312999997</v>
      </c>
      <c r="D148">
        <v>55026.421875</v>
      </c>
      <c r="E148">
        <v>55154.679687999997</v>
      </c>
      <c r="F148">
        <v>55154.679687999997</v>
      </c>
      <c r="G148">
        <v>155675600</v>
      </c>
      <c r="H148">
        <f t="shared" si="2"/>
        <v>-1.0189797299420099E-2</v>
      </c>
    </row>
    <row r="149" spans="1:8" x14ac:dyDescent="0.25">
      <c r="A149" s="1">
        <v>44644</v>
      </c>
      <c r="B149">
        <v>55198.539062999997</v>
      </c>
      <c r="C149">
        <v>55907.488280999998</v>
      </c>
      <c r="D149">
        <v>54990.070312999997</v>
      </c>
      <c r="E149">
        <v>55829.859375</v>
      </c>
      <c r="F149">
        <v>55829.859375</v>
      </c>
      <c r="G149">
        <v>163274100</v>
      </c>
      <c r="H149">
        <f t="shared" si="2"/>
        <v>1.2241566641658918E-2</v>
      </c>
    </row>
    <row r="150" spans="1:8" x14ac:dyDescent="0.25">
      <c r="A150" s="1">
        <v>44645</v>
      </c>
      <c r="B150">
        <v>55833.148437999997</v>
      </c>
      <c r="C150">
        <v>55850.828125</v>
      </c>
      <c r="D150">
        <v>55004.378905999998</v>
      </c>
      <c r="E150">
        <v>55436.050780999998</v>
      </c>
      <c r="F150">
        <v>55436.050780999998</v>
      </c>
      <c r="G150">
        <v>145206600</v>
      </c>
      <c r="H150">
        <f t="shared" si="2"/>
        <v>-7.0537271347014194E-3</v>
      </c>
    </row>
    <row r="151" spans="1:8" x14ac:dyDescent="0.25">
      <c r="A151" s="1">
        <v>44648</v>
      </c>
      <c r="B151">
        <v>55436.449219000002</v>
      </c>
      <c r="C151">
        <v>55779.730469000002</v>
      </c>
      <c r="D151">
        <v>55335.859375</v>
      </c>
      <c r="E151">
        <v>55685.140625</v>
      </c>
      <c r="F151">
        <v>55685.140625</v>
      </c>
      <c r="G151">
        <v>122106400</v>
      </c>
      <c r="H151">
        <f t="shared" si="2"/>
        <v>4.4932826290969173E-3</v>
      </c>
    </row>
    <row r="152" spans="1:8" x14ac:dyDescent="0.25">
      <c r="A152" s="1">
        <v>44649</v>
      </c>
      <c r="B152">
        <v>55590.46875</v>
      </c>
      <c r="C152">
        <v>56276.390625</v>
      </c>
      <c r="D152">
        <v>55517.320312999997</v>
      </c>
      <c r="E152">
        <v>56111.210937999997</v>
      </c>
      <c r="F152">
        <v>56111.210937999997</v>
      </c>
      <c r="G152">
        <v>244298600</v>
      </c>
      <c r="H152">
        <f t="shared" si="2"/>
        <v>7.6514184613320534E-3</v>
      </c>
    </row>
    <row r="153" spans="1:8" x14ac:dyDescent="0.25">
      <c r="A153" s="1">
        <v>44650</v>
      </c>
      <c r="B153">
        <v>56129.46875</v>
      </c>
      <c r="C153">
        <v>56174.558594000002</v>
      </c>
      <c r="D153">
        <v>55526.96875</v>
      </c>
      <c r="E153">
        <v>55814.988280999998</v>
      </c>
      <c r="F153">
        <v>55814.988280999998</v>
      </c>
      <c r="G153">
        <v>214854100</v>
      </c>
      <c r="H153">
        <f t="shared" si="2"/>
        <v>-5.2792062771076041E-3</v>
      </c>
    </row>
    <row r="154" spans="1:8" x14ac:dyDescent="0.25">
      <c r="A154" s="1">
        <v>44651</v>
      </c>
      <c r="B154">
        <v>55811.398437999997</v>
      </c>
      <c r="C154">
        <v>56730.53125</v>
      </c>
      <c r="D154">
        <v>55811.398437999997</v>
      </c>
      <c r="E154">
        <v>56536.679687999997</v>
      </c>
      <c r="F154">
        <v>56536.679687999997</v>
      </c>
      <c r="G154">
        <v>226310800</v>
      </c>
      <c r="H154">
        <f t="shared" si="2"/>
        <v>1.2930064651570834E-2</v>
      </c>
    </row>
    <row r="155" spans="1:8" x14ac:dyDescent="0.25">
      <c r="A155" s="1">
        <v>44652</v>
      </c>
      <c r="B155">
        <v>56530.558594000002</v>
      </c>
      <c r="C155">
        <v>57064.160155999998</v>
      </c>
      <c r="D155">
        <v>56274.78125</v>
      </c>
      <c r="E155">
        <v>56609.539062999997</v>
      </c>
      <c r="F155">
        <v>56609.539062999997</v>
      </c>
      <c r="G155">
        <v>184368800</v>
      </c>
      <c r="H155">
        <f t="shared" si="2"/>
        <v>1.2887098323084672E-3</v>
      </c>
    </row>
    <row r="156" spans="1:8" x14ac:dyDescent="0.25">
      <c r="A156" s="1">
        <v>44655</v>
      </c>
      <c r="B156">
        <v>56610.03125</v>
      </c>
      <c r="C156">
        <v>56783.679687999997</v>
      </c>
      <c r="D156">
        <v>56181.339844000002</v>
      </c>
      <c r="E156">
        <v>56313.210937999997</v>
      </c>
      <c r="F156">
        <v>56313.210937999997</v>
      </c>
      <c r="G156">
        <v>102837400</v>
      </c>
      <c r="H156">
        <f t="shared" si="2"/>
        <v>-5.2345970291370935E-3</v>
      </c>
    </row>
    <row r="157" spans="1:8" x14ac:dyDescent="0.25">
      <c r="A157" s="1">
        <v>44656</v>
      </c>
      <c r="B157">
        <v>56218.230469000002</v>
      </c>
      <c r="C157">
        <v>56296.121094000002</v>
      </c>
      <c r="D157">
        <v>55395.011719000002</v>
      </c>
      <c r="E157">
        <v>55547.289062999997</v>
      </c>
      <c r="F157">
        <v>55547.289062999997</v>
      </c>
      <c r="G157">
        <v>179414900</v>
      </c>
      <c r="H157">
        <f t="shared" si="2"/>
        <v>-1.3601104647420452E-2</v>
      </c>
    </row>
    <row r="158" spans="1:8" x14ac:dyDescent="0.25">
      <c r="A158" s="1">
        <v>44657</v>
      </c>
      <c r="B158">
        <v>55562.96875</v>
      </c>
      <c r="C158">
        <v>55851.261719000002</v>
      </c>
      <c r="D158">
        <v>55323</v>
      </c>
      <c r="E158">
        <v>55438.730469000002</v>
      </c>
      <c r="F158">
        <v>55438.730469000002</v>
      </c>
      <c r="G158">
        <v>188733200</v>
      </c>
      <c r="H158">
        <f t="shared" si="2"/>
        <v>-1.9543454924842662E-3</v>
      </c>
    </row>
    <row r="159" spans="1:8" x14ac:dyDescent="0.25">
      <c r="A159" s="1">
        <v>44658</v>
      </c>
      <c r="B159">
        <v>55494.699219000002</v>
      </c>
      <c r="C159">
        <v>55646.289062999997</v>
      </c>
      <c r="D159">
        <v>55195.511719000002</v>
      </c>
      <c r="E159">
        <v>55280.589844000002</v>
      </c>
      <c r="F159">
        <v>55280.589844000002</v>
      </c>
      <c r="G159">
        <v>241694700</v>
      </c>
      <c r="H159">
        <f t="shared" si="2"/>
        <v>-2.8525296965165609E-3</v>
      </c>
    </row>
    <row r="160" spans="1:8" x14ac:dyDescent="0.25">
      <c r="A160" s="1">
        <v>44659</v>
      </c>
      <c r="B160">
        <v>55338.640625</v>
      </c>
      <c r="C160">
        <v>55350.058594000002</v>
      </c>
      <c r="D160">
        <v>54591.730469000002</v>
      </c>
      <c r="E160">
        <v>54687.25</v>
      </c>
      <c r="F160">
        <v>54687.25</v>
      </c>
      <c r="G160">
        <v>117204900</v>
      </c>
      <c r="H160">
        <f t="shared" si="2"/>
        <v>-1.0733240106055079E-2</v>
      </c>
    </row>
    <row r="161" spans="1:8" x14ac:dyDescent="0.25">
      <c r="A161" s="1">
        <v>44662</v>
      </c>
      <c r="B161">
        <v>54678.050780999998</v>
      </c>
      <c r="C161">
        <v>54678.050780999998</v>
      </c>
      <c r="D161">
        <v>54279.648437999997</v>
      </c>
      <c r="E161">
        <v>54463.828125</v>
      </c>
      <c r="F161">
        <v>54463.828125</v>
      </c>
      <c r="G161">
        <v>115515000</v>
      </c>
      <c r="H161">
        <f t="shared" si="2"/>
        <v>-4.0854472477588472E-3</v>
      </c>
    </row>
    <row r="162" spans="1:8" x14ac:dyDescent="0.25">
      <c r="A162" s="1">
        <v>44663</v>
      </c>
      <c r="B162">
        <v>54624.300780999998</v>
      </c>
      <c r="C162">
        <v>54809.109375</v>
      </c>
      <c r="D162">
        <v>53750.828125</v>
      </c>
      <c r="E162">
        <v>53907.25</v>
      </c>
      <c r="F162">
        <v>53907.25</v>
      </c>
      <c r="G162">
        <v>186074800</v>
      </c>
      <c r="H162">
        <f t="shared" si="2"/>
        <v>-1.0219225202506824E-2</v>
      </c>
    </row>
    <row r="163" spans="1:8" x14ac:dyDescent="0.25">
      <c r="A163" s="1">
        <v>44664</v>
      </c>
      <c r="B163">
        <v>53976.820312999997</v>
      </c>
      <c r="C163">
        <v>54414.121094000002</v>
      </c>
      <c r="D163">
        <v>53697.421875</v>
      </c>
      <c r="E163">
        <v>54172.621094000002</v>
      </c>
      <c r="F163">
        <v>54172.621094000002</v>
      </c>
      <c r="G163">
        <v>102401200</v>
      </c>
      <c r="H163">
        <f t="shared" si="2"/>
        <v>4.9227347712970312E-3</v>
      </c>
    </row>
    <row r="164" spans="1:8" x14ac:dyDescent="0.25">
      <c r="A164" s="1">
        <v>44669</v>
      </c>
      <c r="B164">
        <v>54172.621094000002</v>
      </c>
      <c r="C164">
        <v>54582.789062999997</v>
      </c>
      <c r="D164">
        <v>54063.78125</v>
      </c>
      <c r="E164">
        <v>54139.691405999998</v>
      </c>
      <c r="F164">
        <v>54139.691405999998</v>
      </c>
      <c r="G164">
        <v>101327700</v>
      </c>
      <c r="H164">
        <f t="shared" si="2"/>
        <v>-6.0786588012539419E-4</v>
      </c>
    </row>
    <row r="165" spans="1:8" x14ac:dyDescent="0.25">
      <c r="A165" s="1">
        <v>44670</v>
      </c>
      <c r="B165">
        <v>54219.609375</v>
      </c>
      <c r="C165">
        <v>54718.339844000002</v>
      </c>
      <c r="D165">
        <v>54175.480469000002</v>
      </c>
      <c r="E165">
        <v>54633.761719000002</v>
      </c>
      <c r="F165">
        <v>54633.761719000002</v>
      </c>
      <c r="G165">
        <v>154399600</v>
      </c>
      <c r="H165">
        <f t="shared" si="2"/>
        <v>9.1258427997845722E-3</v>
      </c>
    </row>
    <row r="166" spans="1:8" x14ac:dyDescent="0.25">
      <c r="A166" s="1">
        <v>44671</v>
      </c>
      <c r="B166">
        <v>54676.058594000002</v>
      </c>
      <c r="C166">
        <v>54695.191405999998</v>
      </c>
      <c r="D166">
        <v>53771.488280999998</v>
      </c>
      <c r="E166">
        <v>53831.039062999997</v>
      </c>
      <c r="F166">
        <v>53831.039062999997</v>
      </c>
      <c r="G166">
        <v>185718700</v>
      </c>
      <c r="H166">
        <f t="shared" si="2"/>
        <v>-1.4692794908186639E-2</v>
      </c>
    </row>
    <row r="167" spans="1:8" x14ac:dyDescent="0.25">
      <c r="A167" s="1">
        <v>44672</v>
      </c>
      <c r="B167">
        <v>53997.671875</v>
      </c>
      <c r="C167">
        <v>54329.320312999997</v>
      </c>
      <c r="D167">
        <v>53077.988280999998</v>
      </c>
      <c r="E167">
        <v>53267.308594000002</v>
      </c>
      <c r="F167">
        <v>53267.308594000002</v>
      </c>
      <c r="G167">
        <v>154712000</v>
      </c>
      <c r="H167">
        <f t="shared" si="2"/>
        <v>-1.0472219723276098E-2</v>
      </c>
    </row>
    <row r="168" spans="1:8" x14ac:dyDescent="0.25">
      <c r="A168" s="1">
        <v>44673</v>
      </c>
      <c r="B168">
        <v>53258.320312999997</v>
      </c>
      <c r="C168">
        <v>53641.011719000002</v>
      </c>
      <c r="D168">
        <v>53027.199219000002</v>
      </c>
      <c r="E168">
        <v>53191.78125</v>
      </c>
      <c r="F168">
        <v>53191.78125</v>
      </c>
      <c r="G168">
        <v>143319000</v>
      </c>
      <c r="H168">
        <f t="shared" si="2"/>
        <v>-1.417893000295293E-3</v>
      </c>
    </row>
    <row r="169" spans="1:8" x14ac:dyDescent="0.25">
      <c r="A169" s="1">
        <v>44676</v>
      </c>
      <c r="B169">
        <v>53183.121094000002</v>
      </c>
      <c r="C169">
        <v>53183.121094000002</v>
      </c>
      <c r="D169">
        <v>52509.449219000002</v>
      </c>
      <c r="E169">
        <v>52640.828125</v>
      </c>
      <c r="F169">
        <v>52640.828125</v>
      </c>
      <c r="G169">
        <v>183382500</v>
      </c>
      <c r="H169">
        <f t="shared" si="2"/>
        <v>-1.0357861911232762E-2</v>
      </c>
    </row>
    <row r="170" spans="1:8" x14ac:dyDescent="0.25">
      <c r="A170" s="1">
        <v>44677</v>
      </c>
      <c r="B170">
        <v>52699.179687999997</v>
      </c>
      <c r="C170">
        <v>52894.050780999998</v>
      </c>
      <c r="D170">
        <v>52324.660155999998</v>
      </c>
      <c r="E170">
        <v>52512.710937999997</v>
      </c>
      <c r="F170">
        <v>52512.710937999997</v>
      </c>
      <c r="G170">
        <v>185412800</v>
      </c>
      <c r="H170">
        <f t="shared" si="2"/>
        <v>-2.4337988508801307E-3</v>
      </c>
    </row>
    <row r="171" spans="1:8" x14ac:dyDescent="0.25">
      <c r="A171" s="1">
        <v>44678</v>
      </c>
      <c r="B171">
        <v>52627.179687999997</v>
      </c>
      <c r="C171">
        <v>52807.089844000002</v>
      </c>
      <c r="D171">
        <v>52212.640625</v>
      </c>
      <c r="E171">
        <v>52351.210937999997</v>
      </c>
      <c r="F171">
        <v>52351.210937999997</v>
      </c>
      <c r="G171">
        <v>160228000</v>
      </c>
      <c r="H171">
        <f t="shared" si="2"/>
        <v>-3.0754458704422565E-3</v>
      </c>
    </row>
    <row r="172" spans="1:8" x14ac:dyDescent="0.25">
      <c r="A172" s="1">
        <v>44679</v>
      </c>
      <c r="B172">
        <v>52792.519530999998</v>
      </c>
      <c r="C172">
        <v>52793.871094000002</v>
      </c>
      <c r="D172">
        <v>51658.109375</v>
      </c>
      <c r="E172">
        <v>52614.171875</v>
      </c>
      <c r="F172">
        <v>52614.171875</v>
      </c>
      <c r="G172">
        <v>231710500</v>
      </c>
      <c r="H172">
        <f t="shared" si="2"/>
        <v>5.0230153665677462E-3</v>
      </c>
    </row>
    <row r="173" spans="1:8" x14ac:dyDescent="0.25">
      <c r="A173" s="1">
        <v>44680</v>
      </c>
      <c r="B173">
        <v>52502.5</v>
      </c>
      <c r="C173">
        <v>52809.378905999998</v>
      </c>
      <c r="D173">
        <v>51315.039062999997</v>
      </c>
      <c r="E173">
        <v>51417.96875</v>
      </c>
      <c r="F173">
        <v>51417.96875</v>
      </c>
      <c r="G173">
        <v>214867600</v>
      </c>
      <c r="H173">
        <f t="shared" si="2"/>
        <v>-2.2735378746280038E-2</v>
      </c>
    </row>
    <row r="174" spans="1:8" x14ac:dyDescent="0.25">
      <c r="A174" s="1">
        <v>44683</v>
      </c>
      <c r="B174">
        <v>51426.269530999998</v>
      </c>
      <c r="C174">
        <v>51922.710937999997</v>
      </c>
      <c r="D174">
        <v>51125.71875</v>
      </c>
      <c r="E174">
        <v>51887.46875</v>
      </c>
      <c r="F174">
        <v>51887.46875</v>
      </c>
      <c r="G174">
        <v>128409600</v>
      </c>
      <c r="H174">
        <f t="shared" si="2"/>
        <v>9.1310491529286632E-3</v>
      </c>
    </row>
    <row r="175" spans="1:8" x14ac:dyDescent="0.25">
      <c r="A175" s="1">
        <v>44684</v>
      </c>
      <c r="B175">
        <v>51896.171875</v>
      </c>
      <c r="C175">
        <v>51896.851562999997</v>
      </c>
      <c r="D175">
        <v>50954.988280999998</v>
      </c>
      <c r="E175">
        <v>51066.558594000002</v>
      </c>
      <c r="F175">
        <v>51066.558594000002</v>
      </c>
      <c r="G175">
        <v>161134800</v>
      </c>
      <c r="H175">
        <f t="shared" si="2"/>
        <v>-1.5820971340021247E-2</v>
      </c>
    </row>
    <row r="176" spans="1:8" x14ac:dyDescent="0.25">
      <c r="A176" s="1">
        <v>44685</v>
      </c>
      <c r="B176">
        <v>51032.238280999998</v>
      </c>
      <c r="C176">
        <v>51565.601562999997</v>
      </c>
      <c r="D176">
        <v>50588.921875</v>
      </c>
      <c r="E176">
        <v>51432.628905999998</v>
      </c>
      <c r="F176">
        <v>51432.628905999998</v>
      </c>
      <c r="G176">
        <v>149755900</v>
      </c>
      <c r="H176">
        <f t="shared" si="2"/>
        <v>7.1684938652397685E-3</v>
      </c>
    </row>
    <row r="177" spans="1:8" x14ac:dyDescent="0.25">
      <c r="A177" s="1">
        <v>44686</v>
      </c>
      <c r="B177">
        <v>51264.609375</v>
      </c>
      <c r="C177">
        <v>51264.609375</v>
      </c>
      <c r="D177">
        <v>50357.550780999998</v>
      </c>
      <c r="E177">
        <v>50529.949219000002</v>
      </c>
      <c r="F177">
        <v>50529.949219000002</v>
      </c>
      <c r="G177">
        <v>202483000</v>
      </c>
      <c r="H177">
        <f t="shared" si="2"/>
        <v>-1.7550720353994815E-2</v>
      </c>
    </row>
    <row r="178" spans="1:8" x14ac:dyDescent="0.25">
      <c r="A178" s="1">
        <v>44687</v>
      </c>
      <c r="B178">
        <v>50435.609375</v>
      </c>
      <c r="C178">
        <v>50435.609375</v>
      </c>
      <c r="D178">
        <v>49451.28125</v>
      </c>
      <c r="E178">
        <v>49541.808594000002</v>
      </c>
      <c r="F178">
        <v>49541.808594000002</v>
      </c>
      <c r="G178">
        <v>163382400</v>
      </c>
      <c r="H178">
        <f t="shared" si="2"/>
        <v>-1.9555543598853344E-2</v>
      </c>
    </row>
    <row r="179" spans="1:8" x14ac:dyDescent="0.25">
      <c r="A179" s="1">
        <v>44690</v>
      </c>
      <c r="B179">
        <v>49419.019530999998</v>
      </c>
      <c r="C179">
        <v>49419.019530999998</v>
      </c>
      <c r="D179">
        <v>48669.210937999997</v>
      </c>
      <c r="E179">
        <v>49057.460937999997</v>
      </c>
      <c r="F179">
        <v>49057.460937999997</v>
      </c>
      <c r="G179">
        <v>161518100</v>
      </c>
      <c r="H179">
        <f t="shared" si="2"/>
        <v>-9.7765436859457849E-3</v>
      </c>
    </row>
    <row r="180" spans="1:8" x14ac:dyDescent="0.25">
      <c r="A180" s="1">
        <v>44691</v>
      </c>
      <c r="B180">
        <v>49149.191405999998</v>
      </c>
      <c r="C180">
        <v>49435.539062999997</v>
      </c>
      <c r="D180">
        <v>49005.011719000002</v>
      </c>
      <c r="E180">
        <v>49115.859375</v>
      </c>
      <c r="F180">
        <v>49115.859375</v>
      </c>
      <c r="G180">
        <v>257006900</v>
      </c>
      <c r="H180">
        <f t="shared" si="2"/>
        <v>1.1904088773328244E-3</v>
      </c>
    </row>
    <row r="181" spans="1:8" x14ac:dyDescent="0.25">
      <c r="A181" s="1">
        <v>44692</v>
      </c>
      <c r="B181">
        <v>49087.261719000002</v>
      </c>
      <c r="C181">
        <v>49618.351562999997</v>
      </c>
      <c r="D181">
        <v>49005.890625</v>
      </c>
      <c r="E181">
        <v>49276.230469000002</v>
      </c>
      <c r="F181">
        <v>49276.230469000002</v>
      </c>
      <c r="G181">
        <v>234792100</v>
      </c>
      <c r="H181">
        <f t="shared" si="2"/>
        <v>3.2651590757186441E-3</v>
      </c>
    </row>
    <row r="182" spans="1:8" x14ac:dyDescent="0.25">
      <c r="A182" s="1">
        <v>44693</v>
      </c>
      <c r="B182">
        <v>49061.121094000002</v>
      </c>
      <c r="C182">
        <v>49732.050780999998</v>
      </c>
      <c r="D182">
        <v>48701.25</v>
      </c>
      <c r="E182">
        <v>49309.320312999997</v>
      </c>
      <c r="F182">
        <v>49309.320312999997</v>
      </c>
      <c r="G182">
        <v>249591800</v>
      </c>
      <c r="H182">
        <f t="shared" si="2"/>
        <v>6.7151735603663242E-4</v>
      </c>
    </row>
    <row r="183" spans="1:8" x14ac:dyDescent="0.25">
      <c r="A183" s="1">
        <v>44694</v>
      </c>
      <c r="B183">
        <v>49486.109375</v>
      </c>
      <c r="C183">
        <v>49726.519530999998</v>
      </c>
      <c r="D183">
        <v>49127.289062999997</v>
      </c>
      <c r="E183">
        <v>49579.898437999997</v>
      </c>
      <c r="F183">
        <v>49579.898437999997</v>
      </c>
      <c r="G183">
        <v>212868300</v>
      </c>
      <c r="H183">
        <f t="shared" si="2"/>
        <v>5.4873626990284089E-3</v>
      </c>
    </row>
    <row r="184" spans="1:8" x14ac:dyDescent="0.25">
      <c r="A184" s="1">
        <v>44697</v>
      </c>
      <c r="B184">
        <v>49604.949219000002</v>
      </c>
      <c r="C184">
        <v>50823.039062999997</v>
      </c>
      <c r="D184">
        <v>49472.511719000002</v>
      </c>
      <c r="E184">
        <v>50563.980469000002</v>
      </c>
      <c r="F184">
        <v>50563.980469000002</v>
      </c>
      <c r="G184">
        <v>177674700</v>
      </c>
      <c r="H184">
        <f t="shared" si="2"/>
        <v>1.9848407560386732E-2</v>
      </c>
    </row>
    <row r="185" spans="1:8" x14ac:dyDescent="0.25">
      <c r="A185" s="1">
        <v>44698</v>
      </c>
      <c r="B185">
        <v>50781.789062999997</v>
      </c>
      <c r="C185">
        <v>51634.191405999998</v>
      </c>
      <c r="D185">
        <v>50739.660155999998</v>
      </c>
      <c r="E185">
        <v>51464.03125</v>
      </c>
      <c r="F185">
        <v>51464.03125</v>
      </c>
      <c r="G185">
        <v>204554800</v>
      </c>
      <c r="H185">
        <f t="shared" si="2"/>
        <v>1.7800235912040299E-2</v>
      </c>
    </row>
    <row r="186" spans="1:8" x14ac:dyDescent="0.25">
      <c r="A186" s="1">
        <v>44699</v>
      </c>
      <c r="B186">
        <v>51390.519530999998</v>
      </c>
      <c r="C186">
        <v>51390.519530999998</v>
      </c>
      <c r="D186">
        <v>49990.488280999998</v>
      </c>
      <c r="E186">
        <v>50394.03125</v>
      </c>
      <c r="F186">
        <v>50394.03125</v>
      </c>
      <c r="G186">
        <v>304797400</v>
      </c>
      <c r="H186">
        <f t="shared" si="2"/>
        <v>-2.0791220081501097E-2</v>
      </c>
    </row>
    <row r="187" spans="1:8" x14ac:dyDescent="0.25">
      <c r="A187" s="1">
        <v>44700</v>
      </c>
      <c r="B187">
        <v>50212.980469000002</v>
      </c>
      <c r="C187">
        <v>51590.328125</v>
      </c>
      <c r="D187">
        <v>50050.460937999997</v>
      </c>
      <c r="E187">
        <v>51289.910155999998</v>
      </c>
      <c r="F187">
        <v>51289.910155999998</v>
      </c>
      <c r="G187">
        <v>238825200</v>
      </c>
      <c r="H187">
        <f t="shared" si="2"/>
        <v>1.7777480463026029E-2</v>
      </c>
    </row>
    <row r="188" spans="1:8" x14ac:dyDescent="0.25">
      <c r="A188" s="1">
        <v>44701</v>
      </c>
      <c r="B188">
        <v>51512.449219000002</v>
      </c>
      <c r="C188">
        <v>51868.441405999998</v>
      </c>
      <c r="D188">
        <v>51326.929687999997</v>
      </c>
      <c r="E188">
        <v>51518.300780999998</v>
      </c>
      <c r="F188">
        <v>51518.300780999998</v>
      </c>
      <c r="G188">
        <v>202798600</v>
      </c>
      <c r="H188">
        <f t="shared" si="2"/>
        <v>4.4529347839632038E-3</v>
      </c>
    </row>
    <row r="189" spans="1:8" x14ac:dyDescent="0.25">
      <c r="A189" s="1">
        <v>44704</v>
      </c>
      <c r="B189">
        <v>51621.71875</v>
      </c>
      <c r="C189">
        <v>51989.019530999998</v>
      </c>
      <c r="D189">
        <v>51341.191405999998</v>
      </c>
      <c r="E189">
        <v>51376.890625</v>
      </c>
      <c r="F189">
        <v>51376.890625</v>
      </c>
      <c r="G189">
        <v>139723000</v>
      </c>
      <c r="H189">
        <f t="shared" si="2"/>
        <v>-2.7448528747312704E-3</v>
      </c>
    </row>
    <row r="190" spans="1:8" x14ac:dyDescent="0.25">
      <c r="A190" s="1">
        <v>44705</v>
      </c>
      <c r="B190">
        <v>51149.46875</v>
      </c>
      <c r="C190">
        <v>51374.398437999997</v>
      </c>
      <c r="D190">
        <v>50866.148437999997</v>
      </c>
      <c r="E190">
        <v>51304.039062999997</v>
      </c>
      <c r="F190">
        <v>51304.039062999997</v>
      </c>
      <c r="G190">
        <v>241737800</v>
      </c>
      <c r="H190">
        <f t="shared" si="2"/>
        <v>-1.4179830876054201E-3</v>
      </c>
    </row>
    <row r="191" spans="1:8" x14ac:dyDescent="0.25">
      <c r="A191" s="1">
        <v>44706</v>
      </c>
      <c r="B191">
        <v>51243.949219000002</v>
      </c>
      <c r="C191">
        <v>52082.46875</v>
      </c>
      <c r="D191">
        <v>51216.988280999998</v>
      </c>
      <c r="E191">
        <v>51717.070312999997</v>
      </c>
      <c r="F191">
        <v>51717.070312999997</v>
      </c>
      <c r="G191">
        <v>281231100</v>
      </c>
      <c r="H191">
        <f t="shared" si="2"/>
        <v>8.050657561148521E-3</v>
      </c>
    </row>
    <row r="192" spans="1:8" x14ac:dyDescent="0.25">
      <c r="A192" s="1">
        <v>44707</v>
      </c>
      <c r="B192">
        <v>52203.691405999998</v>
      </c>
      <c r="C192">
        <v>52295.320312999997</v>
      </c>
      <c r="D192">
        <v>52058.320312999997</v>
      </c>
      <c r="E192">
        <v>52143</v>
      </c>
      <c r="F192">
        <v>52143</v>
      </c>
      <c r="G192">
        <v>183854400</v>
      </c>
      <c r="H192">
        <f t="shared" si="2"/>
        <v>8.2357659554612959E-3</v>
      </c>
    </row>
    <row r="193" spans="1:8" x14ac:dyDescent="0.25">
      <c r="A193" s="1">
        <v>44708</v>
      </c>
      <c r="B193">
        <v>52154.25</v>
      </c>
      <c r="C193">
        <v>52617.308594000002</v>
      </c>
      <c r="D193">
        <v>51871.921875</v>
      </c>
      <c r="E193">
        <v>52463.550780999998</v>
      </c>
      <c r="F193">
        <v>52463.550780999998</v>
      </c>
      <c r="G193">
        <v>172807100</v>
      </c>
      <c r="H193">
        <f t="shared" si="2"/>
        <v>6.1475323821030261E-3</v>
      </c>
    </row>
    <row r="194" spans="1:8" x14ac:dyDescent="0.25">
      <c r="A194" s="1">
        <v>44711</v>
      </c>
      <c r="B194">
        <v>52438.789062999997</v>
      </c>
      <c r="C194">
        <v>52745.980469000002</v>
      </c>
      <c r="D194">
        <v>51922.46875</v>
      </c>
      <c r="E194">
        <v>52162.078125</v>
      </c>
      <c r="F194">
        <v>52162.078125</v>
      </c>
      <c r="G194">
        <v>83107700</v>
      </c>
      <c r="H194">
        <f t="shared" si="2"/>
        <v>-5.7463258111987783E-3</v>
      </c>
    </row>
    <row r="195" spans="1:8" x14ac:dyDescent="0.25">
      <c r="A195" s="1">
        <v>44712</v>
      </c>
      <c r="B195">
        <v>52116.371094000002</v>
      </c>
      <c r="C195">
        <v>52290.179687999997</v>
      </c>
      <c r="D195">
        <v>51269.519530999998</v>
      </c>
      <c r="E195">
        <v>51752.53125</v>
      </c>
      <c r="F195">
        <v>51752.53125</v>
      </c>
      <c r="G195">
        <v>1347137000</v>
      </c>
      <c r="H195">
        <f t="shared" ref="H195:H253" si="3">(F195-F194)/F194</f>
        <v>-7.8514294238540751E-3</v>
      </c>
    </row>
    <row r="196" spans="1:8" x14ac:dyDescent="0.25">
      <c r="A196" s="1">
        <v>44713</v>
      </c>
      <c r="B196">
        <v>51739.871094000002</v>
      </c>
      <c r="C196">
        <v>51820.679687999997</v>
      </c>
      <c r="D196">
        <v>51309.589844000002</v>
      </c>
      <c r="E196">
        <v>51506.148437999997</v>
      </c>
      <c r="F196">
        <v>51506.148437999997</v>
      </c>
      <c r="G196">
        <v>173881500</v>
      </c>
      <c r="H196">
        <f t="shared" si="3"/>
        <v>-4.7607876571255335E-3</v>
      </c>
    </row>
    <row r="197" spans="1:8" x14ac:dyDescent="0.25">
      <c r="A197" s="1">
        <v>44714</v>
      </c>
      <c r="B197">
        <v>51522.179687999997</v>
      </c>
      <c r="C197">
        <v>51545.519530999998</v>
      </c>
      <c r="D197">
        <v>50641.78125</v>
      </c>
      <c r="E197">
        <v>50971.378905999998</v>
      </c>
      <c r="F197">
        <v>50971.378905999998</v>
      </c>
      <c r="G197">
        <v>193382200</v>
      </c>
      <c r="H197">
        <f t="shared" si="3"/>
        <v>-1.0382634854627537E-2</v>
      </c>
    </row>
    <row r="198" spans="1:8" x14ac:dyDescent="0.25">
      <c r="A198" s="1">
        <v>44715</v>
      </c>
      <c r="B198">
        <v>50874.171875</v>
      </c>
      <c r="C198">
        <v>50919.378905999998</v>
      </c>
      <c r="D198">
        <v>50482.851562999997</v>
      </c>
      <c r="E198">
        <v>50689.050780999998</v>
      </c>
      <c r="F198">
        <v>50689.050780999998</v>
      </c>
      <c r="G198">
        <v>154569900</v>
      </c>
      <c r="H198">
        <f t="shared" si="3"/>
        <v>-5.5389540377289315E-3</v>
      </c>
    </row>
    <row r="199" spans="1:8" x14ac:dyDescent="0.25">
      <c r="A199" s="1">
        <v>44718</v>
      </c>
      <c r="B199">
        <v>50723.910155999998</v>
      </c>
      <c r="C199">
        <v>51029.28125</v>
      </c>
      <c r="D199">
        <v>50014.671875</v>
      </c>
      <c r="E199">
        <v>50060.53125</v>
      </c>
      <c r="F199">
        <v>50060.53125</v>
      </c>
      <c r="G199">
        <v>116109400</v>
      </c>
      <c r="H199">
        <f t="shared" si="3"/>
        <v>-1.2399512741232646E-2</v>
      </c>
    </row>
    <row r="200" spans="1:8" x14ac:dyDescent="0.25">
      <c r="A200" s="1">
        <v>44719</v>
      </c>
      <c r="B200">
        <v>49840.71875</v>
      </c>
      <c r="C200">
        <v>50183.820312999997</v>
      </c>
      <c r="D200">
        <v>49409.730469000002</v>
      </c>
      <c r="E200">
        <v>50139.199219000002</v>
      </c>
      <c r="F200">
        <v>50139.199219000002</v>
      </c>
      <c r="G200">
        <v>138432800</v>
      </c>
      <c r="H200">
        <f t="shared" si="3"/>
        <v>1.5714569349481664E-3</v>
      </c>
    </row>
    <row r="201" spans="1:8" x14ac:dyDescent="0.25">
      <c r="A201" s="1">
        <v>44720</v>
      </c>
      <c r="B201">
        <v>50088.941405999998</v>
      </c>
      <c r="C201">
        <v>50192.359375</v>
      </c>
      <c r="D201">
        <v>49629.03125</v>
      </c>
      <c r="E201">
        <v>49819.300780999998</v>
      </c>
      <c r="F201">
        <v>49819.300780999998</v>
      </c>
      <c r="G201">
        <v>165133200</v>
      </c>
      <c r="H201">
        <f t="shared" si="3"/>
        <v>-6.3802063651383538E-3</v>
      </c>
    </row>
    <row r="202" spans="1:8" x14ac:dyDescent="0.25">
      <c r="A202" s="1">
        <v>44721</v>
      </c>
      <c r="B202">
        <v>49854.730469000002</v>
      </c>
      <c r="C202">
        <v>50012.621094000002</v>
      </c>
      <c r="D202">
        <v>49229.808594000002</v>
      </c>
      <c r="E202">
        <v>49290.21875</v>
      </c>
      <c r="F202">
        <v>49290.21875</v>
      </c>
      <c r="G202">
        <v>154551700</v>
      </c>
      <c r="H202">
        <f t="shared" si="3"/>
        <v>-1.0620021210770957E-2</v>
      </c>
    </row>
    <row r="203" spans="1:8" x14ac:dyDescent="0.25">
      <c r="A203" s="1">
        <v>44722</v>
      </c>
      <c r="B203">
        <v>49147.199219000002</v>
      </c>
      <c r="C203">
        <v>49147.199219000002</v>
      </c>
      <c r="D203">
        <v>48398.78125</v>
      </c>
      <c r="E203">
        <v>48471.519530999998</v>
      </c>
      <c r="F203">
        <v>48471.519530999998</v>
      </c>
      <c r="G203">
        <v>137514100</v>
      </c>
      <c r="H203">
        <f t="shared" si="3"/>
        <v>-1.6609770452682398E-2</v>
      </c>
    </row>
    <row r="204" spans="1:8" x14ac:dyDescent="0.25">
      <c r="A204" s="1">
        <v>44725</v>
      </c>
      <c r="B204">
        <v>48408.199219000002</v>
      </c>
      <c r="C204">
        <v>48717.671875</v>
      </c>
      <c r="D204">
        <v>47775.839844000002</v>
      </c>
      <c r="E204">
        <v>48445.300780999998</v>
      </c>
      <c r="F204">
        <v>48445.300780999998</v>
      </c>
      <c r="G204">
        <v>251393900</v>
      </c>
      <c r="H204">
        <f t="shared" si="3"/>
        <v>-5.4091042025682275E-4</v>
      </c>
    </row>
    <row r="205" spans="1:8" x14ac:dyDescent="0.25">
      <c r="A205" s="1">
        <v>44726</v>
      </c>
      <c r="B205">
        <v>48557.46875</v>
      </c>
      <c r="C205">
        <v>48677.109375</v>
      </c>
      <c r="D205">
        <v>48083.160155999998</v>
      </c>
      <c r="E205">
        <v>48164.46875</v>
      </c>
      <c r="F205">
        <v>48164.46875</v>
      </c>
      <c r="G205">
        <v>191851500</v>
      </c>
      <c r="H205">
        <f t="shared" si="3"/>
        <v>-5.7968889958907839E-3</v>
      </c>
    </row>
    <row r="206" spans="1:8" x14ac:dyDescent="0.25">
      <c r="A206" s="1">
        <v>44727</v>
      </c>
      <c r="B206">
        <v>48388.148437999997</v>
      </c>
      <c r="C206">
        <v>48610.300780999998</v>
      </c>
      <c r="D206">
        <v>48137.648437999997</v>
      </c>
      <c r="E206">
        <v>48344.96875</v>
      </c>
      <c r="F206">
        <v>48344.96875</v>
      </c>
      <c r="G206">
        <v>175223100</v>
      </c>
      <c r="H206">
        <f t="shared" si="3"/>
        <v>3.7475758517527507E-3</v>
      </c>
    </row>
    <row r="207" spans="1:8" x14ac:dyDescent="0.25">
      <c r="A207" s="1">
        <v>44728</v>
      </c>
      <c r="B207">
        <v>48202.449219000002</v>
      </c>
      <c r="C207">
        <v>48202.449219000002</v>
      </c>
      <c r="D207">
        <v>47323.359375</v>
      </c>
      <c r="E207">
        <v>47558.511719000002</v>
      </c>
      <c r="F207">
        <v>47558.511719000002</v>
      </c>
      <c r="G207">
        <v>212049600</v>
      </c>
      <c r="H207">
        <f t="shared" si="3"/>
        <v>-1.626760863300792E-2</v>
      </c>
    </row>
    <row r="208" spans="1:8" x14ac:dyDescent="0.25">
      <c r="A208" s="1">
        <v>44729</v>
      </c>
      <c r="B208">
        <v>47682.910155999998</v>
      </c>
      <c r="C208">
        <v>48156.710937999997</v>
      </c>
      <c r="D208">
        <v>47488.300780999998</v>
      </c>
      <c r="E208">
        <v>48016.230469000002</v>
      </c>
      <c r="F208">
        <v>48016.230469000002</v>
      </c>
      <c r="G208">
        <v>732174800</v>
      </c>
      <c r="H208">
        <f t="shared" si="3"/>
        <v>9.6243287154239889E-3</v>
      </c>
    </row>
    <row r="209" spans="1:8" x14ac:dyDescent="0.25">
      <c r="A209" s="1">
        <v>44732</v>
      </c>
      <c r="B209">
        <v>47996.71875</v>
      </c>
      <c r="C209">
        <v>48007.21875</v>
      </c>
      <c r="D209">
        <v>47680.148437999997</v>
      </c>
      <c r="E209">
        <v>47780.71875</v>
      </c>
      <c r="F209">
        <v>47780.71875</v>
      </c>
      <c r="G209">
        <v>40474000</v>
      </c>
      <c r="H209">
        <f t="shared" si="3"/>
        <v>-4.9048356503547646E-3</v>
      </c>
    </row>
    <row r="210" spans="1:8" x14ac:dyDescent="0.25">
      <c r="A210" s="1">
        <v>44733</v>
      </c>
      <c r="B210">
        <v>47761.480469000002</v>
      </c>
      <c r="C210">
        <v>48321.171875</v>
      </c>
      <c r="D210">
        <v>47732.421875</v>
      </c>
      <c r="E210">
        <v>48104.378905999998</v>
      </c>
      <c r="F210">
        <v>48104.378905999998</v>
      </c>
      <c r="G210">
        <v>131257800</v>
      </c>
      <c r="H210">
        <f t="shared" si="3"/>
        <v>6.7738653680256347E-3</v>
      </c>
    </row>
    <row r="211" spans="1:8" x14ac:dyDescent="0.25">
      <c r="A211" s="1">
        <v>44734</v>
      </c>
      <c r="B211">
        <v>47878.140625</v>
      </c>
      <c r="C211">
        <v>47878.140625</v>
      </c>
      <c r="D211">
        <v>47076.269530999998</v>
      </c>
      <c r="E211">
        <v>47144.359375</v>
      </c>
      <c r="F211">
        <v>47144.359375</v>
      </c>
      <c r="G211">
        <v>146701200</v>
      </c>
      <c r="H211">
        <f t="shared" si="3"/>
        <v>-1.9957009171160011E-2</v>
      </c>
    </row>
    <row r="212" spans="1:8" x14ac:dyDescent="0.25">
      <c r="A212" s="1">
        <v>44735</v>
      </c>
      <c r="B212">
        <v>47175.679687999997</v>
      </c>
      <c r="C212">
        <v>47222.621094000002</v>
      </c>
      <c r="D212">
        <v>46547.210937999997</v>
      </c>
      <c r="E212">
        <v>46657.878905999998</v>
      </c>
      <c r="F212">
        <v>46657.878905999998</v>
      </c>
      <c r="G212">
        <v>157675800</v>
      </c>
      <c r="H212">
        <f t="shared" si="3"/>
        <v>-1.0318953856820795E-2</v>
      </c>
    </row>
    <row r="213" spans="1:8" x14ac:dyDescent="0.25">
      <c r="A213" s="1">
        <v>44736</v>
      </c>
      <c r="B213">
        <v>46642.410155999998</v>
      </c>
      <c r="C213">
        <v>47852.910155999998</v>
      </c>
      <c r="D213">
        <v>46344.941405999998</v>
      </c>
      <c r="E213">
        <v>47741.5</v>
      </c>
      <c r="F213">
        <v>47741.5</v>
      </c>
      <c r="G213">
        <v>175537000</v>
      </c>
      <c r="H213">
        <f t="shared" si="3"/>
        <v>2.322482546159322E-2</v>
      </c>
    </row>
    <row r="214" spans="1:8" x14ac:dyDescent="0.25">
      <c r="A214" s="1">
        <v>44739</v>
      </c>
      <c r="B214">
        <v>47781.351562999997</v>
      </c>
      <c r="C214">
        <v>48390.859375</v>
      </c>
      <c r="D214">
        <v>47696.421875</v>
      </c>
      <c r="E214">
        <v>48294.828125</v>
      </c>
      <c r="F214">
        <v>48294.828125</v>
      </c>
      <c r="G214">
        <v>124213200</v>
      </c>
      <c r="H214">
        <f t="shared" si="3"/>
        <v>1.1590086717007215E-2</v>
      </c>
    </row>
    <row r="215" spans="1:8" x14ac:dyDescent="0.25">
      <c r="A215" s="1">
        <v>44740</v>
      </c>
      <c r="B215">
        <v>48363.789062999997</v>
      </c>
      <c r="C215">
        <v>48796.230469000002</v>
      </c>
      <c r="D215">
        <v>48049.898437999997</v>
      </c>
      <c r="E215">
        <v>48435.449219000002</v>
      </c>
      <c r="F215">
        <v>48435.449219000002</v>
      </c>
      <c r="G215">
        <v>181975500</v>
      </c>
      <c r="H215">
        <f t="shared" si="3"/>
        <v>2.9117215954477921E-3</v>
      </c>
    </row>
    <row r="216" spans="1:8" x14ac:dyDescent="0.25">
      <c r="A216" s="1">
        <v>44741</v>
      </c>
      <c r="B216">
        <v>48446.289062999997</v>
      </c>
      <c r="C216">
        <v>48532.679687999997</v>
      </c>
      <c r="D216">
        <v>47916.851562999997</v>
      </c>
      <c r="E216">
        <v>48061.609375</v>
      </c>
      <c r="F216">
        <v>48061.609375</v>
      </c>
      <c r="G216">
        <v>170560000</v>
      </c>
      <c r="H216">
        <f t="shared" si="3"/>
        <v>-7.7183106594034432E-3</v>
      </c>
    </row>
    <row r="217" spans="1:8" x14ac:dyDescent="0.25">
      <c r="A217" s="1">
        <v>44742</v>
      </c>
      <c r="B217">
        <v>47918.628905999998</v>
      </c>
      <c r="C217">
        <v>47918.628905999998</v>
      </c>
      <c r="D217">
        <v>47188.28125</v>
      </c>
      <c r="E217">
        <v>47524.449219000002</v>
      </c>
      <c r="F217">
        <v>47524.449219000002</v>
      </c>
      <c r="G217">
        <v>228806100</v>
      </c>
      <c r="H217">
        <f t="shared" si="3"/>
        <v>-1.117649123667112E-2</v>
      </c>
    </row>
    <row r="218" spans="1:8" x14ac:dyDescent="0.25">
      <c r="A218" s="1">
        <v>44743</v>
      </c>
      <c r="B218">
        <v>47543.351562999997</v>
      </c>
      <c r="C218">
        <v>47910.679687999997</v>
      </c>
      <c r="D218">
        <v>47135.179687999997</v>
      </c>
      <c r="E218">
        <v>47743.148437999997</v>
      </c>
      <c r="F218">
        <v>47743.148437999997</v>
      </c>
      <c r="G218">
        <v>94921000</v>
      </c>
      <c r="H218">
        <f t="shared" si="3"/>
        <v>4.6018254307839497E-3</v>
      </c>
    </row>
    <row r="219" spans="1:8" x14ac:dyDescent="0.25">
      <c r="A219" s="1">
        <v>44746</v>
      </c>
      <c r="B219">
        <v>47740.320312999997</v>
      </c>
      <c r="C219">
        <v>48584.140625</v>
      </c>
      <c r="D219">
        <v>47705.269530999998</v>
      </c>
      <c r="E219">
        <v>48036.378905999998</v>
      </c>
      <c r="F219">
        <v>48036.378905999998</v>
      </c>
      <c r="G219">
        <v>39309500</v>
      </c>
      <c r="H219">
        <f t="shared" si="3"/>
        <v>6.1418334901141942E-3</v>
      </c>
    </row>
    <row r="220" spans="1:8" x14ac:dyDescent="0.25">
      <c r="A220" s="1">
        <v>44747</v>
      </c>
      <c r="B220">
        <v>47987.589844000002</v>
      </c>
      <c r="C220">
        <v>47987.589844000002</v>
      </c>
      <c r="D220">
        <v>46940.921875</v>
      </c>
      <c r="E220">
        <v>47503.21875</v>
      </c>
      <c r="F220">
        <v>47503.21875</v>
      </c>
      <c r="G220">
        <v>140760700</v>
      </c>
      <c r="H220">
        <f t="shared" si="3"/>
        <v>-1.1099091316672988E-2</v>
      </c>
    </row>
    <row r="221" spans="1:8" x14ac:dyDescent="0.25">
      <c r="A221" s="1">
        <v>44748</v>
      </c>
      <c r="B221">
        <v>47572.941405999998</v>
      </c>
      <c r="C221">
        <v>47778.949219000002</v>
      </c>
      <c r="D221">
        <v>47292.089844000002</v>
      </c>
      <c r="E221">
        <v>47722.289062999997</v>
      </c>
      <c r="F221">
        <v>47722.289062999997</v>
      </c>
      <c r="G221">
        <v>139454100</v>
      </c>
      <c r="H221">
        <f t="shared" si="3"/>
        <v>4.611694086519064E-3</v>
      </c>
    </row>
    <row r="222" spans="1:8" x14ac:dyDescent="0.25">
      <c r="A222" s="1">
        <v>44749</v>
      </c>
      <c r="B222">
        <v>47828.339844000002</v>
      </c>
      <c r="C222">
        <v>48056.929687999997</v>
      </c>
      <c r="D222">
        <v>47311.980469000002</v>
      </c>
      <c r="E222">
        <v>47374.378905999998</v>
      </c>
      <c r="F222">
        <v>47374.378905999998</v>
      </c>
      <c r="G222">
        <v>200398800</v>
      </c>
      <c r="H222">
        <f t="shared" si="3"/>
        <v>-7.2903073978850654E-3</v>
      </c>
    </row>
    <row r="223" spans="1:8" x14ac:dyDescent="0.25">
      <c r="A223" s="1">
        <v>44750</v>
      </c>
      <c r="B223">
        <v>47214.710937999997</v>
      </c>
      <c r="C223">
        <v>47624.089844000002</v>
      </c>
      <c r="D223">
        <v>46927.070312999997</v>
      </c>
      <c r="E223">
        <v>47582.109375</v>
      </c>
      <c r="F223">
        <v>47582.109375</v>
      </c>
      <c r="G223">
        <v>120673200</v>
      </c>
      <c r="H223">
        <f t="shared" si="3"/>
        <v>4.3848694969105487E-3</v>
      </c>
    </row>
    <row r="224" spans="1:8" x14ac:dyDescent="0.25">
      <c r="A224" s="1">
        <v>44753</v>
      </c>
      <c r="B224">
        <v>47541.460937999997</v>
      </c>
      <c r="C224">
        <v>47572.589844000002</v>
      </c>
      <c r="D224">
        <v>47182.898437999997</v>
      </c>
      <c r="E224">
        <v>47369.890625</v>
      </c>
      <c r="F224">
        <v>47369.890625</v>
      </c>
      <c r="G224">
        <v>88214700</v>
      </c>
      <c r="H224">
        <f t="shared" si="3"/>
        <v>-4.4600534273812869E-3</v>
      </c>
    </row>
    <row r="225" spans="1:8" x14ac:dyDescent="0.25">
      <c r="A225" s="1">
        <v>44754</v>
      </c>
      <c r="B225">
        <v>47310.800780999998</v>
      </c>
      <c r="C225">
        <v>47800.359375</v>
      </c>
      <c r="D225">
        <v>47310.800780999998</v>
      </c>
      <c r="E225">
        <v>47651.519530999998</v>
      </c>
      <c r="F225">
        <v>47651.519530999998</v>
      </c>
      <c r="G225">
        <v>159926100</v>
      </c>
      <c r="H225">
        <f t="shared" si="3"/>
        <v>5.9453146774074506E-3</v>
      </c>
    </row>
    <row r="226" spans="1:8" x14ac:dyDescent="0.25">
      <c r="A226" s="1">
        <v>44755</v>
      </c>
      <c r="B226">
        <v>47448.308594000002</v>
      </c>
      <c r="C226">
        <v>47706.140625</v>
      </c>
      <c r="D226">
        <v>46882.148437999997</v>
      </c>
      <c r="E226">
        <v>47461.351562999997</v>
      </c>
      <c r="F226">
        <v>47461.351562999997</v>
      </c>
      <c r="G226">
        <v>196275800</v>
      </c>
      <c r="H226">
        <f t="shared" si="3"/>
        <v>-3.9908059569073468E-3</v>
      </c>
    </row>
    <row r="227" spans="1:8" x14ac:dyDescent="0.25">
      <c r="A227" s="1">
        <v>44756</v>
      </c>
      <c r="B227">
        <v>47325.539062999997</v>
      </c>
      <c r="C227">
        <v>47357.109375</v>
      </c>
      <c r="D227">
        <v>46581.320312999997</v>
      </c>
      <c r="E227">
        <v>46741.308594000002</v>
      </c>
      <c r="F227">
        <v>46741.308594000002</v>
      </c>
      <c r="G227">
        <v>149203900</v>
      </c>
      <c r="H227">
        <f t="shared" si="3"/>
        <v>-1.5171143367971995E-2</v>
      </c>
    </row>
    <row r="228" spans="1:8" x14ac:dyDescent="0.25">
      <c r="A228" s="1">
        <v>44757</v>
      </c>
      <c r="B228">
        <v>46819.378905999998</v>
      </c>
      <c r="C228">
        <v>47121.121094000002</v>
      </c>
      <c r="D228">
        <v>46691.761719000002</v>
      </c>
      <c r="E228">
        <v>47075.871094000002</v>
      </c>
      <c r="F228">
        <v>47075.871094000002</v>
      </c>
      <c r="G228">
        <v>83235300</v>
      </c>
      <c r="H228">
        <f t="shared" si="3"/>
        <v>7.1577478265755371E-3</v>
      </c>
    </row>
    <row r="229" spans="1:8" x14ac:dyDescent="0.25">
      <c r="A229" s="1">
        <v>44760</v>
      </c>
      <c r="B229">
        <v>47198.011719000002</v>
      </c>
      <c r="C229">
        <v>47482.75</v>
      </c>
      <c r="D229">
        <v>46855.210937999997</v>
      </c>
      <c r="E229">
        <v>46923.199219000002</v>
      </c>
      <c r="F229">
        <v>46923.199219000002</v>
      </c>
      <c r="G229">
        <v>84307500</v>
      </c>
      <c r="H229">
        <f t="shared" si="3"/>
        <v>-3.2431024950159361E-3</v>
      </c>
    </row>
    <row r="230" spans="1:8" x14ac:dyDescent="0.25">
      <c r="A230" s="1">
        <v>44761</v>
      </c>
      <c r="B230">
        <v>47090.230469000002</v>
      </c>
      <c r="C230">
        <v>47511.148437999997</v>
      </c>
      <c r="D230">
        <v>46805.890625</v>
      </c>
      <c r="E230">
        <v>47259.230469000002</v>
      </c>
      <c r="F230">
        <v>47259.230469000002</v>
      </c>
      <c r="G230">
        <v>123132600</v>
      </c>
      <c r="H230">
        <f t="shared" si="3"/>
        <v>7.1613030567603585E-3</v>
      </c>
    </row>
    <row r="231" spans="1:8" x14ac:dyDescent="0.25">
      <c r="A231" s="1">
        <v>44762</v>
      </c>
      <c r="B231">
        <v>47213.019530999998</v>
      </c>
      <c r="C231">
        <v>47348.421875</v>
      </c>
      <c r="D231">
        <v>46964.390625</v>
      </c>
      <c r="E231">
        <v>47132.488280999998</v>
      </c>
      <c r="F231">
        <v>47132.488280999998</v>
      </c>
      <c r="G231">
        <v>109174900</v>
      </c>
      <c r="H231">
        <f t="shared" si="3"/>
        <v>-2.6818504394213777E-3</v>
      </c>
    </row>
    <row r="232" spans="1:8" x14ac:dyDescent="0.25">
      <c r="A232" s="1">
        <v>44763</v>
      </c>
      <c r="B232">
        <v>47223.101562999997</v>
      </c>
      <c r="C232">
        <v>47488.28125</v>
      </c>
      <c r="D232">
        <v>46767.738280999998</v>
      </c>
      <c r="E232">
        <v>47416.371094000002</v>
      </c>
      <c r="F232">
        <v>47416.371094000002</v>
      </c>
      <c r="G232">
        <v>118342500</v>
      </c>
      <c r="H232">
        <f t="shared" si="3"/>
        <v>6.0230813893702778E-3</v>
      </c>
    </row>
    <row r="233" spans="1:8" x14ac:dyDescent="0.25">
      <c r="A233" s="1">
        <v>44764</v>
      </c>
      <c r="B233">
        <v>47477.691405999998</v>
      </c>
      <c r="C233">
        <v>47595.789062999997</v>
      </c>
      <c r="D233">
        <v>47165.378905999998</v>
      </c>
      <c r="E233">
        <v>47264.859375</v>
      </c>
      <c r="F233">
        <v>47264.859375</v>
      </c>
      <c r="G233">
        <v>110077800</v>
      </c>
      <c r="H233">
        <f t="shared" si="3"/>
        <v>-3.1953461537501332E-3</v>
      </c>
    </row>
    <row r="234" spans="1:8" x14ac:dyDescent="0.25">
      <c r="A234" s="1">
        <v>44767</v>
      </c>
      <c r="B234">
        <v>47254.550780999998</v>
      </c>
      <c r="C234">
        <v>47577.441405999998</v>
      </c>
      <c r="D234">
        <v>47154.21875</v>
      </c>
      <c r="E234">
        <v>47202.640625</v>
      </c>
      <c r="F234">
        <v>47202.640625</v>
      </c>
      <c r="G234">
        <v>97196700</v>
      </c>
      <c r="H234">
        <f t="shared" si="3"/>
        <v>-1.3163849596241394E-3</v>
      </c>
    </row>
    <row r="235" spans="1:8" x14ac:dyDescent="0.25">
      <c r="A235" s="1">
        <v>44768</v>
      </c>
      <c r="B235">
        <v>47217.378905999998</v>
      </c>
      <c r="C235">
        <v>47265.859375</v>
      </c>
      <c r="D235">
        <v>46485.578125</v>
      </c>
      <c r="E235">
        <v>46674.300780999998</v>
      </c>
      <c r="F235">
        <v>46674.300780999998</v>
      </c>
      <c r="G235">
        <v>146328800</v>
      </c>
      <c r="H235">
        <f t="shared" si="3"/>
        <v>-1.119301456453215E-2</v>
      </c>
    </row>
    <row r="236" spans="1:8" x14ac:dyDescent="0.25">
      <c r="A236" s="1">
        <v>44769</v>
      </c>
      <c r="B236">
        <v>46794.691405999998</v>
      </c>
      <c r="C236">
        <v>46919.558594000002</v>
      </c>
      <c r="D236">
        <v>46164.269530999998</v>
      </c>
      <c r="E236">
        <v>46842.921875</v>
      </c>
      <c r="F236">
        <v>46842.921875</v>
      </c>
      <c r="G236">
        <v>171553400</v>
      </c>
      <c r="H236">
        <f t="shared" si="3"/>
        <v>3.6127181592111512E-3</v>
      </c>
    </row>
    <row r="237" spans="1:8" x14ac:dyDescent="0.25">
      <c r="A237" s="1">
        <v>44770</v>
      </c>
      <c r="B237">
        <v>46846.390625</v>
      </c>
      <c r="C237">
        <v>48174.269530999998</v>
      </c>
      <c r="D237">
        <v>46846.390625</v>
      </c>
      <c r="E237">
        <v>48112.269530999998</v>
      </c>
      <c r="F237">
        <v>48112.269530999998</v>
      </c>
      <c r="G237">
        <v>155700600</v>
      </c>
      <c r="H237">
        <f t="shared" si="3"/>
        <v>2.7097960699105045E-2</v>
      </c>
    </row>
    <row r="238" spans="1:8" x14ac:dyDescent="0.25">
      <c r="A238" s="1">
        <v>44771</v>
      </c>
      <c r="B238">
        <v>48057.789062999997</v>
      </c>
      <c r="C238">
        <v>48338.898437999997</v>
      </c>
      <c r="D238">
        <v>48017.058594000002</v>
      </c>
      <c r="E238">
        <v>48144.328125</v>
      </c>
      <c r="F238">
        <v>48144.328125</v>
      </c>
      <c r="G238">
        <v>231038800</v>
      </c>
      <c r="H238">
        <f t="shared" si="3"/>
        <v>6.663288660566243E-4</v>
      </c>
    </row>
    <row r="239" spans="1:8" x14ac:dyDescent="0.25">
      <c r="A239" s="1">
        <v>44774</v>
      </c>
      <c r="B239">
        <v>48094.46875</v>
      </c>
      <c r="C239">
        <v>48417.03125</v>
      </c>
      <c r="D239">
        <v>47321.53125</v>
      </c>
      <c r="E239">
        <v>47384.558594000002</v>
      </c>
      <c r="F239">
        <v>47384.558594000002</v>
      </c>
      <c r="G239">
        <v>140579600</v>
      </c>
      <c r="H239">
        <f t="shared" si="3"/>
        <v>-1.5781080775026355E-2</v>
      </c>
    </row>
    <row r="240" spans="1:8" x14ac:dyDescent="0.25">
      <c r="A240" s="1">
        <v>44775</v>
      </c>
      <c r="B240">
        <v>47378.351562999997</v>
      </c>
      <c r="C240">
        <v>47429.039062999997</v>
      </c>
      <c r="D240">
        <v>46639.109375</v>
      </c>
      <c r="E240">
        <v>46902.691405999998</v>
      </c>
      <c r="F240">
        <v>46902.691405999998</v>
      </c>
      <c r="G240">
        <v>170767900</v>
      </c>
      <c r="H240">
        <f t="shared" si="3"/>
        <v>-1.0169287259352448E-2</v>
      </c>
    </row>
    <row r="241" spans="1:8" x14ac:dyDescent="0.25">
      <c r="A241" s="1">
        <v>44776</v>
      </c>
      <c r="B241">
        <v>46997.328125</v>
      </c>
      <c r="C241">
        <v>47218.050780999998</v>
      </c>
      <c r="D241">
        <v>46742.941405999998</v>
      </c>
      <c r="E241">
        <v>46989.609375</v>
      </c>
      <c r="F241">
        <v>46989.609375</v>
      </c>
      <c r="G241">
        <v>177168600</v>
      </c>
      <c r="H241">
        <f t="shared" si="3"/>
        <v>1.8531552538770296E-3</v>
      </c>
    </row>
    <row r="242" spans="1:8" x14ac:dyDescent="0.25">
      <c r="A242" s="1">
        <v>44777</v>
      </c>
      <c r="B242">
        <v>47063.011719000002</v>
      </c>
      <c r="C242">
        <v>47870.480469000002</v>
      </c>
      <c r="D242">
        <v>46528</v>
      </c>
      <c r="E242">
        <v>46916.171875</v>
      </c>
      <c r="F242">
        <v>46916.171875</v>
      </c>
      <c r="G242">
        <v>183020000</v>
      </c>
      <c r="H242">
        <f t="shared" si="3"/>
        <v>-1.562845509396193E-3</v>
      </c>
    </row>
    <row r="243" spans="1:8" x14ac:dyDescent="0.25">
      <c r="A243" s="1">
        <v>44778</v>
      </c>
      <c r="B243">
        <v>46688.191405999998</v>
      </c>
      <c r="C243">
        <v>47023.761719000002</v>
      </c>
      <c r="D243">
        <v>46283.75</v>
      </c>
      <c r="E243">
        <v>46723.429687999997</v>
      </c>
      <c r="F243">
        <v>46723.429687999997</v>
      </c>
      <c r="G243">
        <v>137289900</v>
      </c>
      <c r="H243">
        <f t="shared" si="3"/>
        <v>-4.1082249317683376E-3</v>
      </c>
    </row>
    <row r="244" spans="1:8" x14ac:dyDescent="0.25">
      <c r="A244" s="1">
        <v>44781</v>
      </c>
      <c r="B244">
        <v>46787.910155999998</v>
      </c>
      <c r="C244">
        <v>47422.371094000002</v>
      </c>
      <c r="D244">
        <v>46787.910155999998</v>
      </c>
      <c r="E244">
        <v>47354.859375</v>
      </c>
      <c r="F244">
        <v>47354.859375</v>
      </c>
      <c r="G244">
        <v>162831900</v>
      </c>
      <c r="H244">
        <f t="shared" si="3"/>
        <v>1.3514198148903736E-2</v>
      </c>
    </row>
    <row r="245" spans="1:8" x14ac:dyDescent="0.25">
      <c r="A245" s="1">
        <v>44782</v>
      </c>
      <c r="B245">
        <v>47148.128905999998</v>
      </c>
      <c r="C245">
        <v>47349.441405999998</v>
      </c>
      <c r="D245">
        <v>47050.179687999997</v>
      </c>
      <c r="E245">
        <v>47241.808594000002</v>
      </c>
      <c r="F245">
        <v>47241.808594000002</v>
      </c>
      <c r="G245">
        <v>141712900</v>
      </c>
      <c r="H245">
        <f t="shared" si="3"/>
        <v>-2.3873110910277748E-3</v>
      </c>
    </row>
    <row r="246" spans="1:8" x14ac:dyDescent="0.25">
      <c r="A246" s="1">
        <v>44783</v>
      </c>
      <c r="B246">
        <v>47349.570312999997</v>
      </c>
      <c r="C246">
        <v>48311.921875</v>
      </c>
      <c r="D246">
        <v>47349.570312999997</v>
      </c>
      <c r="E246">
        <v>47808.210937999997</v>
      </c>
      <c r="F246">
        <v>47808.210937999997</v>
      </c>
      <c r="G246">
        <v>182307700</v>
      </c>
      <c r="H246">
        <f t="shared" si="3"/>
        <v>1.1989429720350105E-2</v>
      </c>
    </row>
    <row r="247" spans="1:8" x14ac:dyDescent="0.25">
      <c r="A247" s="1">
        <v>44784</v>
      </c>
      <c r="B247">
        <v>47876.660155999998</v>
      </c>
      <c r="C247">
        <v>48536.660155999998</v>
      </c>
      <c r="D247">
        <v>47691.078125</v>
      </c>
      <c r="E247">
        <v>48460.550780999998</v>
      </c>
      <c r="F247">
        <v>48460.550780999998</v>
      </c>
      <c r="G247">
        <v>203934500</v>
      </c>
      <c r="H247">
        <f t="shared" si="3"/>
        <v>1.3644933165267102E-2</v>
      </c>
    </row>
    <row r="248" spans="1:8" x14ac:dyDescent="0.25">
      <c r="A248" s="1">
        <v>44785</v>
      </c>
      <c r="B248">
        <v>48546.988280999998</v>
      </c>
      <c r="C248">
        <v>48909.171875</v>
      </c>
      <c r="D248">
        <v>48429.691405999998</v>
      </c>
      <c r="E248">
        <v>48853.371094000002</v>
      </c>
      <c r="F248">
        <v>48853.371094000002</v>
      </c>
      <c r="G248">
        <v>119225000</v>
      </c>
      <c r="H248">
        <f t="shared" si="3"/>
        <v>8.1059811881877639E-3</v>
      </c>
    </row>
    <row r="249" spans="1:8" x14ac:dyDescent="0.25">
      <c r="A249" s="1">
        <v>44788</v>
      </c>
      <c r="B249">
        <v>48770.308594000002</v>
      </c>
      <c r="C249">
        <v>48896.101562999997</v>
      </c>
      <c r="D249">
        <v>48595.128905999998</v>
      </c>
      <c r="E249">
        <v>48638.359375</v>
      </c>
      <c r="F249">
        <v>48638.359375</v>
      </c>
      <c r="G249">
        <v>92224300</v>
      </c>
      <c r="H249">
        <f t="shared" si="3"/>
        <v>-4.4011644270421472E-3</v>
      </c>
    </row>
    <row r="250" spans="1:8" x14ac:dyDescent="0.25">
      <c r="A250" s="1">
        <v>44789</v>
      </c>
      <c r="B250">
        <v>48624.949219000002</v>
      </c>
      <c r="C250">
        <v>48944.488280999998</v>
      </c>
      <c r="D250">
        <v>48537.378905999998</v>
      </c>
      <c r="E250">
        <v>48801.679687999997</v>
      </c>
      <c r="F250">
        <v>48801.679687999997</v>
      </c>
      <c r="G250">
        <v>156297900</v>
      </c>
      <c r="H250">
        <f t="shared" si="3"/>
        <v>3.3578499583179358E-3</v>
      </c>
    </row>
    <row r="251" spans="1:8" x14ac:dyDescent="0.25">
      <c r="A251" s="1">
        <v>44790</v>
      </c>
      <c r="B251">
        <v>48786.300780999998</v>
      </c>
      <c r="C251">
        <v>48828.890625</v>
      </c>
      <c r="D251">
        <v>48406.441405999998</v>
      </c>
      <c r="E251">
        <v>48734.039062999997</v>
      </c>
      <c r="F251">
        <v>48734.039062999997</v>
      </c>
      <c r="G251">
        <v>128935100</v>
      </c>
      <c r="H251">
        <f t="shared" si="3"/>
        <v>-1.3860306741989533E-3</v>
      </c>
    </row>
    <row r="252" spans="1:8" x14ac:dyDescent="0.25">
      <c r="A252" s="1">
        <v>44791</v>
      </c>
      <c r="B252">
        <v>48796.890625</v>
      </c>
      <c r="C252">
        <v>48796.890625</v>
      </c>
      <c r="D252">
        <v>48270.230469000002</v>
      </c>
      <c r="E252">
        <v>48729.800780999998</v>
      </c>
      <c r="F252">
        <v>48729.800780999998</v>
      </c>
      <c r="G252">
        <v>104554100</v>
      </c>
      <c r="H252">
        <f t="shared" si="3"/>
        <v>-8.6967591471732455E-5</v>
      </c>
    </row>
    <row r="253" spans="1:8" x14ac:dyDescent="0.25">
      <c r="A253" s="1">
        <v>44792</v>
      </c>
      <c r="B253">
        <v>48677.980469000002</v>
      </c>
      <c r="C253">
        <v>48698.03125</v>
      </c>
      <c r="D253">
        <v>48386.429687999997</v>
      </c>
      <c r="E253">
        <v>48463.261719000002</v>
      </c>
      <c r="F253">
        <v>48463.261719000002</v>
      </c>
      <c r="G253">
        <v>92410900</v>
      </c>
      <c r="H253">
        <f t="shared" si="3"/>
        <v>-5.4697342843215797E-3</v>
      </c>
    </row>
    <row r="254" spans="1:8" x14ac:dyDescent="0.25">
      <c r="A254" s="1">
        <v>44795</v>
      </c>
      <c r="B254">
        <v>48366.140625</v>
      </c>
      <c r="C254">
        <v>48464.21875</v>
      </c>
      <c r="D254">
        <v>47842.621094000002</v>
      </c>
      <c r="E254">
        <v>48016.609375</v>
      </c>
      <c r="F254">
        <v>48016.609375</v>
      </c>
      <c r="G254">
        <v>123130500</v>
      </c>
      <c r="H254">
        <f t="shared" ref="H254:H255" si="4">(F254-F253)/F253</f>
        <v>-9.2163079445577653E-3</v>
      </c>
    </row>
    <row r="255" spans="1:8" x14ac:dyDescent="0.25">
      <c r="A255" s="1">
        <v>44796</v>
      </c>
      <c r="B255">
        <v>48062.070312999997</v>
      </c>
      <c r="C255">
        <v>48180.980469000002</v>
      </c>
      <c r="D255">
        <v>47738.859375</v>
      </c>
      <c r="E255">
        <v>47974.03125</v>
      </c>
      <c r="F255">
        <v>47974.03125</v>
      </c>
      <c r="G255">
        <v>135145100</v>
      </c>
      <c r="H255">
        <f t="shared" si="4"/>
        <v>-8.8673743427973974E-4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74664-A3D5-4914-8E70-FA73125AAE09}">
  <dimension ref="A1:K11"/>
  <sheetViews>
    <sheetView workbookViewId="0">
      <selection activeCell="A2" sqref="A2:K11"/>
    </sheetView>
  </sheetViews>
  <sheetFormatPr baseColWidth="10" defaultRowHeight="15" x14ac:dyDescent="0.25"/>
  <cols>
    <col min="2" max="4" width="12" bestFit="1" customWidth="1"/>
    <col min="5" max="5" width="12.7109375" bestFit="1" customWidth="1"/>
    <col min="6" max="7" width="12" bestFit="1" customWidth="1"/>
    <col min="8" max="8" width="12.7109375" bestFit="1" customWidth="1"/>
    <col min="9" max="11" width="12" bestFit="1" customWidth="1"/>
  </cols>
  <sheetData>
    <row r="1" spans="1:11" x14ac:dyDescent="0.25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</row>
    <row r="2" spans="1:11" x14ac:dyDescent="0.25">
      <c r="A2" t="s">
        <v>9</v>
      </c>
      <c r="B2">
        <f>_xlfn.COVARIANCE.P(NTDOY!$H$2:$H$253,NTDOY!$H$2:$H$253)</f>
        <v>2.5993373893376287E-4</v>
      </c>
      <c r="C2">
        <f>_xlfn.COVARIANCE.P(NTDOY!$H$2:$H$253,NVDA!$H$2:$H$253)</f>
        <v>2.2501052819144291E-4</v>
      </c>
      <c r="D2">
        <f>_xlfn.COVARIANCE.P(NTDOY!$H$2:$H$253,NKE!$H$2:$H$253)</f>
        <v>9.917049644992952E-5</v>
      </c>
      <c r="E2">
        <f>_xlfn.COVARIANCE.P(NTDOY!$H$2:$H$253,SONY!$H$2:$H$253)</f>
        <v>9.1446074765981443E-5</v>
      </c>
      <c r="F2">
        <f>_xlfn.COVARIANCE.P(NTDOY!$H$2:$H$253,AMZN!$H$2:$H$253)</f>
        <v>1.3267251567965533E-4</v>
      </c>
      <c r="G2">
        <f>_xlfn.COVARIANCE.P(NTDOY!$H$2:$H$253,SPOT!$H$2:$H$253)</f>
        <v>1.7870312677676647E-4</v>
      </c>
      <c r="H2">
        <f>_xlfn.COVARIANCE.P(NTDOY!$H$2:$H$253,BIMBO!$H$2:$H$253)</f>
        <v>4.4676972093668538E-5</v>
      </c>
      <c r="I2">
        <f>_xlfn.COVARIANCE.P(NTDOY!$H$2:$H$253,TV!$H$2:$H$253)</f>
        <v>1.026692685186507E-4</v>
      </c>
      <c r="J2">
        <f>_xlfn.COVARIANCE.P(NTDOY!$H$2:$H$253,MCD!$H$2:$H$253)</f>
        <v>3.349383828262461E-5</v>
      </c>
      <c r="K2">
        <f>_xlfn.COVARIANCE.P(NTDOY!$H$2:$H$253,WMT!$H$2:$H$253)</f>
        <v>2.7998040067225835E-5</v>
      </c>
    </row>
    <row r="3" spans="1:11" x14ac:dyDescent="0.25">
      <c r="A3" t="s">
        <v>10</v>
      </c>
      <c r="B3">
        <f>_xlfn.COVARIANCE.P(NVDA!$H$2:$H$253,NTDOY!$H$2:$H$253)</f>
        <v>2.2501052819144291E-4</v>
      </c>
      <c r="C3">
        <f>_xlfn.COVARIANCE.P(NVDA!$H$2:$H$253,NVDA!$H$2:$H$253)</f>
        <v>1.420079079590543E-3</v>
      </c>
      <c r="D3">
        <f>_xlfn.COVARIANCE.P(NVDA!$H$2:$H$253,NKE!$H$2:$H$253)</f>
        <v>5.1304941850486988E-4</v>
      </c>
      <c r="E3">
        <f>_xlfn.COVARIANCE.P(NVDA!$H$2:$H$253,SONY!$H$2:$H$253)</f>
        <v>4.3586168066100809E-4</v>
      </c>
      <c r="F3">
        <f>_xlfn.COVARIANCE.P(NVDA!$H$2:$H$253,AMZN!$H$2:$H$253)</f>
        <v>7.15749970498103E-4</v>
      </c>
      <c r="G3">
        <f>_xlfn.COVARIANCE.P(NVDA!$H$2:$H$253,SPOT!$H$2:$H$253)</f>
        <v>8.6919932235384823E-4</v>
      </c>
      <c r="H3">
        <f>_xlfn.COVARIANCE.P(NVDA!$H$2:$H$253,BIMBO!$H$2:$H$253)</f>
        <v>4.8788949658787309E-6</v>
      </c>
      <c r="I3">
        <f>_xlfn.COVARIANCE.P(NVDA!$H$2:$H$253,TV!$H$2:$H$253)</f>
        <v>3.8154981187274678E-4</v>
      </c>
      <c r="J3">
        <f>_xlfn.COVARIANCE.P(NVDA!$H$2:$H$253,MCD!$H$2:$H$253)</f>
        <v>1.6496607927011497E-4</v>
      </c>
      <c r="K3">
        <f>_xlfn.COVARIANCE.P(NVDA!$H$2:$H$253,WMT!$H$2:$H$253)</f>
        <v>6.4372628756252236E-5</v>
      </c>
    </row>
    <row r="4" spans="1:11" x14ac:dyDescent="0.25">
      <c r="A4" t="s">
        <v>11</v>
      </c>
      <c r="B4">
        <f>_xlfn.COVARIANCE.P(NKE!$H$2:$H$253,NTDOY!$H$2:$H$253)</f>
        <v>9.917049644992952E-5</v>
      </c>
      <c r="C4">
        <f>_xlfn.COVARIANCE.P(NKE!$H$2:$H$253,NVDA!$H$2:$H$253)</f>
        <v>5.1304941850486988E-4</v>
      </c>
      <c r="D4">
        <f>_xlfn.COVARIANCE.P(NKE!$H$2:$H$253,NKE!$H$2:$H$253)</f>
        <v>4.6867994608576372E-4</v>
      </c>
      <c r="E4">
        <f>_xlfn.COVARIANCE.P(NKE!$H$2:$H$253,SONY!$H$2:$H$253)</f>
        <v>1.9873243756567802E-4</v>
      </c>
      <c r="F4">
        <f>_xlfn.COVARIANCE.P(NKE!$H$2:$H$253,AMZN!$H$2:$H$253)</f>
        <v>3.6776607944861615E-4</v>
      </c>
      <c r="G4">
        <f>_xlfn.COVARIANCE.P(NKE!$H$2:$H$253,SPOT!$H$2:$H$253)</f>
        <v>4.1993621583120429E-4</v>
      </c>
      <c r="H4">
        <f>_xlfn.COVARIANCE.P(NKE!$H$2:$H$253,BIMBO!$H$2:$H$253)</f>
        <v>4.9871892093334497E-5</v>
      </c>
      <c r="I4">
        <f>_xlfn.COVARIANCE.P(NKE!$H$2:$H$253,TV!$H$2:$H$253)</f>
        <v>2.3046887899411483E-4</v>
      </c>
      <c r="J4">
        <f>_xlfn.COVARIANCE.P(NKE!$H$2:$H$253,MCD!$H$2:$H$253)</f>
        <v>1.0540081541248646E-4</v>
      </c>
      <c r="K4">
        <f>_xlfn.COVARIANCE.P(NKE!$H$2:$H$253,WMT!$H$2:$H$253)</f>
        <v>3.803818219569228E-5</v>
      </c>
    </row>
    <row r="5" spans="1:11" x14ac:dyDescent="0.25">
      <c r="A5" t="s">
        <v>12</v>
      </c>
      <c r="B5">
        <f>_xlfn.COVARIANCE.P(SONY!$H$2:$H$253,NTDOY!$H$2:$H$253)</f>
        <v>9.1446074765981443E-5</v>
      </c>
      <c r="C5">
        <f>_xlfn.COVARIANCE.P(SONY!$H$2:$H$253,NVDA!$H$2:$H$253)</f>
        <v>4.3586168066100809E-4</v>
      </c>
      <c r="D5">
        <f>_xlfn.COVARIANCE.P(SONY!$H$2:$H$253,NKE!$H$2:$H$253)</f>
        <v>1.9873243756567802E-4</v>
      </c>
      <c r="E5">
        <f>_xlfn.COVARIANCE.P(SONY!$H$2:$H$253,SONY!$H$2:$H$253)</f>
        <v>3.6909964429774277E-4</v>
      </c>
      <c r="F5">
        <f>_xlfn.COVARIANCE.P(SONY!$H$2:$H$253,AMZN!$H$2:$H$253)</f>
        <v>2.6700885597357219E-4</v>
      </c>
      <c r="G5">
        <f>_xlfn.COVARIANCE.P(SONY!$H$2:$H$253,SPOT!$H$2:$H$253)</f>
        <v>3.7779304922231982E-4</v>
      </c>
      <c r="H5">
        <f>_xlfn.COVARIANCE.P(SONY!$H$2:$H$253,BIMBO!$H$2:$H$253)</f>
        <v>-1.441721928942476E-6</v>
      </c>
      <c r="I5">
        <f>_xlfn.COVARIANCE.P(SONY!$H$2:$H$253,TV!$H$2:$H$253)</f>
        <v>1.7835220862457991E-4</v>
      </c>
      <c r="J5">
        <f>_xlfn.COVARIANCE.P(SONY!$H$2:$H$253,MCD!$H$2:$H$253)</f>
        <v>8.0758566548217914E-5</v>
      </c>
      <c r="K5">
        <f>_xlfn.COVARIANCE.P(SONY!$H$2:$H$253,WMT!$H$2:$H$253)</f>
        <v>9.1184374869715574E-6</v>
      </c>
    </row>
    <row r="6" spans="1:11" x14ac:dyDescent="0.25">
      <c r="A6" t="s">
        <v>13</v>
      </c>
      <c r="B6">
        <f>_xlfn.COVARIANCE.P(AMZN!$H$2:$H$253,NTDOY!$H$2:$H$253)</f>
        <v>1.3267251567965533E-4</v>
      </c>
      <c r="C6">
        <f>_xlfn.COVARIANCE.P(AMZN!$H$2:$H$253,NVDA!$H$2:$H$253)</f>
        <v>7.15749970498103E-4</v>
      </c>
      <c r="D6">
        <f>_xlfn.COVARIANCE.P(AMZN!$H$2:$H$253,NKE!$H$2:$H$253)</f>
        <v>3.6776607944861615E-4</v>
      </c>
      <c r="E6">
        <f>_xlfn.COVARIANCE.P(AMZN!$H$2:$H$253,SONY!$H$2:$H$253)</f>
        <v>2.6700885597357219E-4</v>
      </c>
      <c r="F6">
        <f>_xlfn.COVARIANCE.P(AMZN!$H$2:$H$253,AMZN!$H$2:$H$253)</f>
        <v>7.645495300047971E-4</v>
      </c>
      <c r="G6">
        <f>_xlfn.COVARIANCE.P(AMZN!$H$2:$H$253,SPOT!$H$2:$H$253)</f>
        <v>6.6329645752043502E-4</v>
      </c>
      <c r="H6">
        <f>_xlfn.COVARIANCE.P(AMZN!$H$2:$H$253,BIMBO!$H$2:$H$253)</f>
        <v>-1.4919968234373119E-5</v>
      </c>
      <c r="I6">
        <f>_xlfn.COVARIANCE.P(AMZN!$H$2:$H$253,TV!$H$2:$H$253)</f>
        <v>2.9437065535004177E-4</v>
      </c>
      <c r="J6">
        <f>_xlfn.COVARIANCE.P(AMZN!$H$2:$H$253,MCD!$H$2:$H$253)</f>
        <v>1.2458546329787682E-4</v>
      </c>
      <c r="K6">
        <f>_xlfn.COVARIANCE.P(AMZN!$H$2:$H$253,WMT!$H$2:$H$253)</f>
        <v>4.6295209568270835E-5</v>
      </c>
    </row>
    <row r="7" spans="1:11" x14ac:dyDescent="0.25">
      <c r="A7" t="s">
        <v>14</v>
      </c>
      <c r="B7">
        <f>_xlfn.COVARIANCE.P(SPOT!$H$2:$H$253,NTDOY!$H$2:$H$253)</f>
        <v>1.7870312677676647E-4</v>
      </c>
      <c r="C7">
        <f>_xlfn.COVARIANCE.P(SPOT!$H$2:$H$253,NVDA!$H$2:$H$253)</f>
        <v>8.6919932235384823E-4</v>
      </c>
      <c r="D7">
        <f>_xlfn.COVARIANCE.P(SPOT!$H$2:$H$253,NKE!$H$2:$H$253)</f>
        <v>4.1993621583120429E-4</v>
      </c>
      <c r="E7">
        <f>_xlfn.COVARIANCE.P(SPOT!$H$2:$H$253,SONY!$H$2:$H$253)</f>
        <v>3.7779304922231982E-4</v>
      </c>
      <c r="F7">
        <f>_xlfn.COVARIANCE.P(SPOT!$H$2:$H$253,AMZN!$H$2:$H$253)</f>
        <v>6.6329645752043502E-4</v>
      </c>
      <c r="G7">
        <f>_xlfn.COVARIANCE.P(SPOT!$H$2:$H$253,SPOT!$H$2:$H$253)</f>
        <v>1.4853941216912486E-3</v>
      </c>
      <c r="H7">
        <f>_xlfn.COVARIANCE.P(SPOT!$H$2:$H$253,BIMBO!$H$2:$H$253)</f>
        <v>4.7153489989477704E-5</v>
      </c>
      <c r="I7">
        <f>_xlfn.COVARIANCE.P(SPOT!$H$2:$H$253,TV!$H$2:$H$253)</f>
        <v>4.305317267675796E-4</v>
      </c>
      <c r="J7">
        <f>_xlfn.COVARIANCE.P(SPOT!$H$2:$H$253,MCD!$H$2:$H$253)</f>
        <v>1.173641033174034E-4</v>
      </c>
      <c r="K7">
        <f>_xlfn.COVARIANCE.P(SPOT!$H$2:$H$253,WMT!$H$2:$H$253)</f>
        <v>4.6296643857235016E-5</v>
      </c>
    </row>
    <row r="8" spans="1:11" x14ac:dyDescent="0.25">
      <c r="A8" t="s">
        <v>15</v>
      </c>
      <c r="B8">
        <f>_xlfn.COVARIANCE.P(BIMBO!$H$2:$H$253,NTDOY!$H$2:$H$253)</f>
        <v>4.4676972093668538E-5</v>
      </c>
      <c r="C8">
        <f>_xlfn.COVARIANCE.P(BIMBO!$H$2:$H$253,NVDA!$H$2:$H$253)</f>
        <v>4.8788949658787309E-6</v>
      </c>
      <c r="D8">
        <f>_xlfn.COVARIANCE.P(BIMBO!$H$2:$H$253,NKE!$H$2:$H$253)</f>
        <v>4.9871892093334497E-5</v>
      </c>
      <c r="E8">
        <f>_xlfn.COVARIANCE.P(BIMBO!$H$2:$H$253,SONY!$H$2:$H$253)</f>
        <v>-1.441721928942476E-6</v>
      </c>
      <c r="F8">
        <f>_xlfn.COVARIANCE.P(BIMBO!$H$2:$H$253,AMZN!$H$2:$H$253)</f>
        <v>-1.4919968234373119E-5</v>
      </c>
      <c r="G8">
        <f>_xlfn.COVARIANCE.P(BIMBO!$H$2:$H$253,SPOT!$H$2:$H$253)</f>
        <v>4.7153489989477704E-5</v>
      </c>
      <c r="H8">
        <f>_xlfn.COVARIANCE.P(BIMBO!$H$2:$H$253,BIMBO!$H$2:$H$253)</f>
        <v>6.2715169722862027E-4</v>
      </c>
      <c r="I8">
        <f>_xlfn.COVARIANCE.P(BIMBO!$H$2:$H$253,TV!$H$2:$H$253)</f>
        <v>8.6098247677951812E-5</v>
      </c>
      <c r="J8">
        <f>_xlfn.COVARIANCE.P(BIMBO!$H$2:$H$253,MCD!$H$2:$H$253)</f>
        <v>1.8177581569673457E-5</v>
      </c>
      <c r="K8">
        <f>_xlfn.COVARIANCE.P(BIMBO!$H$2:$H$253,WMT!$H$2:$H$253)</f>
        <v>8.820852782611915E-6</v>
      </c>
    </row>
    <row r="9" spans="1:11" x14ac:dyDescent="0.25">
      <c r="A9" t="s">
        <v>16</v>
      </c>
      <c r="B9">
        <f>_xlfn.COVARIANCE.P(TV!$H$2:$H$253,NTDOY!$H$2:$H$253)</f>
        <v>1.026692685186507E-4</v>
      </c>
      <c r="C9">
        <f>_xlfn.COVARIANCE.P(TV!$H$2:$H$253,NVDA!$H$2:$H$253)</f>
        <v>3.8154981187274678E-4</v>
      </c>
      <c r="D9">
        <f>_xlfn.COVARIANCE.P(TV!$H$2:$H$253,NKE!$H$2:$H$253)</f>
        <v>2.3046887899411483E-4</v>
      </c>
      <c r="E9">
        <f>_xlfn.COVARIANCE.P(TV!$H$2:$H$253,SONY!$H$2:$H$253)</f>
        <v>1.7835220862457991E-4</v>
      </c>
      <c r="F9">
        <f>_xlfn.COVARIANCE.P(TV!$H$2:$H$253,AMZN!$H$2:$H$253)</f>
        <v>2.9437065535004177E-4</v>
      </c>
      <c r="G9">
        <f>_xlfn.COVARIANCE.P(TV!$H$2:$H$253,SPOT!$H$2:$H$253)</f>
        <v>4.305317267675796E-4</v>
      </c>
      <c r="H9">
        <f>_xlfn.COVARIANCE.P(TV!$H$2:$H$253,BIMBO!$H$2:$H$253)</f>
        <v>8.6098247677951812E-5</v>
      </c>
      <c r="I9">
        <f>_xlfn.COVARIANCE.P(TV!$H$2:$H$253,TV!$H$2:$H$253)</f>
        <v>5.8777180502656121E-4</v>
      </c>
      <c r="J9">
        <f>_xlfn.COVARIANCE.P(TV!$H$2:$H$253,MCD!$H$2:$H$253)</f>
        <v>9.9710610087862044E-5</v>
      </c>
      <c r="K9">
        <f>_xlfn.COVARIANCE.P(TV!$H$2:$H$253,WMT!$H$2:$H$253)</f>
        <v>5.5743628292573341E-5</v>
      </c>
    </row>
    <row r="10" spans="1:11" x14ac:dyDescent="0.25">
      <c r="A10" t="s">
        <v>17</v>
      </c>
      <c r="B10">
        <f>_xlfn.COVARIANCE.P(MCD!$H$2:$H$253,NTDOY!$H$2:$H$253)</f>
        <v>3.349383828262461E-5</v>
      </c>
      <c r="C10">
        <f>_xlfn.COVARIANCE.P(MCD!$H$2:$H$253,NVDA!$H$2:$H$253)</f>
        <v>1.6496607927011497E-4</v>
      </c>
      <c r="D10">
        <f>_xlfn.COVARIANCE.P(MCD!$H$2:$H$253,NKE!$H$2:$H$253)</f>
        <v>1.0540081541248646E-4</v>
      </c>
      <c r="E10">
        <f>_xlfn.COVARIANCE.P(MCD!$H$2:$H$253,SONY!$H$2:$H$253)</f>
        <v>8.0758566548217914E-5</v>
      </c>
      <c r="F10">
        <f>_xlfn.COVARIANCE.P(MCD!$H$2:$H$253,AMZN!$H$2:$H$253)</f>
        <v>1.2458546329787682E-4</v>
      </c>
      <c r="G10">
        <f>_xlfn.COVARIANCE.P(MCD!$H$2:$H$253,SPOT!$H$2:$H$253)</f>
        <v>1.173641033174034E-4</v>
      </c>
      <c r="H10">
        <f>_xlfn.COVARIANCE.P(MCD!$H$2:$H$253,BIMBO!$H$2:$H$253)</f>
        <v>1.8177581569673457E-5</v>
      </c>
      <c r="I10">
        <f>_xlfn.COVARIANCE.P(MCD!$H$2:$H$253,TV!$H$2:$H$253)</f>
        <v>9.9710610087862044E-5</v>
      </c>
      <c r="J10">
        <f>_xlfn.COVARIANCE.P(MCD!$H$2:$H$253,MCD!$H$2:$H$253)</f>
        <v>1.3366833044214905E-4</v>
      </c>
      <c r="K10">
        <f>_xlfn.COVARIANCE.P(MCD!$H$2:$H$253,WMT!$H$2:$H$253)</f>
        <v>4.3137790849047441E-5</v>
      </c>
    </row>
    <row r="11" spans="1:11" x14ac:dyDescent="0.25">
      <c r="A11" t="s">
        <v>18</v>
      </c>
      <c r="B11">
        <f>_xlfn.COVARIANCE.P(WMT!$H$2:$H$253,NTDOY!$H$2:$H$253)</f>
        <v>2.7998040067225835E-5</v>
      </c>
      <c r="C11">
        <f>_xlfn.COVARIANCE.P(WMT!$H$2:$H$253,NVDA!$H$2:$H$253)</f>
        <v>6.4372628756252236E-5</v>
      </c>
      <c r="D11">
        <f>_xlfn.COVARIANCE.P(WMT!$H$2:$H$253,NKE!$H$2:$H$253)</f>
        <v>3.803818219569228E-5</v>
      </c>
      <c r="E11">
        <f>_xlfn.COVARIANCE.P(WMT!$H$2:$H$253,SONY!$H$2:$H$253)</f>
        <v>9.1184374869715574E-6</v>
      </c>
      <c r="F11">
        <f>_xlfn.COVARIANCE.P(WMT!$H$2:$H$253,AMZN!$H$2:$H$253)</f>
        <v>4.6295209568270835E-5</v>
      </c>
      <c r="G11">
        <f>_xlfn.COVARIANCE.P(WMT!$H$2:$H$253,SPOT!$H$2:$H$253)</f>
        <v>4.6296643857235016E-5</v>
      </c>
      <c r="H11">
        <f>_xlfn.COVARIANCE.P(WMT!$H$2:$H$253,BIMBO!$H$2:$H$253)</f>
        <v>8.820852782611915E-6</v>
      </c>
      <c r="I11">
        <f>_xlfn.COVARIANCE.P(WMT!$H$2:$H$253,TV!$H$2:$H$253)</f>
        <v>5.5743628292573341E-5</v>
      </c>
      <c r="J11">
        <f>_xlfn.COVARIANCE.P(WMT!$H$2:$H$253,MCD!$H$2:$H$253)</f>
        <v>4.3137790849047441E-5</v>
      </c>
      <c r="K11">
        <f>_xlfn.COVARIANCE.P(WMT!$H$2:$H$253,WMT!$H$2:$H$253)</f>
        <v>2.4789382958172813E-4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86429-A935-4141-8397-3FDF5EE4243B}">
  <dimension ref="A1:K11"/>
  <sheetViews>
    <sheetView workbookViewId="0">
      <selection sqref="A1:K11"/>
    </sheetView>
  </sheetViews>
  <sheetFormatPr baseColWidth="10" defaultRowHeight="15" x14ac:dyDescent="0.25"/>
  <sheetData>
    <row r="1" spans="1:11" x14ac:dyDescent="0.25">
      <c r="A1" t="s">
        <v>26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</row>
    <row r="2" spans="1:11" x14ac:dyDescent="0.25">
      <c r="A2" t="s">
        <v>9</v>
      </c>
      <c r="B2">
        <f>CORREL(NTDOY!$H$2:$H$253,NTDOY!$H$2:$H$253)</f>
        <v>1</v>
      </c>
      <c r="C2">
        <f>CORREL(NTDOY!$H$2:$H$253,NVDA!$H$2:$H$253)</f>
        <v>0.37035247172617231</v>
      </c>
      <c r="D2">
        <f>CORREL(NTDOY!$H$2:$H$253,NKE!$H$2:$H$253)</f>
        <v>0.28412730682623766</v>
      </c>
      <c r="E2">
        <f>CORREL(NTDOY!$H$2:$H$253,SONY!$H$2:$H$253)</f>
        <v>0.29523098011333226</v>
      </c>
      <c r="F2">
        <f>CORREL(NTDOY!$H$2:$H$253,AMZN!$H$2:$H$253)</f>
        <v>0.2976095234133963</v>
      </c>
      <c r="G2">
        <f>CORREL(NTDOY!$H$2:$H$253,SPOT!$H$2:$H$253)</f>
        <v>0.28759410122365592</v>
      </c>
      <c r="H2">
        <f>CORREL(NTDOY!$H$2:$H$253,BIMBO!$H$2:$H$253)</f>
        <v>0.11065374171174766</v>
      </c>
      <c r="I2">
        <f>CORREL(NTDOY!$H$2:$H$253,TV!$H$2:$H$253)</f>
        <v>0.26266654778596416</v>
      </c>
      <c r="J2">
        <f>CORREL(NTDOY!$H$2:$H$253,MCD!$H$2:$H$253)</f>
        <v>0.17968810573153232</v>
      </c>
      <c r="K2">
        <f>CORREL(NTDOY!$H$2:$H$253,WMT!$H$2:$H$253)</f>
        <v>0.11029693532624028</v>
      </c>
    </row>
    <row r="3" spans="1:11" x14ac:dyDescent="0.25">
      <c r="A3" t="s">
        <v>10</v>
      </c>
      <c r="C3">
        <f>CORREL(NVDA!$H$2:$H$253,NVDA!$H$2:$H$253)</f>
        <v>0.99999999999999989</v>
      </c>
      <c r="D3">
        <f>CORREL(NVDA!$H$2:$H$253,NKE!$H$2:$H$253)</f>
        <v>0.62887560670019849</v>
      </c>
      <c r="E3">
        <f>CORREL(NVDA!$H$2:$H$253,SONY!$H$2:$H$253)</f>
        <v>0.60203343473415216</v>
      </c>
      <c r="F3">
        <f>CORREL(NVDA!$H$2:$H$253,AMZN!$H$2:$H$253)</f>
        <v>0.68691383136119977</v>
      </c>
      <c r="G3">
        <f>CORREL(NVDA!$H$2:$H$253,SPOT!$H$2:$H$253)</f>
        <v>0.59846983299603906</v>
      </c>
      <c r="H3">
        <f>CORREL(NVDA!$H$2:$H$253,BIMBO!$H$2:$H$253)</f>
        <v>5.1698614327075941E-3</v>
      </c>
      <c r="I3">
        <f>CORREL(NVDA!$H$2:$H$253,TV!$H$2:$H$253)</f>
        <v>0.41762895767948766</v>
      </c>
      <c r="J3">
        <f>CORREL(NVDA!$H$2:$H$253,MCD!$H$2:$H$253)</f>
        <v>0.37863793779622651</v>
      </c>
      <c r="K3">
        <f>CORREL(NVDA!$H$2:$H$253,WMT!$H$2:$H$253)</f>
        <v>0.1084955988970229</v>
      </c>
    </row>
    <row r="4" spans="1:11" x14ac:dyDescent="0.25">
      <c r="A4" t="s">
        <v>11</v>
      </c>
      <c r="D4">
        <f>CORREL(NKE!$H$2:$H$253,NKE!$H$2:$H$253)</f>
        <v>1.0000000000000002</v>
      </c>
      <c r="E4">
        <f>CORREL(NKE!$H$2:$H$253,SONY!$H$2:$H$253)</f>
        <v>0.47781387896389338</v>
      </c>
      <c r="F4">
        <f>CORREL(NKE!$H$2:$H$253,AMZN!$H$2:$H$253)</f>
        <v>0.61437094896057209</v>
      </c>
      <c r="G4">
        <f>CORREL(NKE!$H$2:$H$253,SPOT!$H$2:$H$253)</f>
        <v>0.50329694501587308</v>
      </c>
      <c r="H4">
        <f>CORREL(NKE!$H$2:$H$253,BIMBO!$H$2:$H$253)</f>
        <v>9.1988038573232955E-2</v>
      </c>
      <c r="I4">
        <f>CORREL(NKE!$H$2:$H$253,TV!$H$2:$H$253)</f>
        <v>0.43910636159560285</v>
      </c>
      <c r="J4">
        <f>CORREL(NKE!$H$2:$H$253,MCD!$H$2:$H$253)</f>
        <v>0.42110609104100921</v>
      </c>
      <c r="K4">
        <f>CORREL(NKE!$H$2:$H$253,WMT!$H$2:$H$253)</f>
        <v>0.11159602108963695</v>
      </c>
    </row>
    <row r="5" spans="1:11" x14ac:dyDescent="0.25">
      <c r="A5" t="s">
        <v>12</v>
      </c>
      <c r="E5">
        <f>CORREL(SONY!$H$2:$H$253,SONY!$H$2:$H$253)</f>
        <v>1</v>
      </c>
      <c r="F5">
        <f>CORREL(SONY!$H$2:$H$253,AMZN!$H$2:$H$253)</f>
        <v>0.50263304785894647</v>
      </c>
      <c r="G5">
        <f>CORREL(SONY!$H$2:$H$253,SPOT!$H$2:$H$253)</f>
        <v>0.5102244891940263</v>
      </c>
      <c r="H5">
        <f>CORREL(SONY!$H$2:$H$253,BIMBO!$H$2:$H$253)</f>
        <v>-2.9965628424567271E-3</v>
      </c>
      <c r="I5">
        <f>CORREL(SONY!$H$2:$H$253,TV!$H$2:$H$253)</f>
        <v>0.38291493330372323</v>
      </c>
      <c r="J5">
        <f>CORREL(SONY!$H$2:$H$253,MCD!$H$2:$H$253)</f>
        <v>0.36358212746043772</v>
      </c>
      <c r="K5">
        <f>CORREL(SONY!$H$2:$H$253,WMT!$H$2:$H$253)</f>
        <v>3.0145032288652378E-2</v>
      </c>
    </row>
    <row r="6" spans="1:11" x14ac:dyDescent="0.25">
      <c r="A6" t="s">
        <v>13</v>
      </c>
      <c r="F6">
        <f>CORREL(AMZN!$H$2:$H$253,AMZN!$H$2:$H$253)</f>
        <v>1</v>
      </c>
      <c r="G6">
        <f>CORREL(AMZN!$H$2:$H$253,SPOT!$H$2:$H$253)</f>
        <v>0.62242068124382599</v>
      </c>
      <c r="H6">
        <f>CORREL(AMZN!$H$2:$H$253,BIMBO!$H$2:$H$253)</f>
        <v>-2.1546601755833866E-2</v>
      </c>
      <c r="I6">
        <f>CORREL(AMZN!$H$2:$H$253,TV!$H$2:$H$253)</f>
        <v>0.43912415506297925</v>
      </c>
      <c r="J6">
        <f>CORREL(AMZN!$H$2:$H$253,MCD!$H$2:$H$253)</f>
        <v>0.38971784905616791</v>
      </c>
      <c r="K6">
        <f>CORREL(AMZN!$H$2:$H$253,WMT!$H$2:$H$253)</f>
        <v>0.10634091264031419</v>
      </c>
    </row>
    <row r="7" spans="1:11" x14ac:dyDescent="0.25">
      <c r="A7" t="s">
        <v>14</v>
      </c>
      <c r="G7">
        <f>CORREL(SPOT!$H$2:$H$253,SPOT!$H$2:$H$253)</f>
        <v>1.0000000000000002</v>
      </c>
      <c r="H7">
        <f>CORREL(SPOT!$H$2:$H$253,BIMBO!$H$2:$H$253)</f>
        <v>4.8854738211726749E-2</v>
      </c>
      <c r="I7">
        <f>CORREL(SPOT!$H$2:$H$253,TV!$H$2:$H$253)</f>
        <v>0.46076548109608839</v>
      </c>
      <c r="J7">
        <f>CORREL(SPOT!$H$2:$H$253,MCD!$H$2:$H$253)</f>
        <v>0.26339054005554197</v>
      </c>
      <c r="K7">
        <f>CORREL(SPOT!$H$2:$H$253,WMT!$H$2:$H$253)</f>
        <v>7.6294951347644482E-2</v>
      </c>
    </row>
    <row r="8" spans="1:11" x14ac:dyDescent="0.25">
      <c r="A8" t="s">
        <v>15</v>
      </c>
      <c r="H8">
        <f>CORREL(BIMBO!$H$2:$H$253,BIMBO!$H$2:$H$253)</f>
        <v>1.0000000000000002</v>
      </c>
      <c r="I8">
        <f>CORREL(BIMBO!$H$2:$H$253,TV!$H$2:$H$253)</f>
        <v>0.14180894851952972</v>
      </c>
      <c r="J8">
        <f>CORREL(BIMBO!$H$2:$H$253,MCD!$H$2:$H$253)</f>
        <v>6.2782056785401233E-2</v>
      </c>
      <c r="K8">
        <f>CORREL(BIMBO!$H$2:$H$253,WMT!$H$2:$H$253)</f>
        <v>2.2371309932631884E-2</v>
      </c>
    </row>
    <row r="9" spans="1:11" x14ac:dyDescent="0.25">
      <c r="A9" t="s">
        <v>16</v>
      </c>
      <c r="I9">
        <f>CORREL(TV!$H$2:$H$253,TV!$H$2:$H$253)</f>
        <v>0.99999999999999978</v>
      </c>
      <c r="J9">
        <f>CORREL(TV!$H$2:$H$253,MCD!$H$2:$H$253)</f>
        <v>0.35573183858483132</v>
      </c>
      <c r="K9">
        <f>CORREL(TV!$H$2:$H$253,WMT!$H$2:$H$253)</f>
        <v>0.1460353513808608</v>
      </c>
    </row>
    <row r="10" spans="1:11" x14ac:dyDescent="0.25">
      <c r="A10" t="s">
        <v>17</v>
      </c>
      <c r="J10">
        <f>CORREL(MCD!$H$2:$H$253,MCD!$H$2:$H$253)</f>
        <v>1</v>
      </c>
      <c r="K10">
        <f>CORREL(MCD!$H$2:$H$253,WMT!$H$2:$H$253)</f>
        <v>0.23697950080188052</v>
      </c>
    </row>
    <row r="11" spans="1:11" x14ac:dyDescent="0.25">
      <c r="A11" t="s">
        <v>18</v>
      </c>
      <c r="K11">
        <f>CORREL(WMT!$H$2:$H$253,WMT!$H$2:$H$253)</f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66AFE-9BCB-4F6A-9D6A-CB534C2F1A03}">
  <dimension ref="A1:U21"/>
  <sheetViews>
    <sheetView workbookViewId="0">
      <selection sqref="A1:U21"/>
    </sheetView>
  </sheetViews>
  <sheetFormatPr baseColWidth="10" defaultRowHeight="15" x14ac:dyDescent="0.25"/>
  <sheetData>
    <row r="1" spans="1:21" x14ac:dyDescent="0.25">
      <c r="A1" s="31"/>
      <c r="B1" s="31" t="s">
        <v>9</v>
      </c>
      <c r="C1" s="31" t="s">
        <v>10</v>
      </c>
      <c r="D1" s="31" t="s">
        <v>11</v>
      </c>
      <c r="E1" s="31" t="s">
        <v>12</v>
      </c>
      <c r="F1" s="31" t="s">
        <v>13</v>
      </c>
      <c r="G1" s="31" t="s">
        <v>14</v>
      </c>
      <c r="H1" s="31" t="s">
        <v>15</v>
      </c>
      <c r="I1" s="31" t="s">
        <v>16</v>
      </c>
      <c r="J1" s="31" t="s">
        <v>17</v>
      </c>
      <c r="K1" s="31" t="s">
        <v>18</v>
      </c>
      <c r="L1" s="31" t="s">
        <v>41</v>
      </c>
      <c r="M1" s="31" t="s">
        <v>42</v>
      </c>
      <c r="N1" s="31" t="s">
        <v>43</v>
      </c>
      <c r="O1" s="31" t="s">
        <v>44</v>
      </c>
      <c r="P1" s="31" t="s">
        <v>45</v>
      </c>
      <c r="Q1" s="31" t="s">
        <v>46</v>
      </c>
      <c r="R1" s="31" t="s">
        <v>47</v>
      </c>
      <c r="S1" s="31" t="s">
        <v>48</v>
      </c>
      <c r="T1" s="31" t="s">
        <v>49</v>
      </c>
      <c r="U1" s="31" t="s">
        <v>50</v>
      </c>
    </row>
    <row r="2" spans="1:21" x14ac:dyDescent="0.25">
      <c r="A2" s="29" t="s">
        <v>9</v>
      </c>
      <c r="B2" s="29">
        <v>1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</row>
    <row r="3" spans="1:21" x14ac:dyDescent="0.25">
      <c r="A3" s="29" t="s">
        <v>10</v>
      </c>
      <c r="B3" s="29">
        <v>0.37035247172617231</v>
      </c>
      <c r="C3" s="29">
        <v>1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</row>
    <row r="4" spans="1:21" x14ac:dyDescent="0.25">
      <c r="A4" s="29" t="s">
        <v>11</v>
      </c>
      <c r="B4" s="29">
        <v>0.28412730682623766</v>
      </c>
      <c r="C4" s="29">
        <v>0.62887560670019849</v>
      </c>
      <c r="D4" s="29">
        <v>1</v>
      </c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</row>
    <row r="5" spans="1:21" x14ac:dyDescent="0.25">
      <c r="A5" s="29" t="s">
        <v>12</v>
      </c>
      <c r="B5" s="29">
        <v>0.29523098011333226</v>
      </c>
      <c r="C5" s="29">
        <v>0.60203343473415216</v>
      </c>
      <c r="D5" s="29">
        <v>0.47781387896389338</v>
      </c>
      <c r="E5" s="29">
        <v>1</v>
      </c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</row>
    <row r="6" spans="1:21" x14ac:dyDescent="0.25">
      <c r="A6" s="29" t="s">
        <v>13</v>
      </c>
      <c r="B6" s="29">
        <v>0.2976095234133963</v>
      </c>
      <c r="C6" s="29">
        <v>0.68691383136119977</v>
      </c>
      <c r="D6" s="29">
        <v>0.61437094896057209</v>
      </c>
      <c r="E6" s="29">
        <v>0.50263304785894647</v>
      </c>
      <c r="F6" s="29">
        <v>1</v>
      </c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</row>
    <row r="7" spans="1:21" x14ac:dyDescent="0.25">
      <c r="A7" s="29" t="s">
        <v>14</v>
      </c>
      <c r="B7" s="29">
        <v>0.28759410122365592</v>
      </c>
      <c r="C7" s="29">
        <v>0.59846983299603906</v>
      </c>
      <c r="D7" s="29">
        <v>0.50329694501587308</v>
      </c>
      <c r="E7" s="29">
        <v>0.5102244891940263</v>
      </c>
      <c r="F7" s="29">
        <v>0.62242068124382599</v>
      </c>
      <c r="G7" s="29">
        <v>1</v>
      </c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</row>
    <row r="8" spans="1:21" x14ac:dyDescent="0.25">
      <c r="A8" s="29" t="s">
        <v>15</v>
      </c>
      <c r="B8" s="29">
        <v>0.11065374171174766</v>
      </c>
      <c r="C8" s="29">
        <v>5.1698614327075941E-3</v>
      </c>
      <c r="D8" s="29">
        <v>9.1988038573232955E-2</v>
      </c>
      <c r="E8" s="29">
        <v>-2.9965628424567271E-3</v>
      </c>
      <c r="F8" s="29">
        <v>-2.1546601755833866E-2</v>
      </c>
      <c r="G8" s="29">
        <v>4.8854738211726749E-2</v>
      </c>
      <c r="H8" s="29">
        <v>1</v>
      </c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</row>
    <row r="9" spans="1:21" x14ac:dyDescent="0.25">
      <c r="A9" s="29" t="s">
        <v>16</v>
      </c>
      <c r="B9" s="29">
        <v>0.26266654778596416</v>
      </c>
      <c r="C9" s="29">
        <v>0.41762895767948766</v>
      </c>
      <c r="D9" s="29">
        <v>0.43910636159560285</v>
      </c>
      <c r="E9" s="29">
        <v>0.38291493330372323</v>
      </c>
      <c r="F9" s="29">
        <v>0.43912415506297925</v>
      </c>
      <c r="G9" s="29">
        <v>0.46076548109608839</v>
      </c>
      <c r="H9" s="29">
        <v>0.14180894851952972</v>
      </c>
      <c r="I9" s="29">
        <v>1</v>
      </c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</row>
    <row r="10" spans="1:21" x14ac:dyDescent="0.25">
      <c r="A10" s="29" t="s">
        <v>17</v>
      </c>
      <c r="B10" s="29">
        <v>0.17968810573153232</v>
      </c>
      <c r="C10" s="29">
        <v>0.37863793779622651</v>
      </c>
      <c r="D10" s="29">
        <v>0.42110609104100921</v>
      </c>
      <c r="E10" s="29">
        <v>0.36358212746043772</v>
      </c>
      <c r="F10" s="29">
        <v>0.38971784905616791</v>
      </c>
      <c r="G10" s="29">
        <v>0.26339054005554197</v>
      </c>
      <c r="H10" s="29">
        <v>6.2782056785401233E-2</v>
      </c>
      <c r="I10" s="29">
        <v>0.35573183858483132</v>
      </c>
      <c r="J10" s="29">
        <v>1</v>
      </c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</row>
    <row r="11" spans="1:21" x14ac:dyDescent="0.25">
      <c r="A11" s="29" t="s">
        <v>18</v>
      </c>
      <c r="B11" s="29">
        <v>0.11029693532624028</v>
      </c>
      <c r="C11" s="29">
        <v>0.1084955988970229</v>
      </c>
      <c r="D11" s="29">
        <v>0.11159602108963695</v>
      </c>
      <c r="E11" s="29">
        <v>3.0145032288652378E-2</v>
      </c>
      <c r="F11" s="29">
        <v>0.10634091264031419</v>
      </c>
      <c r="G11" s="29">
        <v>7.6294951347644482E-2</v>
      </c>
      <c r="H11" s="29">
        <v>2.2371309932631884E-2</v>
      </c>
      <c r="I11" s="29">
        <v>0.1460353513808608</v>
      </c>
      <c r="J11" s="29">
        <v>0.23697950080188052</v>
      </c>
      <c r="K11" s="29">
        <v>1</v>
      </c>
      <c r="L11" s="29"/>
      <c r="M11" s="29"/>
      <c r="N11" s="29"/>
      <c r="O11" s="29"/>
      <c r="P11" s="29"/>
      <c r="Q11" s="29"/>
      <c r="R11" s="29"/>
      <c r="S11" s="29"/>
      <c r="T11" s="29"/>
      <c r="U11" s="29"/>
    </row>
    <row r="12" spans="1:21" x14ac:dyDescent="0.25">
      <c r="A12" s="29" t="s">
        <v>41</v>
      </c>
      <c r="B12" s="29">
        <v>-3.0139056344284133E-2</v>
      </c>
      <c r="C12" s="29">
        <v>-1.5559786241658893E-2</v>
      </c>
      <c r="D12" s="29">
        <v>-2.8910107705350643E-2</v>
      </c>
      <c r="E12" s="29">
        <v>1.3903714605555157E-2</v>
      </c>
      <c r="F12" s="29">
        <v>2.9297302553548434E-2</v>
      </c>
      <c r="G12" s="29">
        <v>-2.2596748027740293E-2</v>
      </c>
      <c r="H12" s="29">
        <v>7.3684095675543397E-3</v>
      </c>
      <c r="I12" s="29">
        <v>3.2524171786472982E-2</v>
      </c>
      <c r="J12" s="29">
        <v>6.1877157247640223E-2</v>
      </c>
      <c r="K12" s="29">
        <v>0.20030050169290223</v>
      </c>
      <c r="L12" s="29">
        <v>1</v>
      </c>
      <c r="M12" s="29"/>
      <c r="N12" s="29"/>
      <c r="O12" s="29"/>
      <c r="P12" s="29"/>
      <c r="Q12" s="29"/>
      <c r="R12" s="29"/>
      <c r="S12" s="29"/>
      <c r="T12" s="29"/>
      <c r="U12" s="29"/>
    </row>
    <row r="13" spans="1:21" x14ac:dyDescent="0.25">
      <c r="A13" s="29" t="s">
        <v>42</v>
      </c>
      <c r="B13" s="29">
        <v>-2.1825902721487035E-2</v>
      </c>
      <c r="C13" s="29">
        <v>2.9887514158775389E-2</v>
      </c>
      <c r="D13" s="29">
        <v>1.8179279835812575E-2</v>
      </c>
      <c r="E13" s="29">
        <v>-3.2933623109726515E-2</v>
      </c>
      <c r="F13" s="29">
        <v>2.1473822508529028E-2</v>
      </c>
      <c r="G13" s="29">
        <v>-1.7137526606808558E-2</v>
      </c>
      <c r="H13" s="29">
        <v>-1.7939533134597705E-2</v>
      </c>
      <c r="I13" s="29">
        <v>5.2517291145184754E-2</v>
      </c>
      <c r="J13" s="29">
        <v>-3.1087710867083687E-2</v>
      </c>
      <c r="K13" s="29">
        <v>6.7464014520681417E-2</v>
      </c>
      <c r="L13" s="29">
        <v>-0.42158182350525558</v>
      </c>
      <c r="M13" s="29">
        <v>1</v>
      </c>
      <c r="N13" s="29"/>
      <c r="O13" s="29"/>
      <c r="P13" s="29"/>
      <c r="Q13" s="29"/>
      <c r="R13" s="29"/>
      <c r="S13" s="29"/>
      <c r="T13" s="29"/>
      <c r="U13" s="29"/>
    </row>
    <row r="14" spans="1:21" x14ac:dyDescent="0.25">
      <c r="A14" s="29" t="s">
        <v>43</v>
      </c>
      <c r="B14" s="29">
        <v>-6.3769649518493732E-2</v>
      </c>
      <c r="C14" s="29">
        <v>-2.538358799371598E-2</v>
      </c>
      <c r="D14" s="29">
        <v>2.4550592789959452E-2</v>
      </c>
      <c r="E14" s="29">
        <v>5.5909166023381682E-2</v>
      </c>
      <c r="F14" s="29">
        <v>-1.9562774272801828E-2</v>
      </c>
      <c r="G14" s="29">
        <v>-1.3763922481374131E-2</v>
      </c>
      <c r="H14" s="29">
        <v>-2.6858779854642273E-2</v>
      </c>
      <c r="I14" s="29">
        <v>-3.7165016387607844E-2</v>
      </c>
      <c r="J14" s="29">
        <v>4.5989865504852498E-2</v>
      </c>
      <c r="K14" s="29">
        <v>7.2676118874374668E-2</v>
      </c>
      <c r="L14" s="29">
        <v>0.76052257300213144</v>
      </c>
      <c r="M14" s="29">
        <v>-0.57023195124436599</v>
      </c>
      <c r="N14" s="29">
        <v>1</v>
      </c>
      <c r="O14" s="29"/>
      <c r="P14" s="29"/>
      <c r="Q14" s="29"/>
      <c r="R14" s="29"/>
      <c r="S14" s="29"/>
      <c r="T14" s="29"/>
      <c r="U14" s="29"/>
    </row>
    <row r="15" spans="1:21" x14ac:dyDescent="0.25">
      <c r="A15" s="29" t="s">
        <v>44</v>
      </c>
      <c r="B15" s="29">
        <v>1.4650577931443233E-3</v>
      </c>
      <c r="C15" s="29">
        <v>1.9096413692842092E-2</v>
      </c>
      <c r="D15" s="29">
        <v>1.3617998638692766E-2</v>
      </c>
      <c r="E15" s="29">
        <v>-3.9130669591236365E-2</v>
      </c>
      <c r="F15" s="29">
        <v>1.5703673071315784E-2</v>
      </c>
      <c r="G15" s="29">
        <v>-1.1049189186787869E-2</v>
      </c>
      <c r="H15" s="29">
        <v>-3.1388166268039599E-3</v>
      </c>
      <c r="I15" s="29">
        <v>4.2583976472324037E-2</v>
      </c>
      <c r="J15" s="29">
        <v>-4.783184082254658E-2</v>
      </c>
      <c r="K15" s="29">
        <v>3.9850920621011518E-2</v>
      </c>
      <c r="L15" s="29">
        <v>-0.50740912123333393</v>
      </c>
      <c r="M15" s="29">
        <v>0.97756622246457947</v>
      </c>
      <c r="N15" s="29">
        <v>-0.62973515371478128</v>
      </c>
      <c r="O15" s="29">
        <v>1</v>
      </c>
      <c r="P15" s="29"/>
      <c r="Q15" s="29"/>
      <c r="R15" s="29"/>
      <c r="S15" s="29"/>
      <c r="T15" s="29"/>
      <c r="U15" s="29"/>
    </row>
    <row r="16" spans="1:21" x14ac:dyDescent="0.25">
      <c r="A16" s="29" t="s">
        <v>45</v>
      </c>
      <c r="B16" s="29">
        <v>6.2025607094585381E-3</v>
      </c>
      <c r="C16" s="29">
        <v>6.0168806063529649E-3</v>
      </c>
      <c r="D16" s="29">
        <v>-4.6529628630601677E-3</v>
      </c>
      <c r="E16" s="29">
        <v>2.4771259041895247E-4</v>
      </c>
      <c r="F16" s="29">
        <v>6.6365596379912267E-2</v>
      </c>
      <c r="G16" s="29">
        <v>2.5664624346405689E-2</v>
      </c>
      <c r="H16" s="29">
        <v>2.8383783300915757E-2</v>
      </c>
      <c r="I16" s="29">
        <v>5.5017832534672476E-2</v>
      </c>
      <c r="J16" s="29">
        <v>3.6930272627491913E-2</v>
      </c>
      <c r="K16" s="29">
        <v>5.843443573567967E-2</v>
      </c>
      <c r="L16" s="29">
        <v>0.7245093592729116</v>
      </c>
      <c r="M16" s="29">
        <v>-0.63926215692444566</v>
      </c>
      <c r="N16" s="29">
        <v>0.67702775860860698</v>
      </c>
      <c r="O16" s="29">
        <v>-0.72412763950181558</v>
      </c>
      <c r="P16" s="29">
        <v>1</v>
      </c>
      <c r="Q16" s="29"/>
      <c r="R16" s="29"/>
      <c r="S16" s="29"/>
      <c r="T16" s="29"/>
      <c r="U16" s="29"/>
    </row>
    <row r="17" spans="1:21" x14ac:dyDescent="0.25">
      <c r="A17" s="29" t="s">
        <v>46</v>
      </c>
      <c r="B17" s="29">
        <v>5.9105655122692743E-3</v>
      </c>
      <c r="C17" s="29">
        <v>1.7452909313104167E-2</v>
      </c>
      <c r="D17" s="29">
        <v>-5.2049947054224048E-2</v>
      </c>
      <c r="E17" s="29">
        <v>7.7483382422429858E-2</v>
      </c>
      <c r="F17" s="29">
        <v>1.4058972973248351E-2</v>
      </c>
      <c r="G17" s="29">
        <v>4.4683684016261417E-2</v>
      </c>
      <c r="H17" s="29">
        <v>-2.7791060448843212E-2</v>
      </c>
      <c r="I17" s="29">
        <v>1.8283938733339059E-2</v>
      </c>
      <c r="J17" s="29">
        <v>5.6012383026902403E-2</v>
      </c>
      <c r="K17" s="29">
        <v>0.11606511242681218</v>
      </c>
      <c r="L17" s="29">
        <v>0.74998287019055154</v>
      </c>
      <c r="M17" s="29">
        <v>-0.60595555871799123</v>
      </c>
      <c r="N17" s="29">
        <v>0.77586037010541864</v>
      </c>
      <c r="O17" s="29">
        <v>-0.6819516090371619</v>
      </c>
      <c r="P17" s="29">
        <v>0.76219945777053266</v>
      </c>
      <c r="Q17" s="29">
        <v>1</v>
      </c>
      <c r="R17" s="29"/>
      <c r="S17" s="29"/>
      <c r="T17" s="29"/>
      <c r="U17" s="29"/>
    </row>
    <row r="18" spans="1:21" x14ac:dyDescent="0.25">
      <c r="A18" s="29" t="s">
        <v>47</v>
      </c>
      <c r="B18" s="29">
        <v>3.4405276653130825E-3</v>
      </c>
      <c r="C18" s="29">
        <v>1.4731579616073199E-2</v>
      </c>
      <c r="D18" s="29">
        <v>1.2266863704060743E-2</v>
      </c>
      <c r="E18" s="29">
        <v>-4.0594146427694953E-2</v>
      </c>
      <c r="F18" s="29">
        <v>9.1305276748128907E-3</v>
      </c>
      <c r="G18" s="29">
        <v>-1.9410030823305963E-2</v>
      </c>
      <c r="H18" s="29">
        <v>-4.144372041786774E-3</v>
      </c>
      <c r="I18" s="29">
        <v>3.9441665914089936E-2</v>
      </c>
      <c r="J18" s="29">
        <v>-5.124097471021441E-2</v>
      </c>
      <c r="K18" s="29">
        <v>2.5674194872858384E-2</v>
      </c>
      <c r="L18" s="29">
        <v>-0.52941168730520693</v>
      </c>
      <c r="M18" s="29">
        <v>0.97235704128975153</v>
      </c>
      <c r="N18" s="29">
        <v>-0.64666197024332794</v>
      </c>
      <c r="O18" s="29">
        <v>0.99793733739280466</v>
      </c>
      <c r="P18" s="29">
        <v>-0.73821258957515901</v>
      </c>
      <c r="Q18" s="29">
        <v>-0.70116469768682732</v>
      </c>
      <c r="R18" s="29">
        <v>1</v>
      </c>
      <c r="S18" s="29"/>
      <c r="T18" s="29"/>
      <c r="U18" s="29"/>
    </row>
    <row r="19" spans="1:21" x14ac:dyDescent="0.25">
      <c r="A19" s="29" t="s">
        <v>48</v>
      </c>
      <c r="B19" s="29">
        <v>1.9247145499901173E-2</v>
      </c>
      <c r="C19" s="29">
        <v>0.13393389340518153</v>
      </c>
      <c r="D19" s="29">
        <v>2.5948600570508532E-2</v>
      </c>
      <c r="E19" s="29">
        <v>4.0252511780817596E-2</v>
      </c>
      <c r="F19" s="29">
        <v>8.1359350609392075E-2</v>
      </c>
      <c r="G19" s="29">
        <v>3.0543676011182488E-2</v>
      </c>
      <c r="H19" s="29">
        <v>3.7812926904393487E-2</v>
      </c>
      <c r="I19" s="29">
        <v>8.1460083217244253E-2</v>
      </c>
      <c r="J19" s="29">
        <v>6.1701255635648058E-2</v>
      </c>
      <c r="K19" s="29">
        <v>0.15941372696074813</v>
      </c>
      <c r="L19" s="29">
        <v>0.16607321831940372</v>
      </c>
      <c r="M19" s="29">
        <v>0.59338282585439694</v>
      </c>
      <c r="N19" s="29">
        <v>5.2284676901593399E-3</v>
      </c>
      <c r="O19" s="29">
        <v>0.52147859635608862</v>
      </c>
      <c r="P19" s="29">
        <v>-2.7257331562201635E-2</v>
      </c>
      <c r="Q19" s="29">
        <v>-2.5250614789618285E-2</v>
      </c>
      <c r="R19" s="29">
        <v>0.50009003256214535</v>
      </c>
      <c r="S19" s="29">
        <v>1</v>
      </c>
      <c r="T19" s="29"/>
      <c r="U19" s="29"/>
    </row>
    <row r="20" spans="1:21" x14ac:dyDescent="0.25">
      <c r="A20" s="29" t="s">
        <v>49</v>
      </c>
      <c r="B20" s="29">
        <v>7.9786550819324176E-2</v>
      </c>
      <c r="C20" s="29">
        <v>0.16074589016621163</v>
      </c>
      <c r="D20" s="29">
        <v>0.30941425681698043</v>
      </c>
      <c r="E20" s="29">
        <v>0.16754774227693692</v>
      </c>
      <c r="F20" s="29">
        <v>0.23184889276692372</v>
      </c>
      <c r="G20" s="29">
        <v>3.2025453388934526E-2</v>
      </c>
      <c r="H20" s="29">
        <v>8.4903721786890415E-2</v>
      </c>
      <c r="I20" s="29">
        <v>0.22933509247775263</v>
      </c>
      <c r="J20" s="29">
        <v>0.62801767656528662</v>
      </c>
      <c r="K20" s="29">
        <v>0.1582780673568783</v>
      </c>
      <c r="L20" s="29">
        <v>1.0821375083527585E-2</v>
      </c>
      <c r="M20" s="29">
        <v>1.9564785906519298E-2</v>
      </c>
      <c r="N20" s="29">
        <v>2.8084248199130121E-2</v>
      </c>
      <c r="O20" s="29">
        <v>1.8664314124181153E-3</v>
      </c>
      <c r="P20" s="29">
        <v>-1.9631376741010627E-2</v>
      </c>
      <c r="Q20" s="29">
        <v>-6.8854657786549839E-2</v>
      </c>
      <c r="R20" s="29">
        <v>2.6869033438636659E-3</v>
      </c>
      <c r="S20" s="29">
        <v>2.0674382325934354E-2</v>
      </c>
      <c r="T20" s="29">
        <v>1</v>
      </c>
      <c r="U20" s="29"/>
    </row>
    <row r="21" spans="1:21" ht="15.75" thickBot="1" x14ac:dyDescent="0.3">
      <c r="A21" s="30" t="s">
        <v>50</v>
      </c>
      <c r="B21" s="30">
        <v>8.5856989846962287E-2</v>
      </c>
      <c r="C21" s="30">
        <v>0.23886706593912796</v>
      </c>
      <c r="D21" s="30">
        <v>0.34249497858098477</v>
      </c>
      <c r="E21" s="30">
        <v>0.23282571651735223</v>
      </c>
      <c r="F21" s="30">
        <v>0.28951392691533612</v>
      </c>
      <c r="G21" s="30">
        <v>6.9449975822217722E-2</v>
      </c>
      <c r="H21" s="30">
        <v>2.5780364952783678E-2</v>
      </c>
      <c r="I21" s="30">
        <v>0.21619187755577848</v>
      </c>
      <c r="J21" s="30">
        <v>0.63226881437945071</v>
      </c>
      <c r="K21" s="30">
        <v>0.13555053211467988</v>
      </c>
      <c r="L21" s="30">
        <v>2.5106439237128735E-2</v>
      </c>
      <c r="M21" s="30">
        <v>5.5168552883102717E-3</v>
      </c>
      <c r="N21" s="30">
        <v>4.9252884126433132E-2</v>
      </c>
      <c r="O21" s="30">
        <v>-8.2353227546029199E-3</v>
      </c>
      <c r="P21" s="30">
        <v>8.6778736580787625E-3</v>
      </c>
      <c r="Q21" s="30">
        <v>-4.768614213753139E-2</v>
      </c>
      <c r="R21" s="30">
        <v>-6.9907851720735509E-3</v>
      </c>
      <c r="S21" s="30">
        <v>4.1741444567795973E-2</v>
      </c>
      <c r="T21" s="30">
        <v>0.82286231296796664</v>
      </c>
      <c r="U21" s="30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E2772-602D-436F-B385-F0ACB6A077B8}">
  <dimension ref="A1:AN15"/>
  <sheetViews>
    <sheetView topLeftCell="T1" workbookViewId="0">
      <selection activeCell="AL18" sqref="AL18"/>
    </sheetView>
  </sheetViews>
  <sheetFormatPr baseColWidth="10" defaultRowHeight="15" x14ac:dyDescent="0.25"/>
  <sheetData>
    <row r="1" spans="1:40" x14ac:dyDescent="0.25">
      <c r="A1" s="31" t="s">
        <v>9</v>
      </c>
      <c r="B1" s="31"/>
      <c r="C1" s="31" t="s">
        <v>10</v>
      </c>
      <c r="D1" s="31"/>
      <c r="E1" s="31" t="s">
        <v>11</v>
      </c>
      <c r="F1" s="31"/>
      <c r="G1" s="31" t="s">
        <v>12</v>
      </c>
      <c r="H1" s="31"/>
      <c r="I1" s="31" t="s">
        <v>13</v>
      </c>
      <c r="J1" s="31"/>
      <c r="K1" s="31" t="s">
        <v>14</v>
      </c>
      <c r="L1" s="31"/>
      <c r="M1" s="31" t="s">
        <v>15</v>
      </c>
      <c r="N1" s="31"/>
      <c r="O1" s="31" t="s">
        <v>16</v>
      </c>
      <c r="P1" s="31"/>
      <c r="Q1" s="31" t="s">
        <v>17</v>
      </c>
      <c r="R1" s="31"/>
      <c r="S1" s="31" t="s">
        <v>18</v>
      </c>
      <c r="T1" s="31"/>
      <c r="U1" s="31" t="s">
        <v>41</v>
      </c>
      <c r="V1" s="31"/>
      <c r="W1" s="31" t="s">
        <v>42</v>
      </c>
      <c r="X1" s="31"/>
      <c r="Y1" s="31" t="s">
        <v>43</v>
      </c>
      <c r="Z1" s="31"/>
      <c r="AA1" s="31" t="s">
        <v>44</v>
      </c>
      <c r="AB1" s="31"/>
      <c r="AC1" s="31" t="s">
        <v>45</v>
      </c>
      <c r="AD1" s="31"/>
      <c r="AE1" s="31" t="s">
        <v>46</v>
      </c>
      <c r="AF1" s="31"/>
      <c r="AG1" s="31" t="s">
        <v>47</v>
      </c>
      <c r="AH1" s="31"/>
      <c r="AI1" s="31" t="s">
        <v>48</v>
      </c>
      <c r="AJ1" s="31"/>
      <c r="AK1" s="31" t="s">
        <v>49</v>
      </c>
      <c r="AL1" s="31"/>
      <c r="AM1" s="31" t="s">
        <v>50</v>
      </c>
      <c r="AN1" s="31"/>
    </row>
    <row r="2" spans="1:40" x14ac:dyDescent="0.25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</row>
    <row r="3" spans="1:40" x14ac:dyDescent="0.25">
      <c r="A3" s="29" t="s">
        <v>51</v>
      </c>
      <c r="B3" s="29">
        <v>-3.0086864300256404E-4</v>
      </c>
      <c r="C3" s="29" t="s">
        <v>51</v>
      </c>
      <c r="D3" s="29">
        <v>-2.3807295663037326E-4</v>
      </c>
      <c r="E3" s="29" t="s">
        <v>51</v>
      </c>
      <c r="F3" s="29">
        <v>-1.4400127772447766E-3</v>
      </c>
      <c r="G3" s="29" t="s">
        <v>51</v>
      </c>
      <c r="H3" s="29">
        <v>-6.6840361273449002E-4</v>
      </c>
      <c r="I3" s="29" t="s">
        <v>51</v>
      </c>
      <c r="J3" s="29">
        <v>-4.6328832093722749E-4</v>
      </c>
      <c r="K3" s="29" t="s">
        <v>51</v>
      </c>
      <c r="L3" s="29">
        <v>-2.1686258716987336E-3</v>
      </c>
      <c r="M3" s="29" t="s">
        <v>51</v>
      </c>
      <c r="N3" s="29">
        <v>1.952211663653843E-3</v>
      </c>
      <c r="O3" s="29" t="s">
        <v>51</v>
      </c>
      <c r="P3" s="29">
        <v>-2.1675857414026872E-3</v>
      </c>
      <c r="Q3" s="29" t="s">
        <v>51</v>
      </c>
      <c r="R3" s="29">
        <v>5.0820998038892068E-4</v>
      </c>
      <c r="S3" s="29" t="s">
        <v>51</v>
      </c>
      <c r="T3" s="29">
        <v>-2.0290584108941523E-4</v>
      </c>
      <c r="U3" s="29" t="s">
        <v>51</v>
      </c>
      <c r="V3" s="29">
        <v>-8.4513367711870225E-5</v>
      </c>
      <c r="W3" s="29" t="s">
        <v>51</v>
      </c>
      <c r="X3" s="29">
        <v>4.6547886129658456E-3</v>
      </c>
      <c r="Y3" s="29" t="s">
        <v>51</v>
      </c>
      <c r="Z3" s="29">
        <v>-4.8085533322464425E-4</v>
      </c>
      <c r="AA3" s="29" t="s">
        <v>51</v>
      </c>
      <c r="AB3" s="29">
        <v>3.2280861984189967E-2</v>
      </c>
      <c r="AC3" s="29" t="s">
        <v>51</v>
      </c>
      <c r="AD3" s="29">
        <v>-1.630883311752044E-3</v>
      </c>
      <c r="AE3" s="29" t="s">
        <v>51</v>
      </c>
      <c r="AF3" s="29">
        <v>-1.3821000180209966E-3</v>
      </c>
      <c r="AG3" s="29" t="s">
        <v>51</v>
      </c>
      <c r="AH3" s="29">
        <v>5.9604571389168033E-2</v>
      </c>
      <c r="AI3" s="29" t="s">
        <v>51</v>
      </c>
      <c r="AJ3" s="29">
        <v>-8.5941618220743653E-4</v>
      </c>
      <c r="AK3" s="29" t="s">
        <v>51</v>
      </c>
      <c r="AL3" s="29">
        <v>7.3696573209374892E-4</v>
      </c>
      <c r="AM3" s="29" t="s">
        <v>51</v>
      </c>
      <c r="AN3" s="29">
        <v>7.0729292407610599E-4</v>
      </c>
    </row>
    <row r="4" spans="1:40" x14ac:dyDescent="0.25">
      <c r="A4" s="29" t="s">
        <v>52</v>
      </c>
      <c r="B4" s="29">
        <v>1.0196739457959349E-3</v>
      </c>
      <c r="C4" s="29" t="s">
        <v>52</v>
      </c>
      <c r="D4" s="29">
        <v>2.3833414187569039E-3</v>
      </c>
      <c r="E4" s="29" t="s">
        <v>52</v>
      </c>
      <c r="F4" s="29">
        <v>1.3692040696488793E-3</v>
      </c>
      <c r="G4" s="29" t="s">
        <v>52</v>
      </c>
      <c r="H4" s="29">
        <v>1.2150714288431646E-3</v>
      </c>
      <c r="I4" s="29" t="s">
        <v>52</v>
      </c>
      <c r="J4" s="29">
        <v>1.748770459499813E-3</v>
      </c>
      <c r="K4" s="29" t="s">
        <v>52</v>
      </c>
      <c r="L4" s="29">
        <v>2.4375349201119136E-3</v>
      </c>
      <c r="M4" s="29" t="s">
        <v>52</v>
      </c>
      <c r="N4" s="29">
        <v>1.5838581972242591E-3</v>
      </c>
      <c r="O4" s="29" t="s">
        <v>52</v>
      </c>
      <c r="P4" s="29">
        <v>1.5333255427684767E-3</v>
      </c>
      <c r="Q4" s="29" t="s">
        <v>52</v>
      </c>
      <c r="R4" s="29">
        <v>7.3121359517489611E-4</v>
      </c>
      <c r="S4" s="29" t="s">
        <v>52</v>
      </c>
      <c r="T4" s="29">
        <v>9.9577874968635109E-4</v>
      </c>
      <c r="U4" s="29" t="s">
        <v>52</v>
      </c>
      <c r="V4" s="29">
        <v>1.4389330733779882E-3</v>
      </c>
      <c r="W4" s="29" t="s">
        <v>52</v>
      </c>
      <c r="X4" s="29">
        <v>4.3266007685212682E-3</v>
      </c>
      <c r="Y4" s="29" t="s">
        <v>52</v>
      </c>
      <c r="Z4" s="29">
        <v>3.3320695262943939E-3</v>
      </c>
      <c r="AA4" s="29" t="s">
        <v>52</v>
      </c>
      <c r="AB4" s="29">
        <v>3.1169959808565385E-2</v>
      </c>
      <c r="AC4" s="29" t="s">
        <v>52</v>
      </c>
      <c r="AD4" s="29">
        <v>1.8609963195835525E-3</v>
      </c>
      <c r="AE4" s="29" t="s">
        <v>52</v>
      </c>
      <c r="AF4" s="29">
        <v>1.8671224213586668E-3</v>
      </c>
      <c r="AG4" s="29" t="s">
        <v>52</v>
      </c>
      <c r="AH4" s="29">
        <v>6.0760242205726574E-2</v>
      </c>
      <c r="AI4" s="29" t="s">
        <v>52</v>
      </c>
      <c r="AJ4" s="29">
        <v>1.4280498139190656E-3</v>
      </c>
      <c r="AK4" s="29" t="s">
        <v>52</v>
      </c>
      <c r="AL4" s="29">
        <v>7.397368430875239E-4</v>
      </c>
      <c r="AM4" s="29" t="s">
        <v>52</v>
      </c>
      <c r="AN4" s="29">
        <v>7.0562040601390317E-4</v>
      </c>
    </row>
    <row r="5" spans="1:40" x14ac:dyDescent="0.25">
      <c r="A5" s="29" t="s">
        <v>53</v>
      </c>
      <c r="B5" s="29">
        <v>1.5659934486612513E-4</v>
      </c>
      <c r="C5" s="29" t="s">
        <v>53</v>
      </c>
      <c r="D5" s="29">
        <v>0</v>
      </c>
      <c r="E5" s="29" t="s">
        <v>53</v>
      </c>
      <c r="F5" s="29">
        <v>-1.430367236512253E-3</v>
      </c>
      <c r="G5" s="29" t="s">
        <v>53</v>
      </c>
      <c r="H5" s="29">
        <v>-8.0144228842687337E-5</v>
      </c>
      <c r="I5" s="29" t="s">
        <v>53</v>
      </c>
      <c r="J5" s="29">
        <v>-3.1604873132371419E-4</v>
      </c>
      <c r="K5" s="29" t="s">
        <v>53</v>
      </c>
      <c r="L5" s="29">
        <v>-3.8554735560927182E-3</v>
      </c>
      <c r="M5" s="29" t="s">
        <v>53</v>
      </c>
      <c r="N5" s="29">
        <v>1.9080763354025188E-3</v>
      </c>
      <c r="O5" s="29" t="s">
        <v>53</v>
      </c>
      <c r="P5" s="29">
        <v>-2.8010507427931593E-3</v>
      </c>
      <c r="Q5" s="29" t="s">
        <v>53</v>
      </c>
      <c r="R5" s="29">
        <v>-4.1867837842395164E-5</v>
      </c>
      <c r="S5" s="29" t="s">
        <v>53</v>
      </c>
      <c r="T5" s="29">
        <v>6.3840513129680859E-4</v>
      </c>
      <c r="U5" s="29" t="s">
        <v>53</v>
      </c>
      <c r="V5" s="29">
        <v>3.0328744778577689E-4</v>
      </c>
      <c r="W5" s="29" t="s">
        <v>53</v>
      </c>
      <c r="X5" s="29">
        <v>9.117283507609305E-4</v>
      </c>
      <c r="Y5" s="29" t="s">
        <v>53</v>
      </c>
      <c r="Z5" s="29">
        <v>2.5460550719575846E-3</v>
      </c>
      <c r="AA5" s="29" t="s">
        <v>53</v>
      </c>
      <c r="AB5" s="29">
        <v>-1.4521585387650838E-3</v>
      </c>
      <c r="AC5" s="29" t="s">
        <v>53</v>
      </c>
      <c r="AD5" s="29">
        <v>-1.1363377297068647E-3</v>
      </c>
      <c r="AE5" s="29" t="s">
        <v>53</v>
      </c>
      <c r="AF5" s="29">
        <v>8.6712327473680484E-4</v>
      </c>
      <c r="AG5" s="29" t="s">
        <v>53</v>
      </c>
      <c r="AH5" s="29">
        <v>-9.6432015429120423E-4</v>
      </c>
      <c r="AI5" s="29" t="s">
        <v>53</v>
      </c>
      <c r="AJ5" s="29">
        <v>-1.4184397163120568E-3</v>
      </c>
      <c r="AK5" s="29" t="s">
        <v>53</v>
      </c>
      <c r="AL5" s="29">
        <v>1.4888568941350336E-3</v>
      </c>
      <c r="AM5" s="29" t="s">
        <v>53</v>
      </c>
      <c r="AN5" s="29">
        <v>9.9871555728830172E-4</v>
      </c>
    </row>
    <row r="6" spans="1:40" x14ac:dyDescent="0.25">
      <c r="A6" s="29" t="s">
        <v>54</v>
      </c>
      <c r="B6" s="29">
        <v>0</v>
      </c>
      <c r="C6" s="29" t="s">
        <v>54</v>
      </c>
      <c r="D6" s="29" t="e">
        <v>#N/A</v>
      </c>
      <c r="E6" s="29" t="s">
        <v>54</v>
      </c>
      <c r="F6" s="29" t="e">
        <v>#N/A</v>
      </c>
      <c r="G6" s="29" t="s">
        <v>54</v>
      </c>
      <c r="H6" s="29" t="e">
        <v>#N/A</v>
      </c>
      <c r="I6" s="29" t="s">
        <v>54</v>
      </c>
      <c r="J6" s="29" t="e">
        <v>#N/A</v>
      </c>
      <c r="K6" s="29" t="s">
        <v>54</v>
      </c>
      <c r="L6" s="29" t="e">
        <v>#N/A</v>
      </c>
      <c r="M6" s="29" t="s">
        <v>54</v>
      </c>
      <c r="N6" s="29">
        <v>0</v>
      </c>
      <c r="O6" s="29" t="s">
        <v>54</v>
      </c>
      <c r="P6" s="29">
        <v>0</v>
      </c>
      <c r="Q6" s="29" t="s">
        <v>54</v>
      </c>
      <c r="R6" s="29" t="e">
        <v>#N/A</v>
      </c>
      <c r="S6" s="29" t="s">
        <v>54</v>
      </c>
      <c r="T6" s="29" t="e">
        <v>#N/A</v>
      </c>
      <c r="U6" s="29" t="s">
        <v>54</v>
      </c>
      <c r="V6" s="29" t="e">
        <v>#N/A</v>
      </c>
      <c r="W6" s="29" t="s">
        <v>54</v>
      </c>
      <c r="X6" s="29" t="e">
        <v>#N/A</v>
      </c>
      <c r="Y6" s="29" t="s">
        <v>54</v>
      </c>
      <c r="Z6" s="29" t="e">
        <v>#N/A</v>
      </c>
      <c r="AA6" s="29" t="s">
        <v>54</v>
      </c>
      <c r="AB6" s="29">
        <v>0</v>
      </c>
      <c r="AC6" s="29" t="s">
        <v>54</v>
      </c>
      <c r="AD6" s="29" t="e">
        <v>#N/A</v>
      </c>
      <c r="AE6" s="29" t="s">
        <v>54</v>
      </c>
      <c r="AF6" s="29" t="e">
        <v>#N/A</v>
      </c>
      <c r="AG6" s="29" t="s">
        <v>54</v>
      </c>
      <c r="AH6" s="29">
        <v>0</v>
      </c>
      <c r="AI6" s="29" t="s">
        <v>54</v>
      </c>
      <c r="AJ6" s="29" t="e">
        <v>#N/A</v>
      </c>
      <c r="AK6" s="29" t="s">
        <v>54</v>
      </c>
      <c r="AL6" s="29" t="e">
        <v>#N/A</v>
      </c>
      <c r="AM6" s="29" t="s">
        <v>54</v>
      </c>
      <c r="AN6" s="29" t="e">
        <v>#N/A</v>
      </c>
    </row>
    <row r="7" spans="1:40" x14ac:dyDescent="0.25">
      <c r="A7" s="29" t="s">
        <v>55</v>
      </c>
      <c r="B7" s="29">
        <v>1.6154673438033274E-2</v>
      </c>
      <c r="C7" s="29" t="s">
        <v>55</v>
      </c>
      <c r="D7" s="29">
        <v>3.7759229281182437E-2</v>
      </c>
      <c r="E7" s="29" t="s">
        <v>55</v>
      </c>
      <c r="F7" s="29">
        <v>2.1692272031073791E-2</v>
      </c>
      <c r="G7" s="29" t="s">
        <v>55</v>
      </c>
      <c r="H7" s="29">
        <v>1.9250351759771387E-2</v>
      </c>
      <c r="I7" s="29" t="s">
        <v>55</v>
      </c>
      <c r="J7" s="29">
        <v>2.770573457111029E-2</v>
      </c>
      <c r="K7" s="29" t="s">
        <v>55</v>
      </c>
      <c r="L7" s="29">
        <v>3.8617815813145273E-2</v>
      </c>
      <c r="M7" s="29" t="s">
        <v>55</v>
      </c>
      <c r="N7" s="29">
        <v>2.5093032977652072E-2</v>
      </c>
      <c r="O7" s="29" t="s">
        <v>55</v>
      </c>
      <c r="P7" s="29">
        <v>2.4292445168131328E-2</v>
      </c>
      <c r="Q7" s="29" t="s">
        <v>55</v>
      </c>
      <c r="R7" s="29">
        <v>1.1584602011459772E-2</v>
      </c>
      <c r="S7" s="29" t="s">
        <v>55</v>
      </c>
      <c r="T7" s="29">
        <v>1.5776102335496402E-2</v>
      </c>
      <c r="U7" s="29" t="s">
        <v>55</v>
      </c>
      <c r="V7" s="29">
        <v>2.2796987208947517E-2</v>
      </c>
      <c r="W7" s="29" t="s">
        <v>55</v>
      </c>
      <c r="X7" s="29">
        <v>6.8546247357184883E-2</v>
      </c>
      <c r="Y7" s="29" t="s">
        <v>55</v>
      </c>
      <c r="Z7" s="29">
        <v>5.2789909256817216E-2</v>
      </c>
      <c r="AA7" s="29" t="s">
        <v>55</v>
      </c>
      <c r="AB7" s="29">
        <v>0.49382503481634354</v>
      </c>
      <c r="AC7" s="29" t="s">
        <v>55</v>
      </c>
      <c r="AD7" s="29">
        <v>2.9483726573779397E-2</v>
      </c>
      <c r="AE7" s="29" t="s">
        <v>55</v>
      </c>
      <c r="AF7" s="29">
        <v>2.9580782278726216E-2</v>
      </c>
      <c r="AG7" s="29" t="s">
        <v>55</v>
      </c>
      <c r="AH7" s="29">
        <v>0.96262327275915038</v>
      </c>
      <c r="AI7" s="29" t="s">
        <v>55</v>
      </c>
      <c r="AJ7" s="29">
        <v>2.2624563952253395E-2</v>
      </c>
      <c r="AK7" s="29" t="s">
        <v>55</v>
      </c>
      <c r="AL7" s="29">
        <v>1.1719635653564282E-2</v>
      </c>
      <c r="AM7" s="29" t="s">
        <v>55</v>
      </c>
      <c r="AN7" s="29">
        <v>1.1179129639788135E-2</v>
      </c>
    </row>
    <row r="8" spans="1:40" x14ac:dyDescent="0.25">
      <c r="A8" s="29" t="s">
        <v>56</v>
      </c>
      <c r="B8" s="29">
        <v>2.6097347388949786E-4</v>
      </c>
      <c r="C8" s="29" t="s">
        <v>56</v>
      </c>
      <c r="D8" s="29">
        <v>1.425759395908905E-3</v>
      </c>
      <c r="E8" s="29" t="s">
        <v>56</v>
      </c>
      <c r="F8" s="29">
        <v>4.7055466587010627E-4</v>
      </c>
      <c r="G8" s="29" t="s">
        <v>56</v>
      </c>
      <c r="H8" s="29">
        <v>3.7057604287493338E-4</v>
      </c>
      <c r="I8" s="29" t="s">
        <v>56</v>
      </c>
      <c r="J8" s="29">
        <v>7.6760772812481599E-4</v>
      </c>
      <c r="K8" s="29" t="s">
        <v>56</v>
      </c>
      <c r="L8" s="29">
        <v>1.4913356981780133E-3</v>
      </c>
      <c r="M8" s="29" t="s">
        <v>56</v>
      </c>
      <c r="N8" s="29">
        <v>6.2966030401753444E-4</v>
      </c>
      <c r="O8" s="29" t="s">
        <v>56</v>
      </c>
      <c r="P8" s="29">
        <v>5.9012289224666707E-4</v>
      </c>
      <c r="Q8" s="29" t="s">
        <v>56</v>
      </c>
      <c r="R8" s="29">
        <v>1.3420300376391778E-4</v>
      </c>
      <c r="S8" s="29" t="s">
        <v>56</v>
      </c>
      <c r="T8" s="29">
        <v>2.4888540490005507E-4</v>
      </c>
      <c r="U8" s="29" t="s">
        <v>56</v>
      </c>
      <c r="V8" s="29">
        <v>5.1970262580491671E-4</v>
      </c>
      <c r="W8" s="29" t="s">
        <v>56</v>
      </c>
      <c r="X8" s="29">
        <v>4.6985880267523764E-3</v>
      </c>
      <c r="Y8" s="29" t="s">
        <v>56</v>
      </c>
      <c r="Z8" s="29">
        <v>2.7867745193429962E-3</v>
      </c>
      <c r="AA8" s="29" t="s">
        <v>56</v>
      </c>
      <c r="AB8" s="29">
        <v>0.24386316501136293</v>
      </c>
      <c r="AC8" s="29" t="s">
        <v>56</v>
      </c>
      <c r="AD8" s="29">
        <v>8.6929013267738546E-4</v>
      </c>
      <c r="AE8" s="29" t="s">
        <v>56</v>
      </c>
      <c r="AF8" s="29">
        <v>8.7502268022140301E-4</v>
      </c>
      <c r="AG8" s="29" t="s">
        <v>56</v>
      </c>
      <c r="AH8" s="29">
        <v>0.92664356525753755</v>
      </c>
      <c r="AI8" s="29" t="s">
        <v>56</v>
      </c>
      <c r="AJ8" s="29">
        <v>5.1187089402960381E-4</v>
      </c>
      <c r="AK8" s="29" t="s">
        <v>56</v>
      </c>
      <c r="AL8" s="29">
        <v>1.3734985985229507E-4</v>
      </c>
      <c r="AM8" s="29" t="s">
        <v>56</v>
      </c>
      <c r="AN8" s="29">
        <v>1.249729395031896E-4</v>
      </c>
    </row>
    <row r="9" spans="1:40" x14ac:dyDescent="0.25">
      <c r="A9" s="29" t="s">
        <v>57</v>
      </c>
      <c r="B9" s="29">
        <v>0.57486935774649073</v>
      </c>
      <c r="C9" s="29" t="s">
        <v>57</v>
      </c>
      <c r="D9" s="29">
        <v>9.1699636745548041E-3</v>
      </c>
      <c r="E9" s="29" t="s">
        <v>57</v>
      </c>
      <c r="F9" s="29">
        <v>0.67342108489721619</v>
      </c>
      <c r="G9" s="29" t="s">
        <v>57</v>
      </c>
      <c r="H9" s="29">
        <v>0.95172306566618925</v>
      </c>
      <c r="I9" s="29" t="s">
        <v>57</v>
      </c>
      <c r="J9" s="29">
        <v>4.8068331843622456</v>
      </c>
      <c r="K9" s="29" t="s">
        <v>57</v>
      </c>
      <c r="L9" s="29">
        <v>1.9262484901707473</v>
      </c>
      <c r="M9" s="29" t="s">
        <v>57</v>
      </c>
      <c r="N9" s="29">
        <v>1.1754344459116015</v>
      </c>
      <c r="O9" s="29" t="s">
        <v>57</v>
      </c>
      <c r="P9" s="29">
        <v>0.54933850089402547</v>
      </c>
      <c r="Q9" s="29" t="s">
        <v>57</v>
      </c>
      <c r="R9" s="29">
        <v>1.7506177826216285</v>
      </c>
      <c r="S9" s="29" t="s">
        <v>57</v>
      </c>
      <c r="T9" s="29">
        <v>13.251386516576588</v>
      </c>
      <c r="U9" s="29" t="s">
        <v>57</v>
      </c>
      <c r="V9" s="29">
        <v>19.722837341083316</v>
      </c>
      <c r="W9" s="29" t="s">
        <v>57</v>
      </c>
      <c r="X9" s="29">
        <v>223.09338974721445</v>
      </c>
      <c r="Y9" s="29" t="s">
        <v>57</v>
      </c>
      <c r="Z9" s="29">
        <v>44.59839730626129</v>
      </c>
      <c r="AA9" s="29" t="s">
        <v>57</v>
      </c>
      <c r="AB9" s="29">
        <v>249.08626245582158</v>
      </c>
      <c r="AC9" s="29" t="s">
        <v>57</v>
      </c>
      <c r="AD9" s="29">
        <v>75.773638063842967</v>
      </c>
      <c r="AE9" s="29" t="s">
        <v>57</v>
      </c>
      <c r="AF9" s="29">
        <v>61.72410240319865</v>
      </c>
      <c r="AG9" s="29" t="s">
        <v>57</v>
      </c>
      <c r="AH9" s="29">
        <v>250.47946242108134</v>
      </c>
      <c r="AI9" s="29" t="s">
        <v>57</v>
      </c>
      <c r="AJ9" s="29">
        <v>14.111963776044746</v>
      </c>
      <c r="AK9" s="29" t="s">
        <v>57</v>
      </c>
      <c r="AL9" s="29">
        <v>5.5878367789351024</v>
      </c>
      <c r="AM9" s="29" t="s">
        <v>57</v>
      </c>
      <c r="AN9" s="29">
        <v>3.9360701425173361</v>
      </c>
    </row>
    <row r="10" spans="1:40" x14ac:dyDescent="0.25">
      <c r="A10" s="29" t="s">
        <v>58</v>
      </c>
      <c r="B10" s="29">
        <v>-0.2282704116940196</v>
      </c>
      <c r="C10" s="29" t="s">
        <v>58</v>
      </c>
      <c r="D10" s="29">
        <v>0.29944387965093205</v>
      </c>
      <c r="E10" s="29" t="s">
        <v>58</v>
      </c>
      <c r="F10" s="29">
        <v>-0.11276936179515967</v>
      </c>
      <c r="G10" s="29" t="s">
        <v>58</v>
      </c>
      <c r="H10" s="29">
        <v>-0.25335479630435953</v>
      </c>
      <c r="I10" s="29" t="s">
        <v>58</v>
      </c>
      <c r="J10" s="29">
        <v>-3.2687893355026511E-2</v>
      </c>
      <c r="K10" s="29" t="s">
        <v>58</v>
      </c>
      <c r="L10" s="29">
        <v>-6.5133125647337614E-2</v>
      </c>
      <c r="M10" s="29" t="s">
        <v>58</v>
      </c>
      <c r="N10" s="29">
        <v>0.25977243907874026</v>
      </c>
      <c r="O10" s="29" t="s">
        <v>58</v>
      </c>
      <c r="P10" s="29">
        <v>-1.01065694939238E-2</v>
      </c>
      <c r="Q10" s="29" t="s">
        <v>58</v>
      </c>
      <c r="R10" s="29">
        <v>-0.10542108386384468</v>
      </c>
      <c r="S10" s="29" t="s">
        <v>58</v>
      </c>
      <c r="T10" s="29">
        <v>-1.9964189883316092</v>
      </c>
      <c r="U10" s="29" t="s">
        <v>58</v>
      </c>
      <c r="V10" s="29">
        <v>-2.4241372001273866</v>
      </c>
      <c r="W10" s="29" t="s">
        <v>58</v>
      </c>
      <c r="X10" s="29">
        <v>14.506876135671209</v>
      </c>
      <c r="Y10" s="29" t="s">
        <v>58</v>
      </c>
      <c r="Z10" s="29">
        <v>-4.3873245423107008</v>
      </c>
      <c r="AA10" s="29" t="s">
        <v>58</v>
      </c>
      <c r="AB10" s="29">
        <v>15.752721665137425</v>
      </c>
      <c r="AC10" s="29" t="s">
        <v>58</v>
      </c>
      <c r="AD10" s="29">
        <v>-6.2931070670616132</v>
      </c>
      <c r="AE10" s="29" t="s">
        <v>58</v>
      </c>
      <c r="AF10" s="29">
        <v>-5.4466662769224898</v>
      </c>
      <c r="AG10" s="29" t="s">
        <v>58</v>
      </c>
      <c r="AH10" s="29">
        <v>15.818457264008472</v>
      </c>
      <c r="AI10" s="29" t="s">
        <v>58</v>
      </c>
      <c r="AJ10" s="29">
        <v>1.7454290326015909</v>
      </c>
      <c r="AK10" s="29" t="s">
        <v>58</v>
      </c>
      <c r="AL10" s="29">
        <v>-0.9450421801548492</v>
      </c>
      <c r="AM10" s="29" t="s">
        <v>58</v>
      </c>
      <c r="AN10" s="29">
        <v>-0.86281460746153327</v>
      </c>
    </row>
    <row r="11" spans="1:40" x14ac:dyDescent="0.25">
      <c r="A11" s="29" t="s">
        <v>59</v>
      </c>
      <c r="B11" s="29">
        <v>9.5404094145523199E-2</v>
      </c>
      <c r="C11" s="29" t="s">
        <v>59</v>
      </c>
      <c r="D11" s="29">
        <v>0.21279218605681324</v>
      </c>
      <c r="E11" s="29" t="s">
        <v>59</v>
      </c>
      <c r="F11" s="29">
        <v>0.13133714685200915</v>
      </c>
      <c r="G11" s="29" t="s">
        <v>59</v>
      </c>
      <c r="H11" s="29">
        <v>0.11968460805699219</v>
      </c>
      <c r="I11" s="29" t="s">
        <v>59</v>
      </c>
      <c r="J11" s="29">
        <v>0.27585339512703649</v>
      </c>
      <c r="K11" s="29" t="s">
        <v>59</v>
      </c>
      <c r="L11" s="29">
        <v>0.30215186807240257</v>
      </c>
      <c r="M11" s="29" t="s">
        <v>59</v>
      </c>
      <c r="N11" s="29">
        <v>0.16944577685125739</v>
      </c>
      <c r="O11" s="29" t="s">
        <v>59</v>
      </c>
      <c r="P11" s="29">
        <v>0.15174479472957683</v>
      </c>
      <c r="Q11" s="29" t="s">
        <v>59</v>
      </c>
      <c r="R11" s="29">
        <v>8.3051045262026751E-2</v>
      </c>
      <c r="S11" s="29" t="s">
        <v>59</v>
      </c>
      <c r="T11" s="29">
        <v>0.16481326482205966</v>
      </c>
      <c r="U11" s="29" t="s">
        <v>59</v>
      </c>
      <c r="V11" s="29">
        <v>0.26268576391034382</v>
      </c>
      <c r="W11" s="29" t="s">
        <v>59</v>
      </c>
      <c r="X11" s="29">
        <v>1.1013163992029944</v>
      </c>
      <c r="Y11" s="29" t="s">
        <v>59</v>
      </c>
      <c r="Z11" s="29">
        <v>0.68003423772507765</v>
      </c>
      <c r="AA11" s="29" t="s">
        <v>59</v>
      </c>
      <c r="AB11" s="29">
        <v>7.9070860095182107</v>
      </c>
      <c r="AC11" s="29" t="s">
        <v>59</v>
      </c>
      <c r="AD11" s="29">
        <v>0.45333132692802419</v>
      </c>
      <c r="AE11" s="29" t="s">
        <v>59</v>
      </c>
      <c r="AF11" s="29">
        <v>0.42098724382208663</v>
      </c>
      <c r="AG11" s="29" t="s">
        <v>59</v>
      </c>
      <c r="AH11" s="29">
        <v>15.348813792839604</v>
      </c>
      <c r="AI11" s="29" t="s">
        <v>59</v>
      </c>
      <c r="AJ11" s="29">
        <v>0.24581928689346788</v>
      </c>
      <c r="AK11" s="29" t="s">
        <v>59</v>
      </c>
      <c r="AL11" s="29">
        <v>0.10829726829913161</v>
      </c>
      <c r="AM11" s="29" t="s">
        <v>59</v>
      </c>
      <c r="AN11" s="29">
        <v>9.6905186916593833E-2</v>
      </c>
    </row>
    <row r="12" spans="1:40" x14ac:dyDescent="0.25">
      <c r="A12" s="29" t="s">
        <v>60</v>
      </c>
      <c r="B12" s="29">
        <v>-5.0443729303068806E-2</v>
      </c>
      <c r="C12" s="29" t="s">
        <v>60</v>
      </c>
      <c r="D12" s="29">
        <v>-9.2369478944106229E-2</v>
      </c>
      <c r="E12" s="29" t="s">
        <v>60</v>
      </c>
      <c r="F12" s="29">
        <v>-6.9864262443438879E-2</v>
      </c>
      <c r="G12" s="29" t="s">
        <v>60</v>
      </c>
      <c r="H12" s="29">
        <v>-7.172052991649551E-2</v>
      </c>
      <c r="I12" s="29" t="s">
        <v>60</v>
      </c>
      <c r="J12" s="29">
        <v>-0.14049437864321151</v>
      </c>
      <c r="K12" s="29" t="s">
        <v>60</v>
      </c>
      <c r="L12" s="29">
        <v>-0.16756983813640927</v>
      </c>
      <c r="M12" s="29" t="s">
        <v>60</v>
      </c>
      <c r="N12" s="29">
        <v>-7.5122900217531055E-2</v>
      </c>
      <c r="O12" s="29" t="s">
        <v>60</v>
      </c>
      <c r="P12" s="29">
        <v>-8.0080043057198527E-2</v>
      </c>
      <c r="Q12" s="29" t="s">
        <v>60</v>
      </c>
      <c r="R12" s="29">
        <v>-4.868322628046616E-2</v>
      </c>
      <c r="S12" s="29" t="s">
        <v>60</v>
      </c>
      <c r="T12" s="29">
        <v>-0.11375754315037299</v>
      </c>
      <c r="U12" s="29" t="s">
        <v>60</v>
      </c>
      <c r="V12" s="29">
        <v>-0.19290794577307771</v>
      </c>
      <c r="W12" s="29" t="s">
        <v>60</v>
      </c>
      <c r="X12" s="29">
        <v>-4.6039939471718298E-2</v>
      </c>
      <c r="Y12" s="29" t="s">
        <v>60</v>
      </c>
      <c r="Z12" s="29">
        <v>-0.54471755502811192</v>
      </c>
      <c r="AA12" s="29" t="s">
        <v>60</v>
      </c>
      <c r="AB12" s="29">
        <v>-9.7033724922910847E-2</v>
      </c>
      <c r="AC12" s="29" t="s">
        <v>60</v>
      </c>
      <c r="AD12" s="29">
        <v>-0.34734043016430716</v>
      </c>
      <c r="AE12" s="29" t="s">
        <v>60</v>
      </c>
      <c r="AF12" s="29">
        <v>-0.33150071812285442</v>
      </c>
      <c r="AG12" s="29" t="s">
        <v>60</v>
      </c>
      <c r="AH12" s="29">
        <v>-0.10693641618497121</v>
      </c>
      <c r="AI12" s="29" t="s">
        <v>60</v>
      </c>
      <c r="AJ12" s="29">
        <v>-7.0736579032443236E-2</v>
      </c>
      <c r="AK12" s="29" t="s">
        <v>60</v>
      </c>
      <c r="AL12" s="29">
        <v>-6.9626010388810403E-2</v>
      </c>
      <c r="AM12" s="29" t="s">
        <v>60</v>
      </c>
      <c r="AN12" s="29">
        <v>-6.1962613673285614E-2</v>
      </c>
    </row>
    <row r="13" spans="1:40" x14ac:dyDescent="0.25">
      <c r="A13" s="29" t="s">
        <v>61</v>
      </c>
      <c r="B13" s="29">
        <v>4.4960364842454394E-2</v>
      </c>
      <c r="C13" s="29" t="s">
        <v>61</v>
      </c>
      <c r="D13" s="29">
        <v>0.12042270711270701</v>
      </c>
      <c r="E13" s="29" t="s">
        <v>61</v>
      </c>
      <c r="F13" s="29">
        <v>6.1472884408570266E-2</v>
      </c>
      <c r="G13" s="29" t="s">
        <v>61</v>
      </c>
      <c r="H13" s="29">
        <v>4.7964078140496677E-2</v>
      </c>
      <c r="I13" s="29" t="s">
        <v>61</v>
      </c>
      <c r="J13" s="29">
        <v>0.13535901648382498</v>
      </c>
      <c r="K13" s="29" t="s">
        <v>61</v>
      </c>
      <c r="L13" s="29">
        <v>0.1345820299359933</v>
      </c>
      <c r="M13" s="29" t="s">
        <v>61</v>
      </c>
      <c r="N13" s="29">
        <v>9.4322876633726349E-2</v>
      </c>
      <c r="O13" s="29" t="s">
        <v>61</v>
      </c>
      <c r="P13" s="29">
        <v>7.1664751672378305E-2</v>
      </c>
      <c r="Q13" s="29" t="s">
        <v>61</v>
      </c>
      <c r="R13" s="29">
        <v>3.4367818981560591E-2</v>
      </c>
      <c r="S13" s="29" t="s">
        <v>61</v>
      </c>
      <c r="T13" s="29">
        <v>5.1055721671686656E-2</v>
      </c>
      <c r="U13" s="29" t="s">
        <v>61</v>
      </c>
      <c r="V13" s="29">
        <v>6.9777818137266107E-2</v>
      </c>
      <c r="W13" s="29" t="s">
        <v>61</v>
      </c>
      <c r="X13" s="29">
        <v>1.055276459731276</v>
      </c>
      <c r="Y13" s="29" t="s">
        <v>61</v>
      </c>
      <c r="Z13" s="29">
        <v>0.13531668269696576</v>
      </c>
      <c r="AA13" s="29" t="s">
        <v>61</v>
      </c>
      <c r="AB13" s="29">
        <v>7.8100522845953</v>
      </c>
      <c r="AC13" s="29" t="s">
        <v>61</v>
      </c>
      <c r="AD13" s="29">
        <v>0.10599089676371705</v>
      </c>
      <c r="AE13" s="29" t="s">
        <v>61</v>
      </c>
      <c r="AF13" s="29">
        <v>8.9486525699232197E-2</v>
      </c>
      <c r="AG13" s="29" t="s">
        <v>61</v>
      </c>
      <c r="AH13" s="29">
        <v>15.241877376654632</v>
      </c>
      <c r="AI13" s="29" t="s">
        <v>61</v>
      </c>
      <c r="AJ13" s="29">
        <v>0.17508270786102464</v>
      </c>
      <c r="AK13" s="29" t="s">
        <v>61</v>
      </c>
      <c r="AL13" s="29">
        <v>3.8671257910321215E-2</v>
      </c>
      <c r="AM13" s="29" t="s">
        <v>61</v>
      </c>
      <c r="AN13" s="29">
        <v>3.4942573243308211E-2</v>
      </c>
    </row>
    <row r="14" spans="1:40" x14ac:dyDescent="0.25">
      <c r="A14" s="29" t="s">
        <v>62</v>
      </c>
      <c r="B14" s="29">
        <v>-7.5518029393643576E-2</v>
      </c>
      <c r="C14" s="29" t="s">
        <v>62</v>
      </c>
      <c r="D14" s="29">
        <v>-5.9756312114223685E-2</v>
      </c>
      <c r="E14" s="29" t="s">
        <v>62</v>
      </c>
      <c r="F14" s="29">
        <v>-0.36144320708843891</v>
      </c>
      <c r="G14" s="29" t="s">
        <v>62</v>
      </c>
      <c r="H14" s="29">
        <v>-0.16776930679635699</v>
      </c>
      <c r="I14" s="29" t="s">
        <v>62</v>
      </c>
      <c r="J14" s="29">
        <v>-0.1162853685552441</v>
      </c>
      <c r="K14" s="29" t="s">
        <v>62</v>
      </c>
      <c r="L14" s="29">
        <v>-0.54432509379638216</v>
      </c>
      <c r="M14" s="29" t="s">
        <v>62</v>
      </c>
      <c r="N14" s="29">
        <v>0.49000512757711456</v>
      </c>
      <c r="O14" s="29" t="s">
        <v>62</v>
      </c>
      <c r="P14" s="29">
        <v>-0.54406402109207452</v>
      </c>
      <c r="Q14" s="29" t="s">
        <v>62</v>
      </c>
      <c r="R14" s="29">
        <v>0.1275607050776191</v>
      </c>
      <c r="S14" s="29" t="s">
        <v>62</v>
      </c>
      <c r="T14" s="29">
        <v>-5.0929366113443224E-2</v>
      </c>
      <c r="U14" s="29" t="s">
        <v>62</v>
      </c>
      <c r="V14" s="29">
        <v>-2.1212855295679428E-2</v>
      </c>
      <c r="W14" s="29" t="s">
        <v>62</v>
      </c>
      <c r="X14" s="29">
        <v>1.1683519418544273</v>
      </c>
      <c r="Y14" s="29" t="s">
        <v>62</v>
      </c>
      <c r="Z14" s="29">
        <v>-0.12069468863938571</v>
      </c>
      <c r="AA14" s="29" t="s">
        <v>62</v>
      </c>
      <c r="AB14" s="29">
        <v>8.1024963580316811</v>
      </c>
      <c r="AC14" s="29" t="s">
        <v>62</v>
      </c>
      <c r="AD14" s="29">
        <v>-0.40935171124976305</v>
      </c>
      <c r="AE14" s="29" t="s">
        <v>62</v>
      </c>
      <c r="AF14" s="29">
        <v>-0.34690710452327017</v>
      </c>
      <c r="AG14" s="29" t="s">
        <v>62</v>
      </c>
      <c r="AH14" s="29">
        <v>14.960747418681176</v>
      </c>
      <c r="AI14" s="29" t="s">
        <v>62</v>
      </c>
      <c r="AJ14" s="29">
        <v>-0.21571346173406658</v>
      </c>
      <c r="AK14" s="29" t="s">
        <v>62</v>
      </c>
      <c r="AL14" s="29">
        <v>0.18497839875553099</v>
      </c>
      <c r="AM14" s="29" t="s">
        <v>62</v>
      </c>
      <c r="AN14" s="29">
        <v>0.17753052394310259</v>
      </c>
    </row>
    <row r="15" spans="1:40" ht="15.75" thickBot="1" x14ac:dyDescent="0.3">
      <c r="A15" s="30" t="s">
        <v>63</v>
      </c>
      <c r="B15" s="30">
        <v>251</v>
      </c>
      <c r="C15" s="30" t="s">
        <v>63</v>
      </c>
      <c r="D15" s="30">
        <v>251</v>
      </c>
      <c r="E15" s="30" t="s">
        <v>63</v>
      </c>
      <c r="F15" s="30">
        <v>251</v>
      </c>
      <c r="G15" s="30" t="s">
        <v>63</v>
      </c>
      <c r="H15" s="30">
        <v>251</v>
      </c>
      <c r="I15" s="30" t="s">
        <v>63</v>
      </c>
      <c r="J15" s="30">
        <v>251</v>
      </c>
      <c r="K15" s="30" t="s">
        <v>63</v>
      </c>
      <c r="L15" s="30">
        <v>251</v>
      </c>
      <c r="M15" s="30" t="s">
        <v>63</v>
      </c>
      <c r="N15" s="30">
        <v>251</v>
      </c>
      <c r="O15" s="30" t="s">
        <v>63</v>
      </c>
      <c r="P15" s="30">
        <v>251</v>
      </c>
      <c r="Q15" s="30" t="s">
        <v>63</v>
      </c>
      <c r="R15" s="30">
        <v>251</v>
      </c>
      <c r="S15" s="30" t="s">
        <v>63</v>
      </c>
      <c r="T15" s="30">
        <v>251</v>
      </c>
      <c r="U15" s="30" t="s">
        <v>63</v>
      </c>
      <c r="V15" s="30">
        <v>251</v>
      </c>
      <c r="W15" s="30" t="s">
        <v>63</v>
      </c>
      <c r="X15" s="30">
        <v>251</v>
      </c>
      <c r="Y15" s="30" t="s">
        <v>63</v>
      </c>
      <c r="Z15" s="30">
        <v>251</v>
      </c>
      <c r="AA15" s="30" t="s">
        <v>63</v>
      </c>
      <c r="AB15" s="30">
        <v>251</v>
      </c>
      <c r="AC15" s="30" t="s">
        <v>63</v>
      </c>
      <c r="AD15" s="30">
        <v>251</v>
      </c>
      <c r="AE15" s="30" t="s">
        <v>63</v>
      </c>
      <c r="AF15" s="30">
        <v>251</v>
      </c>
      <c r="AG15" s="30" t="s">
        <v>63</v>
      </c>
      <c r="AH15" s="30">
        <v>251</v>
      </c>
      <c r="AI15" s="30" t="s">
        <v>63</v>
      </c>
      <c r="AJ15" s="30">
        <v>251</v>
      </c>
      <c r="AK15" s="30" t="s">
        <v>63</v>
      </c>
      <c r="AL15" s="30">
        <v>251</v>
      </c>
      <c r="AM15" s="30" t="s">
        <v>63</v>
      </c>
      <c r="AN15" s="30">
        <v>251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B2A3-D7AD-44A0-B224-338E3C119D40}">
  <dimension ref="A1:T252"/>
  <sheetViews>
    <sheetView workbookViewId="0">
      <selection activeCell="V14" sqref="V14:V15"/>
    </sheetView>
  </sheetViews>
  <sheetFormatPr baseColWidth="10" defaultRowHeight="15" x14ac:dyDescent="0.25"/>
  <sheetData>
    <row r="1" spans="1:20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</row>
    <row r="2" spans="1:20" x14ac:dyDescent="0.25">
      <c r="A2" cm="1">
        <f t="array" ref="A2:A252">NTDOY!$H$3:$H$253</f>
        <v>-4.9570224719101066E-3</v>
      </c>
      <c r="B2" cm="1">
        <f t="array" ref="B2:B252">NVDA!$H$3:$H$253</f>
        <v>1.9272318416340306E-2</v>
      </c>
      <c r="C2" cm="1">
        <f t="array" ref="C2:C252">NKE!$H$3:$H$253</f>
        <v>-8.2361494293436695E-4</v>
      </c>
      <c r="D2" cm="1">
        <f t="array" ref="D2:D252">SONY!$H$3:$H$253</f>
        <v>1.191045037066134E-2</v>
      </c>
      <c r="E2" cm="1">
        <f t="array" ref="E2:E252">AMZN!$H$3:$H$253</f>
        <v>-1.9965091325103352E-3</v>
      </c>
      <c r="F2" cm="1">
        <f t="array" ref="F2:F252">SPOT!$H$3:$H$253</f>
        <v>8.982519366272609E-3</v>
      </c>
      <c r="G2" cm="1">
        <f t="array" ref="G2:G252">BIMBO!$H$3:$H$253</f>
        <v>-5.4766242986584784E-3</v>
      </c>
      <c r="H2" cm="1">
        <f t="array" ref="H2:H252">TV!$H$3:$H$253</f>
        <v>-2.0249216040174999E-2</v>
      </c>
      <c r="I2" cm="1">
        <f t="array" ref="I2:I252">MCD!$H$3:$H$253</f>
        <v>1.6777590268173667E-3</v>
      </c>
      <c r="J2" cm="1">
        <f t="array" ref="J2:J252">WMT!$H$3:$H$253</f>
        <v>-1.0808320192483819E-2</v>
      </c>
      <c r="K2" cm="1">
        <f t="array" ref="K2:K252">AAPL!$H$3:$H$253</f>
        <v>-5.5269835085818442E-3</v>
      </c>
      <c r="L2" cm="1">
        <f t="array" ref="L2:L252">MET!$H$3:$H$253</f>
        <v>-1.0885316645592086E-2</v>
      </c>
      <c r="M2" cm="1">
        <f t="array" ref="M2:M252">TSLA!$H$3:$H$253</f>
        <v>-1.4116978386155738E-2</v>
      </c>
      <c r="N2" cm="1">
        <f t="array" ref="N2:N252">F!$H$3:$H$253</f>
        <v>-2.0501234701727801E-2</v>
      </c>
      <c r="O2" cm="1">
        <f t="array" ref="O2:O252">V!$H$3:$H$253</f>
        <v>-8.8997900488074072E-3</v>
      </c>
      <c r="P2" cm="1">
        <f t="array" ref="P2:P252">RACE!$H$3:$H$253</f>
        <v>-1.532250923214073E-2</v>
      </c>
      <c r="Q2" cm="1">
        <f t="array" ref="Q2:Q252">UBSFY!$H$3:$H$253</f>
        <v>9.6930533117931504E-3</v>
      </c>
      <c r="R2" cm="1">
        <f t="array" ref="R2:R252">DIS!$H$3:$H$253</f>
        <v>-9.8143683451782666E-3</v>
      </c>
      <c r="S2" cm="1">
        <f t="array" ref="S2:S252">KO!$H$3:$H$253</f>
        <v>1.0711866844172089E-3</v>
      </c>
      <c r="T2" cm="1">
        <f t="array" ref="T2:T252">PEP!$H$3:$H$253</f>
        <v>-4.4260867615687404E-3</v>
      </c>
    </row>
    <row r="3" spans="1:20" x14ac:dyDescent="0.25">
      <c r="A3">
        <v>-1.5609465034715074E-2</v>
      </c>
      <c r="B3">
        <v>-6.5277376344472521E-3</v>
      </c>
      <c r="C3">
        <v>-1.7192595088591913E-2</v>
      </c>
      <c r="D3">
        <v>-3.5120987852320595E-2</v>
      </c>
      <c r="E3">
        <v>5.0982547178389818E-3</v>
      </c>
      <c r="F3">
        <v>-1.0048475364878167E-2</v>
      </c>
      <c r="G3">
        <v>1.3257166145848129E-2</v>
      </c>
      <c r="H3">
        <v>-6.3593296931865363E-3</v>
      </c>
      <c r="I3">
        <v>-7.8718222025615184E-3</v>
      </c>
      <c r="J3">
        <v>-5.6329149346043324E-3</v>
      </c>
      <c r="K3">
        <v>7.1843807160089654E-3</v>
      </c>
      <c r="L3">
        <v>1.5860216936378096E-2</v>
      </c>
      <c r="M3">
        <v>1.5346012256777279E-2</v>
      </c>
      <c r="N3">
        <v>3.1783156259979572E-2</v>
      </c>
      <c r="O3">
        <v>9.4134776308826707E-3</v>
      </c>
      <c r="P3">
        <v>7.8271315153892271E-3</v>
      </c>
      <c r="Q3">
        <v>1.0400000000000062E-2</v>
      </c>
      <c r="R3">
        <v>2.0276399187544064E-2</v>
      </c>
      <c r="S3">
        <v>-9.45241625412435E-3</v>
      </c>
      <c r="T3">
        <v>-3.6725984552269152E-3</v>
      </c>
    </row>
    <row r="4" spans="1:20" x14ac:dyDescent="0.25">
      <c r="A4">
        <v>-5.5667679751478447E-3</v>
      </c>
      <c r="B4">
        <v>2.5738539726297516E-2</v>
      </c>
      <c r="C4">
        <v>5.6108064062889394E-3</v>
      </c>
      <c r="D4">
        <v>1.5740265307618975E-2</v>
      </c>
      <c r="E4">
        <v>1.0141754943152758E-2</v>
      </c>
      <c r="F4">
        <v>6.2327888485618184E-3</v>
      </c>
      <c r="G4">
        <v>4.0262714824884757E-4</v>
      </c>
      <c r="H4">
        <v>2.1600109966310743E-2</v>
      </c>
      <c r="I4">
        <v>2.2368330136340619E-3</v>
      </c>
      <c r="J4">
        <v>8.0534843143277354E-3</v>
      </c>
      <c r="K4">
        <v>3.0417222235598663E-2</v>
      </c>
      <c r="L4">
        <v>-1.4338178695116407E-2</v>
      </c>
      <c r="M4">
        <v>2.6674353372897839E-2</v>
      </c>
      <c r="N4">
        <v>-1.9534236827185927E-2</v>
      </c>
      <c r="O4">
        <v>-6.2743621590055912E-3</v>
      </c>
      <c r="P4">
        <v>5.8708474160742829E-3</v>
      </c>
      <c r="Q4">
        <v>-1.1084718923198778E-2</v>
      </c>
      <c r="R4">
        <v>-8.8821472681361029E-4</v>
      </c>
      <c r="S4">
        <v>1.9805785186301646E-3</v>
      </c>
      <c r="T4">
        <v>2.0046920139735018E-3</v>
      </c>
    </row>
    <row r="5" spans="1:20" x14ac:dyDescent="0.25">
      <c r="A5">
        <v>1.0178082948633017E-2</v>
      </c>
      <c r="B5">
        <v>2.2973219710526139E-3</v>
      </c>
      <c r="C5">
        <v>2.6851320709547701E-3</v>
      </c>
      <c r="D5">
        <v>-7.6513414043583895E-3</v>
      </c>
      <c r="E5">
        <v>2.1476998182712835E-2</v>
      </c>
      <c r="F5">
        <v>3.1413108903404798E-2</v>
      </c>
      <c r="G5">
        <v>2.4144447289869155E-3</v>
      </c>
      <c r="H5">
        <v>2.3491975050884142E-3</v>
      </c>
      <c r="I5">
        <v>-3.7477634744886414E-3</v>
      </c>
      <c r="J5">
        <v>2.7081857615896369E-3</v>
      </c>
      <c r="K5">
        <v>-8.4246295813201824E-3</v>
      </c>
      <c r="L5">
        <v>2.1011957523256407E-3</v>
      </c>
      <c r="M5">
        <v>6.5808319423241949E-3</v>
      </c>
      <c r="N5">
        <v>-1.5326499134510577E-3</v>
      </c>
      <c r="O5">
        <v>-9.2115825965402021E-3</v>
      </c>
      <c r="P5">
        <v>-8.7321026791369158E-4</v>
      </c>
      <c r="Q5">
        <v>1.6012810248198502E-2</v>
      </c>
      <c r="R5">
        <v>7.3341872949036178E-3</v>
      </c>
      <c r="S5">
        <v>9.5238100528944169E-3</v>
      </c>
      <c r="T5">
        <v>6.841280777268738E-3</v>
      </c>
    </row>
    <row r="6" spans="1:20" x14ac:dyDescent="0.25">
      <c r="A6">
        <v>8.9001344903465174E-3</v>
      </c>
      <c r="B6">
        <v>-1.318110607170705E-2</v>
      </c>
      <c r="C6">
        <v>-1.9579756737842364E-2</v>
      </c>
      <c r="D6">
        <v>9.7599064001552445E-3</v>
      </c>
      <c r="E6">
        <v>1.4385202779360177E-2</v>
      </c>
      <c r="F6">
        <v>5.2333606132756857E-3</v>
      </c>
      <c r="G6">
        <v>2.0072289120921523E-2</v>
      </c>
      <c r="H6">
        <v>2.5781239771587045E-2</v>
      </c>
      <c r="I6">
        <v>9.1798463118713588E-3</v>
      </c>
      <c r="J6">
        <v>-2.1607354568014782E-3</v>
      </c>
      <c r="K6">
        <v>4.4785749861395024E-3</v>
      </c>
      <c r="L6">
        <v>-1.1128965238836558E-2</v>
      </c>
      <c r="M6">
        <v>-2.215519445940263E-3</v>
      </c>
      <c r="N6">
        <v>6.1396948471082848E-3</v>
      </c>
      <c r="O6">
        <v>4.4521161044529696E-3</v>
      </c>
      <c r="P6">
        <v>3.2205820891058725E-4</v>
      </c>
      <c r="Q6">
        <v>3.2308904649330193E-2</v>
      </c>
      <c r="R6">
        <v>1.2024230358120822E-2</v>
      </c>
      <c r="S6">
        <v>2.3139853337841264E-3</v>
      </c>
      <c r="T6">
        <v>2.5000201561058582E-3</v>
      </c>
    </row>
    <row r="7" spans="1:20" x14ac:dyDescent="0.25">
      <c r="A7">
        <v>1.7143791040486259E-2</v>
      </c>
      <c r="B7">
        <v>2.5016987901701243E-3</v>
      </c>
      <c r="C7">
        <v>-1.0926800123613645E-3</v>
      </c>
      <c r="D7">
        <v>1.2758554153861991E-2</v>
      </c>
      <c r="E7">
        <v>2.3654095360016439E-3</v>
      </c>
      <c r="F7">
        <v>1.7239946526242996E-2</v>
      </c>
      <c r="G7">
        <v>-3.3451625518971526E-3</v>
      </c>
      <c r="H7">
        <v>-2.817970685280816E-2</v>
      </c>
      <c r="I7">
        <v>2.9057374921120666E-3</v>
      </c>
      <c r="J7">
        <v>5.2780994964345355E-3</v>
      </c>
      <c r="K7">
        <v>7.474949452115901E-3</v>
      </c>
      <c r="L7">
        <v>5.7086702069369952E-3</v>
      </c>
      <c r="M7">
        <v>-2.3157895760665985E-3</v>
      </c>
      <c r="N7">
        <v>-7.627707936595533E-3</v>
      </c>
      <c r="O7">
        <v>-2.5812665333278403E-2</v>
      </c>
      <c r="P7">
        <v>9.4266074651914843E-3</v>
      </c>
      <c r="Q7">
        <v>1.5267175572519165E-2</v>
      </c>
      <c r="R7">
        <v>-8.8292731377647773E-3</v>
      </c>
      <c r="S7">
        <v>6.7483556437448492E-3</v>
      </c>
      <c r="T7">
        <v>9.7193155834206773E-3</v>
      </c>
    </row>
    <row r="8" spans="1:20" x14ac:dyDescent="0.25">
      <c r="A8">
        <v>1.358203217833368E-2</v>
      </c>
      <c r="B8">
        <v>-2.0052351149406375E-3</v>
      </c>
      <c r="C8">
        <v>-5.408337374613598E-3</v>
      </c>
      <c r="D8">
        <v>6.1080263991986012E-3</v>
      </c>
      <c r="E8">
        <v>-4.5644783770821531E-3</v>
      </c>
      <c r="F8">
        <v>6.5651454281998159E-2</v>
      </c>
      <c r="G8">
        <v>-5.5281509917592545E-3</v>
      </c>
      <c r="H8">
        <v>1.0188045115637418E-2</v>
      </c>
      <c r="I8">
        <v>7.2222808211863509E-3</v>
      </c>
      <c r="J8">
        <v>4.6446297840164654E-3</v>
      </c>
      <c r="K8">
        <v>4.2304921152301481E-3</v>
      </c>
      <c r="L8">
        <v>-7.1359124543146158E-3</v>
      </c>
      <c r="M8">
        <v>1.6111333795286729E-3</v>
      </c>
      <c r="N8">
        <v>-9.2236202739179492E-3</v>
      </c>
      <c r="O8">
        <v>4.1484823178276056E-3</v>
      </c>
      <c r="P8">
        <v>-3.3710230640452365E-3</v>
      </c>
      <c r="Q8">
        <v>-9.7744360902256213E-3</v>
      </c>
      <c r="R8">
        <v>-4.7289178228917478E-3</v>
      </c>
      <c r="S8">
        <v>1.4112139006314552E-3</v>
      </c>
      <c r="T8">
        <v>7.3331000056393522E-4</v>
      </c>
    </row>
    <row r="9" spans="1:20" x14ac:dyDescent="0.25">
      <c r="A9">
        <v>-6.4573782120983913E-4</v>
      </c>
      <c r="B9">
        <v>1.9958903023108709E-2</v>
      </c>
      <c r="C9">
        <v>-2.3217306782450948E-3</v>
      </c>
      <c r="D9">
        <v>2.6845020429615195E-2</v>
      </c>
      <c r="E9">
        <v>4.3110834977333834E-3</v>
      </c>
      <c r="F9">
        <v>-1.9643372907307669E-2</v>
      </c>
      <c r="G9">
        <v>-1.9058993012239317E-2</v>
      </c>
      <c r="H9">
        <v>-2.8704387399661684E-2</v>
      </c>
      <c r="I9">
        <v>-4.3772578572857674E-3</v>
      </c>
      <c r="J9">
        <v>-1.3266180108161272E-2</v>
      </c>
      <c r="K9">
        <v>1.5489278458387826E-2</v>
      </c>
      <c r="L9">
        <v>-5.5536786544825439E-3</v>
      </c>
      <c r="M9">
        <v>2.6377838767458944E-2</v>
      </c>
      <c r="N9">
        <v>4.6547038859185144E-3</v>
      </c>
      <c r="O9">
        <v>5.1530509227539385E-3</v>
      </c>
      <c r="P9">
        <v>7.9989061784244142E-3</v>
      </c>
      <c r="Q9">
        <v>7.5930144267272485E-4</v>
      </c>
      <c r="R9">
        <v>1.8453016574585712E-2</v>
      </c>
      <c r="S9">
        <v>-7.0472150702872191E-4</v>
      </c>
      <c r="T9">
        <v>8.9186928742876926E-4</v>
      </c>
    </row>
    <row r="10" spans="1:20" x14ac:dyDescent="0.25">
      <c r="A10">
        <v>1.7770564853939737E-2</v>
      </c>
      <c r="B10">
        <v>-7.9236934485190369E-3</v>
      </c>
      <c r="C10">
        <v>-3.9806186543386171E-3</v>
      </c>
      <c r="D10">
        <v>1.0161755196304563E-3</v>
      </c>
      <c r="E10">
        <v>8.9820274920032819E-3</v>
      </c>
      <c r="F10">
        <v>2.2807613875896578E-2</v>
      </c>
      <c r="G10">
        <v>1.1333772953688046E-2</v>
      </c>
      <c r="H10">
        <v>1.4376961511833871E-2</v>
      </c>
      <c r="I10">
        <v>-1.1012500407694999E-2</v>
      </c>
      <c r="J10">
        <v>1.2901419936442407E-3</v>
      </c>
      <c r="K10">
        <v>-1.0083612315197329E-2</v>
      </c>
      <c r="L10">
        <v>1.6425083524171287E-3</v>
      </c>
      <c r="M10">
        <v>1.2617476228390309E-3</v>
      </c>
      <c r="N10">
        <v>6.1775437706547724E-3</v>
      </c>
      <c r="O10">
        <v>1.246299181672589E-2</v>
      </c>
      <c r="P10">
        <v>-5.396141014837705E-3</v>
      </c>
      <c r="Q10">
        <v>7.5872534142640098E-3</v>
      </c>
      <c r="R10">
        <v>4.3940437104055211E-3</v>
      </c>
      <c r="S10">
        <v>-1.8684929370793232E-2</v>
      </c>
      <c r="T10">
        <v>-1.6296284447747663E-2</v>
      </c>
    </row>
    <row r="11" spans="1:20" x14ac:dyDescent="0.25">
      <c r="A11">
        <v>-2.3015888888888895E-2</v>
      </c>
      <c r="B11">
        <v>-1.4252895316996968E-2</v>
      </c>
      <c r="C11">
        <v>-1.1866626032491905E-2</v>
      </c>
      <c r="D11">
        <v>-4.7988648505087926E-3</v>
      </c>
      <c r="E11">
        <v>4.6191738632840543E-3</v>
      </c>
      <c r="F11">
        <v>-1.9786463490159927E-2</v>
      </c>
      <c r="G11">
        <v>-1.040619732274062E-2</v>
      </c>
      <c r="H11">
        <v>-1.4173194046527197E-2</v>
      </c>
      <c r="I11">
        <v>1.0288241692233729E-2</v>
      </c>
      <c r="J11">
        <v>-7.0530191219875501E-3</v>
      </c>
      <c r="K11">
        <v>-6.7048554396484349E-3</v>
      </c>
      <c r="L11">
        <v>8.1991591937712527E-4</v>
      </c>
      <c r="M11">
        <v>1.3132317608842428E-3</v>
      </c>
      <c r="N11">
        <v>-2.072135187422593E-2</v>
      </c>
      <c r="O11">
        <v>-6.9841751478998734E-3</v>
      </c>
      <c r="P11">
        <v>9.5742712793475627E-4</v>
      </c>
      <c r="Q11">
        <v>-1.8072289156626523E-2</v>
      </c>
      <c r="R11">
        <v>4.1048340514663701E-3</v>
      </c>
      <c r="S11">
        <v>1.3472221769723274E-2</v>
      </c>
      <c r="T11">
        <v>1.4171920132040831E-2</v>
      </c>
    </row>
    <row r="12" spans="1:20" x14ac:dyDescent="0.25">
      <c r="A12">
        <v>0</v>
      </c>
      <c r="B12">
        <v>-7.2519071063190761E-3</v>
      </c>
      <c r="C12">
        <v>1.6364734133479622E-2</v>
      </c>
      <c r="D12">
        <v>1.9566033737612499E-2</v>
      </c>
      <c r="E12">
        <v>-1.172600238466044E-2</v>
      </c>
      <c r="F12">
        <v>-1.4698806884378567E-2</v>
      </c>
      <c r="G12">
        <v>6.4711790100016372E-3</v>
      </c>
      <c r="H12">
        <v>6.3897248347940354E-3</v>
      </c>
      <c r="I12">
        <v>-4.1867837842395164E-5</v>
      </c>
      <c r="J12">
        <v>-3.6196388074361679E-3</v>
      </c>
      <c r="K12">
        <v>-3.3101819578319307E-2</v>
      </c>
      <c r="L12">
        <v>-4.2601644221622239E-3</v>
      </c>
      <c r="M12">
        <v>-2.4627037290895715E-2</v>
      </c>
      <c r="N12">
        <v>-6.2696096344579243E-3</v>
      </c>
      <c r="O12">
        <v>-1.1341158920277917E-2</v>
      </c>
      <c r="P12">
        <v>-2.0495964080003305E-3</v>
      </c>
      <c r="Q12">
        <v>1.4570552147239364E-2</v>
      </c>
      <c r="R12">
        <v>-9.6283629793262656E-3</v>
      </c>
      <c r="S12">
        <v>-9.925479450313331E-3</v>
      </c>
      <c r="T12">
        <v>-6.3169580136332197E-3</v>
      </c>
    </row>
    <row r="13" spans="1:20" x14ac:dyDescent="0.25">
      <c r="A13">
        <v>1.0073095208336234E-2</v>
      </c>
      <c r="B13">
        <v>1.3572625581605918E-2</v>
      </c>
      <c r="C13">
        <v>1.5306362312062954E-3</v>
      </c>
      <c r="D13">
        <v>3.3651933614877406E-3</v>
      </c>
      <c r="E13">
        <v>-4.3080055459911509E-3</v>
      </c>
      <c r="F13">
        <v>7.1135321148232209E-3</v>
      </c>
      <c r="G13">
        <v>6.2286835272327137E-3</v>
      </c>
      <c r="H13">
        <v>-2.6984071026189452E-2</v>
      </c>
      <c r="I13">
        <v>2.3888719337262264E-3</v>
      </c>
      <c r="J13">
        <v>-5.689287316753504E-3</v>
      </c>
      <c r="K13">
        <v>3.8933938044569197E-3</v>
      </c>
      <c r="L13">
        <v>1.6784613783592306E-2</v>
      </c>
      <c r="M13">
        <v>9.1406628236744298E-3</v>
      </c>
      <c r="N13">
        <v>2.4447895357208406E-2</v>
      </c>
      <c r="O13">
        <v>-1.2448772482926049E-3</v>
      </c>
      <c r="P13">
        <v>8.6712327473680484E-4</v>
      </c>
      <c r="Q13">
        <v>-1.4361300075585885E-2</v>
      </c>
      <c r="R13">
        <v>4.6708723840667666E-3</v>
      </c>
      <c r="S13">
        <v>-4.475551810048062E-3</v>
      </c>
      <c r="T13">
        <v>-1.7336928468357866E-3</v>
      </c>
    </row>
    <row r="14" spans="1:20" x14ac:dyDescent="0.25">
      <c r="A14">
        <v>7.7208302306845979E-3</v>
      </c>
      <c r="B14">
        <v>-1.4503021457981739E-2</v>
      </c>
      <c r="C14">
        <v>-2.487924117682486E-2</v>
      </c>
      <c r="D14">
        <v>7.1609952864394831E-3</v>
      </c>
      <c r="E14">
        <v>-3.4532896311017598E-3</v>
      </c>
      <c r="F14">
        <v>-1.4287996736519174E-2</v>
      </c>
      <c r="G14">
        <v>4.5926235487216988E-3</v>
      </c>
      <c r="H14">
        <v>4.078311686996368E-3</v>
      </c>
      <c r="I14">
        <v>8.4873010856358223E-3</v>
      </c>
      <c r="J14">
        <v>-5.2389948197675631E-3</v>
      </c>
      <c r="K14">
        <v>-9.5621960348429048E-3</v>
      </c>
      <c r="L14">
        <v>-1.6345730888838839E-2</v>
      </c>
      <c r="M14">
        <v>2.0053485436263966E-3</v>
      </c>
      <c r="N14">
        <v>-1.0007607720563449E-2</v>
      </c>
      <c r="O14">
        <v>-7.1229164772933203E-3</v>
      </c>
      <c r="P14">
        <v>6.7946491031939211E-3</v>
      </c>
      <c r="Q14">
        <v>9.2024539877301383E-3</v>
      </c>
      <c r="R14">
        <v>-1.3947464892366023E-2</v>
      </c>
      <c r="S14">
        <v>8.2718675152119881E-3</v>
      </c>
      <c r="T14">
        <v>1.9296914002374049E-3</v>
      </c>
    </row>
    <row r="15" spans="1:20" x14ac:dyDescent="0.25">
      <c r="A15">
        <v>-2.2186814934179851E-2</v>
      </c>
      <c r="B15">
        <v>4.0627915596826523E-3</v>
      </c>
      <c r="C15">
        <v>-4.7643703786402628E-3</v>
      </c>
      <c r="D15">
        <v>1.5299972862029474E-3</v>
      </c>
      <c r="E15">
        <v>-2.0739795244671825E-3</v>
      </c>
      <c r="F15">
        <v>-1.6788264610644605E-3</v>
      </c>
      <c r="G15">
        <v>2.0473009104743201E-2</v>
      </c>
      <c r="H15">
        <v>-4.8740467364930644E-3</v>
      </c>
      <c r="I15">
        <v>-3.3169187375266311E-4</v>
      </c>
      <c r="J15">
        <v>1.7324656944502051E-3</v>
      </c>
      <c r="K15">
        <v>6.1437207851256243E-3</v>
      </c>
      <c r="L15">
        <v>2.1224123819642206E-2</v>
      </c>
      <c r="M15">
        <v>1.5231899894315585E-2</v>
      </c>
      <c r="N15">
        <v>2.799377530976694E-2</v>
      </c>
      <c r="O15">
        <v>3.4972653177499091E-3</v>
      </c>
      <c r="P15">
        <v>3.170606742825626E-3</v>
      </c>
      <c r="Q15">
        <v>7.5987841945287138E-4</v>
      </c>
      <c r="R15">
        <v>1.1019792029159793E-2</v>
      </c>
      <c r="S15">
        <v>7.1884958629303748E-4</v>
      </c>
      <c r="T15">
        <v>-3.9163660937751024E-3</v>
      </c>
    </row>
    <row r="16" spans="1:20" x14ac:dyDescent="0.25">
      <c r="A16">
        <v>-1.1426542978340091E-3</v>
      </c>
      <c r="B16">
        <v>4.4510430605854846E-3</v>
      </c>
      <c r="C16">
        <v>-5.3539989531813364E-3</v>
      </c>
      <c r="D16">
        <v>3.6844267045689247E-3</v>
      </c>
      <c r="E16">
        <v>7.4753913043477749E-3</v>
      </c>
      <c r="F16">
        <v>-3.8554735560927182E-3</v>
      </c>
      <c r="G16">
        <v>7.7132835985263548E-2</v>
      </c>
      <c r="H16">
        <v>2.7755041561400753E-2</v>
      </c>
      <c r="I16">
        <v>-6.2210015644277486E-4</v>
      </c>
      <c r="J16">
        <v>3.3204832213392195E-3</v>
      </c>
      <c r="K16">
        <v>-1.6104097047417905E-3</v>
      </c>
      <c r="L16">
        <v>2.4166687263714685E-3</v>
      </c>
      <c r="M16">
        <v>1.5347618114548364E-3</v>
      </c>
      <c r="N16">
        <v>1.3615615379511723E-2</v>
      </c>
      <c r="O16">
        <v>2.3234777137009391E-3</v>
      </c>
      <c r="P16">
        <v>-1.1829482319929795E-2</v>
      </c>
      <c r="Q16">
        <v>-9.1116173120728335E-3</v>
      </c>
      <c r="R16">
        <v>-5.8023316348931537E-3</v>
      </c>
      <c r="S16">
        <v>3.4118256358158221E-3</v>
      </c>
      <c r="T16">
        <v>5.6074872542480397E-3</v>
      </c>
    </row>
    <row r="17" spans="1:20" x14ac:dyDescent="0.25">
      <c r="A17">
        <v>-1.912075533781259E-2</v>
      </c>
      <c r="B17">
        <v>-4.4313190685959705E-3</v>
      </c>
      <c r="C17">
        <v>-1.9629887081871631E-3</v>
      </c>
      <c r="D17">
        <v>5.372002768878067E-3</v>
      </c>
      <c r="E17">
        <v>3.5819078948409878E-3</v>
      </c>
      <c r="F17">
        <v>-3.499777730880213E-3</v>
      </c>
      <c r="G17">
        <v>1.2658266504608233E-2</v>
      </c>
      <c r="H17">
        <v>7.9423468211567362E-4</v>
      </c>
      <c r="I17">
        <v>9.2540199563884359E-3</v>
      </c>
      <c r="J17">
        <v>-2.0683646362011309E-3</v>
      </c>
      <c r="K17">
        <v>-1.8347976707250531E-2</v>
      </c>
      <c r="L17">
        <v>-8.0359706155673991E-3</v>
      </c>
      <c r="M17">
        <v>3.3025323718738546E-3</v>
      </c>
      <c r="N17">
        <v>1.1194176566292909E-2</v>
      </c>
      <c r="O17">
        <v>-1.1500914598363282E-2</v>
      </c>
      <c r="P17">
        <v>-1.1285787469450833E-2</v>
      </c>
      <c r="Q17">
        <v>6.1302681992337219E-3</v>
      </c>
      <c r="R17">
        <v>7.0909241211057302E-4</v>
      </c>
      <c r="S17">
        <v>-9.4847100535514536E-3</v>
      </c>
      <c r="T17">
        <v>-2.94825968530988E-3</v>
      </c>
    </row>
    <row r="18" spans="1:20" x14ac:dyDescent="0.25">
      <c r="A18">
        <v>1.1329573475508116E-2</v>
      </c>
      <c r="B18">
        <v>-1.5376372693057678E-2</v>
      </c>
      <c r="C18">
        <v>-7.4873477049080209E-3</v>
      </c>
      <c r="D18">
        <v>-1.4159800390419513E-2</v>
      </c>
      <c r="E18">
        <v>-7.3733228096693063E-3</v>
      </c>
      <c r="F18">
        <v>2.512189860140655E-2</v>
      </c>
      <c r="G18">
        <v>4.1071178371004718E-3</v>
      </c>
      <c r="H18">
        <v>-9.5238133391234402E-3</v>
      </c>
      <c r="I18">
        <v>-2.9604732315798832E-3</v>
      </c>
      <c r="J18">
        <v>-1.3749795889895694E-2</v>
      </c>
      <c r="K18">
        <v>-2.1361088578283265E-2</v>
      </c>
      <c r="L18">
        <v>-3.9047376212874463E-2</v>
      </c>
      <c r="M18">
        <v>-3.8604844548379154E-2</v>
      </c>
      <c r="N18">
        <v>-5.3874570015649305E-2</v>
      </c>
      <c r="O18">
        <v>-7.6662789218398262E-3</v>
      </c>
      <c r="P18">
        <v>-1.4880540155734081E-2</v>
      </c>
      <c r="Q18">
        <v>-4.7981721249048037E-2</v>
      </c>
      <c r="R18">
        <v>-2.6489344162591383E-2</v>
      </c>
      <c r="S18">
        <v>-1.6440839725160625E-2</v>
      </c>
      <c r="T18">
        <v>-9.1925570990483204E-3</v>
      </c>
    </row>
    <row r="19" spans="1:20" x14ac:dyDescent="0.25">
      <c r="A19">
        <v>-1.2355848231369881E-2</v>
      </c>
      <c r="B19">
        <v>-3.5936051288831657E-2</v>
      </c>
      <c r="C19">
        <v>-1.3873026574609862E-2</v>
      </c>
      <c r="D19">
        <v>-1.933151813906556E-2</v>
      </c>
      <c r="E19">
        <v>-3.0841744071414965E-2</v>
      </c>
      <c r="F19">
        <v>-4.1676786577748023E-2</v>
      </c>
      <c r="G19">
        <v>2.9877308611485309E-2</v>
      </c>
      <c r="H19">
        <v>-3.7660157045332682E-2</v>
      </c>
      <c r="I19">
        <v>-1.402123514443103E-2</v>
      </c>
      <c r="J19">
        <v>1.9616635436977134E-3</v>
      </c>
      <c r="K19">
        <v>3.4279374052814163E-3</v>
      </c>
      <c r="L19">
        <v>-1.4162846617568255E-2</v>
      </c>
      <c r="M19">
        <v>1.2613533886410844E-2</v>
      </c>
      <c r="N19">
        <v>-3.9002868013458033E-3</v>
      </c>
      <c r="O19">
        <v>5.4532818889763124E-4</v>
      </c>
      <c r="P19">
        <v>7.224350477878983E-3</v>
      </c>
      <c r="Q19">
        <v>-7.1999999999999885E-3</v>
      </c>
      <c r="R19">
        <v>-4.1655019082610149E-2</v>
      </c>
      <c r="S19">
        <v>-6.9801230557039922E-3</v>
      </c>
      <c r="T19">
        <v>-3.3738178815514918E-3</v>
      </c>
    </row>
    <row r="20" spans="1:20" x14ac:dyDescent="0.25">
      <c r="A20">
        <v>5.0041533777455596E-3</v>
      </c>
      <c r="B20">
        <v>6.2995141656566819E-3</v>
      </c>
      <c r="C20">
        <v>4.9919656384790267E-3</v>
      </c>
      <c r="D20">
        <v>3.5464315318060415E-2</v>
      </c>
      <c r="E20">
        <v>-3.6057489941428477E-3</v>
      </c>
      <c r="F20">
        <v>-1.3669246586247614E-2</v>
      </c>
      <c r="G20">
        <v>-5.1805803412986371E-4</v>
      </c>
      <c r="H20">
        <v>4.163205594336976E-3</v>
      </c>
      <c r="I20">
        <v>5.8973481248509371E-3</v>
      </c>
      <c r="J20">
        <v>-2.3073986767624989E-3</v>
      </c>
      <c r="K20">
        <v>1.6872406191391211E-2</v>
      </c>
      <c r="L20">
        <v>1.6760638606246766E-2</v>
      </c>
      <c r="M20">
        <v>1.698717796433406E-2</v>
      </c>
      <c r="N20">
        <v>3.6021948811575291E-2</v>
      </c>
      <c r="O20">
        <v>1.1718218417701201E-2</v>
      </c>
      <c r="P20">
        <v>5.2628196434007998E-3</v>
      </c>
      <c r="Q20">
        <v>1.0475423045930621E-2</v>
      </c>
      <c r="R20">
        <v>1.4488496985318653E-2</v>
      </c>
      <c r="S20">
        <v>-1.8497912027131072E-4</v>
      </c>
      <c r="T20">
        <v>-4.5573445232339571E-4</v>
      </c>
    </row>
    <row r="21" spans="1:20" x14ac:dyDescent="0.25">
      <c r="A21">
        <v>6.1410622406638995E-3</v>
      </c>
      <c r="B21">
        <v>3.2711991750751526E-2</v>
      </c>
      <c r="C21">
        <v>1.5610809789874197E-2</v>
      </c>
      <c r="D21">
        <v>1.9571185141137405E-2</v>
      </c>
      <c r="E21">
        <v>1.0892347342995238E-2</v>
      </c>
      <c r="F21">
        <v>3.5819837870876424E-3</v>
      </c>
      <c r="G21">
        <v>6.9108460500413409E-3</v>
      </c>
      <c r="H21">
        <v>1.658369697969125E-2</v>
      </c>
      <c r="I21">
        <v>1.0935578522107655E-2</v>
      </c>
      <c r="J21">
        <v>5.6072152116790931E-4</v>
      </c>
      <c r="K21">
        <v>6.7191898535161288E-3</v>
      </c>
      <c r="L21">
        <v>3.0445856987069454E-2</v>
      </c>
      <c r="M21">
        <v>2.2608160195483383E-3</v>
      </c>
      <c r="N21">
        <v>3.6281204311379323E-2</v>
      </c>
      <c r="O21">
        <v>2.4960655897249794E-2</v>
      </c>
      <c r="P21">
        <v>5.9303027430629811E-3</v>
      </c>
      <c r="Q21">
        <v>2.2328548644338211E-2</v>
      </c>
      <c r="R21">
        <v>1.4972681196867808E-2</v>
      </c>
      <c r="S21">
        <v>1.4800499810417656E-3</v>
      </c>
      <c r="T21">
        <v>3.0610072342576859E-3</v>
      </c>
    </row>
    <row r="22" spans="1:20" x14ac:dyDescent="0.25">
      <c r="A22">
        <v>1.2867090281542246E-2</v>
      </c>
      <c r="B22">
        <v>2.4657029625907635E-2</v>
      </c>
      <c r="C22">
        <v>1.3592531672845772E-2</v>
      </c>
      <c r="D22">
        <v>7.7654566986698056E-3</v>
      </c>
      <c r="E22">
        <v>1.0635943129410068E-2</v>
      </c>
      <c r="F22">
        <v>-2.0820267155633575E-3</v>
      </c>
      <c r="G22">
        <v>5.1476906758977448E-4</v>
      </c>
      <c r="H22">
        <v>-6.5252328243485293E-3</v>
      </c>
      <c r="I22">
        <v>6.7865631679763783E-3</v>
      </c>
      <c r="J22">
        <v>2.8015881235639415E-3</v>
      </c>
      <c r="K22">
        <v>6.1291617438345909E-4</v>
      </c>
      <c r="L22">
        <v>1.6323197734165054E-3</v>
      </c>
      <c r="M22">
        <v>2.753306091440607E-2</v>
      </c>
      <c r="N22">
        <v>5.1058140176005185E-3</v>
      </c>
      <c r="O22">
        <v>1.4366407039812581E-2</v>
      </c>
      <c r="P22">
        <v>1.5660384213715863E-3</v>
      </c>
      <c r="Q22">
        <v>-1.5600624024960665E-3</v>
      </c>
      <c r="R22">
        <v>-1.4184397163120568E-3</v>
      </c>
      <c r="S22">
        <v>-1.6625270085529988E-3</v>
      </c>
      <c r="T22">
        <v>7.7933200087532259E-4</v>
      </c>
    </row>
    <row r="23" spans="1:20" x14ac:dyDescent="0.25">
      <c r="A23">
        <v>-1.0423517575781147E-2</v>
      </c>
      <c r="B23">
        <v>-1.7836496894529364E-2</v>
      </c>
      <c r="C23">
        <v>-6.2601862639410685E-2</v>
      </c>
      <c r="D23">
        <v>1.82684069264069E-2</v>
      </c>
      <c r="E23">
        <v>2.7868734873500215E-3</v>
      </c>
      <c r="F23">
        <v>-1.984162471326914E-2</v>
      </c>
      <c r="G23">
        <v>-2.8983026494270363E-2</v>
      </c>
      <c r="H23">
        <v>-3.4482810066177455E-2</v>
      </c>
      <c r="I23">
        <v>6.699810912572656E-3</v>
      </c>
      <c r="J23">
        <v>-6.4259444449340283E-3</v>
      </c>
      <c r="K23">
        <v>-1.0549981200373077E-2</v>
      </c>
      <c r="L23">
        <v>3.6668895282584248E-2</v>
      </c>
      <c r="M23">
        <v>2.1914062257117308E-2</v>
      </c>
      <c r="N23">
        <v>2.7576198901978616E-2</v>
      </c>
      <c r="O23">
        <v>-8.5927122525799801E-3</v>
      </c>
      <c r="P23">
        <v>-4.1847170180631952E-3</v>
      </c>
      <c r="Q23">
        <v>-2.1093750000000105E-2</v>
      </c>
      <c r="R23">
        <v>1.2840880681818202E-2</v>
      </c>
      <c r="S23">
        <v>-2.7758081262095986E-3</v>
      </c>
      <c r="T23">
        <v>4.5409024638742461E-4</v>
      </c>
    </row>
    <row r="24" spans="1:20" x14ac:dyDescent="0.25">
      <c r="A24">
        <v>-3.2909810168206587E-4</v>
      </c>
      <c r="B24">
        <v>-1.9066134055162134E-2</v>
      </c>
      <c r="C24">
        <v>-1.0361685667995705E-2</v>
      </c>
      <c r="D24">
        <v>-1.1393622894365874E-2</v>
      </c>
      <c r="E24">
        <v>-5.7568368845790493E-3</v>
      </c>
      <c r="F24">
        <v>1.1902715185526247E-2</v>
      </c>
      <c r="G24">
        <v>-5.4750537750981303E-3</v>
      </c>
      <c r="H24">
        <v>-8.5034185878535059E-3</v>
      </c>
      <c r="I24">
        <v>6.8582651808980107E-3</v>
      </c>
      <c r="J24">
        <v>-1.2302151844881155E-2</v>
      </c>
      <c r="K24">
        <v>-2.3801234777793105E-2</v>
      </c>
      <c r="L24">
        <v>-1.2891133487483868E-2</v>
      </c>
      <c r="M24">
        <v>-1.7438355739278787E-2</v>
      </c>
      <c r="N24">
        <v>1.059328580300372E-2</v>
      </c>
      <c r="O24">
        <v>-1.7595874325311928E-2</v>
      </c>
      <c r="P24">
        <v>-2.4197656876522332E-2</v>
      </c>
      <c r="Q24">
        <v>-4.7885075818035697E-3</v>
      </c>
      <c r="R24">
        <v>-2.0980540249650535E-2</v>
      </c>
      <c r="S24">
        <v>-5.1957922278306409E-3</v>
      </c>
      <c r="T24">
        <v>-9.5979141448800463E-3</v>
      </c>
    </row>
    <row r="25" spans="1:20" x14ac:dyDescent="0.25">
      <c r="A25">
        <v>-4.2311556064815369E-2</v>
      </c>
      <c r="B25">
        <v>-4.4367459094537376E-2</v>
      </c>
      <c r="C25">
        <v>-1.8508368647970227E-2</v>
      </c>
      <c r="D25">
        <v>-2.3909856985719229E-2</v>
      </c>
      <c r="E25">
        <v>-2.6378467230308816E-2</v>
      </c>
      <c r="F25">
        <v>-2.4040551008495222E-2</v>
      </c>
      <c r="G25">
        <v>-1.7581285084620781E-2</v>
      </c>
      <c r="H25">
        <v>-3.773589153019944E-2</v>
      </c>
      <c r="I25">
        <v>-1.749224564996087E-2</v>
      </c>
      <c r="J25">
        <v>-4.271232852997985E-4</v>
      </c>
      <c r="K25">
        <v>6.4829647032091037E-3</v>
      </c>
      <c r="L25">
        <v>-3.3444058165011791E-3</v>
      </c>
      <c r="M25">
        <v>4.8227787758657785E-3</v>
      </c>
      <c r="N25">
        <v>-6.988497866989759E-4</v>
      </c>
      <c r="O25">
        <v>4.9654364950692878E-3</v>
      </c>
      <c r="P25">
        <v>-9.1334430942802795E-3</v>
      </c>
      <c r="Q25">
        <v>-4.8917401764234258E-2</v>
      </c>
      <c r="R25">
        <v>-1.0543267005655145E-2</v>
      </c>
      <c r="S25">
        <v>-1.8093721361773504E-2</v>
      </c>
      <c r="T25">
        <v>-1.0935124335937352E-2</v>
      </c>
    </row>
    <row r="26" spans="1:20" x14ac:dyDescent="0.25">
      <c r="A26">
        <v>1.4440433709487208E-2</v>
      </c>
      <c r="B26">
        <v>-8.7928124904884178E-3</v>
      </c>
      <c r="C26">
        <v>4.955168940900213E-3</v>
      </c>
      <c r="D26">
        <v>-1.771076778061097E-2</v>
      </c>
      <c r="E26">
        <v>-4.4753494137358867E-3</v>
      </c>
      <c r="F26">
        <v>-3.0878812015110658E-2</v>
      </c>
      <c r="G26">
        <v>4.5372402615451106E-2</v>
      </c>
      <c r="H26">
        <v>-5.3476407361485847E-3</v>
      </c>
      <c r="I26">
        <v>2.0920676955945329E-3</v>
      </c>
      <c r="J26">
        <v>-7.5477524555668009E-3</v>
      </c>
      <c r="K26">
        <v>-9.3117495873508722E-3</v>
      </c>
      <c r="L26">
        <v>-1.3582643332946738E-2</v>
      </c>
      <c r="M26">
        <v>-7.4618100255585702E-3</v>
      </c>
      <c r="N26">
        <v>-9.7902365102971387E-3</v>
      </c>
      <c r="O26">
        <v>-1.7337151959694087E-2</v>
      </c>
      <c r="P26">
        <v>-1.2418438144595515E-3</v>
      </c>
      <c r="Q26">
        <v>1.0118043844856746E-2</v>
      </c>
      <c r="R26">
        <v>-2.0326587574045152E-2</v>
      </c>
      <c r="S26">
        <v>6.0792048850635714E-3</v>
      </c>
      <c r="T26">
        <v>8.2753891441970651E-3</v>
      </c>
    </row>
    <row r="27" spans="1:20" x14ac:dyDescent="0.25">
      <c r="A27">
        <v>4.0671413003606086E-3</v>
      </c>
      <c r="B27">
        <v>9.6992842919392946E-3</v>
      </c>
      <c r="C27">
        <v>-5.410274104672123E-3</v>
      </c>
      <c r="D27">
        <v>-8.0732057389700934E-3</v>
      </c>
      <c r="E27">
        <v>-4.8710801182628898E-3</v>
      </c>
      <c r="F27">
        <v>2.2784989290600421E-2</v>
      </c>
      <c r="G27">
        <v>3.6313528696789205E-3</v>
      </c>
      <c r="H27">
        <v>-1.6128994323281503E-2</v>
      </c>
      <c r="I27">
        <v>-1.2976887441147028E-2</v>
      </c>
      <c r="J27">
        <v>-1.6716855623712154E-2</v>
      </c>
      <c r="K27">
        <v>8.1270533100713509E-3</v>
      </c>
      <c r="L27">
        <v>1.2797733523619499E-2</v>
      </c>
      <c r="M27">
        <v>-3.3528909353332964E-4</v>
      </c>
      <c r="N27">
        <v>0</v>
      </c>
      <c r="O27">
        <v>3.4612814147835118E-2</v>
      </c>
      <c r="P27">
        <v>3.3480994102025059E-4</v>
      </c>
      <c r="Q27">
        <v>1.1686143572620935E-2</v>
      </c>
      <c r="R27">
        <v>4.0432683577852922E-2</v>
      </c>
      <c r="S27">
        <v>-9.2522966389710724E-3</v>
      </c>
      <c r="T27">
        <v>-1.2409598480756559E-2</v>
      </c>
    </row>
    <row r="28" spans="1:20" x14ac:dyDescent="0.25">
      <c r="A28">
        <v>-4.9789046413502118E-2</v>
      </c>
      <c r="B28">
        <v>1.2550833393892829E-3</v>
      </c>
      <c r="C28">
        <v>1.2600712462096944E-2</v>
      </c>
      <c r="D28">
        <v>-9.6762523118781758E-3</v>
      </c>
      <c r="E28">
        <v>-5.4188077187428585E-4</v>
      </c>
      <c r="F28">
        <v>1.7706603669239408E-2</v>
      </c>
      <c r="G28">
        <v>-1.2749863266136245E-2</v>
      </c>
      <c r="H28">
        <v>1.9125667987517098E-2</v>
      </c>
      <c r="I28">
        <v>7.5483841092902522E-3</v>
      </c>
      <c r="J28">
        <v>-9.6314134484815177E-3</v>
      </c>
      <c r="K28">
        <v>-2.460561742139003E-2</v>
      </c>
      <c r="L28">
        <v>-2.3993235730529867E-3</v>
      </c>
      <c r="M28">
        <v>8.1396232652301802E-3</v>
      </c>
      <c r="N28">
        <v>1.3418079813178345E-2</v>
      </c>
      <c r="O28">
        <v>-2.4863406107256777E-2</v>
      </c>
      <c r="P28">
        <v>-9.3216841588887635E-3</v>
      </c>
      <c r="Q28">
        <v>4.9504950495049922E-3</v>
      </c>
      <c r="R28">
        <v>-1.4487745426048181E-2</v>
      </c>
      <c r="S28">
        <v>1.0482149848222381E-2</v>
      </c>
      <c r="T28">
        <v>3.5901362984165075E-3</v>
      </c>
    </row>
    <row r="29" spans="1:20" x14ac:dyDescent="0.25">
      <c r="A29">
        <v>-2.8419147929292139E-2</v>
      </c>
      <c r="B29">
        <v>-4.8693400532700347E-2</v>
      </c>
      <c r="C29">
        <v>5.4403157465275978E-4</v>
      </c>
      <c r="D29">
        <v>-2.3194237545534915E-2</v>
      </c>
      <c r="E29">
        <v>-2.8471678580618408E-2</v>
      </c>
      <c r="F29">
        <v>-3.2355112437490931E-2</v>
      </c>
      <c r="G29">
        <v>-1.7450673037756382E-4</v>
      </c>
      <c r="H29">
        <v>-9.8301721626623019E-3</v>
      </c>
      <c r="I29">
        <v>6.1749488080009736E-4</v>
      </c>
      <c r="J29">
        <v>6.5570567277266206E-3</v>
      </c>
      <c r="K29">
        <v>1.415834123244839E-2</v>
      </c>
      <c r="L29">
        <v>3.0463358801374983E-2</v>
      </c>
      <c r="M29">
        <v>-1.2028520516351804E-3</v>
      </c>
      <c r="N29">
        <v>-4.1811961904226706E-3</v>
      </c>
      <c r="O29">
        <v>-2.0023616650004551E-3</v>
      </c>
      <c r="P29">
        <v>1.1918589422882837E-2</v>
      </c>
      <c r="Q29">
        <v>7.3891625615763431E-3</v>
      </c>
      <c r="R29">
        <v>6.6297356946377903E-3</v>
      </c>
      <c r="S29">
        <v>-5.6576471807648896E-4</v>
      </c>
      <c r="T29">
        <v>-4.9684803470113146E-3</v>
      </c>
    </row>
    <row r="30" spans="1:20" x14ac:dyDescent="0.25">
      <c r="A30">
        <v>-1.8282083760839593E-3</v>
      </c>
      <c r="B30">
        <v>3.6438165107854262E-2</v>
      </c>
      <c r="C30">
        <v>1.5767297373839667E-2</v>
      </c>
      <c r="D30">
        <v>-2.4306066894399679E-3</v>
      </c>
      <c r="E30">
        <v>9.7875403292708267E-3</v>
      </c>
      <c r="F30">
        <v>1.7619768958230551E-2</v>
      </c>
      <c r="G30">
        <v>1.2043983865689011E-2</v>
      </c>
      <c r="H30">
        <v>3.0685947878625143E-2</v>
      </c>
      <c r="I30">
        <v>8.8036992396615214E-3</v>
      </c>
      <c r="J30">
        <v>7.3195396686065632E-3</v>
      </c>
      <c r="K30">
        <v>6.3072467125983691E-3</v>
      </c>
      <c r="L30">
        <v>-4.5122591097478395E-3</v>
      </c>
      <c r="M30">
        <v>2.7671416452297124E-3</v>
      </c>
      <c r="N30">
        <v>-1.1896499925970755E-2</v>
      </c>
      <c r="O30">
        <v>9.9428753735237643E-3</v>
      </c>
      <c r="P30">
        <v>-1.0156903535358161E-2</v>
      </c>
      <c r="Q30">
        <v>-2.8524857375713093E-2</v>
      </c>
      <c r="R30">
        <v>4.9825038372228675E-3</v>
      </c>
      <c r="S30">
        <v>1.6983707781400203E-3</v>
      </c>
      <c r="T30">
        <v>5.9254514404944525E-3</v>
      </c>
    </row>
    <row r="31" spans="1:20" x14ac:dyDescent="0.25">
      <c r="A31">
        <v>2.1611740718378729E-2</v>
      </c>
      <c r="B31">
        <v>1.2175488826194552E-2</v>
      </c>
      <c r="C31">
        <v>-4.4158536503728293E-3</v>
      </c>
      <c r="D31">
        <v>-1.0776881367977552E-2</v>
      </c>
      <c r="E31">
        <v>1.2732014665035391E-2</v>
      </c>
      <c r="F31">
        <v>2.7455481391425146E-2</v>
      </c>
      <c r="G31">
        <v>2.3456367590571757E-2</v>
      </c>
      <c r="H31">
        <v>2.6269048950104826E-3</v>
      </c>
      <c r="I31">
        <v>7.6666555270948501E-3</v>
      </c>
      <c r="J31">
        <v>1.1771601914091845E-2</v>
      </c>
      <c r="K31">
        <v>9.0844669831840925E-3</v>
      </c>
      <c r="L31">
        <v>8.9091844342601093E-3</v>
      </c>
      <c r="M31">
        <v>1.3874261825584626E-2</v>
      </c>
      <c r="N31">
        <v>5.4532696232347959E-2</v>
      </c>
      <c r="O31">
        <v>1.7835843315172403E-2</v>
      </c>
      <c r="P31">
        <v>1.7535345056263456E-2</v>
      </c>
      <c r="Q31">
        <v>-6.4597315436241573E-2</v>
      </c>
      <c r="R31">
        <v>1.270806388666655E-2</v>
      </c>
      <c r="S31">
        <v>1.1868862358929458E-2</v>
      </c>
      <c r="T31">
        <v>2.5613876421571737E-2</v>
      </c>
    </row>
    <row r="32" spans="1:20" x14ac:dyDescent="0.25">
      <c r="A32">
        <v>1.5597042230137081E-2</v>
      </c>
      <c r="B32">
        <v>1.8115933413006352E-2</v>
      </c>
      <c r="C32">
        <v>2.0497315171609968E-2</v>
      </c>
      <c r="D32">
        <v>4.9261463608591596E-3</v>
      </c>
      <c r="E32">
        <v>1.2391207104498489E-2</v>
      </c>
      <c r="F32">
        <v>1.2412679727391058E-2</v>
      </c>
      <c r="G32">
        <v>-1.7526195265777509E-2</v>
      </c>
      <c r="H32">
        <v>5.2402210284565971E-3</v>
      </c>
      <c r="I32">
        <v>4.9371833743491736E-3</v>
      </c>
      <c r="J32">
        <v>3.0163496055948744E-3</v>
      </c>
      <c r="K32">
        <v>-2.7219021178179316E-3</v>
      </c>
      <c r="L32">
        <v>6.8163785902555195E-3</v>
      </c>
      <c r="M32">
        <v>-1.0231832423149421E-2</v>
      </c>
      <c r="N32">
        <v>1.544654708234983E-2</v>
      </c>
      <c r="O32">
        <v>-1.2144235894803435E-3</v>
      </c>
      <c r="P32">
        <v>7.9537942438408331E-3</v>
      </c>
      <c r="Q32">
        <v>4.4843049327353305E-3</v>
      </c>
      <c r="R32">
        <v>-5.4583420279759138E-3</v>
      </c>
      <c r="S32">
        <v>3.1652323297174387E-3</v>
      </c>
      <c r="T32">
        <v>9.2281501454798409E-3</v>
      </c>
    </row>
    <row r="33" spans="1:20" x14ac:dyDescent="0.25">
      <c r="A33">
        <v>-5.1191701634892041E-3</v>
      </c>
      <c r="B33">
        <v>-1.1577750546125845E-2</v>
      </c>
      <c r="C33">
        <v>4.1488155550358508E-3</v>
      </c>
      <c r="D33">
        <v>1.3291817245629452E-2</v>
      </c>
      <c r="E33">
        <v>-4.1818053670125751E-3</v>
      </c>
      <c r="F33">
        <v>-8.5993573929166699E-3</v>
      </c>
      <c r="G33">
        <v>7.7187313420757943E-3</v>
      </c>
      <c r="H33">
        <v>-4.3440576452450389E-3</v>
      </c>
      <c r="I33">
        <v>-2.4967615620202018E-3</v>
      </c>
      <c r="J33">
        <v>-9.3075625915657828E-4</v>
      </c>
      <c r="K33">
        <v>-6.2955440781923644E-4</v>
      </c>
      <c r="L33">
        <v>2.0003860658388186E-3</v>
      </c>
      <c r="M33">
        <v>8.2115269707437044E-3</v>
      </c>
      <c r="N33">
        <v>-1.984098546165007E-3</v>
      </c>
      <c r="O33">
        <v>-2.2408479045097091E-2</v>
      </c>
      <c r="P33">
        <v>1.0615342908179186E-2</v>
      </c>
      <c r="Q33">
        <v>-2.6785714285714191E-2</v>
      </c>
      <c r="R33">
        <v>-1.8218857694385582E-2</v>
      </c>
      <c r="S33">
        <v>4.4542159799102182E-3</v>
      </c>
      <c r="T33">
        <v>-2.3019029091638416E-3</v>
      </c>
    </row>
    <row r="34" spans="1:20" x14ac:dyDescent="0.25">
      <c r="A34">
        <v>1.0645315637947336E-3</v>
      </c>
      <c r="B34">
        <v>-6.5286572602605E-3</v>
      </c>
      <c r="C34">
        <v>-1.4428126306485777E-2</v>
      </c>
      <c r="D34">
        <v>1.5443334550997022E-2</v>
      </c>
      <c r="E34">
        <v>-1.2868607501018779E-2</v>
      </c>
      <c r="F34">
        <v>-4.251142127895533E-3</v>
      </c>
      <c r="G34">
        <v>-1.9744652507875667E-2</v>
      </c>
      <c r="H34">
        <v>-1.6579317771270335E-2</v>
      </c>
      <c r="I34">
        <v>-4.5215571060051455E-3</v>
      </c>
      <c r="J34">
        <v>-1.0751768910278068E-3</v>
      </c>
      <c r="K34">
        <v>-9.1031024280307134E-3</v>
      </c>
      <c r="L34">
        <v>-5.2211979453100294E-3</v>
      </c>
      <c r="M34">
        <v>1.7400268234703566E-2</v>
      </c>
      <c r="N34">
        <v>3.6447977170141324E-2</v>
      </c>
      <c r="O34">
        <v>-4.7087219668252526E-3</v>
      </c>
      <c r="P34">
        <v>2.1378904031299981E-3</v>
      </c>
      <c r="Q34">
        <v>-9.1743119266053089E-4</v>
      </c>
      <c r="R34">
        <v>-2.2475737149014177E-3</v>
      </c>
      <c r="S34">
        <v>2.0325335006209371E-3</v>
      </c>
      <c r="T34">
        <v>1.3458928757707227E-3</v>
      </c>
    </row>
    <row r="35" spans="1:20" x14ac:dyDescent="0.25">
      <c r="A35">
        <v>2.3041652713280854E-3</v>
      </c>
      <c r="B35">
        <v>-1.1596470891866082E-3</v>
      </c>
      <c r="C35">
        <v>2.0428627887674869E-2</v>
      </c>
      <c r="D35">
        <v>-1.8323865903365209E-3</v>
      </c>
      <c r="E35">
        <v>3.1727812811786088E-4</v>
      </c>
      <c r="F35">
        <v>1.4705265490988316E-2</v>
      </c>
      <c r="G35">
        <v>-3.559645857208716E-2</v>
      </c>
      <c r="H35">
        <v>2.4844698241757134E-2</v>
      </c>
      <c r="I35">
        <v>-8.3542733386970727E-3</v>
      </c>
      <c r="J35">
        <v>-7.2464491233011812E-3</v>
      </c>
      <c r="K35">
        <v>-4.2399292770226877E-3</v>
      </c>
      <c r="L35">
        <v>-9.725209370783432E-3</v>
      </c>
      <c r="M35">
        <v>6.6523767396803671E-3</v>
      </c>
      <c r="N35">
        <v>-8.3120105511981703E-3</v>
      </c>
      <c r="O35">
        <v>-7.0967703308160409E-3</v>
      </c>
      <c r="P35">
        <v>-7.2812517557958797E-3</v>
      </c>
      <c r="Q35">
        <v>1.6528925619834683E-2</v>
      </c>
      <c r="R35">
        <v>-9.8190951938123571E-4</v>
      </c>
      <c r="S35">
        <v>0</v>
      </c>
      <c r="T35">
        <v>4.4162014109915436E-3</v>
      </c>
    </row>
    <row r="36" spans="1:20" x14ac:dyDescent="0.25">
      <c r="A36">
        <v>-1.7683112602707449E-3</v>
      </c>
      <c r="B36">
        <v>1.2964876788078854E-2</v>
      </c>
      <c r="C36">
        <v>1.9237022840290399E-2</v>
      </c>
      <c r="D36">
        <v>5.0482149164263294E-3</v>
      </c>
      <c r="E36">
        <v>1.137860327482198E-2</v>
      </c>
      <c r="F36">
        <v>3.6251588998067304E-2</v>
      </c>
      <c r="G36">
        <v>2.394669545893599E-2</v>
      </c>
      <c r="H36">
        <v>8.6579386580391653E-3</v>
      </c>
      <c r="I36">
        <v>-7.6477369211065769E-3</v>
      </c>
      <c r="J36">
        <v>1.0840511660461049E-2</v>
      </c>
      <c r="K36">
        <v>2.022558433302921E-2</v>
      </c>
      <c r="L36">
        <v>2.1356204366361431E-2</v>
      </c>
      <c r="M36">
        <v>8.9264726065139011E-3</v>
      </c>
      <c r="N36">
        <v>-3.8685488041734183E-3</v>
      </c>
      <c r="O36">
        <v>1.2226888251208812E-2</v>
      </c>
      <c r="P36">
        <v>4.3401045765402831E-2</v>
      </c>
      <c r="Q36">
        <v>-4.2457091237579098E-2</v>
      </c>
      <c r="R36">
        <v>8.3834235737513373E-3</v>
      </c>
      <c r="S36">
        <v>1.8447469909988408E-4</v>
      </c>
      <c r="T36">
        <v>6.7547025527069648E-3</v>
      </c>
    </row>
    <row r="37" spans="1:20" x14ac:dyDescent="0.25">
      <c r="A37">
        <v>9.2116915994386456E-3</v>
      </c>
      <c r="B37">
        <v>3.8540677169027406E-2</v>
      </c>
      <c r="C37">
        <v>5.3740966670475822E-3</v>
      </c>
      <c r="D37">
        <v>1.9452027397260301E-2</v>
      </c>
      <c r="E37">
        <v>4.7437549556142858E-3</v>
      </c>
      <c r="F37">
        <v>1.4518283111033979E-2</v>
      </c>
      <c r="G37">
        <v>5.2751770646961406E-3</v>
      </c>
      <c r="H37">
        <v>1.1158838821490529E-2</v>
      </c>
      <c r="I37">
        <v>7.830264237268245E-3</v>
      </c>
      <c r="J37">
        <v>4.8617069292995491E-3</v>
      </c>
      <c r="K37">
        <v>7.5125783697227218E-3</v>
      </c>
      <c r="L37">
        <v>7.6310239595942387E-4</v>
      </c>
      <c r="M37">
        <v>3.0196000161980704E-2</v>
      </c>
      <c r="N37">
        <v>1.6181308728066845E-2</v>
      </c>
      <c r="O37">
        <v>2.580160867587377E-2</v>
      </c>
      <c r="P37">
        <v>4.835654437697165E-3</v>
      </c>
      <c r="Q37">
        <v>0</v>
      </c>
      <c r="R37">
        <v>1.1753930124329359E-2</v>
      </c>
      <c r="S37">
        <v>6.8214763996079309E-3</v>
      </c>
      <c r="T37">
        <v>8.0383770126600963E-3</v>
      </c>
    </row>
    <row r="38" spans="1:20" x14ac:dyDescent="0.25">
      <c r="A38">
        <v>-1.1936106513321051E-2</v>
      </c>
      <c r="B38">
        <v>5.3342114116070646E-3</v>
      </c>
      <c r="C38">
        <v>5.5365507317253013E-3</v>
      </c>
      <c r="D38">
        <v>7.7936309538734197E-3</v>
      </c>
      <c r="E38">
        <v>3.3080240569727012E-2</v>
      </c>
      <c r="F38">
        <v>1.2127178156754081E-4</v>
      </c>
      <c r="G38">
        <v>1.2419107108895227E-2</v>
      </c>
      <c r="H38">
        <v>1.697787762260872E-2</v>
      </c>
      <c r="I38">
        <v>-9.4049742067766721E-3</v>
      </c>
      <c r="J38">
        <v>8.0398452855228175E-3</v>
      </c>
      <c r="K38">
        <v>1.1806226380309412E-2</v>
      </c>
      <c r="L38">
        <v>-5.6429535048218588E-3</v>
      </c>
      <c r="M38">
        <v>3.2122243616873158E-2</v>
      </c>
      <c r="N38">
        <v>-8.9171565345957955E-3</v>
      </c>
      <c r="O38">
        <v>-1.4718977297793361E-3</v>
      </c>
      <c r="P38">
        <v>-9.0009961696468771E-3</v>
      </c>
      <c r="Q38">
        <v>-7.5471698113207617E-3</v>
      </c>
      <c r="R38">
        <v>-3.0148519715291644E-2</v>
      </c>
      <c r="S38">
        <v>-2.3805845290680175E-3</v>
      </c>
      <c r="T38">
        <v>-2.8255824370078241E-3</v>
      </c>
    </row>
    <row r="39" spans="1:20" x14ac:dyDescent="0.25">
      <c r="A39">
        <v>-1.5988630023296023E-3</v>
      </c>
      <c r="B39">
        <v>1.6466950525183852E-2</v>
      </c>
      <c r="C39">
        <v>8.9867147411906417E-3</v>
      </c>
      <c r="D39">
        <v>-3.1110933333333276E-3</v>
      </c>
      <c r="E39">
        <v>1.1064774954332276E-2</v>
      </c>
      <c r="F39">
        <v>5.7397454908588701E-3</v>
      </c>
      <c r="G39">
        <v>3.0234999515515813E-2</v>
      </c>
      <c r="H39">
        <v>-1.6694441438881581E-2</v>
      </c>
      <c r="I39">
        <v>4.117750817931293E-5</v>
      </c>
      <c r="J39">
        <v>2.1245075338124544E-2</v>
      </c>
      <c r="K39">
        <v>1.5080127523012323E-2</v>
      </c>
      <c r="L39">
        <v>7.5154940328505879E-3</v>
      </c>
      <c r="M39">
        <v>-6.7118613637981136E-3</v>
      </c>
      <c r="N39">
        <v>-8.9975196622722343E-3</v>
      </c>
      <c r="O39">
        <v>1.2443052526070766E-2</v>
      </c>
      <c r="P39">
        <v>1.0296791345996623E-2</v>
      </c>
      <c r="Q39">
        <v>1.8060836501901264E-2</v>
      </c>
      <c r="R39">
        <v>2.3369171575142521E-4</v>
      </c>
      <c r="S39">
        <v>-9.9118104105560042E-3</v>
      </c>
      <c r="T39">
        <v>-4.5335547713634275E-3</v>
      </c>
    </row>
    <row r="40" spans="1:20" x14ac:dyDescent="0.25">
      <c r="A40">
        <v>-2.6690746856036646E-3</v>
      </c>
      <c r="B40">
        <v>3.0600295479694807E-3</v>
      </c>
      <c r="C40">
        <v>-1.0098363953693488E-2</v>
      </c>
      <c r="D40">
        <v>3.0316183141931578E-3</v>
      </c>
      <c r="E40">
        <v>-7.5144626801745774E-4</v>
      </c>
      <c r="F40">
        <v>2.7288778269345549E-2</v>
      </c>
      <c r="G40">
        <v>-3.3540194888460002E-2</v>
      </c>
      <c r="H40">
        <v>-4.2444908303555535E-3</v>
      </c>
      <c r="I40">
        <v>2.1052419524915131E-3</v>
      </c>
      <c r="J40">
        <v>9.0537423864424631E-3</v>
      </c>
      <c r="K40">
        <v>3.3610723578870504E-3</v>
      </c>
      <c r="L40">
        <v>1.385286022768575E-2</v>
      </c>
      <c r="M40">
        <v>1.7703148567506056E-3</v>
      </c>
      <c r="N40">
        <v>4.0207635176570493E-2</v>
      </c>
      <c r="O40">
        <v>-8.992734511545206E-3</v>
      </c>
      <c r="P40">
        <v>-7.3434533153210807E-3</v>
      </c>
      <c r="Q40">
        <v>1.9607843137254815E-2</v>
      </c>
      <c r="R40">
        <v>-3.6802782203641769E-3</v>
      </c>
      <c r="S40">
        <v>3.8932414595676873E-3</v>
      </c>
      <c r="T40">
        <v>1.2714212947607878E-2</v>
      </c>
    </row>
    <row r="41" spans="1:20" x14ac:dyDescent="0.25">
      <c r="A41">
        <v>-2.3550384006251326E-2</v>
      </c>
      <c r="B41">
        <v>-8.3894419584124268E-3</v>
      </c>
      <c r="C41">
        <v>3.99177882477503E-3</v>
      </c>
      <c r="D41">
        <v>-2.6668148753992922E-4</v>
      </c>
      <c r="E41">
        <v>-8.4461940752593515E-3</v>
      </c>
      <c r="F41">
        <v>-1.7331121562806202E-2</v>
      </c>
      <c r="G41">
        <v>4.3380202870736996E-3</v>
      </c>
      <c r="H41">
        <v>7.6726155615102418E-3</v>
      </c>
      <c r="I41">
        <v>-1.2563298309879591E-2</v>
      </c>
      <c r="J41">
        <v>5.5480180193765083E-3</v>
      </c>
      <c r="K41">
        <v>1.4738836674964638E-3</v>
      </c>
      <c r="L41">
        <v>-1.1861799743681649E-2</v>
      </c>
      <c r="M41">
        <v>3.2571011103859758E-2</v>
      </c>
      <c r="N41">
        <v>3.1795436651549956E-2</v>
      </c>
      <c r="O41">
        <v>-5.0989369368469534E-3</v>
      </c>
      <c r="P41">
        <v>7.0390941169635908E-3</v>
      </c>
      <c r="Q41">
        <v>1.0989010989010917E-2</v>
      </c>
      <c r="R41">
        <v>4.6320315807910585E-3</v>
      </c>
      <c r="S41">
        <v>8.8642214225638921E-3</v>
      </c>
      <c r="T41">
        <v>7.557641840395108E-3</v>
      </c>
    </row>
    <row r="42" spans="1:20" x14ac:dyDescent="0.25">
      <c r="A42">
        <v>-7.3087885985742053E-4</v>
      </c>
      <c r="B42">
        <v>2.6648075624277866E-2</v>
      </c>
      <c r="C42">
        <v>2.3540599233675789E-2</v>
      </c>
      <c r="D42">
        <v>-1.6895073954250406E-3</v>
      </c>
      <c r="E42">
        <v>5.8417595295511653E-3</v>
      </c>
      <c r="F42">
        <v>1.5208245507037673E-2</v>
      </c>
      <c r="G42">
        <v>-4.1465251015101604E-3</v>
      </c>
      <c r="H42">
        <v>-9.3062285650594278E-3</v>
      </c>
      <c r="I42">
        <v>7.0081367359781177E-3</v>
      </c>
      <c r="J42">
        <v>1.0421732518957422E-2</v>
      </c>
      <c r="K42">
        <v>-5.2848952236746287E-3</v>
      </c>
      <c r="L42">
        <v>9.117283507609305E-4</v>
      </c>
      <c r="M42">
        <v>1.7539107382550323E-2</v>
      </c>
      <c r="N42">
        <v>-1.6314275478201485E-2</v>
      </c>
      <c r="O42">
        <v>4.2999218580149143E-3</v>
      </c>
      <c r="P42">
        <v>-7.1679802492736616E-3</v>
      </c>
      <c r="Q42">
        <v>0</v>
      </c>
      <c r="R42">
        <v>-1.1205778246895844E-2</v>
      </c>
      <c r="S42">
        <v>-5.1254118393797132E-3</v>
      </c>
      <c r="T42">
        <v>-1.3204286120916564E-2</v>
      </c>
    </row>
    <row r="43" spans="1:20" x14ac:dyDescent="0.25">
      <c r="A43">
        <v>3.1084659555396343E-3</v>
      </c>
      <c r="B43">
        <v>1.4982564322012935E-3</v>
      </c>
      <c r="C43">
        <v>8.0157259428871291E-3</v>
      </c>
      <c r="D43">
        <v>6.2350050655117836E-3</v>
      </c>
      <c r="E43">
        <v>-2.8954837885075392E-2</v>
      </c>
      <c r="F43">
        <v>-7.9999725490196467E-3</v>
      </c>
      <c r="G43">
        <v>-1.9604487372687437E-2</v>
      </c>
      <c r="H43">
        <v>-3.5012829074246202E-2</v>
      </c>
      <c r="I43">
        <v>-1.226178147742372E-2</v>
      </c>
      <c r="J43">
        <v>1.1594870883324273E-2</v>
      </c>
      <c r="K43">
        <v>-3.3631484068354236E-4</v>
      </c>
      <c r="L43">
        <v>-3.4918038040977874E-3</v>
      </c>
      <c r="M43">
        <v>0.1266159834352821</v>
      </c>
      <c r="N43">
        <v>-1.7198939850836946E-2</v>
      </c>
      <c r="O43">
        <v>1.1460370669810271E-2</v>
      </c>
      <c r="P43">
        <v>3.5919276793737936E-2</v>
      </c>
      <c r="Q43">
        <v>-2.5362318840579653E-2</v>
      </c>
      <c r="R43">
        <v>1.5287433777445866E-2</v>
      </c>
      <c r="S43">
        <v>1.8399400280156863E-3</v>
      </c>
      <c r="T43">
        <v>4.9630041197629296E-3</v>
      </c>
    </row>
    <row r="44" spans="1:20" x14ac:dyDescent="0.25">
      <c r="A44">
        <v>-1.2942015804921263E-2</v>
      </c>
      <c r="B44">
        <v>1.9361145284149145E-2</v>
      </c>
      <c r="C44">
        <v>4.5266326669205076E-3</v>
      </c>
      <c r="D44">
        <v>2.0624962196822565E-2</v>
      </c>
      <c r="E44">
        <v>-4.550985703730733E-3</v>
      </c>
      <c r="F44">
        <v>1.9489278398067151E-2</v>
      </c>
      <c r="G44">
        <v>1.9466242362949678E-3</v>
      </c>
      <c r="H44">
        <v>-2.6548727118576771E-2</v>
      </c>
      <c r="I44">
        <v>-4.6134115649534759E-3</v>
      </c>
      <c r="J44">
        <v>-8.7298498939454676E-3</v>
      </c>
      <c r="K44">
        <v>4.5750025157004093E-3</v>
      </c>
      <c r="L44">
        <v>-2.7421591675707659E-3</v>
      </c>
      <c r="M44">
        <v>-6.2740502059899063E-3</v>
      </c>
      <c r="N44">
        <v>-3.7500103508990496E-3</v>
      </c>
      <c r="O44">
        <v>-8.8078661104211264E-3</v>
      </c>
      <c r="P44">
        <v>-4.3720822944328776E-3</v>
      </c>
      <c r="Q44">
        <v>-2.9739776951672889E-2</v>
      </c>
      <c r="R44">
        <v>1.7439684246259169E-4</v>
      </c>
      <c r="S44">
        <v>-4.0404113643880031E-3</v>
      </c>
      <c r="T44">
        <v>-4.6884319744217333E-3</v>
      </c>
    </row>
    <row r="45" spans="1:20" x14ac:dyDescent="0.25">
      <c r="A45">
        <v>-9.2336100006053558E-3</v>
      </c>
      <c r="B45">
        <v>6.6951498126853193E-2</v>
      </c>
      <c r="C45">
        <v>-2.6184819566611272E-3</v>
      </c>
      <c r="D45">
        <v>1.0667788100577932E-2</v>
      </c>
      <c r="E45">
        <v>1.6775257580640315E-2</v>
      </c>
      <c r="F45">
        <v>-2.2063739071092027E-2</v>
      </c>
      <c r="G45">
        <v>1.448246195512827E-2</v>
      </c>
      <c r="H45">
        <v>-2.63635635271472E-2</v>
      </c>
      <c r="I45">
        <v>-3.8762087081982807E-3</v>
      </c>
      <c r="J45">
        <v>-8.2016313214460946E-3</v>
      </c>
      <c r="K45">
        <v>-3.1476760597447897E-3</v>
      </c>
      <c r="L45">
        <v>-1.7873517516186332E-2</v>
      </c>
      <c r="M45">
        <v>1.9078440074409453E-2</v>
      </c>
      <c r="N45">
        <v>-2.6976138693337582E-2</v>
      </c>
      <c r="O45">
        <v>-6.9191684529299594E-2</v>
      </c>
      <c r="P45">
        <v>6.2608628041060238E-3</v>
      </c>
      <c r="Q45">
        <v>-1.8199233716475048E-2</v>
      </c>
      <c r="R45">
        <v>-1.4473320746996345E-2</v>
      </c>
      <c r="S45">
        <v>4.42560102945227E-3</v>
      </c>
      <c r="T45">
        <v>1.2247313003050788E-2</v>
      </c>
    </row>
    <row r="46" spans="1:20" x14ac:dyDescent="0.25">
      <c r="A46">
        <v>-4.8462812732047531E-3</v>
      </c>
      <c r="B46">
        <v>-1.0761831195325568E-2</v>
      </c>
      <c r="C46">
        <v>-8.7916745523638276E-3</v>
      </c>
      <c r="D46">
        <v>-2.8318853757134308E-2</v>
      </c>
      <c r="E46">
        <v>4.8636373925357752E-3</v>
      </c>
      <c r="F46">
        <v>8.2989723429695308E-2</v>
      </c>
      <c r="G46">
        <v>1.2186755129882981E-3</v>
      </c>
      <c r="H46">
        <v>-2.8010507427931593E-3</v>
      </c>
      <c r="I46">
        <v>2.6689724334532497E-2</v>
      </c>
      <c r="J46">
        <v>6.236029600832001E-3</v>
      </c>
      <c r="K46">
        <v>2.4991452370379749E-2</v>
      </c>
      <c r="L46">
        <v>1.5243343184195016E-2</v>
      </c>
      <c r="M46">
        <v>3.7750747074014948E-2</v>
      </c>
      <c r="N46">
        <v>8.7040427725615099E-2</v>
      </c>
      <c r="O46">
        <v>-2.7528087291841422E-2</v>
      </c>
      <c r="P46">
        <v>1.5641215538968415E-2</v>
      </c>
      <c r="Q46">
        <v>-1.5609756097560989E-2</v>
      </c>
      <c r="R46">
        <v>7.6667648304313077E-4</v>
      </c>
      <c r="S46">
        <v>1.9276761617163424E-2</v>
      </c>
      <c r="T46">
        <v>-3.4746478092749261E-3</v>
      </c>
    </row>
    <row r="47" spans="1:20" x14ac:dyDescent="0.25">
      <c r="A47">
        <v>2.3974508783939037E-2</v>
      </c>
      <c r="B47">
        <v>2.004010863944182E-2</v>
      </c>
      <c r="C47">
        <v>1.2996588211299438E-2</v>
      </c>
      <c r="D47">
        <v>4.4687784738467309E-2</v>
      </c>
      <c r="E47">
        <v>1.5941152744825316E-2</v>
      </c>
      <c r="F47">
        <v>5.792116102366722E-2</v>
      </c>
      <c r="G47">
        <v>-2.1387586391418335E-2</v>
      </c>
      <c r="H47">
        <v>-2.2472011010326028E-2</v>
      </c>
      <c r="I47">
        <v>1.14118850198537E-2</v>
      </c>
      <c r="J47">
        <v>6.5341783595268908E-3</v>
      </c>
      <c r="K47">
        <v>-1.8155485791579332E-2</v>
      </c>
      <c r="L47">
        <v>-3.7842823255567808E-2</v>
      </c>
      <c r="M47">
        <v>3.431629626148492E-2</v>
      </c>
      <c r="N47">
        <v>1.304879581371261E-2</v>
      </c>
      <c r="O47">
        <v>9.1976042554253439E-3</v>
      </c>
      <c r="P47">
        <v>8.9763847168272022E-3</v>
      </c>
      <c r="Q47">
        <v>3.3696729435084227E-2</v>
      </c>
      <c r="R47">
        <v>-3.5949199974330041E-3</v>
      </c>
      <c r="S47">
        <v>9.3659483796701172E-3</v>
      </c>
      <c r="T47">
        <v>6.2884925266822028E-3</v>
      </c>
    </row>
    <row r="48" spans="1:20" x14ac:dyDescent="0.25">
      <c r="A48">
        <v>1.0609146171909506E-2</v>
      </c>
      <c r="B48">
        <v>2.5099263577327856E-2</v>
      </c>
      <c r="C48">
        <v>1.7207821669463521E-2</v>
      </c>
      <c r="D48">
        <v>-2.1134499779064165E-2</v>
      </c>
      <c r="E48">
        <v>-2.1511240862263342E-2</v>
      </c>
      <c r="F48">
        <v>1.5573005063587858E-3</v>
      </c>
      <c r="G48">
        <v>8.2800320516535089E-2</v>
      </c>
      <c r="H48">
        <v>-3.0651385084744118E-2</v>
      </c>
      <c r="I48">
        <v>2.0367550145263794E-4</v>
      </c>
      <c r="J48">
        <v>2.4763517845659182E-3</v>
      </c>
      <c r="K48">
        <v>-5.6073270930376588E-3</v>
      </c>
      <c r="L48">
        <v>2.1496930745457776E-2</v>
      </c>
      <c r="M48">
        <v>8.4910225568108358E-2</v>
      </c>
      <c r="N48">
        <v>5.093675871454649E-2</v>
      </c>
      <c r="O48">
        <v>3.2582076244307917E-3</v>
      </c>
      <c r="P48">
        <v>1.0836146289526326E-2</v>
      </c>
      <c r="Q48">
        <v>9.5877277085328733E-4</v>
      </c>
      <c r="R48">
        <v>6.6244452216766558E-3</v>
      </c>
      <c r="S48">
        <v>5.8885427256631781E-3</v>
      </c>
      <c r="T48">
        <v>-1.2365939046461304E-4</v>
      </c>
    </row>
    <row r="49" spans="1:20" x14ac:dyDescent="0.25">
      <c r="A49">
        <v>5.2488868778279929E-3</v>
      </c>
      <c r="B49">
        <v>1.0169255018344592E-2</v>
      </c>
      <c r="C49">
        <v>-5.7385555037203903E-3</v>
      </c>
      <c r="D49">
        <v>4.7067941557406116E-2</v>
      </c>
      <c r="E49">
        <v>-1.6107103206633666E-2</v>
      </c>
      <c r="F49">
        <v>3.9910221974641863E-2</v>
      </c>
      <c r="G49">
        <v>3.1506381700053258E-2</v>
      </c>
      <c r="H49">
        <v>3.1620600280554148E-2</v>
      </c>
      <c r="I49">
        <v>2.0484616602291051E-2</v>
      </c>
      <c r="J49">
        <v>-4.6748998641257859E-4</v>
      </c>
      <c r="K49">
        <v>7.1157914332718886E-3</v>
      </c>
      <c r="L49">
        <v>-7.1708050331207454E-3</v>
      </c>
      <c r="M49">
        <v>-3.0274995832209523E-2</v>
      </c>
      <c r="N49">
        <v>3.3425704422774703E-3</v>
      </c>
      <c r="O49">
        <v>-1.5626517210622179E-2</v>
      </c>
      <c r="P49">
        <v>3.7832624659163573E-2</v>
      </c>
      <c r="Q49">
        <v>4.5019157088122666E-2</v>
      </c>
      <c r="R49">
        <v>-2.1152828942324429E-3</v>
      </c>
      <c r="S49">
        <v>-3.5479403790408879E-3</v>
      </c>
      <c r="T49">
        <v>-2.1041097240525478E-3</v>
      </c>
    </row>
    <row r="50" spans="1:20" x14ac:dyDescent="0.25">
      <c r="A50">
        <v>-3.5469948947246081E-2</v>
      </c>
      <c r="B50">
        <v>2.2224864115394587E-2</v>
      </c>
      <c r="C50">
        <v>9.0181932331342488E-3</v>
      </c>
      <c r="D50">
        <v>1.7156070886771155E-2</v>
      </c>
      <c r="E50">
        <v>-1.6154075468818175E-3</v>
      </c>
      <c r="F50">
        <v>-9.1377301556645231E-3</v>
      </c>
      <c r="G50">
        <v>-1.3999339808129877E-2</v>
      </c>
      <c r="H50">
        <v>-3.831386873665825E-3</v>
      </c>
      <c r="I50">
        <v>-5.3475788281498815E-3</v>
      </c>
      <c r="J50">
        <v>3.0724611127793365E-3</v>
      </c>
      <c r="K50">
        <v>9.7987897310943487E-3</v>
      </c>
      <c r="L50">
        <v>2.4964677997510561E-2</v>
      </c>
      <c r="M50">
        <v>3.5716739029808646E-2</v>
      </c>
      <c r="N50">
        <v>3.442530238996145E-2</v>
      </c>
      <c r="O50">
        <v>-4.972759119374795E-3</v>
      </c>
      <c r="P50">
        <v>2.7611442478868969E-2</v>
      </c>
      <c r="Q50">
        <v>-2.7497708524289056E-3</v>
      </c>
      <c r="R50">
        <v>1.4720602782540154E-3</v>
      </c>
      <c r="S50">
        <v>-1.2462133243928649E-3</v>
      </c>
      <c r="T50">
        <v>9.1778108351608274E-3</v>
      </c>
    </row>
    <row r="51" spans="1:20" x14ac:dyDescent="0.25">
      <c r="A51">
        <v>5.5997759940263356E-4</v>
      </c>
      <c r="B51">
        <v>7.461789297884186E-3</v>
      </c>
      <c r="C51">
        <v>2.7825759280973764E-2</v>
      </c>
      <c r="D51">
        <v>-1.4596253649042338E-3</v>
      </c>
      <c r="E51">
        <v>2.1507811120811612E-2</v>
      </c>
      <c r="F51">
        <v>-4.0249830707585036E-4</v>
      </c>
      <c r="G51">
        <v>1.5004851974795163E-2</v>
      </c>
      <c r="H51">
        <v>2.0192290611653115E-2</v>
      </c>
      <c r="I51">
        <v>4.6540893670009202E-3</v>
      </c>
      <c r="J51">
        <v>7.3245600955941835E-3</v>
      </c>
      <c r="K51">
        <v>-3.4985296210498693E-3</v>
      </c>
      <c r="L51">
        <v>-2.0986482316327302E-2</v>
      </c>
      <c r="M51">
        <v>1.3222297627679045E-2</v>
      </c>
      <c r="N51">
        <v>4.2404761264207509E-2</v>
      </c>
      <c r="O51">
        <v>3.2676665202139854E-3</v>
      </c>
      <c r="P51">
        <v>6.4533183179882013E-3</v>
      </c>
      <c r="Q51">
        <v>-5.5147058823529866E-3</v>
      </c>
      <c r="R51">
        <v>1.1758995628421748E-3</v>
      </c>
      <c r="S51">
        <v>3.3868179300945806E-3</v>
      </c>
      <c r="T51">
        <v>9.5858684161627128E-3</v>
      </c>
    </row>
    <row r="52" spans="1:20" x14ac:dyDescent="0.25">
      <c r="A52">
        <v>0</v>
      </c>
      <c r="B52">
        <v>0.12042270711270701</v>
      </c>
      <c r="C52">
        <v>1.7043569545633516E-2</v>
      </c>
      <c r="D52">
        <v>-3.9791863243396845E-3</v>
      </c>
      <c r="E52">
        <v>2.7482323182310763E-2</v>
      </c>
      <c r="F52">
        <v>-1.5432018923162481E-2</v>
      </c>
      <c r="G52">
        <v>7.788936351123146E-3</v>
      </c>
      <c r="H52">
        <v>0</v>
      </c>
      <c r="I52">
        <v>1.222050379979376E-2</v>
      </c>
      <c r="J52">
        <v>-6.9408190796866427E-3</v>
      </c>
      <c r="K52">
        <v>3.5822690319575177E-3</v>
      </c>
      <c r="L52">
        <v>1.2517994375092797E-3</v>
      </c>
      <c r="M52">
        <v>-6.3581700944992702E-3</v>
      </c>
      <c r="N52">
        <v>-6.6940163093002075E-3</v>
      </c>
      <c r="O52">
        <v>3.7791036832171887E-2</v>
      </c>
      <c r="P52">
        <v>2.0168724746456791E-2</v>
      </c>
      <c r="Q52">
        <v>7.3937153419593405E-3</v>
      </c>
      <c r="R52">
        <v>3.1418874978969238E-2</v>
      </c>
      <c r="S52">
        <v>5.5072156137173263E-3</v>
      </c>
      <c r="T52">
        <v>6.0680468333397367E-5</v>
      </c>
    </row>
    <row r="53" spans="1:20" x14ac:dyDescent="0.25">
      <c r="A53">
        <v>3.2649254949599069E-2</v>
      </c>
      <c r="B53">
        <v>-1.6443172147143448E-3</v>
      </c>
      <c r="C53">
        <v>1.179881956725199E-2</v>
      </c>
      <c r="D53">
        <v>4.6473623375888383E-3</v>
      </c>
      <c r="E53">
        <v>1.2076427538345797E-2</v>
      </c>
      <c r="F53">
        <v>-1.5094803168724176E-2</v>
      </c>
      <c r="G53">
        <v>-3.4542656977428726E-2</v>
      </c>
      <c r="H53">
        <v>-7.5400910767263601E-3</v>
      </c>
      <c r="I53">
        <v>4.9317382933764626E-3</v>
      </c>
      <c r="J53">
        <v>-6.3900904942205778E-3</v>
      </c>
      <c r="K53">
        <v>-5.5527808123835513E-3</v>
      </c>
      <c r="L53">
        <v>3.6214257792316074E-3</v>
      </c>
      <c r="M53">
        <v>-4.8400710047199119E-2</v>
      </c>
      <c r="N53">
        <v>4.4582645472513692E-2</v>
      </c>
      <c r="O53">
        <v>1.7630513802739074E-2</v>
      </c>
      <c r="P53">
        <v>-6.8185327791189599E-3</v>
      </c>
      <c r="Q53">
        <v>0</v>
      </c>
      <c r="R53">
        <v>7.0602400768591759E-3</v>
      </c>
      <c r="S53">
        <v>4.2403067202781064E-3</v>
      </c>
      <c r="T53">
        <v>1.028551869808789E-2</v>
      </c>
    </row>
    <row r="54" spans="1:20" x14ac:dyDescent="0.25">
      <c r="A54">
        <v>-1.174339699163131E-2</v>
      </c>
      <c r="B54">
        <v>3.5359007568570418E-2</v>
      </c>
      <c r="C54">
        <v>-3.1885505329943928E-2</v>
      </c>
      <c r="D54">
        <v>1.0549991798815439E-3</v>
      </c>
      <c r="E54">
        <v>-8.527947278597672E-3</v>
      </c>
      <c r="F54">
        <v>-7.4381390391200864E-3</v>
      </c>
      <c r="G54">
        <v>2.6302897886820383E-2</v>
      </c>
      <c r="H54">
        <v>1.0446403961430699E-2</v>
      </c>
      <c r="I54">
        <v>-6.3208786924359127E-3</v>
      </c>
      <c r="J54">
        <v>3.4836497440131672E-3</v>
      </c>
      <c r="K54">
        <v>2.4595110361182843E-3</v>
      </c>
      <c r="L54">
        <v>-1.2080199553135603E-2</v>
      </c>
      <c r="M54">
        <v>-0.11990303272748117</v>
      </c>
      <c r="N54">
        <v>-1.4888123213657944E-3</v>
      </c>
      <c r="O54">
        <v>-3.2201137311921105E-2</v>
      </c>
      <c r="P54">
        <v>-1.5571634352515471E-2</v>
      </c>
      <c r="Q54">
        <v>-4.5871559633028176E-3</v>
      </c>
      <c r="R54">
        <v>-9.9507776884370791E-3</v>
      </c>
      <c r="S54">
        <v>-8.9725287060385024E-3</v>
      </c>
      <c r="T54">
        <v>-2.1506083758775316E-2</v>
      </c>
    </row>
    <row r="55" spans="1:20" x14ac:dyDescent="0.25">
      <c r="A55">
        <v>-1.8282083760839593E-3</v>
      </c>
      <c r="B55">
        <v>-4.7721398074509836E-3</v>
      </c>
      <c r="C55">
        <v>1.1463569490230944E-2</v>
      </c>
      <c r="D55">
        <v>-7.1341468526007028E-3</v>
      </c>
      <c r="E55">
        <v>2.5007239221570873E-2</v>
      </c>
      <c r="F55">
        <v>-2.8407090172333681E-2</v>
      </c>
      <c r="G55">
        <v>-1.9738909584466491E-2</v>
      </c>
      <c r="H55">
        <v>-1.6917251678133502E-2</v>
      </c>
      <c r="I55">
        <v>-1.7779801173394743E-3</v>
      </c>
      <c r="J55">
        <v>-9.0127137009633745E-3</v>
      </c>
      <c r="K55">
        <v>-1.9163230645870905E-2</v>
      </c>
      <c r="L55">
        <v>6.0345064177234247E-3</v>
      </c>
      <c r="M55">
        <v>4.3429452261595038E-2</v>
      </c>
      <c r="N55">
        <v>-3.7773410989451854E-2</v>
      </c>
      <c r="O55">
        <v>1.1947597481672984E-2</v>
      </c>
      <c r="P55">
        <v>-1.4376449121710834E-2</v>
      </c>
      <c r="Q55">
        <v>-1.1981566820276407E-2</v>
      </c>
      <c r="R55">
        <v>-3.7690822696072905E-3</v>
      </c>
      <c r="S55">
        <v>2.8404146631729158E-3</v>
      </c>
      <c r="T55">
        <v>6.6490199359225052E-3</v>
      </c>
    </row>
    <row r="56" spans="1:20" x14ac:dyDescent="0.25">
      <c r="A56">
        <v>-5.3113005608534936E-3</v>
      </c>
      <c r="B56">
        <v>-3.9077557527725959E-2</v>
      </c>
      <c r="C56">
        <v>-3.19872502409774E-2</v>
      </c>
      <c r="D56">
        <v>-8.328602855159609E-3</v>
      </c>
      <c r="E56">
        <v>-2.6334996263355413E-2</v>
      </c>
      <c r="F56">
        <v>-3.2394615246636685E-2</v>
      </c>
      <c r="G56">
        <v>-3.1178985294644586E-2</v>
      </c>
      <c r="H56">
        <v>1.9119338743049154E-3</v>
      </c>
      <c r="I56">
        <v>1.8999043111948106E-3</v>
      </c>
      <c r="J56">
        <v>4.0427666078195711E-4</v>
      </c>
      <c r="K56">
        <v>-3.379937643239304E-4</v>
      </c>
      <c r="L56">
        <v>4.4199795232586414E-3</v>
      </c>
      <c r="M56">
        <v>-4.1575288677064975E-3</v>
      </c>
      <c r="N56">
        <v>9.8139440329696719E-3</v>
      </c>
      <c r="O56">
        <v>-2.3844919653566103E-2</v>
      </c>
      <c r="P56">
        <v>2.0238821908389673E-2</v>
      </c>
      <c r="Q56">
        <v>0</v>
      </c>
      <c r="R56">
        <v>-7.0736579032443236E-2</v>
      </c>
      <c r="S56">
        <v>4.0714690020360548E-3</v>
      </c>
      <c r="T56">
        <v>3.241436221690497E-3</v>
      </c>
    </row>
    <row r="57" spans="1:20" x14ac:dyDescent="0.25">
      <c r="A57">
        <v>1.2704823923682128E-2</v>
      </c>
      <c r="B57">
        <v>3.1603317002550958E-2</v>
      </c>
      <c r="C57">
        <v>-7.6665645199861113E-3</v>
      </c>
      <c r="D57">
        <v>-3.7052038790910484E-3</v>
      </c>
      <c r="E57">
        <v>-2.7425971436262531E-3</v>
      </c>
      <c r="F57">
        <v>2.5693285534282521E-2</v>
      </c>
      <c r="G57">
        <v>3.0171036953747909E-3</v>
      </c>
      <c r="H57">
        <v>-2.5763297285909616E-2</v>
      </c>
      <c r="I57">
        <v>-1.173322481877649E-2</v>
      </c>
      <c r="J57">
        <v>-4.9833797147635101E-3</v>
      </c>
      <c r="K57">
        <v>1.4337044078722588E-2</v>
      </c>
      <c r="L57">
        <v>8.8008656966481937E-3</v>
      </c>
      <c r="M57">
        <v>-2.8293099850916586E-2</v>
      </c>
      <c r="N57">
        <v>-2.5573682060171525E-3</v>
      </c>
      <c r="O57">
        <v>7.9365660269152573E-3</v>
      </c>
      <c r="P57">
        <v>1.8209573516590597E-3</v>
      </c>
      <c r="Q57">
        <v>-2.4253731343283562E-2</v>
      </c>
      <c r="R57">
        <v>-1.5298229502817656E-2</v>
      </c>
      <c r="S57">
        <v>3.5260829789351982E-4</v>
      </c>
      <c r="T57">
        <v>-8.2296347221719988E-3</v>
      </c>
    </row>
    <row r="58" spans="1:20" x14ac:dyDescent="0.25">
      <c r="A58">
        <v>6.545472727272671E-3</v>
      </c>
      <c r="B58">
        <v>0</v>
      </c>
      <c r="C58">
        <v>1.2696767217655331E-2</v>
      </c>
      <c r="D58">
        <v>1.57024958677686E-2</v>
      </c>
      <c r="E58">
        <v>1.5162027357811398E-2</v>
      </c>
      <c r="F58">
        <v>1.4133396294236012E-2</v>
      </c>
      <c r="G58">
        <v>1.8549467570498093E-2</v>
      </c>
      <c r="H58">
        <v>-3.9176961470779982E-3</v>
      </c>
      <c r="I58">
        <v>2.0387548388659739E-3</v>
      </c>
      <c r="J58">
        <v>-5.7524176980970447E-3</v>
      </c>
      <c r="K58">
        <v>6.6605565483165505E-5</v>
      </c>
      <c r="L58">
        <v>-6.2314673745181878E-4</v>
      </c>
      <c r="M58">
        <v>-1.9382246627814417E-2</v>
      </c>
      <c r="N58">
        <v>1.8461535382366584E-2</v>
      </c>
      <c r="O58">
        <v>9.9008760092712312E-4</v>
      </c>
      <c r="P58">
        <v>1.0828882032366412E-3</v>
      </c>
      <c r="Q58">
        <v>1.0516252390057306E-2</v>
      </c>
      <c r="R58">
        <v>-7.5174588887597614E-3</v>
      </c>
      <c r="S58">
        <v>-2.291091980642629E-3</v>
      </c>
      <c r="T58">
        <v>-2.4588161554145482E-4</v>
      </c>
    </row>
    <row r="59" spans="1:20" x14ac:dyDescent="0.25">
      <c r="A59">
        <v>-7.406069230381636E-3</v>
      </c>
      <c r="B59">
        <v>-1.201053867143952E-2</v>
      </c>
      <c r="C59">
        <v>-1.4192716828578271E-3</v>
      </c>
      <c r="D59">
        <v>4.0679413495856227E-4</v>
      </c>
      <c r="E59">
        <v>5.8238086846422689E-3</v>
      </c>
      <c r="F59">
        <v>-7.7701490431291795E-3</v>
      </c>
      <c r="G59">
        <v>-7.2190113595931808E-3</v>
      </c>
      <c r="H59">
        <v>-1.9666516940929414E-3</v>
      </c>
      <c r="I59">
        <v>9.0557254068345319E-3</v>
      </c>
      <c r="J59">
        <v>-2.5457792694200811E-2</v>
      </c>
      <c r="K59">
        <v>6.6666733162919472E-3</v>
      </c>
      <c r="L59">
        <v>-1.1535482594891256E-2</v>
      </c>
      <c r="M59">
        <v>4.0793769124911609E-2</v>
      </c>
      <c r="N59">
        <v>-3.5248631910501224E-3</v>
      </c>
      <c r="O59">
        <v>1.3565757359328572E-2</v>
      </c>
      <c r="P59">
        <v>-3.7087450662569919E-3</v>
      </c>
      <c r="Q59">
        <v>-6.6225165562914176E-3</v>
      </c>
      <c r="R59">
        <v>2.5248312672715412E-3</v>
      </c>
      <c r="S59">
        <v>1.7652024538149881E-4</v>
      </c>
      <c r="T59">
        <v>7.0704308160105915E-3</v>
      </c>
    </row>
    <row r="60" spans="1:20" x14ac:dyDescent="0.25">
      <c r="A60">
        <v>1.8198361816226354E-2</v>
      </c>
      <c r="B60">
        <v>5.9284302776117098E-3</v>
      </c>
      <c r="C60">
        <v>1.7648672731463762E-2</v>
      </c>
      <c r="D60">
        <v>1.7324156583753289E-2</v>
      </c>
      <c r="E60">
        <v>-1.4044866102607835E-3</v>
      </c>
      <c r="F60">
        <v>-2.5432922166949447E-2</v>
      </c>
      <c r="G60">
        <v>-6.6104737680006327E-4</v>
      </c>
      <c r="H60">
        <v>-1.3793092473237257E-2</v>
      </c>
      <c r="I60">
        <v>-1.8976055003189927E-3</v>
      </c>
      <c r="J60">
        <v>-8.591135596792733E-3</v>
      </c>
      <c r="K60">
        <v>1.6490154383297553E-2</v>
      </c>
      <c r="L60">
        <v>-4.4157485937719428E-3</v>
      </c>
      <c r="M60">
        <v>3.2501207560251613E-2</v>
      </c>
      <c r="N60">
        <v>8.5901958629009106E-3</v>
      </c>
      <c r="O60">
        <v>-4.703044177971643E-2</v>
      </c>
      <c r="P60">
        <v>3.2533255227448793E-2</v>
      </c>
      <c r="Q60">
        <v>-9.52380952380949E-3</v>
      </c>
      <c r="R60">
        <v>-9.4440595675368676E-3</v>
      </c>
      <c r="S60">
        <v>-7.0645313666366999E-3</v>
      </c>
      <c r="T60">
        <v>-2.9915756919952842E-3</v>
      </c>
    </row>
    <row r="61" spans="1:20" x14ac:dyDescent="0.25">
      <c r="A61">
        <v>-1.1438784424686616E-2</v>
      </c>
      <c r="B61">
        <v>-3.1189056357732451E-2</v>
      </c>
      <c r="C61">
        <v>-5.2361846072761567E-4</v>
      </c>
      <c r="D61">
        <v>-6.7956426799545217E-3</v>
      </c>
      <c r="E61">
        <v>2.3441296389046865E-3</v>
      </c>
      <c r="F61">
        <v>2.3959602976467158E-3</v>
      </c>
      <c r="G61">
        <v>-3.8200751050557306E-2</v>
      </c>
      <c r="H61">
        <v>-5.9940587878454295E-3</v>
      </c>
      <c r="I61">
        <v>9.1097158768397972E-4</v>
      </c>
      <c r="J61">
        <v>8.595135672837215E-3</v>
      </c>
      <c r="K61">
        <v>2.8535979491432613E-2</v>
      </c>
      <c r="L61">
        <v>-7.4449160234471515E-3</v>
      </c>
      <c r="M61">
        <v>6.7676101678472963E-3</v>
      </c>
      <c r="N61">
        <v>-1.5105692611473973E-2</v>
      </c>
      <c r="O61">
        <v>-8.4365086977264171E-3</v>
      </c>
      <c r="P61">
        <v>-1.8026319946179824E-3</v>
      </c>
      <c r="Q61">
        <v>-2.4999999999999977E-2</v>
      </c>
      <c r="R61">
        <v>-1.112311687379245E-2</v>
      </c>
      <c r="S61">
        <v>-5.514145045630867E-3</v>
      </c>
      <c r="T61">
        <v>3.6742853219089773E-4</v>
      </c>
    </row>
    <row r="62" spans="1:20" x14ac:dyDescent="0.25">
      <c r="A62">
        <v>2.1876676516422472E-2</v>
      </c>
      <c r="B62">
        <v>8.2499019515302474E-2</v>
      </c>
      <c r="C62">
        <v>-2.2708565296474937E-3</v>
      </c>
      <c r="D62">
        <v>7.4861223339099843E-3</v>
      </c>
      <c r="E62">
        <v>4.143700830831807E-2</v>
      </c>
      <c r="F62">
        <v>-3.1549978383527327E-2</v>
      </c>
      <c r="G62">
        <v>-3.0261347503253436E-2</v>
      </c>
      <c r="H62">
        <v>-9.0452048188468231E-3</v>
      </c>
      <c r="I62">
        <v>3.1263003878324153E-3</v>
      </c>
      <c r="J62">
        <v>-5.3784857956549774E-3</v>
      </c>
      <c r="K62">
        <v>1.6976026136109455E-2</v>
      </c>
      <c r="L62">
        <v>-2.409834489248704E-2</v>
      </c>
      <c r="M62">
        <v>3.7103919263216989E-2</v>
      </c>
      <c r="N62">
        <v>-8.6912867283991252E-3</v>
      </c>
      <c r="O62">
        <v>-1.2147762404651595E-2</v>
      </c>
      <c r="P62">
        <v>2.07298923617181E-2</v>
      </c>
      <c r="Q62">
        <v>8.8757396449704005E-3</v>
      </c>
      <c r="R62">
        <v>-1.0155559710045559E-2</v>
      </c>
      <c r="S62">
        <v>-8.9428456475627669E-3</v>
      </c>
      <c r="T62">
        <v>3.0617335106157968E-4</v>
      </c>
    </row>
    <row r="63" spans="1:20" x14ac:dyDescent="0.25">
      <c r="A63">
        <v>5.4848195329086557E-3</v>
      </c>
      <c r="B63">
        <v>4.13574907205876E-2</v>
      </c>
      <c r="C63">
        <v>2.0600943080840105E-2</v>
      </c>
      <c r="D63">
        <v>6.3913388817085073E-4</v>
      </c>
      <c r="E63">
        <v>-5.2731180318431855E-3</v>
      </c>
      <c r="F63">
        <v>-1.4504336380459863E-2</v>
      </c>
      <c r="G63">
        <v>-1.329787791969392E-2</v>
      </c>
      <c r="H63">
        <v>1.5213013831101553E-2</v>
      </c>
      <c r="I63">
        <v>-6.035914919371492E-3</v>
      </c>
      <c r="J63">
        <v>1.67848207925081E-2</v>
      </c>
      <c r="K63">
        <v>2.9274359659227822E-3</v>
      </c>
      <c r="L63">
        <v>2.22403433294096E-2</v>
      </c>
      <c r="M63">
        <v>1.7422123348750252E-2</v>
      </c>
      <c r="N63">
        <v>5.6214586225766236E-2</v>
      </c>
      <c r="O63">
        <v>-2.6286978473694614E-2</v>
      </c>
      <c r="P63">
        <v>1.4706394080155925E-2</v>
      </c>
      <c r="Q63">
        <v>-3.6168132942326583E-2</v>
      </c>
      <c r="R63">
        <v>1.0389870129869252E-3</v>
      </c>
      <c r="S63">
        <v>-5.0532616674094973E-3</v>
      </c>
      <c r="T63">
        <v>2.3864669337624448E-3</v>
      </c>
    </row>
    <row r="64" spans="1:20" x14ac:dyDescent="0.25">
      <c r="A64">
        <v>-2.2523367146810951E-2</v>
      </c>
      <c r="B64">
        <v>-3.1196111803461501E-2</v>
      </c>
      <c r="C64">
        <v>-3.6595488026887383E-3</v>
      </c>
      <c r="D64">
        <v>-2.2676429617956392E-2</v>
      </c>
      <c r="E64">
        <v>-2.8287299468125009E-2</v>
      </c>
      <c r="F64">
        <v>-3.5484463208682454E-2</v>
      </c>
      <c r="G64">
        <v>1.3836438078472443E-2</v>
      </c>
      <c r="H64">
        <v>-2.9969991382166373E-2</v>
      </c>
      <c r="I64">
        <v>6.0725684257312675E-3</v>
      </c>
      <c r="J64">
        <v>7.1141960840672364E-3</v>
      </c>
      <c r="K64">
        <v>2.4219918320088642E-3</v>
      </c>
      <c r="L64">
        <v>1.3597884926502397E-2</v>
      </c>
      <c r="M64">
        <v>-4.1352934561359238E-2</v>
      </c>
      <c r="N64">
        <v>-1.3671828512568389E-2</v>
      </c>
      <c r="O64">
        <v>1.487889849448458E-2</v>
      </c>
      <c r="P64">
        <v>-3.0294283991051808E-2</v>
      </c>
      <c r="Q64">
        <v>8.1135902636916904E-3</v>
      </c>
      <c r="R64">
        <v>-2.0303612602397072E-2</v>
      </c>
      <c r="S64">
        <v>6.1672603225219839E-3</v>
      </c>
      <c r="T64">
        <v>2.0755346798783745E-3</v>
      </c>
    </row>
    <row r="65" spans="1:20" x14ac:dyDescent="0.25">
      <c r="A65">
        <v>-8.2808102300775243E-3</v>
      </c>
      <c r="B65">
        <v>-6.5714284953928758E-3</v>
      </c>
      <c r="C65">
        <v>-1.1994941449564093E-2</v>
      </c>
      <c r="D65">
        <v>-5.0653839041603687E-3</v>
      </c>
      <c r="E65">
        <v>2.0909597995044556E-3</v>
      </c>
      <c r="F65">
        <v>-2.9200276091719716E-2</v>
      </c>
      <c r="G65">
        <v>-2.4282160650030266E-2</v>
      </c>
      <c r="H65">
        <v>1.2358397798866686E-2</v>
      </c>
      <c r="I65">
        <v>8.5608661843216485E-3</v>
      </c>
      <c r="J65">
        <v>5.0065304570643355E-3</v>
      </c>
      <c r="K65">
        <v>3.2835706744082493E-3</v>
      </c>
      <c r="L65">
        <v>-1.1521404398716937E-2</v>
      </c>
      <c r="M65">
        <v>6.2847731915002406E-3</v>
      </c>
      <c r="N65">
        <v>2.4752733207040203E-3</v>
      </c>
      <c r="O65">
        <v>2.3980949365209999E-2</v>
      </c>
      <c r="P65">
        <v>5.1318444745860666E-3</v>
      </c>
      <c r="Q65">
        <v>-9.0543259557343929E-3</v>
      </c>
      <c r="R65">
        <v>2.0525524866090335E-3</v>
      </c>
      <c r="S65">
        <v>7.3914165124422193E-3</v>
      </c>
      <c r="T65">
        <v>6.7011091393232164E-3</v>
      </c>
    </row>
    <row r="66" spans="1:20" x14ac:dyDescent="0.25">
      <c r="A66">
        <v>-5.2641314213106504E-3</v>
      </c>
      <c r="B66">
        <v>2.9231955092289569E-2</v>
      </c>
      <c r="C66">
        <v>-6.9706864034317878E-4</v>
      </c>
      <c r="D66">
        <v>3.613089206873722E-3</v>
      </c>
      <c r="E66">
        <v>1.0331728194820654E-4</v>
      </c>
      <c r="F66">
        <v>2.6581105322721878E-2</v>
      </c>
      <c r="G66">
        <v>-1.1262473203493009E-2</v>
      </c>
      <c r="H66">
        <v>-5.2899272222926924E-2</v>
      </c>
      <c r="I66">
        <v>5.7108705350640398E-3</v>
      </c>
      <c r="J66">
        <v>-1.1191624240325396E-2</v>
      </c>
      <c r="K66">
        <v>-3.1678379378464225E-2</v>
      </c>
      <c r="L66">
        <v>-4.0396007582576464E-2</v>
      </c>
      <c r="M66">
        <v>-3.053759408602149E-2</v>
      </c>
      <c r="N66">
        <v>-2.4691362385881738E-2</v>
      </c>
      <c r="O66">
        <v>-2.7552247300755933E-2</v>
      </c>
      <c r="P66">
        <v>-2.0944328211915254E-2</v>
      </c>
      <c r="Q66">
        <v>2.5380710659898477E-2</v>
      </c>
      <c r="R66">
        <v>-2.1342639654886749E-2</v>
      </c>
      <c r="S66">
        <v>-8.0530018310746541E-3</v>
      </c>
      <c r="T66">
        <v>-9.1375848818835252E-3</v>
      </c>
    </row>
    <row r="67" spans="1:20" x14ac:dyDescent="0.25">
      <c r="A67">
        <v>-9.6715147750275794E-3</v>
      </c>
      <c r="B67">
        <v>-3.5838909023143496E-2</v>
      </c>
      <c r="C67">
        <v>-2.3309901991014011E-2</v>
      </c>
      <c r="D67">
        <v>-7.7729012618809644E-3</v>
      </c>
      <c r="E67">
        <v>-2.118470313898644E-2</v>
      </c>
      <c r="F67">
        <v>5.6114231910813122E-3</v>
      </c>
      <c r="G67">
        <v>-2.9762990632313805E-2</v>
      </c>
      <c r="H67">
        <v>-2.5778741164561813E-2</v>
      </c>
      <c r="I67">
        <v>-2.7614587503313255E-2</v>
      </c>
      <c r="J67">
        <v>-1.5665766247910436E-2</v>
      </c>
      <c r="K67">
        <v>2.1873688156181202E-2</v>
      </c>
      <c r="L67">
        <v>-3.4942600909999909E-3</v>
      </c>
      <c r="M67">
        <v>5.0900228029327192E-2</v>
      </c>
      <c r="N67">
        <v>-4.0506853877650233E-3</v>
      </c>
      <c r="O67">
        <v>-6.8808065537928247E-3</v>
      </c>
      <c r="P67">
        <v>1.1647818002052319E-2</v>
      </c>
      <c r="Q67">
        <v>0</v>
      </c>
      <c r="R67">
        <v>-2.0255418133445545E-3</v>
      </c>
      <c r="S67">
        <v>-3.0669370849418971E-2</v>
      </c>
      <c r="T67">
        <v>-1.5878938614641739E-2</v>
      </c>
    </row>
    <row r="68" spans="1:20" x14ac:dyDescent="0.25">
      <c r="A68">
        <v>4.4960364842454394E-2</v>
      </c>
      <c r="B68">
        <v>5.9454729082307041E-2</v>
      </c>
      <c r="C68">
        <v>1.1010581353910018E-2</v>
      </c>
      <c r="D68">
        <v>1.4018718908684667E-3</v>
      </c>
      <c r="E68">
        <v>1.6267428999944666E-2</v>
      </c>
      <c r="F68">
        <v>-1.7099099274977405E-2</v>
      </c>
      <c r="G68">
        <v>6.4571109639502522E-2</v>
      </c>
      <c r="H68">
        <v>9.9227980710036093E-3</v>
      </c>
      <c r="I68">
        <v>1.1599866789398139E-3</v>
      </c>
      <c r="J68">
        <v>-1.4022239131063466E-2</v>
      </c>
      <c r="K68">
        <v>3.1577575804676808E-2</v>
      </c>
      <c r="L68">
        <v>-2.0537597332984211E-2</v>
      </c>
      <c r="M68">
        <v>6.833822504732699E-3</v>
      </c>
      <c r="N68">
        <v>-2.4402545418310325E-2</v>
      </c>
      <c r="O68">
        <v>-1.2838132017958099E-2</v>
      </c>
      <c r="P68">
        <v>-1.9979697680362091E-2</v>
      </c>
      <c r="Q68">
        <v>1.980198019801991E-2</v>
      </c>
      <c r="R68">
        <v>-1.9687463902137492E-2</v>
      </c>
      <c r="S68">
        <v>1.5819832840462015E-2</v>
      </c>
      <c r="T68">
        <v>1.8617353969155266E-2</v>
      </c>
    </row>
    <row r="69" spans="1:20" x14ac:dyDescent="0.25">
      <c r="A69">
        <v>-2.8742673756703873E-2</v>
      </c>
      <c r="B69">
        <v>-2.0973119582334096E-2</v>
      </c>
      <c r="C69">
        <v>-3.7087046813010457E-3</v>
      </c>
      <c r="D69">
        <v>3.3761198389966468E-3</v>
      </c>
      <c r="E69">
        <v>-1.5302273481562158E-2</v>
      </c>
      <c r="F69">
        <v>-3.2846738860176701E-2</v>
      </c>
      <c r="G69">
        <v>-1.4230342757302629E-3</v>
      </c>
      <c r="H69">
        <v>3.2751379262117796E-3</v>
      </c>
      <c r="I69">
        <v>-1.7354946576301124E-2</v>
      </c>
      <c r="J69">
        <v>-2.4817176735872838E-2</v>
      </c>
      <c r="K69">
        <v>-3.2062983326844028E-3</v>
      </c>
      <c r="L69">
        <v>-2.6423406185289312E-2</v>
      </c>
      <c r="M69">
        <v>-4.3467634757786547E-2</v>
      </c>
      <c r="N69">
        <v>2.0323061019347059E-2</v>
      </c>
      <c r="O69">
        <v>-1.8630367063750358E-2</v>
      </c>
      <c r="P69">
        <v>-1.3821653452714402E-2</v>
      </c>
      <c r="Q69">
        <v>-7.9611650485436919E-2</v>
      </c>
      <c r="R69">
        <v>-1.8978606720991307E-2</v>
      </c>
      <c r="S69">
        <v>-3.1573045587489031E-2</v>
      </c>
      <c r="T69">
        <v>-2.6562625514092331E-2</v>
      </c>
    </row>
    <row r="70" spans="1:20" x14ac:dyDescent="0.25">
      <c r="A70">
        <v>4.5388524132588086E-3</v>
      </c>
      <c r="B70">
        <v>-3.7861214698535817E-2</v>
      </c>
      <c r="C70">
        <v>-1.5008291571652E-2</v>
      </c>
      <c r="D70">
        <v>-2.0352852201113721E-2</v>
      </c>
      <c r="E70">
        <v>-1.8063483192522548E-2</v>
      </c>
      <c r="F70">
        <v>-5.6226431865828035E-2</v>
      </c>
      <c r="G70">
        <v>3.0282368850254151E-3</v>
      </c>
      <c r="H70">
        <v>-1.305767580467059E-2</v>
      </c>
      <c r="I70">
        <v>-1.7171534756878829E-3</v>
      </c>
      <c r="J70">
        <v>-1.217713243539327E-2</v>
      </c>
      <c r="K70">
        <v>-6.1297942821820061E-3</v>
      </c>
      <c r="L70">
        <v>3.8872325328367159E-2</v>
      </c>
      <c r="M70">
        <v>-9.497739726027422E-3</v>
      </c>
      <c r="N70">
        <v>1.481111227209434E-2</v>
      </c>
      <c r="O70">
        <v>4.2753427772337552E-2</v>
      </c>
      <c r="P70">
        <v>2.1879647950314492E-2</v>
      </c>
      <c r="Q70">
        <v>0</v>
      </c>
      <c r="R70">
        <v>3.5525875576188935E-2</v>
      </c>
      <c r="S70">
        <v>-2.8598721104466044E-3</v>
      </c>
      <c r="T70">
        <v>2.378340540305958E-3</v>
      </c>
    </row>
    <row r="71" spans="1:20" x14ac:dyDescent="0.25">
      <c r="A71">
        <v>3.0182503879179323E-2</v>
      </c>
      <c r="B71">
        <v>2.1981920116471598E-2</v>
      </c>
      <c r="C71">
        <v>1.979603853158483E-2</v>
      </c>
      <c r="D71">
        <v>6.6180864551038318E-3</v>
      </c>
      <c r="E71">
        <v>-1.8468922604946282E-3</v>
      </c>
      <c r="F71">
        <v>1.532718939672466E-2</v>
      </c>
      <c r="G71">
        <v>9.2345704890486515E-3</v>
      </c>
      <c r="H71">
        <v>7.1664751672378305E-2</v>
      </c>
      <c r="I71">
        <v>1.892054937686069E-2</v>
      </c>
      <c r="J71">
        <v>1.5058596415015715E-2</v>
      </c>
      <c r="K71">
        <v>-1.1724421692266498E-2</v>
      </c>
      <c r="L71">
        <v>1.5168967081054181E-3</v>
      </c>
      <c r="M71">
        <v>-6.419875954726996E-2</v>
      </c>
      <c r="N71">
        <v>-3.673893362440149E-2</v>
      </c>
      <c r="O71">
        <v>-9.9348624866267797E-3</v>
      </c>
      <c r="P71">
        <v>-1.3981971778664998E-2</v>
      </c>
      <c r="Q71">
        <v>-2.3206751054852388E-2</v>
      </c>
      <c r="R71">
        <v>-6.6575816574235384E-3</v>
      </c>
      <c r="S71">
        <v>1.4722709658409015E-2</v>
      </c>
      <c r="T71">
        <v>9.6488785810603002E-3</v>
      </c>
    </row>
    <row r="72" spans="1:20" x14ac:dyDescent="0.25">
      <c r="A72">
        <v>-2.1052649122807025E-2</v>
      </c>
      <c r="B72">
        <v>-4.4605593886155696E-2</v>
      </c>
      <c r="C72">
        <v>3.2116719032435244E-3</v>
      </c>
      <c r="D72">
        <v>-1.1651713992952024E-3</v>
      </c>
      <c r="E72">
        <v>-1.3839074495288917E-2</v>
      </c>
      <c r="F72">
        <v>1.1377002186221039E-3</v>
      </c>
      <c r="G72">
        <v>-1.090978650409806E-2</v>
      </c>
      <c r="H72">
        <v>-1.1316937715298035E-2</v>
      </c>
      <c r="I72">
        <v>2.1301276120945564E-3</v>
      </c>
      <c r="J72">
        <v>1.0835591905829986E-2</v>
      </c>
      <c r="K72">
        <v>2.1502680984567757E-2</v>
      </c>
      <c r="L72">
        <v>4.2073328671712856E-3</v>
      </c>
      <c r="M72">
        <v>-5.8720868481390706E-3</v>
      </c>
      <c r="N72">
        <v>4.1796758184425983E-3</v>
      </c>
      <c r="O72">
        <v>3.2395983449870609E-2</v>
      </c>
      <c r="P72">
        <v>-1.0818840100397429E-3</v>
      </c>
      <c r="Q72">
        <v>-1.2958963282937282E-2</v>
      </c>
      <c r="R72">
        <v>2.8381849074122167E-2</v>
      </c>
      <c r="S72">
        <v>8.8562504060361747E-3</v>
      </c>
      <c r="T72">
        <v>2.5463816828995678E-2</v>
      </c>
    </row>
    <row r="73" spans="1:20" x14ac:dyDescent="0.25">
      <c r="A73">
        <v>3.0466308789719471E-3</v>
      </c>
      <c r="B73">
        <v>-2.1373044375524976E-2</v>
      </c>
      <c r="C73">
        <v>-7.8125438964986391E-3</v>
      </c>
      <c r="D73">
        <v>8.1653309823028607E-3</v>
      </c>
      <c r="E73">
        <v>1.1086220549518308E-2</v>
      </c>
      <c r="F73">
        <v>1.4029685130729651E-2</v>
      </c>
      <c r="G73">
        <v>2.4550841280155326E-2</v>
      </c>
      <c r="H73">
        <v>3.4339325290061798E-2</v>
      </c>
      <c r="I73">
        <v>2.5909441951120587E-2</v>
      </c>
      <c r="J73">
        <v>-3.2374790571289436E-3</v>
      </c>
      <c r="K73">
        <v>3.5446376592898246E-2</v>
      </c>
      <c r="L73">
        <v>1.441261324861432E-2</v>
      </c>
      <c r="M73">
        <v>4.2358372638939379E-2</v>
      </c>
      <c r="N73">
        <v>3.8501677448937816E-2</v>
      </c>
      <c r="O73">
        <v>2.3139994534739538E-2</v>
      </c>
      <c r="P73">
        <v>2.85072974150677E-2</v>
      </c>
      <c r="Q73">
        <v>3.9387308533916782E-2</v>
      </c>
      <c r="R73">
        <v>2.9261356296515048E-3</v>
      </c>
      <c r="S73">
        <v>2.5588305946389559E-2</v>
      </c>
      <c r="T73">
        <v>1.0381864959549963E-2</v>
      </c>
    </row>
    <row r="74" spans="1:20" x14ac:dyDescent="0.25">
      <c r="A74">
        <v>3.1802733039079212E-2</v>
      </c>
      <c r="B74">
        <v>7.9568606241712081E-2</v>
      </c>
      <c r="C74">
        <v>1.4090344554413688E-2</v>
      </c>
      <c r="D74">
        <v>3.1074396694214877E-2</v>
      </c>
      <c r="E74">
        <v>2.7986502770345655E-2</v>
      </c>
      <c r="F74">
        <v>2.8016034395414731E-2</v>
      </c>
      <c r="G74">
        <v>-4.8619575870451189E-2</v>
      </c>
      <c r="H74">
        <v>1.2072540870306094E-2</v>
      </c>
      <c r="I74">
        <v>1.6107045458228931E-2</v>
      </c>
      <c r="J74">
        <v>-1.0104499840383878E-2</v>
      </c>
      <c r="K74">
        <v>2.278311150278127E-2</v>
      </c>
      <c r="L74">
        <v>1.486892043052083E-3</v>
      </c>
      <c r="M74">
        <v>1.6363193226886341E-2</v>
      </c>
      <c r="N74">
        <v>-7.5151080120142329E-3</v>
      </c>
      <c r="O74">
        <v>7.812213554896575E-3</v>
      </c>
      <c r="P74">
        <v>4.4001341165178084E-3</v>
      </c>
      <c r="Q74">
        <v>3.894736842105255E-2</v>
      </c>
      <c r="R74">
        <v>1.6776062817798101E-2</v>
      </c>
      <c r="S74">
        <v>5.4634966977734779E-3</v>
      </c>
      <c r="T74">
        <v>-1.1415957322857058E-3</v>
      </c>
    </row>
    <row r="75" spans="1:20" x14ac:dyDescent="0.25">
      <c r="A75">
        <v>1.4718580086580075E-2</v>
      </c>
      <c r="B75">
        <v>-1.8533983303338653E-2</v>
      </c>
      <c r="C75">
        <v>-6.0715579620722448E-3</v>
      </c>
      <c r="D75">
        <v>9.4581595149381831E-3</v>
      </c>
      <c r="E75">
        <v>-3.6897330707956207E-5</v>
      </c>
      <c r="F75">
        <v>1.9537977852877777E-2</v>
      </c>
      <c r="G75">
        <v>2.7194714289416139E-2</v>
      </c>
      <c r="H75">
        <v>-2.2862888100307722E-2</v>
      </c>
      <c r="I75">
        <v>-1.2698662371201735E-3</v>
      </c>
      <c r="J75">
        <v>1.3909161755880053E-2</v>
      </c>
      <c r="K75">
        <v>-2.970133289454514E-3</v>
      </c>
      <c r="L75">
        <v>4.2890416324839484E-3</v>
      </c>
      <c r="M75">
        <v>-6.0956445255121387E-2</v>
      </c>
      <c r="N75">
        <v>-1.2114993027366346E-2</v>
      </c>
      <c r="O75">
        <v>1.1483692638665837E-2</v>
      </c>
      <c r="P75">
        <v>-2.5536386888074795E-2</v>
      </c>
      <c r="Q75">
        <v>-3.0395136778114855E-3</v>
      </c>
      <c r="R75">
        <v>-2.6085431748675719E-3</v>
      </c>
      <c r="S75">
        <v>-3.8036443099809742E-3</v>
      </c>
      <c r="T75">
        <v>1.7444166834323571E-3</v>
      </c>
    </row>
    <row r="76" spans="1:20" x14ac:dyDescent="0.25">
      <c r="A76">
        <v>8.5331060932802882E-4</v>
      </c>
      <c r="B76">
        <v>-4.197822081393407E-2</v>
      </c>
      <c r="C76">
        <v>-1.2628471532624568E-2</v>
      </c>
      <c r="D76">
        <v>-2.45355244634664E-2</v>
      </c>
      <c r="E76">
        <v>-1.1279646360663512E-2</v>
      </c>
      <c r="F76">
        <v>-4.009540683550937E-2</v>
      </c>
      <c r="G76">
        <v>3.7668886366754244E-2</v>
      </c>
      <c r="H76">
        <v>-2.6449738810549416E-2</v>
      </c>
      <c r="I76">
        <v>1.0632724310616758E-2</v>
      </c>
      <c r="J76">
        <v>1.8267099791076324E-2</v>
      </c>
      <c r="K76">
        <v>2.8013260213720935E-2</v>
      </c>
      <c r="L76">
        <v>-4.1064340348057355E-3</v>
      </c>
      <c r="M76">
        <v>1.3179928036223689E-2</v>
      </c>
      <c r="N76">
        <v>9.6065418775062819E-2</v>
      </c>
      <c r="O76">
        <v>9.5084461501217382E-3</v>
      </c>
      <c r="P76">
        <v>4.0345638103092395E-3</v>
      </c>
      <c r="Q76">
        <v>-3.150406504065046E-2</v>
      </c>
      <c r="R76">
        <v>-1.5038250097577637E-3</v>
      </c>
      <c r="S76">
        <v>-2.5454571423461246E-3</v>
      </c>
      <c r="T76">
        <v>-1.2610566888474643E-3</v>
      </c>
    </row>
    <row r="77" spans="1:20" x14ac:dyDescent="0.25">
      <c r="A77">
        <v>1.2787723349097243E-2</v>
      </c>
      <c r="B77">
        <v>-9.5769054263183072E-3</v>
      </c>
      <c r="C77">
        <v>5.710872911597188E-3</v>
      </c>
      <c r="D77">
        <v>3.3374359517694147E-3</v>
      </c>
      <c r="E77">
        <v>-1.124756098180639E-2</v>
      </c>
      <c r="F77">
        <v>-6.8547254464456395E-4</v>
      </c>
      <c r="G77">
        <v>-2.6883583846161456E-2</v>
      </c>
      <c r="H77">
        <v>2.2988533635088737E-2</v>
      </c>
      <c r="I77">
        <v>1.0025192640106786E-2</v>
      </c>
      <c r="J77">
        <v>1.8010454038037818E-2</v>
      </c>
      <c r="K77">
        <v>-2.0674232423302644E-2</v>
      </c>
      <c r="L77">
        <v>-1.253508367882223E-2</v>
      </c>
      <c r="M77">
        <v>-4.9772430023526472E-2</v>
      </c>
      <c r="N77">
        <v>-4.7552357932233537E-2</v>
      </c>
      <c r="O77">
        <v>-1.1152715896459938E-2</v>
      </c>
      <c r="P77">
        <v>-1.1098343994575941E-2</v>
      </c>
      <c r="Q77">
        <v>-1.4690451206715509E-2</v>
      </c>
      <c r="R77">
        <v>-1.4930350962527258E-2</v>
      </c>
      <c r="S77">
        <v>2.5884081797994261E-2</v>
      </c>
      <c r="T77">
        <v>1.599429180452823E-2</v>
      </c>
    </row>
    <row r="78" spans="1:20" x14ac:dyDescent="0.25">
      <c r="A78">
        <v>-1.515154831139569E-2</v>
      </c>
      <c r="B78">
        <v>-6.7454859402495543E-2</v>
      </c>
      <c r="C78">
        <v>-1.3131440100645309E-2</v>
      </c>
      <c r="D78">
        <v>-2.1661576802505658E-2</v>
      </c>
      <c r="E78">
        <v>-1.5356078019322247E-2</v>
      </c>
      <c r="F78">
        <v>-3.2753151692385206E-2</v>
      </c>
      <c r="G78">
        <v>3.4312837869098063E-2</v>
      </c>
      <c r="H78">
        <v>-2.9622084396057499E-2</v>
      </c>
      <c r="I78">
        <v>-7.0951005304794399E-3</v>
      </c>
      <c r="J78">
        <v>9.5423793491792169E-3</v>
      </c>
      <c r="K78">
        <v>-8.0232194836742082E-3</v>
      </c>
      <c r="L78">
        <v>1.5533643123375102E-2</v>
      </c>
      <c r="M78">
        <v>-8.1745803670689211E-3</v>
      </c>
      <c r="N78">
        <v>-1.8600298442719723E-2</v>
      </c>
      <c r="O78">
        <v>-4.9285183682239537E-3</v>
      </c>
      <c r="P78">
        <v>-1.969814791302904E-2</v>
      </c>
      <c r="Q78">
        <v>-1.9169329073482396E-2</v>
      </c>
      <c r="R78">
        <v>-8.841235537383748E-3</v>
      </c>
      <c r="S78">
        <v>2.6297097098194628E-2</v>
      </c>
      <c r="T78">
        <v>4.9712800739414222E-3</v>
      </c>
    </row>
    <row r="79" spans="1:20" x14ac:dyDescent="0.25">
      <c r="A79">
        <v>-5.4700854700854753E-3</v>
      </c>
      <c r="B79">
        <v>6.2498165646854937E-3</v>
      </c>
      <c r="C79">
        <v>-8.631090889099996E-3</v>
      </c>
      <c r="D79">
        <v>1.6589269975593671E-4</v>
      </c>
      <c r="E79">
        <v>-2.8071298212473204E-3</v>
      </c>
      <c r="F79">
        <v>-1.3030768837664379E-2</v>
      </c>
      <c r="G79">
        <v>1.1908779851862094E-2</v>
      </c>
      <c r="H79">
        <v>-9.4735555720858039E-3</v>
      </c>
      <c r="I79">
        <v>-2.1667839163794834E-3</v>
      </c>
      <c r="J79">
        <v>5.7265114701695648E-3</v>
      </c>
      <c r="K79">
        <v>2.8509174168719655E-2</v>
      </c>
      <c r="L79">
        <v>3.289456477948845E-4</v>
      </c>
      <c r="M79">
        <v>1.8236620798119645E-2</v>
      </c>
      <c r="N79">
        <v>6.982647179604091E-3</v>
      </c>
      <c r="O79">
        <v>1.1096353400151297E-2</v>
      </c>
      <c r="P79">
        <v>2.8265785678879454E-2</v>
      </c>
      <c r="Q79">
        <v>4.3431053203039248E-3</v>
      </c>
      <c r="R79">
        <v>8.7188997162078227E-3</v>
      </c>
      <c r="S79">
        <v>6.9240850727834817E-4</v>
      </c>
      <c r="T79">
        <v>-2.47334434949001E-3</v>
      </c>
    </row>
    <row r="80" spans="1:20" x14ac:dyDescent="0.25">
      <c r="A80">
        <v>1.2719113097284289E-2</v>
      </c>
      <c r="B80">
        <v>7.4884474114534819E-2</v>
      </c>
      <c r="C80">
        <v>-9.0688497082460351E-3</v>
      </c>
      <c r="D80">
        <v>2.6863419062570129E-2</v>
      </c>
      <c r="E80">
        <v>2.4977570280924784E-2</v>
      </c>
      <c r="F80">
        <v>1.221484230960972E-2</v>
      </c>
      <c r="G80">
        <v>-2.0679204404981513E-2</v>
      </c>
      <c r="H80">
        <v>-1.9128646236929447E-2</v>
      </c>
      <c r="I80">
        <v>7.6185552236635616E-3</v>
      </c>
      <c r="J80">
        <v>-1.6670310643114829E-2</v>
      </c>
      <c r="K80">
        <v>-3.9263958208683031E-2</v>
      </c>
      <c r="L80">
        <v>9.3719353807286618E-3</v>
      </c>
      <c r="M80">
        <v>-5.0277132922272039E-2</v>
      </c>
      <c r="N80">
        <v>7.9247162083243561E-3</v>
      </c>
      <c r="O80">
        <v>9.7027882304532003E-3</v>
      </c>
      <c r="P80">
        <v>-1.4934563611760637E-2</v>
      </c>
      <c r="Q80">
        <v>-2.1621621621621546E-2</v>
      </c>
      <c r="R80">
        <v>-1.0970705224895105E-2</v>
      </c>
      <c r="S80">
        <v>4.4983752345565788E-3</v>
      </c>
      <c r="T80">
        <v>1.2869743522992401E-2</v>
      </c>
    </row>
    <row r="81" spans="1:20" x14ac:dyDescent="0.25">
      <c r="A81">
        <v>1.6972505667770641E-3</v>
      </c>
      <c r="B81">
        <v>-6.8025987987043443E-2</v>
      </c>
      <c r="C81">
        <v>-7.1995370405534736E-3</v>
      </c>
      <c r="D81">
        <v>-1.3241816927603043E-2</v>
      </c>
      <c r="E81">
        <v>-2.5641173289776661E-2</v>
      </c>
      <c r="F81">
        <v>5.1020808811557085E-3</v>
      </c>
      <c r="G81">
        <v>5.5278999769469733E-2</v>
      </c>
      <c r="H81">
        <v>-5.4170198570467013E-3</v>
      </c>
      <c r="I81">
        <v>3.8938100794419263E-3</v>
      </c>
      <c r="J81">
        <v>-3.2021626609654144E-2</v>
      </c>
      <c r="K81">
        <v>-6.5017276731907832E-3</v>
      </c>
      <c r="L81">
        <v>-1.8569785491443874E-2</v>
      </c>
      <c r="M81">
        <v>6.0954484718499661E-3</v>
      </c>
      <c r="N81">
        <v>-2.850118186214462E-2</v>
      </c>
      <c r="O81">
        <v>-1.1615325226545839E-2</v>
      </c>
      <c r="P81">
        <v>-1.5862467726321442E-2</v>
      </c>
      <c r="Q81">
        <v>4.1988950276242984E-2</v>
      </c>
      <c r="R81">
        <v>6.7193277310948095E-5</v>
      </c>
      <c r="S81">
        <v>1.0161901719080822E-2</v>
      </c>
      <c r="T81">
        <v>1.4571645281608522E-3</v>
      </c>
    </row>
    <row r="82" spans="1:20" x14ac:dyDescent="0.25">
      <c r="A82">
        <v>-1.3724178244662821E-2</v>
      </c>
      <c r="B82">
        <v>-2.0643125929074108E-2</v>
      </c>
      <c r="C82">
        <v>-8.3578893691774146E-3</v>
      </c>
      <c r="D82">
        <v>-8.8372637986846997E-3</v>
      </c>
      <c r="E82">
        <v>6.789205881540296E-3</v>
      </c>
      <c r="F82">
        <v>3.8534521670255728E-2</v>
      </c>
      <c r="G82">
        <v>2.2938009167938884E-2</v>
      </c>
      <c r="H82">
        <v>1.1982528279266089E-2</v>
      </c>
      <c r="I82">
        <v>-1.4498049478436517E-2</v>
      </c>
      <c r="J82">
        <v>3.2432145994672895E-3</v>
      </c>
      <c r="K82">
        <v>-8.1219482487730997E-3</v>
      </c>
      <c r="L82">
        <v>-2.7551908953994914E-2</v>
      </c>
      <c r="M82">
        <v>-3.4989271373466024E-2</v>
      </c>
      <c r="N82">
        <v>-1.7703721898743339E-2</v>
      </c>
      <c r="O82">
        <v>-1.4819809418347768E-2</v>
      </c>
      <c r="P82">
        <v>-1.1524283374330431E-2</v>
      </c>
      <c r="Q82">
        <v>6.3626723223754508E-3</v>
      </c>
      <c r="R82">
        <v>-1.539388328159064E-2</v>
      </c>
      <c r="S82">
        <v>-1.5686292764824843E-2</v>
      </c>
      <c r="T82">
        <v>-2.0486638763777903E-2</v>
      </c>
    </row>
    <row r="83" spans="1:20" x14ac:dyDescent="0.25">
      <c r="A83">
        <v>1.7694606041824421E-2</v>
      </c>
      <c r="B83">
        <v>-2.9494764197264879E-3</v>
      </c>
      <c r="C83">
        <v>-2.7144335726975052E-2</v>
      </c>
      <c r="D83">
        <v>-1.7997193544056694E-2</v>
      </c>
      <c r="E83">
        <v>-1.7283555901203722E-2</v>
      </c>
      <c r="F83">
        <v>-3.0261794586287877E-2</v>
      </c>
      <c r="G83">
        <v>-2.7512710738106714E-2</v>
      </c>
      <c r="H83">
        <v>-2.6910710427976416E-2</v>
      </c>
      <c r="I83">
        <v>1.1460956433844818E-4</v>
      </c>
      <c r="J83">
        <v>3.0172060943733409E-3</v>
      </c>
      <c r="K83">
        <v>1.9086839402348493E-2</v>
      </c>
      <c r="L83">
        <v>2.9527226066428377E-2</v>
      </c>
      <c r="M83">
        <v>4.2880563798632594E-2</v>
      </c>
      <c r="N83">
        <v>9.7838091077944722E-3</v>
      </c>
      <c r="O83">
        <v>3.1810027465865635E-2</v>
      </c>
      <c r="P83">
        <v>-2.3236777432459471E-3</v>
      </c>
      <c r="Q83">
        <v>2.4236037934668116E-2</v>
      </c>
      <c r="R83">
        <v>3.1269215325532819E-2</v>
      </c>
      <c r="S83">
        <v>-3.2911638624184168E-3</v>
      </c>
      <c r="T83">
        <v>6.6548156331566579E-3</v>
      </c>
    </row>
    <row r="84" spans="1:20" x14ac:dyDescent="0.25">
      <c r="A84">
        <v>2.8865613475165031E-2</v>
      </c>
      <c r="B84">
        <v>4.8919453297358306E-2</v>
      </c>
      <c r="C84">
        <v>6.1472884408570266E-2</v>
      </c>
      <c r="D84">
        <v>1.3451080625079862E-2</v>
      </c>
      <c r="E84">
        <v>1.9978645430564271E-2</v>
      </c>
      <c r="F84">
        <v>4.3609733632368038E-2</v>
      </c>
      <c r="G84">
        <v>2.4693374746001129E-2</v>
      </c>
      <c r="H84">
        <v>2.4336310857249126E-2</v>
      </c>
      <c r="I84">
        <v>1.0163149960294672E-2</v>
      </c>
      <c r="J84">
        <v>1.2893559240929181E-3</v>
      </c>
      <c r="K84">
        <v>1.5318826472003531E-2</v>
      </c>
      <c r="L84">
        <v>9.2838728703951816E-3</v>
      </c>
      <c r="M84">
        <v>7.4947055846226254E-2</v>
      </c>
      <c r="N84">
        <v>2.7026952379815741E-2</v>
      </c>
      <c r="O84">
        <v>1.1978786637731933E-2</v>
      </c>
      <c r="P84">
        <v>6.7463825988289807E-3</v>
      </c>
      <c r="Q84">
        <v>5.1440329218105894E-3</v>
      </c>
      <c r="R84">
        <v>5.4948823801083107E-3</v>
      </c>
      <c r="S84">
        <v>3.9972283841808905E-3</v>
      </c>
      <c r="T84">
        <v>-2.9513129843508441E-3</v>
      </c>
    </row>
    <row r="85" spans="1:20" x14ac:dyDescent="0.25">
      <c r="A85">
        <v>-1.3781788124991227E-2</v>
      </c>
      <c r="B85">
        <v>1.1177951256499737E-2</v>
      </c>
      <c r="C85">
        <v>-7.1415681619958395E-3</v>
      </c>
      <c r="D85">
        <v>2.1153006524603699E-2</v>
      </c>
      <c r="E85">
        <v>3.6381110718602529E-3</v>
      </c>
      <c r="F85">
        <v>-1.2389219216373967E-2</v>
      </c>
      <c r="G85">
        <v>-8.4583618234795096E-3</v>
      </c>
      <c r="H85">
        <v>1.5118777546132804E-2</v>
      </c>
      <c r="I85">
        <v>2.0801542124677494E-3</v>
      </c>
      <c r="J85">
        <v>-2.2175476284050782E-3</v>
      </c>
      <c r="K85">
        <v>3.6438023576126233E-3</v>
      </c>
      <c r="L85">
        <v>1.4783135650292668E-2</v>
      </c>
      <c r="M85">
        <v>5.7618860154718399E-2</v>
      </c>
      <c r="N85">
        <v>5.4617941055692988E-3</v>
      </c>
      <c r="O85">
        <v>-6.1479335191141522E-3</v>
      </c>
      <c r="P85">
        <v>1.1009216567655775E-2</v>
      </c>
      <c r="Q85">
        <v>-1.7400204708290679E-2</v>
      </c>
      <c r="R85">
        <v>1.1522254032056424E-2</v>
      </c>
      <c r="S85">
        <v>7.097078650824722E-3</v>
      </c>
      <c r="T85">
        <v>6.2159821190374736E-3</v>
      </c>
    </row>
    <row r="86" spans="1:20" x14ac:dyDescent="0.25">
      <c r="A86">
        <v>1.3308916764117168E-2</v>
      </c>
      <c r="B86">
        <v>8.1632449734972291E-3</v>
      </c>
      <c r="C86">
        <v>1.3902488755745065E-3</v>
      </c>
      <c r="D86">
        <v>6.1738668752862004E-3</v>
      </c>
      <c r="E86">
        <v>1.8413559316172792E-4</v>
      </c>
      <c r="F86">
        <v>6.25106725206564E-3</v>
      </c>
      <c r="G86">
        <v>1.0944803172468763E-2</v>
      </c>
      <c r="H86">
        <v>8.5105697465807182E-3</v>
      </c>
      <c r="I86">
        <v>3.8122811193901538E-3</v>
      </c>
      <c r="J86">
        <v>9.1045377762137142E-3</v>
      </c>
      <c r="K86">
        <v>2.297489945845194E-2</v>
      </c>
      <c r="L86">
        <v>1.1492398457879123E-2</v>
      </c>
      <c r="M86">
        <v>2.5248391572585287E-2</v>
      </c>
      <c r="N86">
        <v>2.7160473391868355E-2</v>
      </c>
      <c r="O86">
        <v>4.6625944057731624E-3</v>
      </c>
      <c r="P86">
        <v>1.846450619616187E-2</v>
      </c>
      <c r="Q86">
        <v>9.3749999999999858E-3</v>
      </c>
      <c r="R86">
        <v>-5.4026034823080778E-3</v>
      </c>
      <c r="S86">
        <v>6.8754960412292072E-4</v>
      </c>
      <c r="T86">
        <v>-1.1179324010197865E-3</v>
      </c>
    </row>
    <row r="87" spans="1:20" x14ac:dyDescent="0.25">
      <c r="A87">
        <v>6.4028730914464475E-3</v>
      </c>
      <c r="B87">
        <v>4.4028424952284061E-2</v>
      </c>
      <c r="C87">
        <v>1.1528931104020068E-2</v>
      </c>
      <c r="D87">
        <v>2.7046649224554742E-2</v>
      </c>
      <c r="E87">
        <v>-8.1780223976597854E-3</v>
      </c>
      <c r="F87">
        <v>-1.2044144613021529E-2</v>
      </c>
      <c r="G87">
        <v>4.7764274682822791E-4</v>
      </c>
      <c r="H87">
        <v>4.2194820738301114E-3</v>
      </c>
      <c r="I87">
        <v>8.6104902936145009E-3</v>
      </c>
      <c r="J87">
        <v>1.4350636520858124E-2</v>
      </c>
      <c r="K87">
        <v>-5.7673259271942652E-3</v>
      </c>
      <c r="L87">
        <v>1.9202971934333159E-3</v>
      </c>
      <c r="M87">
        <v>-5.0002733193773878E-3</v>
      </c>
      <c r="N87">
        <v>-1.9231264317941252E-3</v>
      </c>
      <c r="O87">
        <v>1.9297722634526158E-3</v>
      </c>
      <c r="P87">
        <v>-2.4793594896078039E-3</v>
      </c>
      <c r="Q87">
        <v>-1.0319917440660438E-2</v>
      </c>
      <c r="R87">
        <v>1.5706766707327829E-2</v>
      </c>
      <c r="S87">
        <v>7.3857705165624237E-3</v>
      </c>
      <c r="T87">
        <v>9.9541816157188868E-3</v>
      </c>
    </row>
    <row r="88" spans="1:20" x14ac:dyDescent="0.25">
      <c r="A88">
        <v>-2.4959201059693271E-2</v>
      </c>
      <c r="B88">
        <v>-2.0132617485640682E-2</v>
      </c>
      <c r="C88">
        <v>-6.9220444254717954E-3</v>
      </c>
      <c r="D88">
        <v>2.1225061089734003E-3</v>
      </c>
      <c r="E88">
        <v>5.8437139805243244E-3</v>
      </c>
      <c r="F88">
        <v>0</v>
      </c>
      <c r="G88">
        <v>-9.0706703480614402E-3</v>
      </c>
      <c r="H88">
        <v>-1.0504117024272872E-2</v>
      </c>
      <c r="I88">
        <v>-1.3420169654258379E-3</v>
      </c>
      <c r="J88">
        <v>-4.900984041592845E-4</v>
      </c>
      <c r="K88">
        <v>5.0207466620831121E-4</v>
      </c>
      <c r="L88">
        <v>1.1180590853598898E-3</v>
      </c>
      <c r="M88">
        <v>-2.0947109206597104E-3</v>
      </c>
      <c r="N88">
        <v>-9.6338645137289177E-3</v>
      </c>
      <c r="O88">
        <v>5.503542385001404E-4</v>
      </c>
      <c r="P88">
        <v>1.1650002247986142E-3</v>
      </c>
      <c r="Q88">
        <v>-8.3420229405630937E-3</v>
      </c>
      <c r="R88">
        <v>-2.126301587492991E-3</v>
      </c>
      <c r="S88">
        <v>3.9215775174425618E-3</v>
      </c>
      <c r="T88">
        <v>5.1904562155025771E-3</v>
      </c>
    </row>
    <row r="89" spans="1:20" x14ac:dyDescent="0.25">
      <c r="A89">
        <v>-4.6845909319057416E-3</v>
      </c>
      <c r="B89">
        <v>-1.0586258758075794E-2</v>
      </c>
      <c r="C89">
        <v>1.4180849538776642E-2</v>
      </c>
      <c r="D89">
        <v>-6.1970582162599224E-3</v>
      </c>
      <c r="E89">
        <v>-8.5549190663045307E-3</v>
      </c>
      <c r="F89">
        <v>-3.6786765492287095E-3</v>
      </c>
      <c r="G89">
        <v>-2.2482804616156199E-3</v>
      </c>
      <c r="H89">
        <v>-2.1231463916681688E-2</v>
      </c>
      <c r="I89">
        <v>2.2770979940044652E-3</v>
      </c>
      <c r="J89">
        <v>3.2232256432663938E-3</v>
      </c>
      <c r="K89">
        <v>-6.5782348977456023E-3</v>
      </c>
      <c r="L89">
        <v>-1.5954621099039407E-3</v>
      </c>
      <c r="M89">
        <v>-1.4592267843179961E-2</v>
      </c>
      <c r="N89">
        <v>-4.3774576290732106E-3</v>
      </c>
      <c r="O89">
        <v>-1.3750873167037102E-3</v>
      </c>
      <c r="P89">
        <v>-3.7625805800412127E-3</v>
      </c>
      <c r="Q89">
        <v>1.5772870662460605E-2</v>
      </c>
      <c r="R89">
        <v>6.8444374909420475E-3</v>
      </c>
      <c r="S89">
        <v>1.1888598813053499E-3</v>
      </c>
      <c r="T89">
        <v>3.5389992127025523E-3</v>
      </c>
    </row>
    <row r="90" spans="1:20" x14ac:dyDescent="0.25">
      <c r="A90">
        <v>-1.512862615133201E-2</v>
      </c>
      <c r="B90">
        <v>-1.3832944773550921E-2</v>
      </c>
      <c r="C90">
        <v>-7.6429480676139597E-3</v>
      </c>
      <c r="D90">
        <v>-6.0778592457516895E-3</v>
      </c>
      <c r="E90">
        <v>-3.289005306375254E-3</v>
      </c>
      <c r="F90">
        <v>2.1466598157879085E-2</v>
      </c>
      <c r="G90">
        <v>1.3037144142648907E-2</v>
      </c>
      <c r="H90">
        <v>1.3015188419507601E-2</v>
      </c>
      <c r="I90">
        <v>-4.767392017761273E-3</v>
      </c>
      <c r="J90">
        <v>1.0616878288942089E-2</v>
      </c>
      <c r="K90">
        <v>-3.5352196098672787E-3</v>
      </c>
      <c r="L90">
        <v>-1.4381190019821064E-3</v>
      </c>
      <c r="M90">
        <v>-1.2668840777702769E-2</v>
      </c>
      <c r="N90">
        <v>1.4655646766792669E-2</v>
      </c>
      <c r="O90">
        <v>-5.3243017096427613E-3</v>
      </c>
      <c r="P90">
        <v>7.7483265669344046E-3</v>
      </c>
      <c r="Q90">
        <v>8.2815734989648108E-3</v>
      </c>
      <c r="R90">
        <v>-6.6696212831870464E-3</v>
      </c>
      <c r="S90">
        <v>-2.8838272985157566E-3</v>
      </c>
      <c r="T90">
        <v>-1.7343207560197966E-3</v>
      </c>
    </row>
    <row r="91" spans="1:20" x14ac:dyDescent="0.25">
      <c r="A91">
        <v>-3.754924048472494E-3</v>
      </c>
      <c r="B91">
        <v>-5.9150509927284375E-3</v>
      </c>
      <c r="C91">
        <v>-4.8959393036271844E-3</v>
      </c>
      <c r="D91">
        <v>3.8119759182333678E-3</v>
      </c>
      <c r="E91">
        <v>-1.1429403203606348E-2</v>
      </c>
      <c r="F91">
        <v>-1.6350029559095695E-2</v>
      </c>
      <c r="G91">
        <v>4.7672048440496035E-4</v>
      </c>
      <c r="H91">
        <v>3.2119113531490395E-3</v>
      </c>
      <c r="I91">
        <v>3.218546446489598E-3</v>
      </c>
      <c r="J91">
        <v>-2.7649912744648233E-4</v>
      </c>
      <c r="K91">
        <v>2.5003984290571244E-2</v>
      </c>
      <c r="L91">
        <v>1.1841865421086367E-2</v>
      </c>
      <c r="M91">
        <v>0.13531668269696576</v>
      </c>
      <c r="N91">
        <v>4.8146373240545312E-2</v>
      </c>
      <c r="O91">
        <v>2.1780276035371138E-2</v>
      </c>
      <c r="P91">
        <v>2.5886352522974578E-3</v>
      </c>
      <c r="Q91">
        <v>-9.2402464065708279E-3</v>
      </c>
      <c r="R91">
        <v>1.2073058377384422E-2</v>
      </c>
      <c r="S91">
        <v>7.31540609446228E-3</v>
      </c>
      <c r="T91">
        <v>6.0230067273220646E-3</v>
      </c>
    </row>
    <row r="92" spans="1:20" x14ac:dyDescent="0.25">
      <c r="A92">
        <v>1.7132431336859108E-3</v>
      </c>
      <c r="B92">
        <v>2.4140735571917506E-2</v>
      </c>
      <c r="C92">
        <v>-1.1999724233658171E-2</v>
      </c>
      <c r="D92">
        <v>-1.0285205533461703E-3</v>
      </c>
      <c r="E92">
        <v>2.2118320930628578E-2</v>
      </c>
      <c r="F92">
        <v>4.3285070475088894E-2</v>
      </c>
      <c r="G92">
        <v>-7.9402921786890669E-3</v>
      </c>
      <c r="H92">
        <v>7.4706449196726421E-3</v>
      </c>
      <c r="I92">
        <v>1.9024155899737502E-3</v>
      </c>
      <c r="J92">
        <v>-1.8320160420004408E-2</v>
      </c>
      <c r="K92">
        <v>-1.2691586895675431E-2</v>
      </c>
      <c r="L92">
        <v>2.7044129343423151E-2</v>
      </c>
      <c r="M92">
        <v>-4.1832696897485679E-2</v>
      </c>
      <c r="N92">
        <v>0.1166742946895348</v>
      </c>
      <c r="O92">
        <v>4.6515782850327135E-3</v>
      </c>
      <c r="P92">
        <v>3.7381133694931491E-2</v>
      </c>
      <c r="Q92">
        <v>-3.1088082901554476E-2</v>
      </c>
      <c r="R92">
        <v>-6.5705475430769414E-3</v>
      </c>
      <c r="S92">
        <v>1.520019975759825E-3</v>
      </c>
      <c r="T92">
        <v>-4.2024720961747154E-3</v>
      </c>
    </row>
    <row r="93" spans="1:20" x14ac:dyDescent="0.25">
      <c r="A93">
        <v>-2.907508074097754E-3</v>
      </c>
      <c r="B93">
        <v>-2.7588711593222189E-2</v>
      </c>
      <c r="C93">
        <v>1.0445102761073372E-2</v>
      </c>
      <c r="D93">
        <v>1.81357492231508E-2</v>
      </c>
      <c r="E93">
        <v>-1.6915586645762985E-2</v>
      </c>
      <c r="F93">
        <v>-2.0068843871742331E-2</v>
      </c>
      <c r="G93">
        <v>7.0433603309064032E-3</v>
      </c>
      <c r="H93">
        <v>8.4746152415599799E-3</v>
      </c>
      <c r="I93">
        <v>-2.6057325664709507E-4</v>
      </c>
      <c r="J93">
        <v>1.35211488293595E-2</v>
      </c>
      <c r="K93">
        <v>-2.6599792370832182E-2</v>
      </c>
      <c r="L93">
        <v>-4.7736910563027073E-3</v>
      </c>
      <c r="M93">
        <v>-5.3471213103360817E-2</v>
      </c>
      <c r="N93">
        <v>-2.6737951953852118E-2</v>
      </c>
      <c r="O93">
        <v>-1.1058179978664444E-2</v>
      </c>
      <c r="P93">
        <v>-2.3775022271503084E-2</v>
      </c>
      <c r="Q93">
        <v>-1.176470588235288E-2</v>
      </c>
      <c r="R93">
        <v>-3.467501533872814E-3</v>
      </c>
      <c r="S93">
        <v>1.6694740546568772E-2</v>
      </c>
      <c r="T93">
        <v>1.4452929106160727E-3</v>
      </c>
    </row>
    <row r="94" spans="1:20" x14ac:dyDescent="0.25">
      <c r="A94">
        <v>-2.3327616180576598E-2</v>
      </c>
      <c r="B94">
        <v>-5.7562243080500002E-2</v>
      </c>
      <c r="C94">
        <v>-2.4881273132763535E-2</v>
      </c>
      <c r="D94">
        <v>2.3333852260954598E-4</v>
      </c>
      <c r="E94">
        <v>-1.889308833061171E-2</v>
      </c>
      <c r="F94">
        <v>-4.8315632540241453E-2</v>
      </c>
      <c r="G94">
        <v>-3.0519772147197241E-2</v>
      </c>
      <c r="H94">
        <v>1.4705763833982172E-2</v>
      </c>
      <c r="I94">
        <v>-4.9160877692937307E-3</v>
      </c>
      <c r="J94">
        <v>-2.7792152897275495E-3</v>
      </c>
      <c r="K94">
        <v>-1.6693392972657317E-2</v>
      </c>
      <c r="L94">
        <v>2.8160278401303335E-2</v>
      </c>
      <c r="M94">
        <v>-2.1523373440077244E-2</v>
      </c>
      <c r="N94">
        <v>3.3812347346326363E-2</v>
      </c>
      <c r="O94">
        <v>-1.1363377297068647E-3</v>
      </c>
      <c r="P94">
        <v>-4.604536981630201E-3</v>
      </c>
      <c r="Q94">
        <v>6.4935064935065468E-3</v>
      </c>
      <c r="R94">
        <v>1.1018699516480449E-2</v>
      </c>
      <c r="S94">
        <v>8.2932941239667549E-3</v>
      </c>
      <c r="T94">
        <v>3.4059099785648966E-3</v>
      </c>
    </row>
    <row r="95" spans="1:20" x14ac:dyDescent="0.25">
      <c r="A95">
        <v>8.9568319100251492E-3</v>
      </c>
      <c r="B95">
        <v>2.0794027681814077E-2</v>
      </c>
      <c r="C95">
        <v>-7.4576792632522317E-3</v>
      </c>
      <c r="D95">
        <v>-4.2616029010530618E-2</v>
      </c>
      <c r="E95">
        <v>-6.7109830037961945E-3</v>
      </c>
      <c r="F95">
        <v>2.5033245828281849E-3</v>
      </c>
      <c r="G95">
        <v>4.4269483959143201E-2</v>
      </c>
      <c r="H95">
        <v>1.2422366090421664E-2</v>
      </c>
      <c r="I95">
        <v>9.3567789678265824E-3</v>
      </c>
      <c r="J95">
        <v>9.5455977434867369E-3</v>
      </c>
      <c r="K95">
        <v>9.8844550568618142E-4</v>
      </c>
      <c r="L95">
        <v>1.2189784433297119E-2</v>
      </c>
      <c r="M95">
        <v>-3.5446568646603067E-2</v>
      </c>
      <c r="N95">
        <v>-8.1766162478899356E-4</v>
      </c>
      <c r="O95">
        <v>-1.26962234929648E-2</v>
      </c>
      <c r="P95">
        <v>-1.7432515686709824E-2</v>
      </c>
      <c r="Q95">
        <v>0</v>
      </c>
      <c r="R95">
        <v>5.9273934707735881E-3</v>
      </c>
      <c r="S95">
        <v>-5.2639717689444056E-3</v>
      </c>
      <c r="T95">
        <v>2.300309412014024E-4</v>
      </c>
    </row>
    <row r="96" spans="1:20" x14ac:dyDescent="0.25">
      <c r="A96">
        <v>1.1314133832652135E-2</v>
      </c>
      <c r="B96">
        <v>-3.3040000308159422E-2</v>
      </c>
      <c r="C96">
        <v>-2.5273075376228613E-2</v>
      </c>
      <c r="D96">
        <v>9.7473559438927809E-3</v>
      </c>
      <c r="E96">
        <v>-4.2877786061937435E-3</v>
      </c>
      <c r="F96">
        <v>-2.0545853234400401E-2</v>
      </c>
      <c r="G96">
        <v>1.2403899730338211E-2</v>
      </c>
      <c r="H96">
        <v>2.3517453551199569E-2</v>
      </c>
      <c r="I96">
        <v>-9.7519701280274849E-3</v>
      </c>
      <c r="J96">
        <v>-1.9324802087921846E-3</v>
      </c>
      <c r="K96">
        <v>1.1613753943730601E-4</v>
      </c>
      <c r="L96">
        <v>3.5681020784184168E-3</v>
      </c>
      <c r="M96">
        <v>3.0341954275550163E-2</v>
      </c>
      <c r="N96">
        <v>-2.414069418163535E-2</v>
      </c>
      <c r="O96">
        <v>-2.2999638125585625E-2</v>
      </c>
      <c r="P96">
        <v>-1.0894074390464989E-2</v>
      </c>
      <c r="Q96">
        <v>3.9784946236559052E-2</v>
      </c>
      <c r="R96">
        <v>-7.7931697675578801E-3</v>
      </c>
      <c r="S96">
        <v>-2.3152669755726529E-3</v>
      </c>
      <c r="T96">
        <v>1.2653986246298399E-3</v>
      </c>
    </row>
    <row r="97" spans="1:20" x14ac:dyDescent="0.25">
      <c r="A97">
        <v>5.8519967591048952E-3</v>
      </c>
      <c r="B97">
        <v>5.6154219573891859E-3</v>
      </c>
      <c r="C97">
        <v>-4.1600349637990683E-2</v>
      </c>
      <c r="D97">
        <v>-9.1706219800597732E-3</v>
      </c>
      <c r="E97">
        <v>-6.5701797152319203E-3</v>
      </c>
      <c r="F97">
        <v>3.7123266507528658E-3</v>
      </c>
      <c r="G97">
        <v>-1.7834988446771938E-2</v>
      </c>
      <c r="H97">
        <v>-1.4985046117259983E-2</v>
      </c>
      <c r="I97">
        <v>-9.9228792133902888E-3</v>
      </c>
      <c r="J97">
        <v>-2.8352503215305835E-3</v>
      </c>
      <c r="K97">
        <v>1.6783824073943167E-2</v>
      </c>
      <c r="L97">
        <v>7.4073994398698439E-3</v>
      </c>
      <c r="M97">
        <v>5.9350253559852578E-3</v>
      </c>
      <c r="N97">
        <v>2.0964362832694476E-2</v>
      </c>
      <c r="O97">
        <v>1.1369581650656671E-2</v>
      </c>
      <c r="P97">
        <v>4.7203786478490516E-4</v>
      </c>
      <c r="Q97">
        <v>4.6535677352636952E-2</v>
      </c>
      <c r="R97">
        <v>8.237502877234763E-3</v>
      </c>
      <c r="S97">
        <v>1.6575758788037948E-3</v>
      </c>
      <c r="T97">
        <v>5.1697101736075972E-4</v>
      </c>
    </row>
    <row r="98" spans="1:20" x14ac:dyDescent="0.25">
      <c r="A98">
        <v>9.4114135765128379E-3</v>
      </c>
      <c r="B98">
        <v>1.5218931331852441E-2</v>
      </c>
      <c r="C98">
        <v>-9.3054974412791404E-4</v>
      </c>
      <c r="D98">
        <v>2.5574426005917337E-2</v>
      </c>
      <c r="E98">
        <v>2.4002131404685455E-2</v>
      </c>
      <c r="F98">
        <v>4.7056712320186982E-2</v>
      </c>
      <c r="G98">
        <v>2.6527727718290858E-2</v>
      </c>
      <c r="H98">
        <v>2.3326641685013479E-2</v>
      </c>
      <c r="I98">
        <v>-8.6608735869959392E-3</v>
      </c>
      <c r="J98">
        <v>-5.2704164401809576E-3</v>
      </c>
      <c r="K98">
        <v>2.5701069185009857E-3</v>
      </c>
      <c r="L98">
        <v>-5.5880109735783803E-3</v>
      </c>
      <c r="M98">
        <v>3.9289747664816702E-2</v>
      </c>
      <c r="N98">
        <v>4.9280479979385223E-3</v>
      </c>
      <c r="O98">
        <v>6.2039448187970357E-3</v>
      </c>
      <c r="P98">
        <v>1.6002228956698738E-2</v>
      </c>
      <c r="Q98">
        <v>1.4822134387351815E-2</v>
      </c>
      <c r="R98">
        <v>-5.6999177002962107E-4</v>
      </c>
      <c r="S98">
        <v>3.3091618789656962E-4</v>
      </c>
      <c r="T98">
        <v>-4.5921944552040515E-4</v>
      </c>
    </row>
    <row r="99" spans="1:20" x14ac:dyDescent="0.25">
      <c r="A99">
        <v>-7.4589419407037364E-3</v>
      </c>
      <c r="B99">
        <v>6.5426521491325444E-3</v>
      </c>
      <c r="C99">
        <v>1.2707903875129808E-2</v>
      </c>
      <c r="D99">
        <v>6.5706301456618706E-3</v>
      </c>
      <c r="E99">
        <v>-9.3733143043748667E-4</v>
      </c>
      <c r="F99">
        <v>-1.5576469270219686E-2</v>
      </c>
      <c r="G99">
        <v>3.1225941796702041E-2</v>
      </c>
      <c r="H99">
        <v>3.5678902781765942E-2</v>
      </c>
      <c r="I99">
        <v>-4.5779941329655476E-3</v>
      </c>
      <c r="J99">
        <v>1.4152266690036866E-2</v>
      </c>
      <c r="K99">
        <v>-1.9027980203839445E-2</v>
      </c>
      <c r="L99">
        <v>3.9927287854328542E-3</v>
      </c>
      <c r="M99">
        <v>-6.7491071418643689E-2</v>
      </c>
      <c r="N99">
        <v>2.2476568706250484E-2</v>
      </c>
      <c r="O99">
        <v>-3.2914950399116662E-3</v>
      </c>
      <c r="P99">
        <v>-2.8636692124428528E-2</v>
      </c>
      <c r="Q99">
        <v>1.752677702044788E-2</v>
      </c>
      <c r="R99">
        <v>-1.4955646103504897E-2</v>
      </c>
      <c r="S99">
        <v>1.4888568941350336E-3</v>
      </c>
      <c r="T99">
        <v>-1.0914754907255277E-3</v>
      </c>
    </row>
    <row r="100" spans="1:20" x14ac:dyDescent="0.25">
      <c r="A100">
        <v>-2.3057182289618814E-2</v>
      </c>
      <c r="B100">
        <v>-5.0858830292150776E-2</v>
      </c>
      <c r="C100">
        <v>-1.7213160534877103E-2</v>
      </c>
      <c r="D100">
        <v>-1.8482099591315752E-2</v>
      </c>
      <c r="E100">
        <v>-2.416965368192844E-2</v>
      </c>
      <c r="F100">
        <v>-2.1010769279415285E-2</v>
      </c>
      <c r="G100">
        <v>-1.6408082031887553E-2</v>
      </c>
      <c r="H100">
        <v>1.4354096106094918E-2</v>
      </c>
      <c r="I100">
        <v>1.8779140808607749E-3</v>
      </c>
      <c r="J100">
        <v>-2.8184886545157264E-3</v>
      </c>
      <c r="K100">
        <v>5.1107179544382202E-3</v>
      </c>
      <c r="L100">
        <v>7.0703142433683657E-3</v>
      </c>
      <c r="M100">
        <v>1.749775681249539E-2</v>
      </c>
      <c r="N100">
        <v>6.7945039148697012E-3</v>
      </c>
      <c r="O100">
        <v>-1.5349185913615946E-3</v>
      </c>
      <c r="P100">
        <v>-2.2389571048406592E-2</v>
      </c>
      <c r="Q100">
        <v>2.8708133971292954E-3</v>
      </c>
      <c r="R100">
        <v>-2.2516726421555246E-2</v>
      </c>
      <c r="S100">
        <v>5.9464733906624094E-3</v>
      </c>
      <c r="T100">
        <v>1.6100803594382197E-3</v>
      </c>
    </row>
    <row r="101" spans="1:20" x14ac:dyDescent="0.25">
      <c r="A101">
        <v>-6.9931816959240489E-4</v>
      </c>
      <c r="B101">
        <v>1.3809894492569922E-2</v>
      </c>
      <c r="C101">
        <v>-9.4258102949620493E-3</v>
      </c>
      <c r="D101">
        <v>-8.0144228842687337E-5</v>
      </c>
      <c r="E101">
        <v>5.7314809591140631E-3</v>
      </c>
      <c r="F101">
        <v>-3.4842124550789853E-2</v>
      </c>
      <c r="G101">
        <v>7.4309049660249487E-3</v>
      </c>
      <c r="H101">
        <v>-1.0377417340997524E-2</v>
      </c>
      <c r="I101">
        <v>-1.4154031489747112E-2</v>
      </c>
      <c r="J101">
        <v>-1.7509878243298825E-2</v>
      </c>
      <c r="K101">
        <v>-1.8894120078676781E-2</v>
      </c>
      <c r="L101">
        <v>-2.632659967282062E-3</v>
      </c>
      <c r="M101">
        <v>-1.8197242092737907E-2</v>
      </c>
      <c r="N101">
        <v>-3.2155643462975447E-2</v>
      </c>
      <c r="O101">
        <v>4.8447195986732697E-3</v>
      </c>
      <c r="P101">
        <v>-3.5616794889518133E-2</v>
      </c>
      <c r="Q101">
        <v>8.4923664122137282E-2</v>
      </c>
      <c r="R101">
        <v>2.1719230989611774E-3</v>
      </c>
      <c r="S101">
        <v>8.0460019907393071E-3</v>
      </c>
      <c r="T101">
        <v>8.3822657359515843E-3</v>
      </c>
    </row>
    <row r="102" spans="1:20" x14ac:dyDescent="0.25">
      <c r="A102">
        <v>2.1868439468159553E-2</v>
      </c>
      <c r="B102">
        <v>-3.8564370175746064E-2</v>
      </c>
      <c r="C102">
        <v>-8.3006091332772699E-3</v>
      </c>
      <c r="D102">
        <v>-7.172052991649551E-2</v>
      </c>
      <c r="E102">
        <v>-1.9862734214064596E-2</v>
      </c>
      <c r="F102">
        <v>-3.5184860314649243E-2</v>
      </c>
      <c r="G102">
        <v>1.6559345524977055E-3</v>
      </c>
      <c r="H102">
        <v>0</v>
      </c>
      <c r="I102">
        <v>-4.7727180434865776E-3</v>
      </c>
      <c r="J102">
        <v>9.9633690125304018E-3</v>
      </c>
      <c r="K102">
        <v>-2.10247924743063E-2</v>
      </c>
      <c r="L102">
        <v>-2.0970854841636213E-2</v>
      </c>
      <c r="M102">
        <v>-3.3827896618386796E-2</v>
      </c>
      <c r="N102">
        <v>-7.9163076532029586E-2</v>
      </c>
      <c r="O102">
        <v>-4.77499409852007E-3</v>
      </c>
      <c r="P102">
        <v>1.0268358952317815E-2</v>
      </c>
      <c r="Q102">
        <v>3.6939313984168859E-2</v>
      </c>
      <c r="R102">
        <v>-1.4185348021662816E-2</v>
      </c>
      <c r="S102">
        <v>-7.9817805683963447E-3</v>
      </c>
      <c r="T102">
        <v>-9.565074779405382E-3</v>
      </c>
    </row>
    <row r="103" spans="1:20" x14ac:dyDescent="0.25">
      <c r="A103">
        <v>3.4240883410374991E-3</v>
      </c>
      <c r="B103">
        <v>-3.2274204566263003E-2</v>
      </c>
      <c r="C103">
        <v>-1.2521334761742841E-2</v>
      </c>
      <c r="D103">
        <v>-5.0069019339399799E-2</v>
      </c>
      <c r="E103">
        <v>-1.6477103314036685E-2</v>
      </c>
      <c r="F103">
        <v>-1.6692697318079708E-2</v>
      </c>
      <c r="G103">
        <v>-4.8842775801293613E-2</v>
      </c>
      <c r="H103">
        <v>-2.4785503312352616E-2</v>
      </c>
      <c r="I103">
        <v>-4.9126665465271816E-3</v>
      </c>
      <c r="J103">
        <v>-1.8896677015057296E-2</v>
      </c>
      <c r="K103">
        <v>-1.0347073793266876E-2</v>
      </c>
      <c r="L103">
        <v>-4.4937309441148128E-3</v>
      </c>
      <c r="M103">
        <v>6.2270376573985505E-4</v>
      </c>
      <c r="N103">
        <v>-3.5634881245815861E-2</v>
      </c>
      <c r="O103">
        <v>-1.5371363237436984E-3</v>
      </c>
      <c r="P103">
        <v>-1.0373063748910141E-2</v>
      </c>
      <c r="Q103">
        <v>1.781170483460567E-2</v>
      </c>
      <c r="R103">
        <v>-1.6587875447419537E-2</v>
      </c>
      <c r="S103">
        <v>1.642044963857132E-3</v>
      </c>
      <c r="T103">
        <v>7.1856487560013746E-3</v>
      </c>
    </row>
    <row r="104" spans="1:20" x14ac:dyDescent="0.25">
      <c r="A104">
        <v>2.218049783005463E-2</v>
      </c>
      <c r="B104">
        <v>-3.6581976080023469E-2</v>
      </c>
      <c r="C104">
        <v>-1.6401351945350955E-2</v>
      </c>
      <c r="D104">
        <v>3.2624463534855833E-2</v>
      </c>
      <c r="E104">
        <v>-2.9632308066777274E-2</v>
      </c>
      <c r="F104">
        <v>6.3178102825807436E-3</v>
      </c>
      <c r="G104">
        <v>4.4240289248361269E-3</v>
      </c>
      <c r="H104">
        <v>-1.661770650110992E-2</v>
      </c>
      <c r="I104">
        <v>-8.1890281374258737E-3</v>
      </c>
      <c r="J104">
        <v>-7.2935880293847266E-3</v>
      </c>
      <c r="K104">
        <v>-1.2765236391885376E-2</v>
      </c>
      <c r="L104">
        <v>-1.2789688116046345E-2</v>
      </c>
      <c r="M104">
        <v>-5.256606706093004E-2</v>
      </c>
      <c r="N104">
        <v>-4.6189478477932491E-2</v>
      </c>
      <c r="O104">
        <v>-3.9281588896546003E-2</v>
      </c>
      <c r="P104">
        <v>-1.8131908485518388E-2</v>
      </c>
      <c r="Q104">
        <v>-1.9166666666666703E-2</v>
      </c>
      <c r="R104">
        <v>-6.9367229012573653E-2</v>
      </c>
      <c r="S104">
        <v>-4.0983743618616432E-3</v>
      </c>
      <c r="T104">
        <v>-7.2484836806166967E-3</v>
      </c>
    </row>
    <row r="105" spans="1:20" x14ac:dyDescent="0.25">
      <c r="A105">
        <v>-9.848105491570629E-3</v>
      </c>
      <c r="B105">
        <v>-3.2132426098438575E-2</v>
      </c>
      <c r="C105">
        <v>1.5413109496287005E-3</v>
      </c>
      <c r="D105">
        <v>-1.7600986119888747E-2</v>
      </c>
      <c r="E105">
        <v>-5.9501813097778126E-2</v>
      </c>
      <c r="F105">
        <v>-6.292535583388556E-2</v>
      </c>
      <c r="G105">
        <v>5.8203402265441439E-3</v>
      </c>
      <c r="H105">
        <v>-2.6839099272715571E-2</v>
      </c>
      <c r="I105">
        <v>5.7677409086055913E-3</v>
      </c>
      <c r="J105">
        <v>7.1257025172521727E-5</v>
      </c>
      <c r="K105">
        <v>-4.8642238221449901E-3</v>
      </c>
      <c r="L105">
        <v>-3.0482374980624022E-3</v>
      </c>
      <c r="M105">
        <v>-1.4726128936415825E-2</v>
      </c>
      <c r="N105">
        <v>-1.2590802458468418E-2</v>
      </c>
      <c r="O105">
        <v>-1.9812515354914111E-2</v>
      </c>
      <c r="P105">
        <v>-2.539669453999336E-3</v>
      </c>
      <c r="Q105">
        <v>-3.738317757009342E-2</v>
      </c>
      <c r="R105">
        <v>5.8234093090897055E-4</v>
      </c>
      <c r="S105">
        <v>-4.9382815052347699E-3</v>
      </c>
      <c r="T105">
        <v>1.6097099632896681E-3</v>
      </c>
    </row>
    <row r="106" spans="1:20" x14ac:dyDescent="0.25">
      <c r="A106">
        <v>-9.6089008766014877E-3</v>
      </c>
      <c r="B106">
        <v>-8.5619222117535839E-5</v>
      </c>
      <c r="C106">
        <v>2.133615155848358E-2</v>
      </c>
      <c r="D106">
        <v>-9.764364680579533E-3</v>
      </c>
      <c r="E106">
        <v>1.3326983682095088E-2</v>
      </c>
      <c r="F106">
        <v>-1.0075185445073296E-2</v>
      </c>
      <c r="G106">
        <v>-1.1104181592970537E-2</v>
      </c>
      <c r="H106">
        <v>-1.9407558312078771E-2</v>
      </c>
      <c r="I106">
        <v>-3.8493305655555666E-3</v>
      </c>
      <c r="J106">
        <v>-2.1754608377800046E-2</v>
      </c>
      <c r="K106">
        <v>-1.1384696309809461E-2</v>
      </c>
      <c r="L106">
        <v>3.0563695060999737E-4</v>
      </c>
      <c r="M106">
        <v>-1.2473125806451619E-2</v>
      </c>
      <c r="N106">
        <v>-2.0107776273492702E-2</v>
      </c>
      <c r="O106">
        <v>7.4309315334093555E-4</v>
      </c>
      <c r="P106">
        <v>-2.1836705188537763E-2</v>
      </c>
      <c r="Q106">
        <v>-5.4721977052074072E-2</v>
      </c>
      <c r="R106">
        <v>-6.9111883574979509E-3</v>
      </c>
      <c r="S106">
        <v>-8.1058475388848042E-3</v>
      </c>
      <c r="T106">
        <v>-5.108433358968662E-3</v>
      </c>
    </row>
    <row r="107" spans="1:20" x14ac:dyDescent="0.25">
      <c r="A107">
        <v>2.723404255319091E-3</v>
      </c>
      <c r="B107">
        <v>-4.4839970113871731E-2</v>
      </c>
      <c r="C107">
        <v>-3.561637837947267E-3</v>
      </c>
      <c r="D107">
        <v>-5.6088564717852408E-3</v>
      </c>
      <c r="E107">
        <v>-3.1533746200447674E-2</v>
      </c>
      <c r="F107">
        <v>-4.9183741983712961E-2</v>
      </c>
      <c r="G107">
        <v>-5.3771674775215713E-3</v>
      </c>
      <c r="H107">
        <v>-4.1666333661290631E-3</v>
      </c>
      <c r="I107">
        <v>-1.1553132522045735E-2</v>
      </c>
      <c r="J107">
        <v>-1.0207805006953017E-2</v>
      </c>
      <c r="K107">
        <v>-5.6338062866566373E-4</v>
      </c>
      <c r="L107">
        <v>9.62862328367926E-3</v>
      </c>
      <c r="M107">
        <v>2.0699052858115689E-2</v>
      </c>
      <c r="N107">
        <v>-3.5036319089972109E-3</v>
      </c>
      <c r="O107">
        <v>1.9158428488617048E-2</v>
      </c>
      <c r="P107">
        <v>-1.7647704432446167E-3</v>
      </c>
      <c r="Q107">
        <v>1.1204481792717012E-2</v>
      </c>
      <c r="R107">
        <v>-2.1317039825545343E-2</v>
      </c>
      <c r="S107">
        <v>-2.3348753880294794E-3</v>
      </c>
      <c r="T107">
        <v>-1.1481025916596624E-2</v>
      </c>
    </row>
    <row r="108" spans="1:20" x14ac:dyDescent="0.25">
      <c r="A108">
        <v>3.6496367340010244E-2</v>
      </c>
      <c r="B108">
        <v>2.0068073821401085E-2</v>
      </c>
      <c r="C108">
        <v>-1.024189824530347E-2</v>
      </c>
      <c r="D108">
        <v>1.0007369177717498E-3</v>
      </c>
      <c r="E108">
        <v>-7.9543244584072588E-3</v>
      </c>
      <c r="F108">
        <v>-5.0260814778448723E-2</v>
      </c>
      <c r="G108">
        <v>1.9080763354025188E-3</v>
      </c>
      <c r="H108">
        <v>-2.0920334193125895E-3</v>
      </c>
      <c r="I108">
        <v>-3.3110022798597469E-3</v>
      </c>
      <c r="J108">
        <v>6.6300440913137041E-4</v>
      </c>
      <c r="K108">
        <v>-2.9432018503255616E-3</v>
      </c>
      <c r="L108">
        <v>-1.1353302556438828E-2</v>
      </c>
      <c r="M108">
        <v>-0.11554175403865416</v>
      </c>
      <c r="N108">
        <v>-1.8081217271020768E-2</v>
      </c>
      <c r="O108">
        <v>1.3600083410042387E-3</v>
      </c>
      <c r="P108">
        <v>-2.2717238563954509E-2</v>
      </c>
      <c r="Q108">
        <v>4.6168051708218565E-3</v>
      </c>
      <c r="R108">
        <v>1.3622693998980695E-2</v>
      </c>
      <c r="S108">
        <v>-3.6777058979501343E-3</v>
      </c>
      <c r="T108">
        <v>-1.0563805103758891E-2</v>
      </c>
    </row>
    <row r="109" spans="1:20" x14ac:dyDescent="0.25">
      <c r="A109">
        <v>2.1290206005728776E-3</v>
      </c>
      <c r="B109">
        <v>-3.6360443506176204E-2</v>
      </c>
      <c r="C109">
        <v>4.5141648186950009E-3</v>
      </c>
      <c r="D109">
        <v>-6.4164301228431406E-2</v>
      </c>
      <c r="E109">
        <v>5.5086428991864816E-3</v>
      </c>
      <c r="F109">
        <v>-1.9852315000664859E-2</v>
      </c>
      <c r="G109">
        <v>-9.839694549658308E-3</v>
      </c>
      <c r="H109">
        <v>1.9916035294679117E-2</v>
      </c>
      <c r="I109">
        <v>-4.4426808100457996E-3</v>
      </c>
      <c r="J109">
        <v>1.2367465185869227E-2</v>
      </c>
      <c r="K109">
        <v>6.9777818137266107E-2</v>
      </c>
      <c r="L109">
        <v>1.1483680252810387E-2</v>
      </c>
      <c r="M109">
        <v>2.0805692744373598E-2</v>
      </c>
      <c r="N109">
        <v>4.6272865793897293E-3</v>
      </c>
      <c r="O109">
        <v>0.10599089676371705</v>
      </c>
      <c r="P109">
        <v>2.650141614130749E-2</v>
      </c>
      <c r="Q109">
        <v>0</v>
      </c>
      <c r="R109">
        <v>2.3704083941871117E-2</v>
      </c>
      <c r="S109">
        <v>8.3897324741874675E-4</v>
      </c>
      <c r="T109">
        <v>-9.4376891769901096E-4</v>
      </c>
    </row>
    <row r="110" spans="1:20" x14ac:dyDescent="0.25">
      <c r="A110">
        <v>-1.307370506739236E-3</v>
      </c>
      <c r="B110">
        <v>4.083117359315503E-2</v>
      </c>
      <c r="C110">
        <v>8.7805246120183731E-3</v>
      </c>
      <c r="D110">
        <v>3.75837133380236E-2</v>
      </c>
      <c r="E110">
        <v>3.1084057600946482E-2</v>
      </c>
      <c r="F110">
        <v>9.6894053944323964E-3</v>
      </c>
      <c r="G110">
        <v>-2.9652158992748031E-2</v>
      </c>
      <c r="H110">
        <v>-1.2332996615110304E-2</v>
      </c>
      <c r="I110">
        <v>2.9548889340080219E-2</v>
      </c>
      <c r="J110">
        <v>1.6652027455346011E-2</v>
      </c>
      <c r="K110">
        <v>2.6125632900806984E-2</v>
      </c>
      <c r="L110">
        <v>1.513776770147441E-2</v>
      </c>
      <c r="M110">
        <v>0.10677611183619914</v>
      </c>
      <c r="N110">
        <v>3.8894441503804396E-2</v>
      </c>
      <c r="O110">
        <v>-8.0263480631316969E-3</v>
      </c>
      <c r="P110">
        <v>1.7534684184797131E-2</v>
      </c>
      <c r="Q110">
        <v>5.0551470588235191E-2</v>
      </c>
      <c r="R110">
        <v>3.1306325062889412E-2</v>
      </c>
      <c r="S110">
        <v>1.9949640847423292E-2</v>
      </c>
      <c r="T110">
        <v>1.9484043687774913E-2</v>
      </c>
    </row>
    <row r="111" spans="1:20" x14ac:dyDescent="0.25">
      <c r="A111">
        <v>-1.6368842802011314E-4</v>
      </c>
      <c r="B111">
        <v>7.2066566389044656E-2</v>
      </c>
      <c r="C111">
        <v>1.4803602249591218E-2</v>
      </c>
      <c r="D111">
        <v>4.5114266009519517E-2</v>
      </c>
      <c r="E111">
        <v>3.8863611917034815E-2</v>
      </c>
      <c r="F111">
        <v>0.1345820299359933</v>
      </c>
      <c r="G111">
        <v>1.6352777298192355E-2</v>
      </c>
      <c r="H111">
        <v>6.4516247637290233E-2</v>
      </c>
      <c r="I111">
        <v>1.3120520998036036E-2</v>
      </c>
      <c r="J111">
        <v>7.8679883851485808E-3</v>
      </c>
      <c r="K111">
        <v>-9.7254549807587493E-4</v>
      </c>
      <c r="L111">
        <v>1.5359345305542702E-2</v>
      </c>
      <c r="M111">
        <v>-5.8395274737229799E-3</v>
      </c>
      <c r="N111">
        <v>1.7734134427475588E-2</v>
      </c>
      <c r="O111">
        <v>2.736878285394781E-2</v>
      </c>
      <c r="P111">
        <v>1.9613769471457102E-2</v>
      </c>
      <c r="Q111">
        <v>2.7121609798775197E-2</v>
      </c>
      <c r="R111">
        <v>1.0631628938717013E-2</v>
      </c>
      <c r="S111">
        <v>2.7941743193700052E-3</v>
      </c>
      <c r="T111">
        <v>4.9226438764034576E-3</v>
      </c>
    </row>
    <row r="112" spans="1:20" x14ac:dyDescent="0.25">
      <c r="A112">
        <v>1.3911669849809176E-2</v>
      </c>
      <c r="B112">
        <v>6.2076458399598624E-3</v>
      </c>
      <c r="C112">
        <v>1.0130572433189324E-3</v>
      </c>
      <c r="D112">
        <v>8.0601286741848258E-3</v>
      </c>
      <c r="E112">
        <v>1.0830761988844905E-2</v>
      </c>
      <c r="F112">
        <v>3.7501274775840004E-2</v>
      </c>
      <c r="G112">
        <v>4.9731786298387967E-2</v>
      </c>
      <c r="H112">
        <v>1.8572823673930924E-2</v>
      </c>
      <c r="I112">
        <v>-1.7730673556664027E-3</v>
      </c>
      <c r="J112">
        <v>-4.2580997142624487E-4</v>
      </c>
      <c r="K112">
        <v>7.044170949890299E-3</v>
      </c>
      <c r="L112">
        <v>6.4622123152354456E-3</v>
      </c>
      <c r="M112">
        <v>-2.7479189132170723E-2</v>
      </c>
      <c r="N112">
        <v>-1.4521585387650838E-3</v>
      </c>
      <c r="O112">
        <v>1.3169190849408513E-2</v>
      </c>
      <c r="P112">
        <v>1.2399661538931515E-2</v>
      </c>
      <c r="Q112">
        <v>-5.9625212947189334E-3</v>
      </c>
      <c r="R112">
        <v>-1.2942140876803263E-2</v>
      </c>
      <c r="S112">
        <v>-7.3757219767821751E-3</v>
      </c>
      <c r="T112">
        <v>-6.8004412021987377E-3</v>
      </c>
    </row>
    <row r="113" spans="1:20" x14ac:dyDescent="0.25">
      <c r="A113">
        <v>1.1460839201600598E-2</v>
      </c>
      <c r="B113">
        <v>2.4514953582515351E-2</v>
      </c>
      <c r="C113">
        <v>3.3058545934428842E-3</v>
      </c>
      <c r="D113">
        <v>-2.7540689899443064E-3</v>
      </c>
      <c r="E113">
        <v>-3.8427181825155085E-3</v>
      </c>
      <c r="F113">
        <v>-5.7459961139867413E-2</v>
      </c>
      <c r="G113">
        <v>7.8960608827715606E-3</v>
      </c>
      <c r="H113">
        <v>-9.597336230555472E-4</v>
      </c>
      <c r="I113">
        <v>1.270326252095722E-2</v>
      </c>
      <c r="J113">
        <v>9.9395110943934807E-4</v>
      </c>
      <c r="K113">
        <v>-1.6719761572480247E-2</v>
      </c>
      <c r="L113">
        <v>-1.1673850987421606E-2</v>
      </c>
      <c r="M113">
        <v>-1.6032497202973572E-2</v>
      </c>
      <c r="N113">
        <v>-3.5870096876613231E-2</v>
      </c>
      <c r="O113">
        <v>-1.6481133671481595E-2</v>
      </c>
      <c r="P113">
        <v>-3.7246787441585848E-2</v>
      </c>
      <c r="Q113">
        <v>-9.4258783204798149E-3</v>
      </c>
      <c r="R113">
        <v>-1.8160118432201496E-2</v>
      </c>
      <c r="S113">
        <v>1.0237737797040611E-2</v>
      </c>
      <c r="T113">
        <v>1.8161798894125652E-2</v>
      </c>
    </row>
    <row r="114" spans="1:20" x14ac:dyDescent="0.25">
      <c r="A114">
        <v>-1.6916725183530119E-2</v>
      </c>
      <c r="B114">
        <v>-5.1263818492419323E-2</v>
      </c>
      <c r="C114">
        <v>-2.2863321037443797E-2</v>
      </c>
      <c r="D114">
        <v>-3.7594663697104645E-2</v>
      </c>
      <c r="E114">
        <v>-7.8127630612446569E-2</v>
      </c>
      <c r="F114">
        <v>-0.16756983813640927</v>
      </c>
      <c r="G114">
        <v>-2.903229118655928E-2</v>
      </c>
      <c r="H114">
        <v>-1.825158353979767E-2</v>
      </c>
      <c r="I114">
        <v>-6.2528969488120307E-3</v>
      </c>
      <c r="J114">
        <v>-1.1773893124986883E-2</v>
      </c>
      <c r="K114">
        <v>-1.6792975800114488E-3</v>
      </c>
      <c r="L114">
        <v>1.8603195636021776E-2</v>
      </c>
      <c r="M114">
        <v>3.6111111176570447E-2</v>
      </c>
      <c r="N114">
        <v>-9.7033724922910847E-2</v>
      </c>
      <c r="O114">
        <v>-1.3604596338559786E-2</v>
      </c>
      <c r="P114">
        <v>2.6140649421030459E-3</v>
      </c>
      <c r="Q114">
        <v>4.3252595155708418E-3</v>
      </c>
      <c r="R114">
        <v>1.4211276256596963E-2</v>
      </c>
      <c r="S114">
        <v>7.0284334432874507E-3</v>
      </c>
      <c r="T114">
        <v>-5.6992852368149881E-4</v>
      </c>
    </row>
    <row r="115" spans="1:20" x14ac:dyDescent="0.25">
      <c r="A115">
        <v>2.3051981267921531E-2</v>
      </c>
      <c r="B115">
        <v>1.5491979609052407E-2</v>
      </c>
      <c r="C115">
        <v>5.5054296625854887E-4</v>
      </c>
      <c r="D115">
        <v>1.0089826993333521E-2</v>
      </c>
      <c r="E115">
        <v>0.13535901648382498</v>
      </c>
      <c r="F115">
        <v>9.1825228211856111E-2</v>
      </c>
      <c r="G115">
        <v>-3.6386651159879761E-2</v>
      </c>
      <c r="H115">
        <v>2.1526343203533374E-2</v>
      </c>
      <c r="I115">
        <v>-2.225278777259131E-3</v>
      </c>
      <c r="J115">
        <v>-9.8327672366183855E-3</v>
      </c>
      <c r="K115">
        <v>-4.2345964822283642E-3</v>
      </c>
      <c r="L115">
        <v>5.2547467550459349E-3</v>
      </c>
      <c r="M115">
        <v>-1.7307187478151478E-2</v>
      </c>
      <c r="N115">
        <v>-3.8975691805652312E-3</v>
      </c>
      <c r="O115">
        <v>-5.3854624453129815E-3</v>
      </c>
      <c r="P115">
        <v>-2.0032144100254605E-2</v>
      </c>
      <c r="Q115">
        <v>-8.613264427217885E-3</v>
      </c>
      <c r="R115">
        <v>3.4501548105857214E-3</v>
      </c>
      <c r="S115">
        <v>-1.0550283582176152E-2</v>
      </c>
      <c r="T115">
        <v>-1.6422326409797829E-2</v>
      </c>
    </row>
    <row r="116" spans="1:20" x14ac:dyDescent="0.25">
      <c r="A116">
        <v>5.7124880990161364E-3</v>
      </c>
      <c r="B116">
        <v>1.6818068187980609E-2</v>
      </c>
      <c r="C116">
        <v>-1.7194828337997055E-3</v>
      </c>
      <c r="D116">
        <v>5.7734327591615177E-3</v>
      </c>
      <c r="E116">
        <v>1.8777337374891101E-3</v>
      </c>
      <c r="F116">
        <v>-1.6740228843556696E-2</v>
      </c>
      <c r="G116">
        <v>1.8059396926007117E-2</v>
      </c>
      <c r="H116">
        <v>-2.8735885044855786E-3</v>
      </c>
      <c r="I116">
        <v>-8.0744680012230638E-4</v>
      </c>
      <c r="J116">
        <v>2.1746120787795751E-4</v>
      </c>
      <c r="K116">
        <v>1.8466774000258489E-2</v>
      </c>
      <c r="L116">
        <v>2.1199470959846912E-2</v>
      </c>
      <c r="M116">
        <v>1.6157193075916114E-2</v>
      </c>
      <c r="N116">
        <v>-9.502586401589198E-3</v>
      </c>
      <c r="O116">
        <v>3.4337235100024887E-3</v>
      </c>
      <c r="P116">
        <v>6.9616148801690623E-3</v>
      </c>
      <c r="Q116">
        <v>-8.6880973066896501E-4</v>
      </c>
      <c r="R116">
        <v>-2.1050453338380693E-4</v>
      </c>
      <c r="S116">
        <v>1.0498667781141757E-2</v>
      </c>
      <c r="T116">
        <v>-3.9423466286386743E-3</v>
      </c>
    </row>
    <row r="117" spans="1:20" x14ac:dyDescent="0.25">
      <c r="A117">
        <v>-1.1360066087723846E-2</v>
      </c>
      <c r="B117">
        <v>1.5367274133532833E-2</v>
      </c>
      <c r="C117">
        <v>-1.1092678572262912E-2</v>
      </c>
      <c r="D117">
        <v>1.822050113895544E-4</v>
      </c>
      <c r="E117">
        <v>2.2021628943324253E-2</v>
      </c>
      <c r="F117">
        <v>-3.2592835187243818E-2</v>
      </c>
      <c r="G117">
        <v>2.2415837685775462E-2</v>
      </c>
      <c r="H117">
        <v>3.0739718386129624E-2</v>
      </c>
      <c r="I117">
        <v>8.8493161281868343E-4</v>
      </c>
      <c r="J117">
        <v>-2.1740146238734413E-3</v>
      </c>
      <c r="K117">
        <v>8.2936655803064769E-3</v>
      </c>
      <c r="L117">
        <v>1.2796078889732755E-3</v>
      </c>
      <c r="M117">
        <v>1.0845917194067878E-2</v>
      </c>
      <c r="N117">
        <v>3.5553167206110875E-2</v>
      </c>
      <c r="O117">
        <v>1.2854133829508705E-2</v>
      </c>
      <c r="P117">
        <v>2.9547832577517037E-2</v>
      </c>
      <c r="Q117">
        <v>-1.5652173913043455E-2</v>
      </c>
      <c r="R117">
        <v>3.3338013288546131E-2</v>
      </c>
      <c r="S117">
        <v>6.4935252164830953E-3</v>
      </c>
      <c r="T117">
        <v>1.2223180318054255E-3</v>
      </c>
    </row>
    <row r="118" spans="1:20" x14ac:dyDescent="0.25">
      <c r="A118">
        <v>9.4158953080115456E-3</v>
      </c>
      <c r="B118">
        <v>6.3605133163434496E-2</v>
      </c>
      <c r="C118">
        <v>1.9020328686341126E-2</v>
      </c>
      <c r="D118">
        <v>1.5395846280290894E-2</v>
      </c>
      <c r="E118">
        <v>-1.3877340047484261E-3</v>
      </c>
      <c r="F118">
        <v>5.7678442112806705E-2</v>
      </c>
      <c r="G118">
        <v>1.0094583093560337E-2</v>
      </c>
      <c r="H118">
        <v>5.5918477983217798E-3</v>
      </c>
      <c r="I118">
        <v>-8.4582726982493578E-4</v>
      </c>
      <c r="J118">
        <v>-1.1692976442407599E-2</v>
      </c>
      <c r="K118">
        <v>-2.3598804955404763E-2</v>
      </c>
      <c r="L118">
        <v>1.136047732895297E-3</v>
      </c>
      <c r="M118">
        <v>-2.9452768178635801E-2</v>
      </c>
      <c r="N118">
        <v>-1.4713849355438685E-2</v>
      </c>
      <c r="O118">
        <v>-2.1280285188801526E-2</v>
      </c>
      <c r="P118">
        <v>-3.9777628719916698E-2</v>
      </c>
      <c r="Q118">
        <v>1.6784452296819744E-2</v>
      </c>
      <c r="R118">
        <v>3.3485078679211445E-2</v>
      </c>
      <c r="S118">
        <v>-1.5483800735500462E-2</v>
      </c>
      <c r="T118">
        <v>-4.6505389574264113E-4</v>
      </c>
    </row>
    <row r="119" spans="1:20" x14ac:dyDescent="0.25">
      <c r="A119">
        <v>-2.6877486166007911E-2</v>
      </c>
      <c r="B119">
        <v>-3.2990091903983512E-2</v>
      </c>
      <c r="C119">
        <v>-9.8454478081336921E-3</v>
      </c>
      <c r="D119">
        <v>-1.390628937651431E-2</v>
      </c>
      <c r="E119">
        <v>-1.3561708508071129E-2</v>
      </c>
      <c r="F119">
        <v>-4.364922663259363E-2</v>
      </c>
      <c r="G119">
        <v>-9.3691705405309841E-3</v>
      </c>
      <c r="H119">
        <v>-3.707106235043688E-3</v>
      </c>
      <c r="I119">
        <v>-1.1506160024691585E-2</v>
      </c>
      <c r="J119">
        <v>-5.511489221966823E-3</v>
      </c>
      <c r="K119">
        <v>-2.0218380948673141E-2</v>
      </c>
      <c r="L119">
        <v>7.5177018581070402E-3</v>
      </c>
      <c r="M119">
        <v>-4.925103260379346E-2</v>
      </c>
      <c r="N119">
        <v>-2.9314220252616697E-2</v>
      </c>
      <c r="O119">
        <v>-3.9894091282108293E-3</v>
      </c>
      <c r="P119">
        <v>-2.8195983747384197E-2</v>
      </c>
      <c r="Q119">
        <v>-1.563857515204168E-2</v>
      </c>
      <c r="R119">
        <v>-1.7678778452187675E-2</v>
      </c>
      <c r="S119">
        <v>5.5700877897180874E-3</v>
      </c>
      <c r="T119">
        <v>-2.0763113154483714E-2</v>
      </c>
    </row>
    <row r="120" spans="1:20" x14ac:dyDescent="0.25">
      <c r="A120">
        <v>7.1487084833258448E-3</v>
      </c>
      <c r="B120">
        <v>-7.260682204821535E-2</v>
      </c>
      <c r="C120">
        <v>-3.2039781204043848E-2</v>
      </c>
      <c r="D120">
        <v>-1.9288535372994773E-2</v>
      </c>
      <c r="E120">
        <v>-3.5911103940898324E-2</v>
      </c>
      <c r="F120">
        <v>-3.5154673953945441E-2</v>
      </c>
      <c r="G120">
        <v>1.8757883251806325E-2</v>
      </c>
      <c r="H120">
        <v>1.1162700019974702E-2</v>
      </c>
      <c r="I120">
        <v>-6.6571061107707418E-3</v>
      </c>
      <c r="J120">
        <v>-1.0197333740099016E-2</v>
      </c>
      <c r="K120">
        <v>1.4231708259562275E-3</v>
      </c>
      <c r="L120">
        <v>-1.2670746864730614E-2</v>
      </c>
      <c r="M120">
        <v>1.8325664635373547E-2</v>
      </c>
      <c r="N120">
        <v>-5.1281887886260764E-3</v>
      </c>
      <c r="O120">
        <v>2.8927364852604476E-3</v>
      </c>
      <c r="P120">
        <v>1.8334550422514592E-4</v>
      </c>
      <c r="Q120">
        <v>1.7652250661959023E-3</v>
      </c>
      <c r="R120">
        <v>9.2326553205817619E-3</v>
      </c>
      <c r="S120">
        <v>-1.7758271373460765E-2</v>
      </c>
      <c r="T120">
        <v>1.2472914621370003E-3</v>
      </c>
    </row>
    <row r="121" spans="1:20" x14ac:dyDescent="0.25">
      <c r="A121">
        <v>6.1299723784490768E-3</v>
      </c>
      <c r="B121">
        <v>1.3278219391350633E-2</v>
      </c>
      <c r="C121">
        <v>1.0058438221189271E-2</v>
      </c>
      <c r="D121">
        <v>-6.3085628879436303E-3</v>
      </c>
      <c r="E121">
        <v>1.2221679088382667E-2</v>
      </c>
      <c r="F121">
        <v>1.7292287538108781E-3</v>
      </c>
      <c r="G121">
        <v>-2.6767697329722135E-2</v>
      </c>
      <c r="H121">
        <v>-2.7598860073936377E-2</v>
      </c>
      <c r="I121">
        <v>-6.9367510352830834E-3</v>
      </c>
      <c r="J121">
        <v>3.1355824585965991E-3</v>
      </c>
      <c r="K121">
        <v>2.3152450364843542E-2</v>
      </c>
      <c r="L121">
        <v>2.0533347821013941E-2</v>
      </c>
      <c r="M121">
        <v>5.3290765645451016E-2</v>
      </c>
      <c r="N121">
        <v>3.5509784565281872E-2</v>
      </c>
      <c r="O121">
        <v>1.1005752492334717E-2</v>
      </c>
      <c r="P121">
        <v>2.763397980079519E-2</v>
      </c>
      <c r="Q121">
        <v>-2.9074889867841416E-2</v>
      </c>
      <c r="R121">
        <v>2.5654589632565138E-2</v>
      </c>
      <c r="S121">
        <v>6.4687508990525352E-3</v>
      </c>
      <c r="T121">
        <v>-1.1152000217612278E-2</v>
      </c>
    </row>
    <row r="122" spans="1:20" x14ac:dyDescent="0.25">
      <c r="A122">
        <v>2.8379028834039314E-2</v>
      </c>
      <c r="B122">
        <v>9.1811941721177084E-2</v>
      </c>
      <c r="C122">
        <v>2.8180004154600046E-2</v>
      </c>
      <c r="D122">
        <v>1.260384639525864E-2</v>
      </c>
      <c r="E122">
        <v>8.6583548009017148E-3</v>
      </c>
      <c r="F122">
        <v>3.606430397355212E-2</v>
      </c>
      <c r="G122">
        <v>2.7026729383431043E-3</v>
      </c>
      <c r="H122">
        <v>1.04068710066419E-2</v>
      </c>
      <c r="I122">
        <v>1.6574623996431898E-3</v>
      </c>
      <c r="J122">
        <v>-6.2514421353542585E-3</v>
      </c>
      <c r="K122">
        <v>-1.3889027135182647E-3</v>
      </c>
      <c r="L122">
        <v>-5.5879034765903956E-4</v>
      </c>
      <c r="M122">
        <v>1.0407521866683755E-3</v>
      </c>
      <c r="N122">
        <v>-3.8717000773315822E-3</v>
      </c>
      <c r="O122">
        <v>4.3893988090000537E-3</v>
      </c>
      <c r="P122">
        <v>-7.5812328273644535E-4</v>
      </c>
      <c r="Q122">
        <v>-5.7168784029038022E-2</v>
      </c>
      <c r="R122">
        <v>1.0535192537906015E-2</v>
      </c>
      <c r="S122">
        <v>3.7903844601864184E-3</v>
      </c>
      <c r="T122">
        <v>-4.4390636573498655E-3</v>
      </c>
    </row>
    <row r="123" spans="1:20" x14ac:dyDescent="0.25">
      <c r="A123">
        <v>-9.1986281446621698E-3</v>
      </c>
      <c r="B123">
        <v>6.0378583368493177E-4</v>
      </c>
      <c r="C123">
        <v>6.2508701884836128E-3</v>
      </c>
      <c r="D123">
        <v>-1.7886797140759633E-2</v>
      </c>
      <c r="E123">
        <v>1.0159037382910793E-2</v>
      </c>
      <c r="F123">
        <v>-2.4515030638046387E-2</v>
      </c>
      <c r="G123">
        <v>2.3783525440824412E-3</v>
      </c>
      <c r="H123">
        <v>3.1835136249002714E-2</v>
      </c>
      <c r="I123">
        <v>-2.8367500965850627E-3</v>
      </c>
      <c r="J123">
        <v>4.0065815556332013E-2</v>
      </c>
      <c r="K123">
        <v>-2.1269182231667925E-2</v>
      </c>
      <c r="L123">
        <v>-2.404603294133623E-2</v>
      </c>
      <c r="M123">
        <v>-5.0942696873504979E-2</v>
      </c>
      <c r="N123">
        <v>-2.6096610234458854E-2</v>
      </c>
      <c r="O123">
        <v>-1.839875656475284E-2</v>
      </c>
      <c r="P123">
        <v>-1.3835022878014611E-2</v>
      </c>
      <c r="Q123">
        <v>-4.0423484119345515E-2</v>
      </c>
      <c r="R123">
        <v>-2.1746139235837389E-2</v>
      </c>
      <c r="S123">
        <v>-1.6417920370869485E-4</v>
      </c>
      <c r="T123">
        <v>2.0486867038759138E-3</v>
      </c>
    </row>
    <row r="124" spans="1:20" x14ac:dyDescent="0.25">
      <c r="A124">
        <v>-4.720676706855647E-3</v>
      </c>
      <c r="B124">
        <v>-7.5591145771395446E-2</v>
      </c>
      <c r="C124">
        <v>-2.518933518509904E-2</v>
      </c>
      <c r="D124">
        <v>-1.6053314383777259E-2</v>
      </c>
      <c r="E124">
        <v>-2.1808900862763807E-2</v>
      </c>
      <c r="F124">
        <v>-2.8791026853836423E-2</v>
      </c>
      <c r="G124">
        <v>8.3833738163724813E-3</v>
      </c>
      <c r="H124">
        <v>-1.5426418719984793E-2</v>
      </c>
      <c r="I124">
        <v>-8.5345283389596203E-3</v>
      </c>
      <c r="J124">
        <v>-6.4083121210766958E-3</v>
      </c>
      <c r="K124">
        <v>-9.3557993754700731E-3</v>
      </c>
      <c r="L124">
        <v>-3.7242684467498847E-3</v>
      </c>
      <c r="M124">
        <v>-2.2103035140387646E-2</v>
      </c>
      <c r="N124">
        <v>2.8506301584569148E-2</v>
      </c>
      <c r="O124">
        <v>-8.5482044038094045E-3</v>
      </c>
      <c r="P124">
        <v>-2.6700032033113697E-3</v>
      </c>
      <c r="Q124">
        <v>3.4102306920762271E-2</v>
      </c>
      <c r="R124">
        <v>-1.0395528154210982E-2</v>
      </c>
      <c r="S124">
        <v>2.0032801901771653E-2</v>
      </c>
      <c r="T124">
        <v>2.7059660898105594E-3</v>
      </c>
    </row>
    <row r="125" spans="1:20" x14ac:dyDescent="0.25">
      <c r="A125">
        <v>9.9604901185770759E-3</v>
      </c>
      <c r="B125">
        <v>-3.5296034613871201E-2</v>
      </c>
      <c r="C125">
        <v>1.0502327118030801E-3</v>
      </c>
      <c r="D125">
        <v>-5.5337755087066856E-3</v>
      </c>
      <c r="E125">
        <v>-1.3261958604276262E-2</v>
      </c>
      <c r="F125">
        <v>-4.3650276073041831E-2</v>
      </c>
      <c r="G125">
        <v>1.6627370168759203E-2</v>
      </c>
      <c r="H125">
        <v>-3.1336429541416681E-2</v>
      </c>
      <c r="I125">
        <v>-1.3150046226236033E-3</v>
      </c>
      <c r="J125">
        <v>-1.1160217463207762E-2</v>
      </c>
      <c r="K125">
        <v>-1.7812286244035073E-2</v>
      </c>
      <c r="L125">
        <v>-8.4831436706027472E-3</v>
      </c>
      <c r="M125">
        <v>-4.136624250694898E-2</v>
      </c>
      <c r="N125">
        <v>-4.1574294030912541E-2</v>
      </c>
      <c r="O125">
        <v>-6.1520013522359859E-3</v>
      </c>
      <c r="P125">
        <v>-1.7923615484891766E-2</v>
      </c>
      <c r="Q125">
        <v>3.1037827352085379E-2</v>
      </c>
      <c r="R125">
        <v>-2.1604155512657517E-2</v>
      </c>
      <c r="S125">
        <v>6.7611474537505366E-3</v>
      </c>
      <c r="T125">
        <v>5.7571775649112068E-3</v>
      </c>
    </row>
    <row r="126" spans="1:20" x14ac:dyDescent="0.25">
      <c r="A126">
        <v>-1.2210441261577323E-2</v>
      </c>
      <c r="B126">
        <v>-1.0659016712210789E-2</v>
      </c>
      <c r="C126">
        <v>-3.3298262260916797E-2</v>
      </c>
      <c r="D126">
        <v>-1.4870986811733947E-2</v>
      </c>
      <c r="E126">
        <v>-1.575348855841208E-2</v>
      </c>
      <c r="F126">
        <v>-1.8979437342104416E-2</v>
      </c>
      <c r="G126">
        <v>-1.851424783839861E-3</v>
      </c>
      <c r="H126">
        <v>-9.5151509038952301E-4</v>
      </c>
      <c r="I126">
        <v>8.379770265414031E-3</v>
      </c>
      <c r="J126">
        <v>-1.0260171315412337E-2</v>
      </c>
      <c r="K126">
        <v>-2.5864116553363032E-2</v>
      </c>
      <c r="L126">
        <v>-1.3196004471466729E-2</v>
      </c>
      <c r="M126">
        <v>-6.9979175647090733E-2</v>
      </c>
      <c r="N126">
        <v>-1.9664397188893519E-2</v>
      </c>
      <c r="O126">
        <v>-2.4263617854396149E-2</v>
      </c>
      <c r="P126">
        <v>-5.2210654083930689E-3</v>
      </c>
      <c r="Q126">
        <v>-1.7873941674506233E-2</v>
      </c>
      <c r="R126">
        <v>-1.499089107950293E-2</v>
      </c>
      <c r="S126">
        <v>-4.1573714122779964E-3</v>
      </c>
      <c r="T126">
        <v>3.8161217690943355E-3</v>
      </c>
    </row>
    <row r="127" spans="1:20" x14ac:dyDescent="0.25">
      <c r="A127">
        <v>-7.6069574518845377E-3</v>
      </c>
      <c r="B127">
        <v>-4.288156065378184E-2</v>
      </c>
      <c r="C127">
        <v>-9.8414917836297071E-3</v>
      </c>
      <c r="D127">
        <v>-1.3342442539930012E-2</v>
      </c>
      <c r="E127">
        <v>-3.5756248797624721E-2</v>
      </c>
      <c r="F127">
        <v>-3.487753933332656E-2</v>
      </c>
      <c r="G127">
        <v>1.2366585877172837E-2</v>
      </c>
      <c r="H127">
        <v>-2.6666643591649598E-2</v>
      </c>
      <c r="I127">
        <v>-1.943010015595939E-2</v>
      </c>
      <c r="J127">
        <v>-3.8504525026849955E-3</v>
      </c>
      <c r="K127">
        <v>1.6680196853568714E-2</v>
      </c>
      <c r="L127">
        <v>-2.6892056620680574E-2</v>
      </c>
      <c r="M127">
        <v>4.8073454281899561E-2</v>
      </c>
      <c r="N127">
        <v>1.1799156654690163E-2</v>
      </c>
      <c r="O127">
        <v>6.2515302180719198E-3</v>
      </c>
      <c r="P127">
        <v>1.1611822873131867E-3</v>
      </c>
      <c r="Q127">
        <v>-1.6283524904214555E-2</v>
      </c>
      <c r="R127">
        <v>2.4199623781436367E-2</v>
      </c>
      <c r="S127">
        <v>-1.1078958643333612E-2</v>
      </c>
      <c r="T127">
        <v>-9.8604207308256309E-3</v>
      </c>
    </row>
    <row r="128" spans="1:20" x14ac:dyDescent="0.25">
      <c r="A128">
        <v>-4.3117375329245946E-3</v>
      </c>
      <c r="B128">
        <v>6.0794176055782585E-2</v>
      </c>
      <c r="C128">
        <v>2.4847722801692291E-3</v>
      </c>
      <c r="D128">
        <v>6.7120719911573472E-3</v>
      </c>
      <c r="E128">
        <v>4.5095225202351021E-2</v>
      </c>
      <c r="F128">
        <v>3.4958792189204287E-2</v>
      </c>
      <c r="G128">
        <v>-4.3212661407149612E-2</v>
      </c>
      <c r="H128">
        <v>-1.7612579361116345E-2</v>
      </c>
      <c r="I128">
        <v>-1.1138507462345609E-2</v>
      </c>
      <c r="J128">
        <v>1.3751553049463223E-2</v>
      </c>
      <c r="K128">
        <v>1.2965416763682503E-2</v>
      </c>
      <c r="L128">
        <v>3.5336735777181334E-2</v>
      </c>
      <c r="M128">
        <v>1.1364030586459734E-2</v>
      </c>
      <c r="N128">
        <v>3.9650264648503956E-2</v>
      </c>
      <c r="O128">
        <v>9.0658111425917214E-3</v>
      </c>
      <c r="P128">
        <v>-9.8817180006408097E-3</v>
      </c>
      <c r="Q128">
        <v>1.8500486854917359E-2</v>
      </c>
      <c r="R128">
        <v>8.7018075783866001E-4</v>
      </c>
      <c r="S128">
        <v>-1.7535339193722247E-2</v>
      </c>
      <c r="T128">
        <v>-1.7397692939490488E-2</v>
      </c>
    </row>
    <row r="129" spans="1:20" x14ac:dyDescent="0.25">
      <c r="A129">
        <v>-2.5661428248963075E-3</v>
      </c>
      <c r="B129">
        <v>1.722250322096364E-2</v>
      </c>
      <c r="C129">
        <v>1.1883169484909214E-2</v>
      </c>
      <c r="D129">
        <v>2.0590234740469348E-2</v>
      </c>
      <c r="E129">
        <v>1.6057928671653614E-2</v>
      </c>
      <c r="F129">
        <v>1.8095280968655113E-2</v>
      </c>
      <c r="G129">
        <v>-4.7877163486615528E-3</v>
      </c>
      <c r="H129">
        <v>4.5816766718262777E-2</v>
      </c>
      <c r="I129">
        <v>1.803861114064605E-2</v>
      </c>
      <c r="J129">
        <v>-8.9455547584031004E-3</v>
      </c>
      <c r="K129">
        <v>1.6378287597853909E-3</v>
      </c>
      <c r="L129">
        <v>-1.4731546401574123E-2</v>
      </c>
      <c r="M129">
        <v>7.4777468450353074E-2</v>
      </c>
      <c r="N129">
        <v>-1.514308201930635E-2</v>
      </c>
      <c r="O129">
        <v>-1.4365879895135436E-2</v>
      </c>
      <c r="P129">
        <v>8.8557887497604931E-3</v>
      </c>
      <c r="Q129">
        <v>2.4856596558317377E-2</v>
      </c>
      <c r="R129">
        <v>-7.1557012449389055E-3</v>
      </c>
      <c r="S129">
        <v>3.8671257910321215E-2</v>
      </c>
      <c r="T129">
        <v>2.8023856330435332E-2</v>
      </c>
    </row>
    <row r="130" spans="1:20" x14ac:dyDescent="0.25">
      <c r="A130">
        <v>2.219007914761343E-2</v>
      </c>
      <c r="B130">
        <v>9.438321116378573E-3</v>
      </c>
      <c r="C130">
        <v>-1.621040659437396E-2</v>
      </c>
      <c r="D130">
        <v>-1.498700220912676E-2</v>
      </c>
      <c r="E130">
        <v>-1.466260500183815E-3</v>
      </c>
      <c r="F130">
        <v>2.8174563144636653E-2</v>
      </c>
      <c r="G130">
        <v>3.191139313520814E-2</v>
      </c>
      <c r="H130">
        <v>1.61904896509029E-2</v>
      </c>
      <c r="I130">
        <v>-1.3302706567557684E-2</v>
      </c>
      <c r="J130">
        <v>6.1408745073489477E-3</v>
      </c>
      <c r="K130">
        <v>-1.162798098899423E-2</v>
      </c>
      <c r="L130">
        <v>-4.6039939471718298E-2</v>
      </c>
      <c r="M130">
        <v>-6.9621415161137453E-3</v>
      </c>
      <c r="N130">
        <v>-4.8974908695916745E-2</v>
      </c>
      <c r="O130">
        <v>-3.308345558559108E-2</v>
      </c>
      <c r="P130">
        <v>-3.1721714091903379E-2</v>
      </c>
      <c r="Q130">
        <v>-2.4253731343283562E-2</v>
      </c>
      <c r="R130">
        <v>-1.8590932708227571E-2</v>
      </c>
      <c r="S130">
        <v>-9.7055896845771907E-3</v>
      </c>
      <c r="T130">
        <v>-2.755674886664804E-2</v>
      </c>
    </row>
    <row r="131" spans="1:20" x14ac:dyDescent="0.25">
      <c r="A131">
        <v>-1.2741890829007349E-2</v>
      </c>
      <c r="B131">
        <v>-3.7236018339793502E-2</v>
      </c>
      <c r="C131">
        <v>-3.171009758325135E-2</v>
      </c>
      <c r="D131">
        <v>-1.6287896384354853E-2</v>
      </c>
      <c r="E131">
        <v>-1.5765555094246562E-2</v>
      </c>
      <c r="F131">
        <v>-3.1628157607680889E-2</v>
      </c>
      <c r="G131">
        <v>-1.9891177911731114E-2</v>
      </c>
      <c r="H131">
        <v>-3.5613866409114604E-2</v>
      </c>
      <c r="I131">
        <v>-2.0999280283698296E-2</v>
      </c>
      <c r="J131">
        <v>1.2501959128146394E-3</v>
      </c>
      <c r="K131">
        <v>2.0588343301143196E-2</v>
      </c>
      <c r="L131">
        <v>3.0571096174621303E-2</v>
      </c>
      <c r="M131">
        <v>1.7955294156992953E-2</v>
      </c>
      <c r="N131">
        <v>8.3832375429826744E-2</v>
      </c>
      <c r="O131">
        <v>-2.3448522789653115E-3</v>
      </c>
      <c r="P131">
        <v>7.5786605584363554E-3</v>
      </c>
      <c r="Q131">
        <v>2.8680688336519462E-3</v>
      </c>
      <c r="R131">
        <v>1.1255998859080397E-2</v>
      </c>
      <c r="S131">
        <v>-4.3380320826455175E-3</v>
      </c>
      <c r="T131">
        <v>-8.9776609091205949E-3</v>
      </c>
    </row>
    <row r="132" spans="1:20" x14ac:dyDescent="0.25">
      <c r="A132">
        <v>8.7635917388014673E-3</v>
      </c>
      <c r="B132">
        <v>3.1823700832628123E-2</v>
      </c>
      <c r="C132">
        <v>2.6168493338863844E-2</v>
      </c>
      <c r="D132">
        <v>8.7249354677282134E-3</v>
      </c>
      <c r="E132">
        <v>6.0241826365163937E-3</v>
      </c>
      <c r="F132">
        <v>-1.1702505785123968E-2</v>
      </c>
      <c r="G132">
        <v>-1.1732964308742214E-2</v>
      </c>
      <c r="H132">
        <v>1.8464428272311092E-2</v>
      </c>
      <c r="I132">
        <v>5.4667622007958678E-3</v>
      </c>
      <c r="J132">
        <v>2.2987496313025255E-2</v>
      </c>
      <c r="K132">
        <v>-1.9813415238729643E-3</v>
      </c>
      <c r="L132">
        <v>2.2585660135702344E-3</v>
      </c>
      <c r="M132">
        <v>-4.614210388163946E-2</v>
      </c>
      <c r="N132">
        <v>-2.7624281461989031E-2</v>
      </c>
      <c r="O132">
        <v>-5.9957583353426611E-3</v>
      </c>
      <c r="P132">
        <v>-3.0086630701108157E-2</v>
      </c>
      <c r="Q132">
        <v>-7.43565300285986E-2</v>
      </c>
      <c r="R132">
        <v>-1.2012956753439911E-2</v>
      </c>
      <c r="S132">
        <v>7.4228979371678862E-3</v>
      </c>
      <c r="T132">
        <v>1.3865826221411163E-2</v>
      </c>
    </row>
    <row r="133" spans="1:20" x14ac:dyDescent="0.25">
      <c r="A133">
        <v>4.4226661756016031E-3</v>
      </c>
      <c r="B133">
        <v>-2.0891823194798861E-2</v>
      </c>
      <c r="C133">
        <v>-1.2603174859425033E-2</v>
      </c>
      <c r="D133">
        <v>-1.4841704636164859E-2</v>
      </c>
      <c r="E133">
        <v>-2.7319549914682495E-2</v>
      </c>
      <c r="F133">
        <v>-6.3955032484748042E-2</v>
      </c>
      <c r="G133">
        <v>-6.8987726386535633E-3</v>
      </c>
      <c r="H133">
        <v>-4.7709060560077619E-3</v>
      </c>
      <c r="I133">
        <v>-1.7805337236198097E-2</v>
      </c>
      <c r="J133">
        <v>2.5342876151134966E-2</v>
      </c>
      <c r="K133">
        <v>-1.8408216300025666E-2</v>
      </c>
      <c r="L133">
        <v>-3.8761975574332891E-2</v>
      </c>
      <c r="M133">
        <v>-1.191517819189705E-3</v>
      </c>
      <c r="N133">
        <v>-4.2613707587291334E-2</v>
      </c>
      <c r="O133">
        <v>-3.3489419677269254E-2</v>
      </c>
      <c r="P133">
        <v>-2.616081338193689E-2</v>
      </c>
      <c r="Q133">
        <v>-6.3851699279093815E-2</v>
      </c>
      <c r="R133">
        <v>-3.3317344004799063E-2</v>
      </c>
      <c r="S133">
        <v>6.4074382924176547E-4</v>
      </c>
      <c r="T133">
        <v>-1.0707394733784146E-3</v>
      </c>
    </row>
    <row r="134" spans="1:20" x14ac:dyDescent="0.25">
      <c r="A134">
        <v>-3.774209781412235E-3</v>
      </c>
      <c r="B134">
        <v>-3.2807605271239944E-2</v>
      </c>
      <c r="C134">
        <v>-1.859120766673094E-2</v>
      </c>
      <c r="D134">
        <v>-1.7559632318877614E-2</v>
      </c>
      <c r="E134">
        <v>-1.5263799262763191E-2</v>
      </c>
      <c r="F134">
        <v>-3.3947970753973281E-2</v>
      </c>
      <c r="G134">
        <v>-4.3457199859130873E-2</v>
      </c>
      <c r="H134">
        <v>-4.218604813231739E-2</v>
      </c>
      <c r="I134">
        <v>-3.5494897617761763E-3</v>
      </c>
      <c r="J134">
        <v>-8.0521235876040674E-3</v>
      </c>
      <c r="K134">
        <v>-2.3717509409152852E-2</v>
      </c>
      <c r="L134">
        <v>-3.141608773919586E-2</v>
      </c>
      <c r="M134">
        <v>-4.0212805645384021E-2</v>
      </c>
      <c r="N134">
        <v>-5.2225505071729961E-2</v>
      </c>
      <c r="O134">
        <v>-4.7880493017421921E-2</v>
      </c>
      <c r="P134">
        <v>-7.6407454501390346E-2</v>
      </c>
      <c r="Q134">
        <v>-3.0803080308030733E-2</v>
      </c>
      <c r="R134">
        <v>-5.1307567855972347E-2</v>
      </c>
      <c r="S134">
        <v>1.6007932317948221E-3</v>
      </c>
      <c r="T134">
        <v>1.5189451921788657E-2</v>
      </c>
    </row>
    <row r="135" spans="1:20" x14ac:dyDescent="0.25">
      <c r="A135">
        <v>-2.7939953526123221E-2</v>
      </c>
      <c r="B135">
        <v>-6.906174531839808E-2</v>
      </c>
      <c r="C135">
        <v>-5.1379729176521123E-2</v>
      </c>
      <c r="D135">
        <v>-2.6911759653582244E-2</v>
      </c>
      <c r="E135">
        <v>-5.6220450715645354E-2</v>
      </c>
      <c r="F135">
        <v>-3.4475128127175007E-2</v>
      </c>
      <c r="G135">
        <v>-2.9893654153638826E-2</v>
      </c>
      <c r="H135">
        <v>-8.0080043057198527E-2</v>
      </c>
      <c r="I135">
        <v>-4.868322628046616E-2</v>
      </c>
      <c r="J135">
        <v>-2.0681818017861002E-2</v>
      </c>
      <c r="K135">
        <v>-1.1676145480011429E-2</v>
      </c>
      <c r="L135">
        <v>-1.6134274922150615E-4</v>
      </c>
      <c r="M135">
        <v>2.4633942330459603E-2</v>
      </c>
      <c r="N135">
        <v>3.7570535074702245E-3</v>
      </c>
      <c r="O135">
        <v>5.2963275980582878E-3</v>
      </c>
      <c r="P135">
        <v>-9.6589469511367924E-3</v>
      </c>
      <c r="Q135">
        <v>-1.8161180476731001E-2</v>
      </c>
      <c r="R135">
        <v>-1.3108614232209739E-2</v>
      </c>
      <c r="S135">
        <v>-2.381334148914831E-2</v>
      </c>
      <c r="T135">
        <v>-1.9909481025348556E-2</v>
      </c>
    </row>
    <row r="136" spans="1:20" x14ac:dyDescent="0.25">
      <c r="A136">
        <v>-1.3965589023527425E-2</v>
      </c>
      <c r="B136">
        <v>7.5871179009833912E-3</v>
      </c>
      <c r="C136">
        <v>-2.5956266038211079E-2</v>
      </c>
      <c r="D136">
        <v>1.6697954498017257E-2</v>
      </c>
      <c r="E136">
        <v>-1.0465446142344284E-2</v>
      </c>
      <c r="F136">
        <v>8.9648153001614366E-3</v>
      </c>
      <c r="G136">
        <v>-7.3816099396824042E-2</v>
      </c>
      <c r="H136">
        <v>3.6996656570614246E-2</v>
      </c>
      <c r="I136">
        <v>-6.8649442367194041E-3</v>
      </c>
      <c r="J136">
        <v>5.1894718044755766E-3</v>
      </c>
      <c r="K136">
        <v>3.4997411825364373E-2</v>
      </c>
      <c r="L136">
        <v>4.0025883251536103E-2</v>
      </c>
      <c r="M136">
        <v>4.1933575339166335E-2</v>
      </c>
      <c r="N136">
        <v>2.1210260570896932E-2</v>
      </c>
      <c r="O136">
        <v>4.1990415224933783E-2</v>
      </c>
      <c r="P136">
        <v>8.9486525699232197E-2</v>
      </c>
      <c r="Q136">
        <v>6.7052023121387291E-2</v>
      </c>
      <c r="R136">
        <v>1.4421206831119486E-2</v>
      </c>
      <c r="S136">
        <v>-3.9620203588529919E-2</v>
      </c>
      <c r="T136">
        <v>-2.8193312506248718E-2</v>
      </c>
    </row>
    <row r="137" spans="1:20" x14ac:dyDescent="0.25">
      <c r="A137">
        <v>3.919626088280196E-2</v>
      </c>
      <c r="B137">
        <v>6.9722024727658344E-2</v>
      </c>
      <c r="C137">
        <v>4.7355770497202507E-2</v>
      </c>
      <c r="D137">
        <v>9.4436257327781149E-3</v>
      </c>
      <c r="E137">
        <v>2.4001199107483356E-2</v>
      </c>
      <c r="F137">
        <v>3.5996394683890945E-2</v>
      </c>
      <c r="G137">
        <v>1.8984955971011453E-2</v>
      </c>
      <c r="H137">
        <v>6.2959102721954943E-2</v>
      </c>
      <c r="I137">
        <v>-1.4363334783446722E-3</v>
      </c>
      <c r="J137">
        <v>2.2730639949170944E-2</v>
      </c>
      <c r="K137">
        <v>-2.7186120407289554E-2</v>
      </c>
      <c r="L137">
        <v>-2.4830076618891773E-3</v>
      </c>
      <c r="M137">
        <v>-2.4063756536168324E-2</v>
      </c>
      <c r="N137">
        <v>-2.4436035006287597E-3</v>
      </c>
      <c r="O137">
        <v>-8.9606927489041775E-3</v>
      </c>
      <c r="P137">
        <v>-2.4074441393701084E-2</v>
      </c>
      <c r="Q137">
        <v>-3.5752979414951251E-2</v>
      </c>
      <c r="R137">
        <v>-7.4784889253369733E-5</v>
      </c>
      <c r="S137">
        <v>5.1142105638065294E-3</v>
      </c>
      <c r="T137">
        <v>-2.9771414899305124E-3</v>
      </c>
    </row>
    <row r="138" spans="1:20" x14ac:dyDescent="0.25">
      <c r="A138">
        <v>-9.1917277081371099E-3</v>
      </c>
      <c r="B138">
        <v>-1.54687863673487E-2</v>
      </c>
      <c r="C138">
        <v>-7.2469378158920182E-3</v>
      </c>
      <c r="D138">
        <v>1.8710637328071555E-2</v>
      </c>
      <c r="E138">
        <v>5.412515613354426E-2</v>
      </c>
      <c r="F138">
        <v>-2.7488638432614551E-2</v>
      </c>
      <c r="G138">
        <v>4.1505219146511646E-2</v>
      </c>
      <c r="H138">
        <v>-2.961496666650721E-2</v>
      </c>
      <c r="I138">
        <v>-2.1126330217947267E-3</v>
      </c>
      <c r="J138">
        <v>-3.926194008733141E-3</v>
      </c>
      <c r="K138">
        <v>-2.3908746397734392E-2</v>
      </c>
      <c r="L138">
        <v>-1.2445625722983941E-3</v>
      </c>
      <c r="M138">
        <v>-5.1234584519965501E-2</v>
      </c>
      <c r="N138">
        <v>-1.7758573157954968E-2</v>
      </c>
      <c r="O138">
        <v>-6.3646581890237832E-3</v>
      </c>
      <c r="P138">
        <v>-1.30079181535713E-2</v>
      </c>
      <c r="Q138">
        <v>1.1235955056179536E-3</v>
      </c>
      <c r="R138">
        <v>-1.4142464936713962E-2</v>
      </c>
      <c r="S138">
        <v>-1.8317478587210372E-2</v>
      </c>
      <c r="T138">
        <v>-1.8360841217667106E-2</v>
      </c>
    </row>
    <row r="139" spans="1:20" x14ac:dyDescent="0.25">
      <c r="A139">
        <v>-6.3979526551513513E-4</v>
      </c>
      <c r="B139">
        <v>-2.4627090409960362E-2</v>
      </c>
      <c r="C139">
        <v>-2.6977679764463646E-2</v>
      </c>
      <c r="D139">
        <v>-2.864845278498716E-2</v>
      </c>
      <c r="E139">
        <v>-8.806844933102553E-3</v>
      </c>
      <c r="F139">
        <v>-6.3164220444172983E-2</v>
      </c>
      <c r="G139">
        <v>1.1335470450385562E-2</v>
      </c>
      <c r="H139">
        <v>0</v>
      </c>
      <c r="I139">
        <v>2.1936922220038044E-2</v>
      </c>
      <c r="J139">
        <v>1.3936710959575568E-2</v>
      </c>
      <c r="K139">
        <v>-2.656242812782866E-2</v>
      </c>
      <c r="L139">
        <v>7.6324823768849177E-3</v>
      </c>
      <c r="M139">
        <v>-3.643680360211532E-2</v>
      </c>
      <c r="N139">
        <v>-1.8703348748529466E-2</v>
      </c>
      <c r="O139">
        <v>1.8402765048462041E-2</v>
      </c>
      <c r="P139">
        <v>1.3021753884865442E-2</v>
      </c>
      <c r="Q139">
        <v>-1.571268237934911E-2</v>
      </c>
      <c r="R139">
        <v>-2.0645168880455381E-2</v>
      </c>
      <c r="S139">
        <v>6.9106066993635353E-4</v>
      </c>
      <c r="T139">
        <v>-5.0482085082796651E-3</v>
      </c>
    </row>
    <row r="140" spans="1:20" x14ac:dyDescent="0.25">
      <c r="A140">
        <v>-1.9366197183098493E-2</v>
      </c>
      <c r="B140">
        <v>-3.4841662215009464E-2</v>
      </c>
      <c r="C140">
        <v>-4.1262321581903245E-2</v>
      </c>
      <c r="D140">
        <v>-2.5896588755453365E-2</v>
      </c>
      <c r="E140">
        <v>-2.5229489526664428E-2</v>
      </c>
      <c r="F140">
        <v>-3.878027163263123E-2</v>
      </c>
      <c r="G140">
        <v>-7.8808752937272585E-3</v>
      </c>
      <c r="H140">
        <v>-3.0519087395381489E-3</v>
      </c>
      <c r="I140">
        <v>-3.0414161594351503E-3</v>
      </c>
      <c r="J140">
        <v>1.2009562045438592E-2</v>
      </c>
      <c r="K140">
        <v>2.9677296482846418E-2</v>
      </c>
      <c r="L140">
        <v>9.7387433395568577E-3</v>
      </c>
      <c r="M140">
        <v>4.634835423064803E-2</v>
      </c>
      <c r="N140">
        <v>2.033031029681499E-2</v>
      </c>
      <c r="O140">
        <v>2.9002116710529942E-2</v>
      </c>
      <c r="P140">
        <v>1.1765952122571222E-2</v>
      </c>
      <c r="Q140">
        <v>-6.0433295324971423E-2</v>
      </c>
      <c r="R140">
        <v>4.0068186003783451E-2</v>
      </c>
      <c r="S140">
        <v>1.8441241215168928E-2</v>
      </c>
      <c r="T140">
        <v>1.4050657654574304E-2</v>
      </c>
    </row>
    <row r="141" spans="1:20" x14ac:dyDescent="0.25">
      <c r="A141">
        <v>-1.1424677656275959E-3</v>
      </c>
      <c r="B141">
        <v>7.70276696978138E-2</v>
      </c>
      <c r="C141">
        <v>1.5565201312277854E-2</v>
      </c>
      <c r="D141">
        <v>3.491926326701901E-2</v>
      </c>
      <c r="E141">
        <v>3.8867730091032282E-2</v>
      </c>
      <c r="F141">
        <v>3.6578178316077882E-2</v>
      </c>
      <c r="G141">
        <v>-2.559573487960555E-2</v>
      </c>
      <c r="H141">
        <v>1.122445111330771E-2</v>
      </c>
      <c r="I141">
        <v>2.8251909182081505E-2</v>
      </c>
      <c r="J141">
        <v>-2.9494406970257164E-3</v>
      </c>
      <c r="K141">
        <v>2.9015424250498113E-2</v>
      </c>
      <c r="L141">
        <v>3.3680240577189088E-2</v>
      </c>
      <c r="M141">
        <v>4.7812041318391306E-2</v>
      </c>
      <c r="N141">
        <v>3.2378766457404548E-2</v>
      </c>
      <c r="O141">
        <v>2.779658732670863E-2</v>
      </c>
      <c r="P141">
        <v>7.0184376032928555E-2</v>
      </c>
      <c r="Q141">
        <v>5.7038834951456389E-2</v>
      </c>
      <c r="R141">
        <v>2.9359180984184319E-2</v>
      </c>
      <c r="S141">
        <v>1.8448871213837034E-2</v>
      </c>
      <c r="T141">
        <v>1.9949966756027192E-2</v>
      </c>
    </row>
    <row r="142" spans="1:20" x14ac:dyDescent="0.25">
      <c r="A142">
        <v>4.2156829376522334E-2</v>
      </c>
      <c r="B142">
        <v>6.6295264725828348E-2</v>
      </c>
      <c r="C142">
        <v>4.8492441688718954E-2</v>
      </c>
      <c r="D142">
        <v>4.7400632974528713E-2</v>
      </c>
      <c r="E142">
        <v>3.893356333404431E-2</v>
      </c>
      <c r="F142">
        <v>7.8649921791018207E-2</v>
      </c>
      <c r="G142">
        <v>1.938400467783508E-2</v>
      </c>
      <c r="H142">
        <v>4.1372376859242804E-2</v>
      </c>
      <c r="I142">
        <v>2.3949742832060677E-2</v>
      </c>
      <c r="J142">
        <v>1.5192909664527565E-3</v>
      </c>
      <c r="K142">
        <v>6.4540812506446695E-3</v>
      </c>
      <c r="L142">
        <v>9.6267660404728735E-3</v>
      </c>
      <c r="M142">
        <v>3.7335010350380449E-2</v>
      </c>
      <c r="N142">
        <v>0</v>
      </c>
      <c r="O142">
        <v>7.4574229697821981E-3</v>
      </c>
      <c r="P142">
        <v>3.0158267909033399E-3</v>
      </c>
      <c r="Q142">
        <v>-1.722158438576353E-2</v>
      </c>
      <c r="R142">
        <v>9.6279282584909205E-3</v>
      </c>
      <c r="S142">
        <v>-2.6836581904175045E-3</v>
      </c>
      <c r="T142">
        <v>4.4024948641884056E-3</v>
      </c>
    </row>
    <row r="143" spans="1:20" x14ac:dyDescent="0.25">
      <c r="A143">
        <v>7.9962685480758199E-3</v>
      </c>
      <c r="B143">
        <v>1.1022218223989976E-2</v>
      </c>
      <c r="C143">
        <v>1.7733066625240455E-2</v>
      </c>
      <c r="D143">
        <v>1.8199542579075398E-2</v>
      </c>
      <c r="E143">
        <v>2.7007745662876368E-2</v>
      </c>
      <c r="F143">
        <v>3.8553630205814732E-2</v>
      </c>
      <c r="G143">
        <v>4.6561223066022471E-2</v>
      </c>
      <c r="H143">
        <v>-5.8139068518856547E-3</v>
      </c>
      <c r="I143">
        <v>-2.813466043510275E-3</v>
      </c>
      <c r="J143">
        <v>2.9653493447971296E-3</v>
      </c>
      <c r="K143">
        <v>2.0918854099364968E-2</v>
      </c>
      <c r="L143">
        <v>4.1074110008316282E-3</v>
      </c>
      <c r="M143">
        <v>3.8767793677368961E-2</v>
      </c>
      <c r="N143">
        <v>1.6887651251482956E-2</v>
      </c>
      <c r="O143">
        <v>2.6516813457740547E-2</v>
      </c>
      <c r="P143">
        <v>3.8181157252960686E-4</v>
      </c>
      <c r="Q143">
        <v>1.8691588785046745E-2</v>
      </c>
      <c r="R143">
        <v>5.9511148924420495E-3</v>
      </c>
      <c r="S143">
        <v>1.0595359565846412E-2</v>
      </c>
      <c r="T143">
        <v>7.7646004498327014E-3</v>
      </c>
    </row>
    <row r="144" spans="1:20" x14ac:dyDescent="0.25">
      <c r="A144">
        <v>4.1996732897855975E-3</v>
      </c>
      <c r="B144">
        <v>6.8117539624156842E-2</v>
      </c>
      <c r="C144">
        <v>3.0060423407615423E-2</v>
      </c>
      <c r="D144">
        <v>1.4337602341686035E-2</v>
      </c>
      <c r="E144">
        <v>2.5512156977749226E-2</v>
      </c>
      <c r="F144">
        <v>4.3609912595975305E-2</v>
      </c>
      <c r="G144">
        <v>-2.8866891152969391E-3</v>
      </c>
      <c r="H144">
        <v>5.6530250292109799E-2</v>
      </c>
      <c r="I144">
        <v>6.1060043627498154E-3</v>
      </c>
      <c r="J144">
        <v>-8.31961215387759E-3</v>
      </c>
      <c r="K144">
        <v>8.5377500355738028E-3</v>
      </c>
      <c r="L144">
        <v>4.6749734514072152E-3</v>
      </c>
      <c r="M144">
        <v>1.7417966065568922E-2</v>
      </c>
      <c r="N144">
        <v>-2.2538508008177492E-2</v>
      </c>
      <c r="O144">
        <v>-9.4474140625138391E-3</v>
      </c>
      <c r="P144">
        <v>-9.8755053627707107E-3</v>
      </c>
      <c r="Q144">
        <v>-3.4403669724771945E-3</v>
      </c>
      <c r="R144">
        <v>-1.1974397463127746E-2</v>
      </c>
      <c r="S144">
        <v>1.6644606277616523E-4</v>
      </c>
      <c r="T144">
        <v>1.1494834531502296E-2</v>
      </c>
    </row>
    <row r="145" spans="1:20" x14ac:dyDescent="0.25">
      <c r="A145">
        <v>-4.3370354503417035E-3</v>
      </c>
      <c r="B145">
        <v>1.0622541472313882E-2</v>
      </c>
      <c r="C145">
        <v>-8.0006401679299319E-3</v>
      </c>
      <c r="D145">
        <v>-1.5736957715690988E-2</v>
      </c>
      <c r="E145">
        <v>1.4945503674208237E-3</v>
      </c>
      <c r="F145">
        <v>-3.0114663835575872E-2</v>
      </c>
      <c r="G145">
        <v>-1.2602197855792785E-2</v>
      </c>
      <c r="H145">
        <v>-1.9372676458319686E-2</v>
      </c>
      <c r="I145">
        <v>-1.5067725386080647E-2</v>
      </c>
      <c r="J145">
        <v>-2.9812741994749859E-3</v>
      </c>
      <c r="K145">
        <v>2.0800595191352137E-2</v>
      </c>
      <c r="L145">
        <v>2.2538813624168576E-2</v>
      </c>
      <c r="M145">
        <v>7.9052436312003135E-2</v>
      </c>
      <c r="N145">
        <v>3.7014601514897473E-2</v>
      </c>
      <c r="O145">
        <v>6.588760878721624E-3</v>
      </c>
      <c r="P145">
        <v>2.336906444167083E-2</v>
      </c>
      <c r="Q145">
        <v>5.5235903337169212E-2</v>
      </c>
      <c r="R145">
        <v>1.0748853367077545E-2</v>
      </c>
      <c r="S145">
        <v>7.986707178225725E-3</v>
      </c>
      <c r="T145">
        <v>-1.4128412695440611E-3</v>
      </c>
    </row>
    <row r="146" spans="1:20" x14ac:dyDescent="0.25">
      <c r="A146">
        <v>4.9782048067548304E-3</v>
      </c>
      <c r="B146">
        <v>-7.8551394785427945E-3</v>
      </c>
      <c r="C146">
        <v>2.2275176748372136E-2</v>
      </c>
      <c r="D146">
        <v>1.2254725100662283E-2</v>
      </c>
      <c r="E146">
        <v>2.1038302195234351E-2</v>
      </c>
      <c r="F146">
        <v>5.0206545366850125E-2</v>
      </c>
      <c r="G146">
        <v>2.259396253322166E-2</v>
      </c>
      <c r="H146">
        <v>5.5503174279974921E-2</v>
      </c>
      <c r="I146">
        <v>1.1898599201847741E-2</v>
      </c>
      <c r="J146">
        <v>-1.2865128525705009E-2</v>
      </c>
      <c r="K146">
        <v>8.2336007019570643E-3</v>
      </c>
      <c r="L146">
        <v>-1.2798564789026492E-2</v>
      </c>
      <c r="M146">
        <v>5.1611361428023353E-3</v>
      </c>
      <c r="N146">
        <v>-2.3990685211291499E-2</v>
      </c>
      <c r="O146">
        <v>-1.7348015049432015E-2</v>
      </c>
      <c r="P146">
        <v>-2.1234502734084004E-2</v>
      </c>
      <c r="Q146">
        <v>-1.3086150490730558E-2</v>
      </c>
      <c r="R146">
        <v>-1.7629019929847993E-2</v>
      </c>
      <c r="S146">
        <v>3.6315130317246796E-3</v>
      </c>
      <c r="T146">
        <v>1.0949906532169412E-2</v>
      </c>
    </row>
    <row r="147" spans="1:20" x14ac:dyDescent="0.25">
      <c r="A147">
        <v>1.7337508276702995E-2</v>
      </c>
      <c r="B147">
        <v>-3.3554450428253509E-2</v>
      </c>
      <c r="C147">
        <v>-6.7627501488057567E-4</v>
      </c>
      <c r="D147">
        <v>-1.4943733615518727E-2</v>
      </c>
      <c r="E147">
        <v>-8.9818176357758604E-3</v>
      </c>
      <c r="F147">
        <v>7.4591848683855889E-3</v>
      </c>
      <c r="G147">
        <v>-3.0359250977376354E-2</v>
      </c>
      <c r="H147">
        <v>1.7825169200093316E-3</v>
      </c>
      <c r="I147">
        <v>-8.399090103358018E-3</v>
      </c>
      <c r="J147">
        <v>6.1995104463757975E-3</v>
      </c>
      <c r="K147">
        <v>2.2677917752762306E-2</v>
      </c>
      <c r="L147">
        <v>1.1092013213636604E-2</v>
      </c>
      <c r="M147">
        <v>1.4823129903750351E-2</v>
      </c>
      <c r="N147">
        <v>8.9927972044595399E-3</v>
      </c>
      <c r="O147">
        <v>1.2250865573890098E-2</v>
      </c>
      <c r="P147">
        <v>2.5206788576039998E-2</v>
      </c>
      <c r="Q147">
        <v>-3.6464088397790063E-2</v>
      </c>
      <c r="R147">
        <v>9.5902935890024351E-3</v>
      </c>
      <c r="S147">
        <v>-6.5789350527590751E-3</v>
      </c>
      <c r="T147">
        <v>-5.2331496361739636E-3</v>
      </c>
    </row>
    <row r="148" spans="1:20" x14ac:dyDescent="0.25">
      <c r="A148">
        <v>7.6080339682283336E-3</v>
      </c>
      <c r="B148">
        <v>9.8150815424721927E-2</v>
      </c>
      <c r="C148">
        <v>-6.9172762653744559E-3</v>
      </c>
      <c r="D148">
        <v>3.0916955719309504E-2</v>
      </c>
      <c r="E148">
        <v>1.4779018934843462E-3</v>
      </c>
      <c r="F148">
        <v>4.6441944369027292E-3</v>
      </c>
      <c r="G148">
        <v>4.1746718795008806E-3</v>
      </c>
      <c r="H148">
        <v>2.7580165065681117E-2</v>
      </c>
      <c r="I148">
        <v>1.7533416051373166E-2</v>
      </c>
      <c r="J148">
        <v>4.3406569527824259E-3</v>
      </c>
      <c r="K148">
        <v>3.734048576023699E-3</v>
      </c>
      <c r="L148">
        <v>1.5671699758526041E-2</v>
      </c>
      <c r="M148">
        <v>-3.2349387049856139E-3</v>
      </c>
      <c r="N148">
        <v>-2.1390426664979992E-2</v>
      </c>
      <c r="O148">
        <v>5.1539388982799108E-3</v>
      </c>
      <c r="P148">
        <v>1.0322901732268384E-3</v>
      </c>
      <c r="Q148">
        <v>2.2935779816513273E-3</v>
      </c>
      <c r="R148">
        <v>1.295279151792203E-3</v>
      </c>
      <c r="S148">
        <v>9.6026559254685454E-3</v>
      </c>
      <c r="T148">
        <v>6.0558515512268438E-3</v>
      </c>
    </row>
    <row r="149" spans="1:20" x14ac:dyDescent="0.25">
      <c r="A149">
        <v>1.3440048120808706E-2</v>
      </c>
      <c r="B149">
        <v>-1.626990481621915E-2</v>
      </c>
      <c r="C149">
        <v>1.2265299435413353E-2</v>
      </c>
      <c r="D149">
        <v>-1.0058693953841031E-2</v>
      </c>
      <c r="E149">
        <v>6.8682944878549436E-3</v>
      </c>
      <c r="F149">
        <v>-2.1573108052160887E-2</v>
      </c>
      <c r="G149">
        <v>9.5270813435615054E-3</v>
      </c>
      <c r="H149">
        <v>-2.597425300095383E-3</v>
      </c>
      <c r="I149">
        <v>5.4941336533301114E-3</v>
      </c>
      <c r="J149">
        <v>1.777627977171686E-2</v>
      </c>
      <c r="K149">
        <v>5.0367042757667041E-3</v>
      </c>
      <c r="L149">
        <v>-1.404065051072624E-4</v>
      </c>
      <c r="M149">
        <v>8.0345077173695836E-2</v>
      </c>
      <c r="N149">
        <v>1.214346522751786E-2</v>
      </c>
      <c r="O149">
        <v>1.0712791077739115E-2</v>
      </c>
      <c r="P149">
        <v>5.1560669013349884E-3</v>
      </c>
      <c r="Q149">
        <v>-5.7208237986270836E-3</v>
      </c>
      <c r="R149">
        <v>-3.0185281228871691E-3</v>
      </c>
      <c r="S149">
        <v>9.0193541957072198E-3</v>
      </c>
      <c r="T149">
        <v>4.6817376292675409E-3</v>
      </c>
    </row>
    <row r="150" spans="1:20" x14ac:dyDescent="0.25">
      <c r="A150">
        <v>7.4509013939671673E-4</v>
      </c>
      <c r="B150">
        <v>1.9030780233383199E-2</v>
      </c>
      <c r="C150">
        <v>8.3021488080400156E-3</v>
      </c>
      <c r="D150">
        <v>-1.1854379416178574E-2</v>
      </c>
      <c r="E150">
        <v>2.5592677375868712E-2</v>
      </c>
      <c r="F150">
        <v>2.8006109258030445E-2</v>
      </c>
      <c r="G150">
        <v>1.612903169833645E-2</v>
      </c>
      <c r="H150">
        <v>-7.8124808302840031E-3</v>
      </c>
      <c r="I150">
        <v>5.6295584440786001E-3</v>
      </c>
      <c r="J150">
        <v>8.4246517725910779E-3</v>
      </c>
      <c r="K150">
        <v>1.9134317183816186E-2</v>
      </c>
      <c r="L150">
        <v>3.2268256167459464E-3</v>
      </c>
      <c r="M150">
        <v>7.0798589974675891E-3</v>
      </c>
      <c r="N150">
        <v>6.4786888453343364E-2</v>
      </c>
      <c r="O150">
        <v>3.3292546442763457E-2</v>
      </c>
      <c r="P150">
        <v>3.9404972038863229E-2</v>
      </c>
      <c r="Q150">
        <v>3.912543153049481E-2</v>
      </c>
      <c r="R150">
        <v>2.638411168984936E-2</v>
      </c>
      <c r="S150">
        <v>6.3383308693181206E-3</v>
      </c>
      <c r="T150">
        <v>2.9652978138973341E-3</v>
      </c>
    </row>
    <row r="151" spans="1:20" x14ac:dyDescent="0.25">
      <c r="A151">
        <v>6.551429032076869E-3</v>
      </c>
      <c r="B151">
        <v>1.5485922286615364E-2</v>
      </c>
      <c r="C151">
        <v>3.2119326853217979E-2</v>
      </c>
      <c r="D151">
        <v>7.3312768478651525E-3</v>
      </c>
      <c r="E151">
        <v>1.920273693027847E-3</v>
      </c>
      <c r="F151">
        <v>4.7825169925225779E-2</v>
      </c>
      <c r="G151">
        <v>2.3302916328011011E-2</v>
      </c>
      <c r="H151">
        <v>2.449691655542393E-2</v>
      </c>
      <c r="I151">
        <v>2.1527940873820338E-2</v>
      </c>
      <c r="J151">
        <v>1.7931141722111327E-2</v>
      </c>
      <c r="K151">
        <v>-6.649497670406259E-3</v>
      </c>
      <c r="L151">
        <v>1.6779905181693519E-3</v>
      </c>
      <c r="M151">
        <v>-5.0747545014500385E-3</v>
      </c>
      <c r="N151">
        <v>-2.7042148548210864E-2</v>
      </c>
      <c r="O151">
        <v>-1.8279861292316062E-2</v>
      </c>
      <c r="P151">
        <v>-7.6270835255245056E-3</v>
      </c>
      <c r="Q151">
        <v>-3.322259136212554E-3</v>
      </c>
      <c r="R151">
        <v>-9.9732964611148941E-3</v>
      </c>
      <c r="S151">
        <v>3.8760106043612373E-3</v>
      </c>
      <c r="T151">
        <v>1.4843497026195644E-2</v>
      </c>
    </row>
    <row r="152" spans="1:20" x14ac:dyDescent="0.25">
      <c r="A152">
        <v>-5.0443729303068806E-2</v>
      </c>
      <c r="B152">
        <v>-3.3710221821740528E-2</v>
      </c>
      <c r="C152">
        <v>-4.3122673012339959E-3</v>
      </c>
      <c r="D152">
        <v>-5.7656047514478507E-3</v>
      </c>
      <c r="E152">
        <v>-1.7801181019978327E-2</v>
      </c>
      <c r="F152">
        <v>-7.3103681560025245E-3</v>
      </c>
      <c r="G152">
        <v>-7.9207710300951469E-3</v>
      </c>
      <c r="H152">
        <v>-5.97779167500769E-3</v>
      </c>
      <c r="I152">
        <v>3.4654071315500128E-3</v>
      </c>
      <c r="J152">
        <v>-6.3388557919337729E-3</v>
      </c>
      <c r="K152">
        <v>-1.7775771217192114E-2</v>
      </c>
      <c r="L152">
        <v>-1.8846762676895851E-2</v>
      </c>
      <c r="M152">
        <v>-1.4981813499042963E-2</v>
      </c>
      <c r="N152">
        <v>-2.0845504803712913E-2</v>
      </c>
      <c r="O152">
        <v>-9.7343145153476404E-3</v>
      </c>
      <c r="P152">
        <v>-1.4015094002996531E-2</v>
      </c>
      <c r="Q152">
        <v>-2.7777777777777776E-2</v>
      </c>
      <c r="R152">
        <v>-2.6958022214059654E-2</v>
      </c>
      <c r="S152">
        <v>8.043702284723721E-4</v>
      </c>
      <c r="T152">
        <v>-1.3674796589788218E-3</v>
      </c>
    </row>
    <row r="153" spans="1:20" x14ac:dyDescent="0.25">
      <c r="A153">
        <v>-1.9940831283974881E-2</v>
      </c>
      <c r="B153">
        <v>-1.4590133953960013E-2</v>
      </c>
      <c r="C153">
        <v>-2.8728204912905824E-2</v>
      </c>
      <c r="D153">
        <v>-2.357641365954162E-2</v>
      </c>
      <c r="E153">
        <v>-1.9864565452539795E-2</v>
      </c>
      <c r="F153">
        <v>-3.2914958173284797E-2</v>
      </c>
      <c r="G153">
        <v>-9.9796136996333352E-4</v>
      </c>
      <c r="H153">
        <v>5.154597598718857E-3</v>
      </c>
      <c r="I153">
        <v>-7.0272712178564862E-3</v>
      </c>
      <c r="J153">
        <v>1.4034344887770457E-2</v>
      </c>
      <c r="K153">
        <v>-1.7181356109295866E-3</v>
      </c>
      <c r="L153">
        <v>3.1303148127603707E-3</v>
      </c>
      <c r="M153">
        <v>6.4866005628083333E-3</v>
      </c>
      <c r="N153">
        <v>-1.5375575542438182E-2</v>
      </c>
      <c r="O153">
        <v>2.0697117701145473E-2</v>
      </c>
      <c r="P153">
        <v>1.370992609602234E-2</v>
      </c>
      <c r="Q153">
        <v>1.1428571428571389E-2</v>
      </c>
      <c r="R153">
        <v>-1.1665499805612904E-3</v>
      </c>
      <c r="S153">
        <v>-3.3756526480900315E-3</v>
      </c>
      <c r="T153">
        <v>-3.4532653262108032E-3</v>
      </c>
    </row>
    <row r="154" spans="1:20" x14ac:dyDescent="0.25">
      <c r="A154">
        <v>3.0678683834048686E-2</v>
      </c>
      <c r="B154">
        <v>-2.1036365355957164E-2</v>
      </c>
      <c r="C154">
        <v>-7.7287778253850832E-3</v>
      </c>
      <c r="D154">
        <v>2.0445818522499496E-3</v>
      </c>
      <c r="E154">
        <v>3.4509732167790695E-3</v>
      </c>
      <c r="F154">
        <v>1.7745947086585934E-2</v>
      </c>
      <c r="G154">
        <v>4.8618035576553385E-2</v>
      </c>
      <c r="H154">
        <v>8.5473713856171359E-4</v>
      </c>
      <c r="I154">
        <v>7.9666567614310128E-3</v>
      </c>
      <c r="J154">
        <v>1.9871757012016782E-4</v>
      </c>
      <c r="K154">
        <v>2.3693445747585612E-2</v>
      </c>
      <c r="L154">
        <v>-1.2198629667476191E-2</v>
      </c>
      <c r="M154">
        <v>5.6113412596778843E-2</v>
      </c>
      <c r="N154">
        <v>6.0061229969234531E-4</v>
      </c>
      <c r="O154">
        <v>6.0965763800960139E-3</v>
      </c>
      <c r="P154">
        <v>4.6815583384605196E-2</v>
      </c>
      <c r="Q154">
        <v>3.2768361581921007E-2</v>
      </c>
      <c r="R154">
        <v>1.1532861313868667E-2</v>
      </c>
      <c r="S154">
        <v>1.4032235454360017E-2</v>
      </c>
      <c r="T154">
        <v>1.4219115190399097E-2</v>
      </c>
    </row>
    <row r="155" spans="1:20" x14ac:dyDescent="0.25">
      <c r="A155">
        <v>7.8655464445124279E-3</v>
      </c>
      <c r="B155">
        <v>2.425878518841457E-2</v>
      </c>
      <c r="C155">
        <v>6.1413160857144286E-3</v>
      </c>
      <c r="D155">
        <v>2.0598552673893336E-2</v>
      </c>
      <c r="E155">
        <v>2.9264484339257522E-2</v>
      </c>
      <c r="F155">
        <v>3.3441763827750874E-2</v>
      </c>
      <c r="G155">
        <v>2.1276574905163322E-2</v>
      </c>
      <c r="H155">
        <v>-1.3663511512717018E-2</v>
      </c>
      <c r="I155">
        <v>-9.7091281700634902E-3</v>
      </c>
      <c r="J155">
        <v>2.846962919434203E-3</v>
      </c>
      <c r="K155">
        <v>-1.894195415380567E-2</v>
      </c>
      <c r="L155">
        <v>5.3131125968224023E-3</v>
      </c>
      <c r="M155">
        <v>-4.7308972862817378E-2</v>
      </c>
      <c r="N155">
        <v>-5.0420112169457992E-2</v>
      </c>
      <c r="O155">
        <v>-7.2451435759666345E-3</v>
      </c>
      <c r="P155">
        <v>-2.441339216727335E-2</v>
      </c>
      <c r="Q155">
        <v>6.5645514223193341E-3</v>
      </c>
      <c r="R155">
        <v>-2.1359553739940185E-2</v>
      </c>
      <c r="S155">
        <v>-5.24891249102339E-3</v>
      </c>
      <c r="T155">
        <v>-2.5918478575346674E-3</v>
      </c>
    </row>
    <row r="156" spans="1:20" x14ac:dyDescent="0.25">
      <c r="A156">
        <v>-3.0757430168551741E-2</v>
      </c>
      <c r="B156">
        <v>-5.2229558385283772E-2</v>
      </c>
      <c r="C156">
        <v>-1.5185230013914103E-2</v>
      </c>
      <c r="D156">
        <v>-3.7509548386238156E-2</v>
      </c>
      <c r="E156">
        <v>-2.5492089686903335E-2</v>
      </c>
      <c r="F156">
        <v>-6.2515690317695716E-2</v>
      </c>
      <c r="G156">
        <v>-2.829604274554454E-2</v>
      </c>
      <c r="H156">
        <v>-3.9826867448449293E-2</v>
      </c>
      <c r="I156">
        <v>6.8062614639723693E-3</v>
      </c>
      <c r="J156">
        <v>2.3238873096847312E-2</v>
      </c>
      <c r="K156">
        <v>-1.8450768233919557E-2</v>
      </c>
      <c r="L156">
        <v>8.569711620400102E-4</v>
      </c>
      <c r="M156">
        <v>-4.1694892983603918E-2</v>
      </c>
      <c r="N156">
        <v>-2.7180668691055752E-2</v>
      </c>
      <c r="O156">
        <v>-3.1315057033639918E-2</v>
      </c>
      <c r="P156">
        <v>-2.4714282838999558E-2</v>
      </c>
      <c r="Q156">
        <v>-5.8695652173912954E-2</v>
      </c>
      <c r="R156">
        <v>-2.2489220708200034E-2</v>
      </c>
      <c r="S156">
        <v>-1.1192694613889299E-3</v>
      </c>
      <c r="T156">
        <v>1.0630974980392232E-3</v>
      </c>
    </row>
    <row r="157" spans="1:20" x14ac:dyDescent="0.25">
      <c r="A157">
        <v>8.3675244711082491E-3</v>
      </c>
      <c r="B157">
        <v>-5.8771325339880866E-2</v>
      </c>
      <c r="C157">
        <v>-2.9780840538049993E-2</v>
      </c>
      <c r="D157">
        <v>-1.7111721406760091E-2</v>
      </c>
      <c r="E157">
        <v>-3.2300120240777969E-2</v>
      </c>
      <c r="F157">
        <v>-2.1959605883833017E-2</v>
      </c>
      <c r="G157">
        <v>-4.7840001610232975E-2</v>
      </c>
      <c r="H157">
        <v>-1.1722314426349195E-2</v>
      </c>
      <c r="I157">
        <v>1.1870836648572511E-2</v>
      </c>
      <c r="J157">
        <v>1.0000546114363016E-2</v>
      </c>
      <c r="K157">
        <v>1.8039987412155904E-3</v>
      </c>
      <c r="L157">
        <v>-7.4211008590894037E-3</v>
      </c>
      <c r="M157">
        <v>1.0996814651575622E-2</v>
      </c>
      <c r="N157">
        <v>-2.7940231396432903E-2</v>
      </c>
      <c r="O157">
        <v>-1.3058774197185371E-2</v>
      </c>
      <c r="P157">
        <v>5.4495708882558325E-3</v>
      </c>
      <c r="Q157">
        <v>-8.0831408775981859E-3</v>
      </c>
      <c r="R157">
        <v>-5.2803195522197954E-3</v>
      </c>
      <c r="S157">
        <v>1.0084777156764179E-2</v>
      </c>
      <c r="T157">
        <v>1.705012479821167E-2</v>
      </c>
    </row>
    <row r="158" spans="1:20" x14ac:dyDescent="0.25">
      <c r="A158">
        <v>1.5659934486612513E-4</v>
      </c>
      <c r="B158">
        <v>-8.1533927826439208E-3</v>
      </c>
      <c r="C158">
        <v>7.9463448033809166E-3</v>
      </c>
      <c r="D158">
        <v>-1.1774237342027661E-2</v>
      </c>
      <c r="E158">
        <v>-6.1194349716439328E-3</v>
      </c>
      <c r="F158">
        <v>-2.918154373236435E-2</v>
      </c>
      <c r="G158">
        <v>-1.6800915389045599E-4</v>
      </c>
      <c r="H158">
        <v>-7.2992115794063934E-3</v>
      </c>
      <c r="I158">
        <v>1.1532595998934759E-2</v>
      </c>
      <c r="J158">
        <v>5.5578330243344388E-3</v>
      </c>
      <c r="K158">
        <v>-1.1908853518223126E-2</v>
      </c>
      <c r="L158">
        <v>1.5240790084109012E-2</v>
      </c>
      <c r="M158">
        <v>-3.004944557447697E-2</v>
      </c>
      <c r="N158">
        <v>6.0160229740012757E-3</v>
      </c>
      <c r="O158">
        <v>3.8399861483636756E-3</v>
      </c>
      <c r="P158">
        <v>-8.5365964505636268E-3</v>
      </c>
      <c r="Q158">
        <v>-1.2805587892898653E-2</v>
      </c>
      <c r="R158">
        <v>0</v>
      </c>
      <c r="S158">
        <v>5.388302555000923E-3</v>
      </c>
      <c r="T158">
        <v>9.281450372498819E-4</v>
      </c>
    </row>
    <row r="159" spans="1:20" x14ac:dyDescent="0.25">
      <c r="A159">
        <v>5.3224795660224916E-3</v>
      </c>
      <c r="B159">
        <v>-4.4985114356558178E-2</v>
      </c>
      <c r="C159">
        <v>-9.5069324292758398E-3</v>
      </c>
      <c r="D159">
        <v>7.1283097900713167E-4</v>
      </c>
      <c r="E159">
        <v>-2.1066739762143932E-2</v>
      </c>
      <c r="F159">
        <v>-7.7798996235925585E-4</v>
      </c>
      <c r="G159">
        <v>-4.7058965894154862E-3</v>
      </c>
      <c r="H159">
        <v>0</v>
      </c>
      <c r="I159">
        <v>-1.1401111585085198E-2</v>
      </c>
      <c r="J159">
        <v>-1.982091548663063E-2</v>
      </c>
      <c r="K159">
        <v>-2.5515905869544709E-2</v>
      </c>
      <c r="L159">
        <v>-4.2484459433244444E-4</v>
      </c>
      <c r="M159">
        <v>-4.8328085973335065E-2</v>
      </c>
      <c r="N159">
        <v>1.5282349518952116E-2</v>
      </c>
      <c r="O159">
        <v>-1.027746006410697E-2</v>
      </c>
      <c r="P159">
        <v>5.6944861835484138E-3</v>
      </c>
      <c r="Q159">
        <v>0</v>
      </c>
      <c r="R159">
        <v>-9.2515435372542212E-3</v>
      </c>
      <c r="S159">
        <v>6.147612819674908E-3</v>
      </c>
      <c r="T159">
        <v>3.3614051534691532E-3</v>
      </c>
    </row>
    <row r="160" spans="1:20" x14ac:dyDescent="0.25">
      <c r="A160">
        <v>-1.339146662423751E-2</v>
      </c>
      <c r="B160">
        <v>-5.1991920572998451E-2</v>
      </c>
      <c r="C160">
        <v>-2.4736556268311193E-2</v>
      </c>
      <c r="D160">
        <v>-5.5357638812179977E-2</v>
      </c>
      <c r="E160">
        <v>-2.1613947307368191E-2</v>
      </c>
      <c r="F160">
        <v>-1.1820484228627384E-2</v>
      </c>
      <c r="G160">
        <v>-1.3677790918633781E-2</v>
      </c>
      <c r="H160">
        <v>1.7463140715307236E-2</v>
      </c>
      <c r="I160">
        <v>-4.0165702758179749E-3</v>
      </c>
      <c r="J160">
        <v>-6.8701402859029804E-3</v>
      </c>
      <c r="K160">
        <v>1.1523400691584498E-2</v>
      </c>
      <c r="L160">
        <v>-5.9505824978432825E-3</v>
      </c>
      <c r="M160">
        <v>1.1291810957497834E-2</v>
      </c>
      <c r="N160">
        <v>5.2355038556157439E-3</v>
      </c>
      <c r="O160">
        <v>-1.5599491413543241E-2</v>
      </c>
      <c r="P160">
        <v>4.3033571078521741E-3</v>
      </c>
      <c r="Q160">
        <v>-5.8962264150944233E-3</v>
      </c>
      <c r="R160">
        <v>1.4542825007708849E-3</v>
      </c>
      <c r="S160">
        <v>-3.1338690881893203E-4</v>
      </c>
      <c r="T160">
        <v>-3.0613797380296967E-3</v>
      </c>
    </row>
    <row r="161" spans="1:20" x14ac:dyDescent="0.25">
      <c r="A161">
        <v>5.2083016854750893E-3</v>
      </c>
      <c r="B161">
        <v>-1.8843856358887554E-2</v>
      </c>
      <c r="C161">
        <v>4.8007910733449932E-4</v>
      </c>
      <c r="D161">
        <v>-2.1544758773138883E-2</v>
      </c>
      <c r="E161">
        <v>-2.2133641248804144E-3</v>
      </c>
      <c r="F161">
        <v>-5.0856456909560413E-3</v>
      </c>
      <c r="G161">
        <v>-3.0131826187720999E-2</v>
      </c>
      <c r="H161">
        <v>-1.6260032852199107E-2</v>
      </c>
      <c r="I161">
        <v>-5.1108202035936396E-3</v>
      </c>
      <c r="J161">
        <v>2.6039308418290743E-2</v>
      </c>
      <c r="K161">
        <v>1.6342555644571117E-2</v>
      </c>
      <c r="L161">
        <v>4.1332582048508714E-3</v>
      </c>
      <c r="M161">
        <v>3.5888358686081388E-2</v>
      </c>
      <c r="N161">
        <v>9.765748849501741E-3</v>
      </c>
      <c r="O161">
        <v>8.8457599140594773E-3</v>
      </c>
      <c r="P161">
        <v>7.9382992937463339E-3</v>
      </c>
      <c r="Q161">
        <v>-3.3214709371292929E-2</v>
      </c>
      <c r="R161">
        <v>1.1540889989021353E-2</v>
      </c>
      <c r="S161">
        <v>1.1753609573943889E-2</v>
      </c>
      <c r="T161">
        <v>4.0556889598506564E-3</v>
      </c>
    </row>
    <row r="162" spans="1:20" x14ac:dyDescent="0.25">
      <c r="A162">
        <v>1.2717867996826311E-2</v>
      </c>
      <c r="B162">
        <v>3.2505667806805701E-2</v>
      </c>
      <c r="C162">
        <v>1.9593681992632915E-2</v>
      </c>
      <c r="D162">
        <v>1.0569183957521112E-2</v>
      </c>
      <c r="E162">
        <v>3.1524455348442393E-2</v>
      </c>
      <c r="F162">
        <v>1.7566609830091291E-2</v>
      </c>
      <c r="G162">
        <v>1.9947018020520742E-2</v>
      </c>
      <c r="H162">
        <v>1.3774039306113208E-2</v>
      </c>
      <c r="I162">
        <v>8.6688093024788349E-3</v>
      </c>
      <c r="J162">
        <v>-8.9045229334430319E-4</v>
      </c>
      <c r="K162">
        <v>-2.9988278893062978E-2</v>
      </c>
      <c r="L162">
        <v>2.6969374568034965E-3</v>
      </c>
      <c r="M162">
        <v>-3.6552318644998735E-2</v>
      </c>
      <c r="N162">
        <v>-1.934273380057507E-3</v>
      </c>
      <c r="O162">
        <v>-2.2506826073495309E-3</v>
      </c>
      <c r="P162">
        <v>-1.5572565383189905E-2</v>
      </c>
      <c r="Q162">
        <v>-1.8404907975460166E-2</v>
      </c>
      <c r="R162">
        <v>-1.4204797240432396E-2</v>
      </c>
      <c r="S162">
        <v>2.6332786354210749E-3</v>
      </c>
      <c r="T162">
        <v>-1.7312192233883319E-3</v>
      </c>
    </row>
    <row r="163" spans="1:20" x14ac:dyDescent="0.25">
      <c r="A163">
        <v>-1.6744217054263572E-2</v>
      </c>
      <c r="B163">
        <v>-4.2561861404588702E-2</v>
      </c>
      <c r="C163">
        <v>4.6827333734088629E-2</v>
      </c>
      <c r="D163">
        <v>-2.8870268777968534E-2</v>
      </c>
      <c r="E163">
        <v>-2.4652683215357903E-2</v>
      </c>
      <c r="F163">
        <v>-3.5870893897577388E-2</v>
      </c>
      <c r="G163">
        <v>0</v>
      </c>
      <c r="H163">
        <v>-8.1522454772232859E-3</v>
      </c>
      <c r="I163">
        <v>-3.2626848836997181E-3</v>
      </c>
      <c r="J163">
        <v>-7.6394632995896022E-3</v>
      </c>
      <c r="K163">
        <v>-1.3309241547908226E-3</v>
      </c>
      <c r="L163">
        <v>8.35224635001699E-3</v>
      </c>
      <c r="M163">
        <v>1.9583731343472594E-2</v>
      </c>
      <c r="N163">
        <v>1.2273876903812118E-2</v>
      </c>
      <c r="O163">
        <v>1.7858499774891182E-3</v>
      </c>
      <c r="P163">
        <v>2.3183086296922045E-3</v>
      </c>
      <c r="Q163">
        <v>-8.7500000000000355E-3</v>
      </c>
      <c r="R163">
        <v>-2.069444300839695E-2</v>
      </c>
      <c r="S163">
        <v>4.4801202308803606E-3</v>
      </c>
      <c r="T163">
        <v>-6.3584080001065774E-3</v>
      </c>
    </row>
    <row r="164" spans="1:20" x14ac:dyDescent="0.25">
      <c r="A164">
        <v>-1.087981743550359E-2</v>
      </c>
      <c r="B164">
        <v>2.4696635352853373E-2</v>
      </c>
      <c r="C164">
        <v>-1.37120305552372E-2</v>
      </c>
      <c r="D164">
        <v>-7.4040386740413435E-3</v>
      </c>
      <c r="E164">
        <v>7.1091681722765861E-3</v>
      </c>
      <c r="F164">
        <v>-1.3502685447928835E-2</v>
      </c>
      <c r="G164">
        <v>3.1671871387534786E-2</v>
      </c>
      <c r="H164">
        <v>2.7397502758696075E-3</v>
      </c>
      <c r="I164">
        <v>2.1955147847902176E-3</v>
      </c>
      <c r="J164">
        <v>1.1354850010705641E-2</v>
      </c>
      <c r="K164">
        <v>1.4115099237087946E-2</v>
      </c>
      <c r="L164">
        <v>8.5637858268874587E-3</v>
      </c>
      <c r="M164">
        <v>2.3758094584169245E-2</v>
      </c>
      <c r="N164">
        <v>3.0631790782064086E-2</v>
      </c>
      <c r="O164">
        <v>1.1868435776713942E-2</v>
      </c>
      <c r="P164">
        <v>1.7435887593010541E-2</v>
      </c>
      <c r="Q164">
        <v>-7.5662042875157143E-3</v>
      </c>
      <c r="R164">
        <v>3.2323683939665337E-2</v>
      </c>
      <c r="S164">
        <v>-8.9202765503225735E-3</v>
      </c>
      <c r="T164">
        <v>-8.6096305902165736E-3</v>
      </c>
    </row>
    <row r="165" spans="1:20" x14ac:dyDescent="0.25">
      <c r="A165">
        <v>8.6083213773315206E-3</v>
      </c>
      <c r="B165">
        <v>1.9051489768535164E-2</v>
      </c>
      <c r="C165">
        <v>4.1175986039432177E-2</v>
      </c>
      <c r="D165">
        <v>9.4936366582175271E-3</v>
      </c>
      <c r="E165">
        <v>3.4888829796411343E-2</v>
      </c>
      <c r="F165">
        <v>2.2167753888077568E-2</v>
      </c>
      <c r="G165">
        <v>-3.3551381088526885E-2</v>
      </c>
      <c r="H165">
        <v>2.8233155203328683E-2</v>
      </c>
      <c r="I165">
        <v>1.7286731077361287E-2</v>
      </c>
      <c r="J165">
        <v>1.2559499450481687E-2</v>
      </c>
      <c r="K165">
        <v>-1.0155010170556453E-3</v>
      </c>
      <c r="L165">
        <v>8.3519647088112769E-3</v>
      </c>
      <c r="M165">
        <v>-4.9555038429338179E-2</v>
      </c>
      <c r="N165">
        <v>-6.1920075704923125E-3</v>
      </c>
      <c r="O165">
        <v>9.6894220956408109E-3</v>
      </c>
      <c r="P165">
        <v>-5.4296924721645226E-3</v>
      </c>
      <c r="Q165">
        <v>-4.0660736975857724E-2</v>
      </c>
      <c r="R165">
        <v>-5.5572360374785156E-2</v>
      </c>
      <c r="S165">
        <v>9.7764117060163708E-3</v>
      </c>
      <c r="T165">
        <v>1.4552362061691618E-2</v>
      </c>
    </row>
    <row r="166" spans="1:20" x14ac:dyDescent="0.25">
      <c r="A166">
        <v>-1.2960312944523515E-2</v>
      </c>
      <c r="B166">
        <v>-3.2255120152775797E-2</v>
      </c>
      <c r="C166">
        <v>-8.610064444714946E-3</v>
      </c>
      <c r="D166">
        <v>-2.7989252127183163E-3</v>
      </c>
      <c r="E166">
        <v>-2.6041046932440564E-2</v>
      </c>
      <c r="F166">
        <v>-0.10858020206447259</v>
      </c>
      <c r="G166">
        <v>-3.0723888259191038E-2</v>
      </c>
      <c r="H166">
        <v>5.3144844425205206E-3</v>
      </c>
      <c r="I166">
        <v>1.7619626892269799E-3</v>
      </c>
      <c r="J166">
        <v>1.5034084659318657E-3</v>
      </c>
      <c r="K166">
        <v>-4.8436483798395503E-3</v>
      </c>
      <c r="L166">
        <v>-1.1871828116525523E-2</v>
      </c>
      <c r="M166">
        <v>3.2316842657096584E-2</v>
      </c>
      <c r="N166">
        <v>-2.1806770898097433E-2</v>
      </c>
      <c r="O166">
        <v>-6.152725324958786E-3</v>
      </c>
      <c r="P166">
        <v>-2.1431149708676909E-2</v>
      </c>
      <c r="Q166">
        <v>-2.516556291390722E-2</v>
      </c>
      <c r="R166">
        <v>-2.336032752669176E-2</v>
      </c>
      <c r="S166">
        <v>1.3677657441365908E-2</v>
      </c>
      <c r="T166">
        <v>1.4864033309104435E-2</v>
      </c>
    </row>
    <row r="167" spans="1:20" x14ac:dyDescent="0.25">
      <c r="A167">
        <v>-1.1849511419543404E-2</v>
      </c>
      <c r="B167">
        <v>-6.0469250932874502E-2</v>
      </c>
      <c r="C167">
        <v>-3.0174377764963355E-3</v>
      </c>
      <c r="D167">
        <v>-1.0328932300437774E-2</v>
      </c>
      <c r="E167">
        <v>-3.7026428674226626E-2</v>
      </c>
      <c r="F167">
        <v>-8.0577966863874084E-2</v>
      </c>
      <c r="G167">
        <v>2.6863128219112844E-3</v>
      </c>
      <c r="H167">
        <v>-6.4317152091470084E-2</v>
      </c>
      <c r="I167">
        <v>-2.3451318651540277E-3</v>
      </c>
      <c r="J167">
        <v>-1.8827740072390218E-2</v>
      </c>
      <c r="K167">
        <v>-2.7821156857154652E-2</v>
      </c>
      <c r="L167">
        <v>-2.8220336131297003E-2</v>
      </c>
      <c r="M167">
        <v>-3.697576170297587E-3</v>
      </c>
      <c r="N167">
        <v>-3.6305787878570035E-2</v>
      </c>
      <c r="O167">
        <v>-3.8253704778102804E-2</v>
      </c>
      <c r="P167">
        <v>-2.9646327768206589E-2</v>
      </c>
      <c r="Q167">
        <v>0.17119565217391289</v>
      </c>
      <c r="R167">
        <v>-2.7864597144021112E-2</v>
      </c>
      <c r="S167">
        <v>3.7901800822276936E-3</v>
      </c>
      <c r="T167">
        <v>-3.5903757559388404E-3</v>
      </c>
    </row>
    <row r="168" spans="1:20" x14ac:dyDescent="0.25">
      <c r="A168">
        <v>-6.481899311001506E-3</v>
      </c>
      <c r="B168">
        <v>-3.3097165888575308E-2</v>
      </c>
      <c r="C168">
        <v>-4.7172589805564616E-2</v>
      </c>
      <c r="D168">
        <v>-2.8928008419103625E-2</v>
      </c>
      <c r="E168">
        <v>-2.6608936633188467E-2</v>
      </c>
      <c r="F168">
        <v>-2.1399431147235904E-2</v>
      </c>
      <c r="G168">
        <v>2.6789533273036035E-3</v>
      </c>
      <c r="H168">
        <v>-5.743885344542244E-2</v>
      </c>
      <c r="I168">
        <v>-1.9902061176319635E-2</v>
      </c>
      <c r="J168">
        <v>5.0998575315946548E-4</v>
      </c>
      <c r="K168">
        <v>6.7371775645618621E-3</v>
      </c>
      <c r="L168">
        <v>-6.9004572051623416E-3</v>
      </c>
      <c r="M168">
        <v>-6.9946461140650727E-3</v>
      </c>
      <c r="N168">
        <v>1.0645375736002178E-2</v>
      </c>
      <c r="O168">
        <v>8.5507200866366158E-3</v>
      </c>
      <c r="P168">
        <v>1.3826797981623172E-2</v>
      </c>
      <c r="Q168">
        <v>4.8723897911832945E-2</v>
      </c>
      <c r="R168">
        <v>1.4204786020244784E-2</v>
      </c>
      <c r="S168">
        <v>-1.449936867032104E-2</v>
      </c>
      <c r="T168">
        <v>-1.5385460911639177E-2</v>
      </c>
    </row>
    <row r="169" spans="1:20" x14ac:dyDescent="0.25">
      <c r="A169">
        <v>9.133876869452346E-3</v>
      </c>
      <c r="B169">
        <v>1.9830925162664083E-2</v>
      </c>
      <c r="C169">
        <v>-8.7550372998204881E-3</v>
      </c>
      <c r="D169">
        <v>2.3130888390908537E-2</v>
      </c>
      <c r="E169">
        <v>1.1943186202569274E-2</v>
      </c>
      <c r="F169">
        <v>1.7512022661392155E-2</v>
      </c>
      <c r="G169">
        <v>8.9068863541321742E-4</v>
      </c>
      <c r="H169">
        <v>-8.9909873294145536E-3</v>
      </c>
      <c r="I169">
        <v>1.0832652075855735E-2</v>
      </c>
      <c r="J169">
        <v>-1.0449716106346076E-2</v>
      </c>
      <c r="K169">
        <v>-3.7328059138418419E-2</v>
      </c>
      <c r="L169">
        <v>-3.416332503932077E-2</v>
      </c>
      <c r="M169">
        <v>-0.12184121817516243</v>
      </c>
      <c r="N169">
        <v>-3.1599736143599511E-2</v>
      </c>
      <c r="O169">
        <v>-4.2152789552632318E-2</v>
      </c>
      <c r="P169">
        <v>-3.5525154321721659E-2</v>
      </c>
      <c r="Q169">
        <v>-5.5309734513274339E-2</v>
      </c>
      <c r="R169">
        <v>-3.4847854143756192E-2</v>
      </c>
      <c r="S169">
        <v>1.0574828001477909E-2</v>
      </c>
      <c r="T169">
        <v>9.2361636779105978E-3</v>
      </c>
    </row>
    <row r="170" spans="1:20" x14ac:dyDescent="0.25">
      <c r="A170">
        <v>-4.2185243933816723E-2</v>
      </c>
      <c r="B170">
        <v>-5.5974216156307863E-2</v>
      </c>
      <c r="C170">
        <v>-5.7995960659438704E-2</v>
      </c>
      <c r="D170">
        <v>-3.8136605660273833E-2</v>
      </c>
      <c r="E170">
        <v>-4.5750775437422939E-2</v>
      </c>
      <c r="F170">
        <v>-1.5427100191074572E-2</v>
      </c>
      <c r="G170">
        <v>9.4322876633726349E-2</v>
      </c>
      <c r="H170">
        <v>-4.0322256466932584E-3</v>
      </c>
      <c r="I170">
        <v>-1.7004136381690689E-2</v>
      </c>
      <c r="J170">
        <v>-6.8255564791318817E-3</v>
      </c>
      <c r="K170">
        <v>-1.4668047194272313E-3</v>
      </c>
      <c r="L170">
        <v>2.6979303229837728E-3</v>
      </c>
      <c r="M170">
        <v>5.8076775275034513E-3</v>
      </c>
      <c r="N170">
        <v>9.5174379712537442E-3</v>
      </c>
      <c r="O170">
        <v>6.4694067959645787E-2</v>
      </c>
      <c r="P170">
        <v>1.0204606984946926E-2</v>
      </c>
      <c r="Q170">
        <v>-1.405152224824347E-2</v>
      </c>
      <c r="R170">
        <v>-4.8371600113283871E-3</v>
      </c>
      <c r="S170">
        <v>-1.349719499943567E-2</v>
      </c>
      <c r="T170">
        <v>-2.5324800365543287E-3</v>
      </c>
    </row>
    <row r="171" spans="1:20" x14ac:dyDescent="0.25">
      <c r="A171">
        <v>3.7124874692029824E-3</v>
      </c>
      <c r="B171">
        <v>-1.9853210201930052E-2</v>
      </c>
      <c r="C171">
        <v>5.9741410186377924E-3</v>
      </c>
      <c r="D171">
        <v>1.4363711167229565E-2</v>
      </c>
      <c r="E171">
        <v>-8.7810471788975532E-3</v>
      </c>
      <c r="F171">
        <v>-0.12444529935892398</v>
      </c>
      <c r="G171">
        <v>1.8214332338003306E-2</v>
      </c>
      <c r="H171">
        <v>-6.1740852112450909E-2</v>
      </c>
      <c r="I171">
        <v>-5.792922990163994E-3</v>
      </c>
      <c r="J171">
        <v>1.2772351703708188E-2</v>
      </c>
      <c r="K171">
        <v>4.5155422013365157E-2</v>
      </c>
      <c r="L171">
        <v>1.3004313176311793E-2</v>
      </c>
      <c r="M171">
        <v>-4.5377045690043073E-3</v>
      </c>
      <c r="N171">
        <v>-1.5488298659394632E-2</v>
      </c>
      <c r="O171">
        <v>3.0591826737923839E-2</v>
      </c>
      <c r="P171">
        <v>2.9582923803852735E-2</v>
      </c>
      <c r="Q171">
        <v>2.8503562945368197E-2</v>
      </c>
      <c r="R171">
        <v>6.9440153367250233E-4</v>
      </c>
      <c r="S171">
        <v>7.8400964681492429E-3</v>
      </c>
      <c r="T171">
        <v>8.9440564760764115E-3</v>
      </c>
    </row>
    <row r="172" spans="1:20" x14ac:dyDescent="0.25">
      <c r="A172">
        <v>-3.3288500336247424E-2</v>
      </c>
      <c r="B172">
        <v>7.4233065259101921E-2</v>
      </c>
      <c r="C172">
        <v>4.7921528859997391E-2</v>
      </c>
      <c r="D172">
        <v>2.1650158747226259E-2</v>
      </c>
      <c r="E172">
        <v>4.6534191769819454E-2</v>
      </c>
      <c r="F172">
        <v>6.2170291965869283E-2</v>
      </c>
      <c r="G172">
        <v>4.6318329723942378E-3</v>
      </c>
      <c r="H172">
        <v>-7.5513426502860836E-3</v>
      </c>
      <c r="I172">
        <v>2.8526387083210165E-2</v>
      </c>
      <c r="J172">
        <v>-2.0613291675198028E-2</v>
      </c>
      <c r="K172">
        <v>-3.6604746718800686E-2</v>
      </c>
      <c r="L172">
        <v>-3.0839529276631937E-2</v>
      </c>
      <c r="M172">
        <v>-7.6922202245317374E-3</v>
      </c>
      <c r="N172">
        <v>-3.1463712662414434E-2</v>
      </c>
      <c r="O172">
        <v>-3.4124934359783581E-2</v>
      </c>
      <c r="P172">
        <v>-2.0089647452006844E-2</v>
      </c>
      <c r="Q172">
        <v>3.5796766743649018E-2</v>
      </c>
      <c r="R172">
        <v>-3.1746066165790045E-2</v>
      </c>
      <c r="S172">
        <v>9.6095191915761928E-3</v>
      </c>
      <c r="T172">
        <v>1.5155715914188414E-2</v>
      </c>
    </row>
    <row r="173" spans="1:20" x14ac:dyDescent="0.25">
      <c r="A173">
        <v>-9.0434782608696199E-3</v>
      </c>
      <c r="B173">
        <v>-6.2430526341432237E-2</v>
      </c>
      <c r="C173">
        <v>-1.8496716418588795E-2</v>
      </c>
      <c r="D173">
        <v>-1.4318441661451031E-2</v>
      </c>
      <c r="E173">
        <v>-0.14049437864321151</v>
      </c>
      <c r="F173">
        <v>-1.00311453058045E-2</v>
      </c>
      <c r="G173">
        <v>6.6613580084654081E-2</v>
      </c>
      <c r="H173">
        <v>3.260898310163999E-3</v>
      </c>
      <c r="I173">
        <v>-1.9788333274832641E-2</v>
      </c>
      <c r="J173">
        <v>-6.601770034415806E-3</v>
      </c>
      <c r="K173">
        <v>1.96635697015123E-3</v>
      </c>
      <c r="L173">
        <v>7.0036539014865125E-3</v>
      </c>
      <c r="M173">
        <v>3.6956286247689631E-2</v>
      </c>
      <c r="N173">
        <v>7.7683788592878365E-3</v>
      </c>
      <c r="O173">
        <v>-7.5071059193932716E-3</v>
      </c>
      <c r="P173">
        <v>3.9095688969780036E-3</v>
      </c>
      <c r="Q173">
        <v>0</v>
      </c>
      <c r="R173">
        <v>1.6751796562352293E-2</v>
      </c>
      <c r="S173">
        <v>-2.3870653384505593E-2</v>
      </c>
      <c r="T173">
        <v>-3.261964522176812E-2</v>
      </c>
    </row>
    <row r="174" spans="1:20" x14ac:dyDescent="0.25">
      <c r="A174">
        <v>-2.2815022815022765E-2</v>
      </c>
      <c r="B174">
        <v>5.316220901186746E-2</v>
      </c>
      <c r="C174">
        <v>1.1066596925739653E-2</v>
      </c>
      <c r="D174">
        <v>5.8099939868677946E-4</v>
      </c>
      <c r="E174">
        <v>1.7580894701449356E-3</v>
      </c>
      <c r="F174">
        <v>7.0929649366853892E-2</v>
      </c>
      <c r="G174">
        <v>-7.5122900217531055E-2</v>
      </c>
      <c r="H174">
        <v>0</v>
      </c>
      <c r="I174">
        <v>-1.0114016276126025E-2</v>
      </c>
      <c r="J174">
        <v>3.487277446687944E-3</v>
      </c>
      <c r="K174">
        <v>9.6227299617432354E-3</v>
      </c>
      <c r="L174">
        <v>7.5597176052164591E-3</v>
      </c>
      <c r="M174">
        <v>6.9882813579936398E-3</v>
      </c>
      <c r="N174">
        <v>2.0322405874124157E-2</v>
      </c>
      <c r="O174">
        <v>-1.4040602335162194E-2</v>
      </c>
      <c r="P174">
        <v>1.7429701913276009E-2</v>
      </c>
      <c r="Q174">
        <v>-1.1148272017836997E-3</v>
      </c>
      <c r="R174">
        <v>4.4055506607932856E-4</v>
      </c>
      <c r="S174">
        <v>-1.8108676001178325E-2</v>
      </c>
      <c r="T174">
        <v>-2.3003997299534402E-2</v>
      </c>
    </row>
    <row r="175" spans="1:20" x14ac:dyDescent="0.25">
      <c r="A175">
        <v>4.8491558908046089E-3</v>
      </c>
      <c r="B175">
        <v>3.5325390440385388E-3</v>
      </c>
      <c r="C175">
        <v>-2.553935606178722E-2</v>
      </c>
      <c r="D175">
        <v>2.6713589470698232E-3</v>
      </c>
      <c r="E175">
        <v>-1.9799036144578517E-3</v>
      </c>
      <c r="F175">
        <v>5.7872220669922926E-3</v>
      </c>
      <c r="G175">
        <v>-4.4480280470595289E-2</v>
      </c>
      <c r="H175">
        <v>1.7334857292857313E-2</v>
      </c>
      <c r="I175">
        <v>-3.1219834422377643E-3</v>
      </c>
      <c r="J175">
        <v>1.3835088582978381E-2</v>
      </c>
      <c r="K175">
        <v>4.1008379989952708E-2</v>
      </c>
      <c r="L175">
        <v>2.5059956562349744E-2</v>
      </c>
      <c r="M175">
        <v>4.7698645558034977E-2</v>
      </c>
      <c r="N175">
        <v>2.8846045794799775E-2</v>
      </c>
      <c r="O175">
        <v>2.8576926726240622E-2</v>
      </c>
      <c r="P175">
        <v>-1.1576324727187129E-2</v>
      </c>
      <c r="Q175">
        <v>0.11272321428571425</v>
      </c>
      <c r="R175">
        <v>2.3249660328058318E-2</v>
      </c>
      <c r="S175">
        <v>-5.6745949539426157E-3</v>
      </c>
      <c r="T175">
        <v>1.3710815770606507E-3</v>
      </c>
    </row>
    <row r="176" spans="1:20" x14ac:dyDescent="0.25">
      <c r="A176">
        <v>1.9481679723294308E-2</v>
      </c>
      <c r="B176">
        <v>3.7343035713541251E-2</v>
      </c>
      <c r="C176">
        <v>2.6045862100438747E-2</v>
      </c>
      <c r="D176">
        <v>2.5367716312574746E-2</v>
      </c>
      <c r="E176">
        <v>1.3480465122021234E-2</v>
      </c>
      <c r="F176">
        <v>2.7947803962878909E-2</v>
      </c>
      <c r="G176">
        <v>2.3950053787766701E-2</v>
      </c>
      <c r="H176">
        <v>-2.342920482425102E-2</v>
      </c>
      <c r="I176">
        <v>3.4367818981560591E-2</v>
      </c>
      <c r="J176">
        <v>-8.5680513963391804E-3</v>
      </c>
      <c r="K176">
        <v>-5.5716178441084882E-2</v>
      </c>
      <c r="L176">
        <v>-1.1857607210127328E-2</v>
      </c>
      <c r="M176">
        <v>-8.3286153714255268E-2</v>
      </c>
      <c r="N176">
        <v>-3.004003553650254E-2</v>
      </c>
      <c r="O176">
        <v>-4.3259403402045885E-2</v>
      </c>
      <c r="P176">
        <v>-4.576152066115699E-2</v>
      </c>
      <c r="Q176">
        <v>1.0030090270812223E-3</v>
      </c>
      <c r="R176">
        <v>-3.0811609763118947E-2</v>
      </c>
      <c r="S176">
        <v>3.091305448745044E-2</v>
      </c>
      <c r="T176">
        <v>3.4942573243308211E-2</v>
      </c>
    </row>
    <row r="177" spans="1:20" x14ac:dyDescent="0.25">
      <c r="A177">
        <v>-2.8751735120060677E-2</v>
      </c>
      <c r="B177">
        <v>-7.3276212244575353E-2</v>
      </c>
      <c r="C177">
        <v>-5.8940188556130466E-2</v>
      </c>
      <c r="D177">
        <v>-4.055577408119429E-2</v>
      </c>
      <c r="E177">
        <v>-7.5610360060121992E-2</v>
      </c>
      <c r="F177">
        <v>-6.1839243131783871E-2</v>
      </c>
      <c r="G177">
        <v>9.0594372575004203E-3</v>
      </c>
      <c r="H177">
        <v>-5.779719240017292E-2</v>
      </c>
      <c r="I177">
        <v>-2.1233158033897616E-2</v>
      </c>
      <c r="J177">
        <v>-2.0819717072592892E-2</v>
      </c>
      <c r="K177">
        <v>4.727094452893643E-3</v>
      </c>
      <c r="L177">
        <v>5.9260367845137031E-4</v>
      </c>
      <c r="M177">
        <v>-8.7371808249961588E-3</v>
      </c>
      <c r="N177">
        <v>-2.2023398714226601E-2</v>
      </c>
      <c r="O177">
        <v>-1.1791004056735811E-2</v>
      </c>
      <c r="P177">
        <v>-2.0785890535344832E-2</v>
      </c>
      <c r="Q177">
        <v>4.0080160320641316E-2</v>
      </c>
      <c r="R177">
        <v>-2.0602077785258108E-2</v>
      </c>
      <c r="S177">
        <v>-7.9962480366237969E-3</v>
      </c>
      <c r="T177">
        <v>-1.995862547483624E-2</v>
      </c>
    </row>
    <row r="178" spans="1:20" x14ac:dyDescent="0.25">
      <c r="A178">
        <v>-7.4007217544866458E-3</v>
      </c>
      <c r="B178">
        <v>-8.9684151411387799E-3</v>
      </c>
      <c r="C178">
        <v>-3.4898423446561293E-2</v>
      </c>
      <c r="D178">
        <v>-1.4953444012716425E-2</v>
      </c>
      <c r="E178">
        <v>-1.4041243465448746E-2</v>
      </c>
      <c r="F178">
        <v>-8.6182028077734993E-3</v>
      </c>
      <c r="G178">
        <v>-1.5181141617306786E-2</v>
      </c>
      <c r="H178">
        <v>-3.8194428621821687E-2</v>
      </c>
      <c r="I178">
        <v>7.4723356216501507E-3</v>
      </c>
      <c r="J178">
        <v>1.1701027455557884E-2</v>
      </c>
      <c r="K178">
        <v>-3.318918436891493E-2</v>
      </c>
      <c r="L178">
        <v>-2.0883015994777265E-2</v>
      </c>
      <c r="M178">
        <v>-9.0729489131013127E-2</v>
      </c>
      <c r="N178">
        <v>-5.9113297341509774E-2</v>
      </c>
      <c r="O178">
        <v>-4.8417311611349968E-2</v>
      </c>
      <c r="P178">
        <v>-3.6894789058451505E-2</v>
      </c>
      <c r="Q178">
        <v>-0.10693641618497121</v>
      </c>
      <c r="R178">
        <v>-3.0011768700591517E-2</v>
      </c>
      <c r="S178">
        <v>3.5653045226100039E-3</v>
      </c>
      <c r="T178">
        <v>1.1746545017106484E-4</v>
      </c>
    </row>
    <row r="179" spans="1:20" x14ac:dyDescent="0.25">
      <c r="A179">
        <v>-3.327881311951944E-2</v>
      </c>
      <c r="B179">
        <v>-9.2369478944106229E-2</v>
      </c>
      <c r="C179">
        <v>-2.8648750800727808E-2</v>
      </c>
      <c r="D179">
        <v>-3.370795918202444E-2</v>
      </c>
      <c r="E179">
        <v>-5.2133551609780643E-2</v>
      </c>
      <c r="F179">
        <v>-9.7821914405808175E-2</v>
      </c>
      <c r="G179">
        <v>-9.9455465653108029E-4</v>
      </c>
      <c r="H179">
        <v>-4.2118015141036198E-2</v>
      </c>
      <c r="I179">
        <v>-1.31190653620729E-2</v>
      </c>
      <c r="J179">
        <v>-1.4077129249982169E-2</v>
      </c>
      <c r="K179">
        <v>1.611201780452072E-2</v>
      </c>
      <c r="L179">
        <v>-1.2644790652233062E-2</v>
      </c>
      <c r="M179">
        <v>1.6427175676090578E-2</v>
      </c>
      <c r="N179">
        <v>-1.4958484577545974E-3</v>
      </c>
      <c r="O179">
        <v>3.0050779306601124E-3</v>
      </c>
      <c r="P179">
        <v>7.8720088987397534E-4</v>
      </c>
      <c r="Q179">
        <v>0</v>
      </c>
      <c r="R179">
        <v>6.5432508914774513E-3</v>
      </c>
      <c r="S179">
        <v>-2.0080244432366052E-3</v>
      </c>
      <c r="T179">
        <v>7.5698851913655269E-3</v>
      </c>
    </row>
    <row r="180" spans="1:20" x14ac:dyDescent="0.25">
      <c r="A180">
        <v>1.956360045146734E-2</v>
      </c>
      <c r="B180">
        <v>3.8053111308979308E-2</v>
      </c>
      <c r="C180">
        <v>-1.5466261144461381E-2</v>
      </c>
      <c r="D180">
        <v>1.434938220432372E-2</v>
      </c>
      <c r="E180">
        <v>6.4344740145198494E-4</v>
      </c>
      <c r="F180">
        <v>5.0084666453098968E-2</v>
      </c>
      <c r="G180">
        <v>-3.5506857780704913E-2</v>
      </c>
      <c r="H180">
        <v>1.2562967344553958E-2</v>
      </c>
      <c r="I180">
        <v>-7.3134675110685951E-3</v>
      </c>
      <c r="J180">
        <v>-1.0457184572521084E-2</v>
      </c>
      <c r="K180">
        <v>-5.1841292759544036E-2</v>
      </c>
      <c r="L180">
        <v>-1.0646415484333449E-2</v>
      </c>
      <c r="M180">
        <v>-8.2545828625396792E-2</v>
      </c>
      <c r="N180">
        <v>-3.8951382831360265E-2</v>
      </c>
      <c r="O180">
        <v>1.6220714569659241E-2</v>
      </c>
      <c r="P180">
        <v>-1.1588311671552665E-2</v>
      </c>
      <c r="Q180">
        <v>-7.9827400215749758E-2</v>
      </c>
      <c r="R180">
        <v>-2.2938345096582564E-2</v>
      </c>
      <c r="S180">
        <v>-9.286470533993783E-3</v>
      </c>
      <c r="T180">
        <v>-1.2230382567439192E-3</v>
      </c>
    </row>
    <row r="181" spans="1:20" x14ac:dyDescent="0.25">
      <c r="A181">
        <v>1.2915147363189168E-2</v>
      </c>
      <c r="B181">
        <v>-5.4845147122343473E-2</v>
      </c>
      <c r="C181">
        <v>-1.4339174438591886E-2</v>
      </c>
      <c r="D181">
        <v>-2.3658560975609842E-2</v>
      </c>
      <c r="E181">
        <v>-3.203225243634205E-2</v>
      </c>
      <c r="F181">
        <v>-7.2905073568721862E-2</v>
      </c>
      <c r="G181">
        <v>2.1331468630639915E-2</v>
      </c>
      <c r="H181">
        <v>-9.9256027569490785E-3</v>
      </c>
      <c r="I181">
        <v>-5.0879502142992632E-3</v>
      </c>
      <c r="J181">
        <v>-9.4835443370746902E-4</v>
      </c>
      <c r="K181">
        <v>-2.6894227742519813E-2</v>
      </c>
      <c r="L181">
        <v>-1.8870938601755562E-2</v>
      </c>
      <c r="M181">
        <v>-8.1743867427926595E-3</v>
      </c>
      <c r="N181">
        <v>-3.0397524927373198E-2</v>
      </c>
      <c r="O181">
        <v>-1.2096071523723674E-2</v>
      </c>
      <c r="P181">
        <v>2.5994960212201404E-3</v>
      </c>
      <c r="Q181">
        <v>1.9929660023446653E-2</v>
      </c>
      <c r="R181">
        <v>-8.5543295176725848E-3</v>
      </c>
      <c r="S181">
        <v>4.6867036396838896E-3</v>
      </c>
      <c r="T181">
        <v>-4.8398822336860065E-3</v>
      </c>
    </row>
    <row r="182" spans="1:20" x14ac:dyDescent="0.25">
      <c r="A182">
        <v>1.2750382049166387E-2</v>
      </c>
      <c r="B182">
        <v>-2.7360125017887846E-2</v>
      </c>
      <c r="C182">
        <v>-1.8532644457607941E-4</v>
      </c>
      <c r="D182">
        <v>4.7964078140496677E-2</v>
      </c>
      <c r="E182">
        <v>1.4790399445955392E-2</v>
      </c>
      <c r="F182">
        <v>5.5906024452772866E-2</v>
      </c>
      <c r="G182">
        <v>-2.459150549311909E-2</v>
      </c>
      <c r="H182">
        <v>3.1328130406230385E-2</v>
      </c>
      <c r="I182">
        <v>-9.8181780289739945E-4</v>
      </c>
      <c r="J182">
        <v>3.8649835693455171E-3</v>
      </c>
      <c r="K182">
        <v>3.1916474988972487E-2</v>
      </c>
      <c r="L182">
        <v>8.1067940211636685E-3</v>
      </c>
      <c r="M182">
        <v>5.7129093524635181E-2</v>
      </c>
      <c r="N182">
        <v>8.5209124996803207E-2</v>
      </c>
      <c r="O182">
        <v>2.7117606427345876E-2</v>
      </c>
      <c r="P182">
        <v>2.60331174656564E-2</v>
      </c>
      <c r="Q182">
        <v>3.7931034482758634E-2</v>
      </c>
      <c r="R182">
        <v>2.8952200727680968E-2</v>
      </c>
      <c r="S182">
        <v>3.110008796734301E-3</v>
      </c>
      <c r="T182">
        <v>-1.5236131255094247E-3</v>
      </c>
    </row>
    <row r="183" spans="1:20" x14ac:dyDescent="0.25">
      <c r="A183">
        <v>-5.39532393508343E-4</v>
      </c>
      <c r="B183">
        <v>9.4652137310994047E-2</v>
      </c>
      <c r="C183">
        <v>4.7358694120504384E-2</v>
      </c>
      <c r="D183">
        <v>3.7067937137832241E-2</v>
      </c>
      <c r="E183">
        <v>5.7275559630809172E-2</v>
      </c>
      <c r="F183">
        <v>9.2809989847342678E-2</v>
      </c>
      <c r="G183">
        <v>8.9794281175049895E-3</v>
      </c>
      <c r="H183">
        <v>2.9161741159632389E-2</v>
      </c>
      <c r="I183">
        <v>3.4808625958225444E-3</v>
      </c>
      <c r="J183">
        <v>1.0807893370511816E-3</v>
      </c>
      <c r="K183">
        <v>-1.0672304650434665E-2</v>
      </c>
      <c r="L183">
        <v>3.1536075909090423E-3</v>
      </c>
      <c r="M183">
        <v>-5.8758562580433292E-2</v>
      </c>
      <c r="N183">
        <v>-3.3333385702323075E-2</v>
      </c>
      <c r="O183">
        <v>-7.1273987229954353E-3</v>
      </c>
      <c r="P183">
        <v>-3.2489313960304883E-2</v>
      </c>
      <c r="Q183">
        <v>1.6611295681063162E-2</v>
      </c>
      <c r="R183">
        <v>-2.0031696263268371E-2</v>
      </c>
      <c r="S183">
        <v>1.8756726282640319E-2</v>
      </c>
      <c r="T183">
        <v>1.9483552002836003E-2</v>
      </c>
    </row>
    <row r="184" spans="1:20" x14ac:dyDescent="0.25">
      <c r="A184">
        <v>-1.7995321216483715E-2</v>
      </c>
      <c r="B184">
        <v>-2.4963212600101887E-2</v>
      </c>
      <c r="C184">
        <v>-3.6280177614431259E-3</v>
      </c>
      <c r="D184">
        <v>-7.4704170217120922E-3</v>
      </c>
      <c r="E184">
        <v>-1.9853159966388083E-2</v>
      </c>
      <c r="F184">
        <v>-4.750676962981501E-2</v>
      </c>
      <c r="G184">
        <v>2.0595396687355549E-2</v>
      </c>
      <c r="H184">
        <v>1.6528911829355324E-2</v>
      </c>
      <c r="I184">
        <v>-4.0809813891676703E-3</v>
      </c>
      <c r="J184">
        <v>-0.11375754315037299</v>
      </c>
      <c r="K184">
        <v>2.5422580118691564E-2</v>
      </c>
      <c r="L184">
        <v>2.1534131736640712E-2</v>
      </c>
      <c r="M184">
        <v>5.1410177474289241E-2</v>
      </c>
      <c r="N184">
        <v>3.6781607060434061E-2</v>
      </c>
      <c r="O184">
        <v>3.1292609521755617E-2</v>
      </c>
      <c r="P184">
        <v>2.5371749771484608E-2</v>
      </c>
      <c r="Q184">
        <v>3.3769063180827945E-2</v>
      </c>
      <c r="R184">
        <v>3.2895978322875032E-2</v>
      </c>
      <c r="S184">
        <v>3.6518955101874266E-3</v>
      </c>
      <c r="T184">
        <v>1.0073725503779886E-2</v>
      </c>
    </row>
    <row r="185" spans="1:20" x14ac:dyDescent="0.25">
      <c r="A185">
        <v>1.8141854498808858E-2</v>
      </c>
      <c r="B185">
        <v>5.2884594772681148E-2</v>
      </c>
      <c r="C185">
        <v>2.9307315782105766E-2</v>
      </c>
      <c r="D185">
        <v>1.5400659849459821E-2</v>
      </c>
      <c r="E185">
        <v>4.1133276709939208E-2</v>
      </c>
      <c r="F185">
        <v>3.9683274428007578E-2</v>
      </c>
      <c r="G185">
        <v>-3.0524045607528541E-2</v>
      </c>
      <c r="H185">
        <v>3.3681787994987299E-2</v>
      </c>
      <c r="I185">
        <v>-9.8753525264192125E-3</v>
      </c>
      <c r="J185">
        <v>-6.7910200873638416E-2</v>
      </c>
      <c r="K185">
        <v>-5.6419119015192538E-2</v>
      </c>
      <c r="L185">
        <v>-2.5696293110991735E-2</v>
      </c>
      <c r="M185">
        <v>-6.8013795801272217E-2</v>
      </c>
      <c r="N185">
        <v>-5.5432388063890663E-2</v>
      </c>
      <c r="O185">
        <v>-1.9656808604534948E-2</v>
      </c>
      <c r="P185">
        <v>-4.782449050851198E-2</v>
      </c>
      <c r="Q185">
        <v>-5.2687038988409596E-3</v>
      </c>
      <c r="R185">
        <v>-3.9948417157109874E-2</v>
      </c>
      <c r="S185">
        <v>-2.7289595888715349E-3</v>
      </c>
      <c r="T185">
        <v>-5.7559418227349363E-3</v>
      </c>
    </row>
    <row r="186" spans="1:20" x14ac:dyDescent="0.25">
      <c r="A186">
        <v>2.4477987320410594E-2</v>
      </c>
      <c r="B186">
        <v>-6.8163028107227741E-2</v>
      </c>
      <c r="C186">
        <v>-5.6341684960079602E-2</v>
      </c>
      <c r="D186">
        <v>-7.0703841471005287E-3</v>
      </c>
      <c r="E186">
        <v>-7.1561968821645366E-2</v>
      </c>
      <c r="F186">
        <v>-6.2820865463941141E-3</v>
      </c>
      <c r="G186">
        <v>-1.24190838698297E-2</v>
      </c>
      <c r="H186">
        <v>-3.7078750076849097E-2</v>
      </c>
      <c r="I186">
        <v>-4.3785998209982739E-2</v>
      </c>
      <c r="J186">
        <v>-2.7444238493604625E-2</v>
      </c>
      <c r="K186">
        <v>-2.4641442739638749E-2</v>
      </c>
      <c r="L186">
        <v>-1.4687285990192572E-2</v>
      </c>
      <c r="M186">
        <v>-5.4946394182867585E-4</v>
      </c>
      <c r="N186">
        <v>5.477327834694414E-3</v>
      </c>
      <c r="O186">
        <v>-1.3100676112124553E-2</v>
      </c>
      <c r="P186">
        <v>2.8771109120173711E-2</v>
      </c>
      <c r="Q186">
        <v>6.8855932203389869E-2</v>
      </c>
      <c r="R186">
        <v>-1.1121802172910778E-2</v>
      </c>
      <c r="S186">
        <v>-6.9626010388810403E-2</v>
      </c>
      <c r="T186">
        <v>-6.1962613673285614E-2</v>
      </c>
    </row>
    <row r="187" spans="1:20" x14ac:dyDescent="0.25">
      <c r="A187">
        <v>1.1946592127427687E-2</v>
      </c>
      <c r="B187">
        <v>1.0981208167450228E-2</v>
      </c>
      <c r="C187">
        <v>-2.67898076090969E-2</v>
      </c>
      <c r="D187">
        <v>1.8835408292178744E-2</v>
      </c>
      <c r="E187">
        <v>1.9278515039462649E-3</v>
      </c>
      <c r="F187">
        <v>1.312255721987441E-2</v>
      </c>
      <c r="G187">
        <v>2.3202285214351484E-2</v>
      </c>
      <c r="H187">
        <v>2.2170479937698818E-2</v>
      </c>
      <c r="I187">
        <v>-8.8725160730619753E-3</v>
      </c>
      <c r="J187">
        <v>1.0917586669794213E-3</v>
      </c>
      <c r="K187">
        <v>1.7472652365237563E-3</v>
      </c>
      <c r="L187">
        <v>-5.4496011854496757E-3</v>
      </c>
      <c r="M187">
        <v>-6.4165058817965318E-2</v>
      </c>
      <c r="N187">
        <v>-2.7237372129307703E-2</v>
      </c>
      <c r="O187">
        <v>8.4105686538801464E-3</v>
      </c>
      <c r="P187">
        <v>5.5189661906287135E-3</v>
      </c>
      <c r="Q187">
        <v>-1.9821605550049133E-3</v>
      </c>
      <c r="R187">
        <v>-6.9808125555633977E-3</v>
      </c>
      <c r="S187">
        <v>-1.9607822484173788E-2</v>
      </c>
      <c r="T187">
        <v>-1.4971006111027918E-2</v>
      </c>
    </row>
    <row r="188" spans="1:20" x14ac:dyDescent="0.25">
      <c r="A188">
        <v>5.208854347529781E-4</v>
      </c>
      <c r="B188">
        <v>-2.5110936198079584E-2</v>
      </c>
      <c r="C188">
        <v>1.4656148362759865E-2</v>
      </c>
      <c r="D188">
        <v>1.3865438100162877E-2</v>
      </c>
      <c r="E188">
        <v>2.5345279027944537E-3</v>
      </c>
      <c r="F188">
        <v>1.4181715444314515E-2</v>
      </c>
      <c r="G188">
        <v>1.298251687727194E-2</v>
      </c>
      <c r="H188">
        <v>4.4520476904765634E-2</v>
      </c>
      <c r="I188">
        <v>2.1441030710755121E-2</v>
      </c>
      <c r="J188">
        <v>2.8523470126603136E-2</v>
      </c>
      <c r="K188">
        <v>4.0119210645126469E-2</v>
      </c>
      <c r="L188">
        <v>3.0620513768099815E-2</v>
      </c>
      <c r="M188">
        <v>1.6568716449588058E-2</v>
      </c>
      <c r="N188">
        <v>2.639997873399896E-2</v>
      </c>
      <c r="O188">
        <v>4.2857883969809087E-2</v>
      </c>
      <c r="P188">
        <v>9.5001057525875517E-4</v>
      </c>
      <c r="Q188">
        <v>2.0854021847070414E-2</v>
      </c>
      <c r="R188">
        <v>3.3294318166262667E-2</v>
      </c>
      <c r="S188">
        <v>1.6333310469327518E-2</v>
      </c>
      <c r="T188">
        <v>6.2655726210592176E-3</v>
      </c>
    </row>
    <row r="189" spans="1:20" x14ac:dyDescent="0.25">
      <c r="A189">
        <v>1.2840499516909604E-2</v>
      </c>
      <c r="B189">
        <v>1.2219851847932221E-2</v>
      </c>
      <c r="C189">
        <v>5.833305471264396E-3</v>
      </c>
      <c r="D189">
        <v>-1.890204538799135E-3</v>
      </c>
      <c r="E189">
        <v>-3.1604873132371419E-4</v>
      </c>
      <c r="F189">
        <v>1.678011606544549E-2</v>
      </c>
      <c r="G189">
        <v>-7.1770676691729962E-3</v>
      </c>
      <c r="H189">
        <v>1.6393587319835635E-2</v>
      </c>
      <c r="I189">
        <v>1.7485364473447024E-2</v>
      </c>
      <c r="J189">
        <v>1.2479638560554437E-2</v>
      </c>
      <c r="K189">
        <v>-1.9215992467057401E-2</v>
      </c>
      <c r="L189">
        <v>-1.0946511514643082E-3</v>
      </c>
      <c r="M189">
        <v>-6.9254648666606813E-2</v>
      </c>
      <c r="N189">
        <v>-3.1956253270802537E-2</v>
      </c>
      <c r="O189">
        <v>-2.3752151037671983E-2</v>
      </c>
      <c r="P189">
        <v>4.534429937057334E-3</v>
      </c>
      <c r="Q189">
        <v>-2.2373540856030997E-2</v>
      </c>
      <c r="R189">
        <v>-4.0064309929806051E-2</v>
      </c>
      <c r="S189">
        <v>3.0829821053389838E-2</v>
      </c>
      <c r="T189">
        <v>2.0898775699952507E-2</v>
      </c>
    </row>
    <row r="190" spans="1:20" x14ac:dyDescent="0.25">
      <c r="A190">
        <v>5.1401405711863505E-4</v>
      </c>
      <c r="B190">
        <v>-4.4028902429514162E-2</v>
      </c>
      <c r="C190">
        <v>-1.2335420599374014E-2</v>
      </c>
      <c r="D190">
        <v>-8.2432664000200405E-3</v>
      </c>
      <c r="E190">
        <v>-3.2141106874876688E-2</v>
      </c>
      <c r="F190">
        <v>-5.1068121389933011E-2</v>
      </c>
      <c r="G190">
        <v>2.4784906188809117E-2</v>
      </c>
      <c r="H190">
        <v>-7.5269832689078718E-3</v>
      </c>
      <c r="I190">
        <v>2.7394982611556297E-2</v>
      </c>
      <c r="J190">
        <v>-6.1225618594797871E-3</v>
      </c>
      <c r="K190">
        <v>1.1400182661473329E-3</v>
      </c>
      <c r="L190">
        <v>1.1271073233124249E-2</v>
      </c>
      <c r="M190">
        <v>4.8777378491514624E-2</v>
      </c>
      <c r="N190">
        <v>2.3349413215233154E-2</v>
      </c>
      <c r="O190">
        <v>5.9714470054700024E-3</v>
      </c>
      <c r="P190">
        <v>2.7293144503608637E-3</v>
      </c>
      <c r="Q190">
        <v>2.0895522388059608E-2</v>
      </c>
      <c r="R190">
        <v>1.6438685557188137E-2</v>
      </c>
      <c r="S190">
        <v>1.8453590902608719E-2</v>
      </c>
      <c r="T190">
        <v>1.3405850245497418E-2</v>
      </c>
    </row>
    <row r="191" spans="1:20" x14ac:dyDescent="0.25">
      <c r="A191">
        <v>-3.3219228314409939E-2</v>
      </c>
      <c r="B191">
        <v>5.0823442648923557E-2</v>
      </c>
      <c r="C191">
        <v>8.4816383889792756E-3</v>
      </c>
      <c r="D191">
        <v>-8.3117826385688248E-3</v>
      </c>
      <c r="E191">
        <v>2.5696484643544387E-2</v>
      </c>
      <c r="F191">
        <v>5.1111120772946897E-2</v>
      </c>
      <c r="G191">
        <v>2.7208582008589485E-2</v>
      </c>
      <c r="H191">
        <v>9.7507888678038113E-3</v>
      </c>
      <c r="I191">
        <v>-2.0857720876451078E-3</v>
      </c>
      <c r="J191">
        <v>2.1317949773773777E-2</v>
      </c>
      <c r="K191">
        <v>2.3199429433463769E-2</v>
      </c>
      <c r="L191">
        <v>3.5758678274330047E-2</v>
      </c>
      <c r="M191">
        <v>7.427139141334986E-2</v>
      </c>
      <c r="N191">
        <v>3.225796198336197E-2</v>
      </c>
      <c r="O191">
        <v>2.3106370481887937E-2</v>
      </c>
      <c r="P191">
        <v>3.1302403785159215E-2</v>
      </c>
      <c r="Q191">
        <v>1.0721247563352772E-2</v>
      </c>
      <c r="R191">
        <v>2.2758076258801514E-2</v>
      </c>
      <c r="S191">
        <v>7.8104778211316697E-4</v>
      </c>
      <c r="T191">
        <v>6.8525575115666064E-3</v>
      </c>
    </row>
    <row r="192" spans="1:20" x14ac:dyDescent="0.25">
      <c r="A192">
        <v>6.0219625579518042E-3</v>
      </c>
      <c r="B192">
        <v>5.1605209034837833E-2</v>
      </c>
      <c r="C192">
        <v>4.3807770492891057E-2</v>
      </c>
      <c r="D192">
        <v>2.5484199507484432E-2</v>
      </c>
      <c r="E192">
        <v>4.0294984026317343E-2</v>
      </c>
      <c r="F192">
        <v>-1.5626252269269375E-3</v>
      </c>
      <c r="G192">
        <v>4.5781393067364888E-3</v>
      </c>
      <c r="H192">
        <v>5.7192374350086707E-2</v>
      </c>
      <c r="I192">
        <v>1.6720616190791373E-2</v>
      </c>
      <c r="J192">
        <v>1.9682476921092651E-2</v>
      </c>
      <c r="K192">
        <v>4.0756794421272183E-2</v>
      </c>
      <c r="L192">
        <v>1.2105723503386687E-2</v>
      </c>
      <c r="M192">
        <v>7.3333062212995445E-2</v>
      </c>
      <c r="N192">
        <v>3.8871970464433928E-2</v>
      </c>
      <c r="O192">
        <v>2.0762395757074635E-2</v>
      </c>
      <c r="P192">
        <v>2.456601817955506E-2</v>
      </c>
      <c r="Q192">
        <v>-9.6432015429120423E-4</v>
      </c>
      <c r="R192">
        <v>3.5129239322703884E-2</v>
      </c>
      <c r="S192">
        <v>3.5899152113703829E-3</v>
      </c>
      <c r="T192">
        <v>6.7467892422400332E-3</v>
      </c>
    </row>
    <row r="193" spans="1:20" x14ac:dyDescent="0.25">
      <c r="A193">
        <v>-1.2499982614436248E-2</v>
      </c>
      <c r="B193">
        <v>5.3778531184622128E-2</v>
      </c>
      <c r="C193">
        <v>2.7005453792285194E-2</v>
      </c>
      <c r="D193">
        <v>1.899713917608634E-2</v>
      </c>
      <c r="E193">
        <v>3.6632090537076278E-2</v>
      </c>
      <c r="F193">
        <v>4.0047853800924675E-2</v>
      </c>
      <c r="G193">
        <v>-5.6965984000096883E-3</v>
      </c>
      <c r="H193">
        <v>1.6393442622950834E-2</v>
      </c>
      <c r="I193">
        <v>1.5236426852001968E-2</v>
      </c>
      <c r="J193">
        <v>1.1675864749081692E-3</v>
      </c>
      <c r="K193">
        <v>-5.3461553065514717E-3</v>
      </c>
      <c r="L193">
        <v>-4.8729860281944886E-3</v>
      </c>
      <c r="M193">
        <v>-1.8035661600056875E-3</v>
      </c>
      <c r="N193">
        <v>3.6684340831886313E-3</v>
      </c>
      <c r="O193">
        <v>-3.3351903056558149E-3</v>
      </c>
      <c r="P193">
        <v>-3.4132566956640478E-2</v>
      </c>
      <c r="Q193">
        <v>1.9305019305019409E-2</v>
      </c>
      <c r="R193">
        <v>1.0245170142700455E-2</v>
      </c>
      <c r="S193">
        <v>5.9097314716517867E-3</v>
      </c>
      <c r="T193">
        <v>9.7583855516721382E-3</v>
      </c>
    </row>
    <row r="194" spans="1:20" x14ac:dyDescent="0.25">
      <c r="A194">
        <v>-8.735995721162489E-3</v>
      </c>
      <c r="B194">
        <v>-7.3892287772744196E-3</v>
      </c>
      <c r="C194">
        <v>2.4657336788341897E-2</v>
      </c>
      <c r="D194">
        <v>1.9618447439443944E-2</v>
      </c>
      <c r="E194">
        <v>4.3970098960888909E-2</v>
      </c>
      <c r="F194">
        <v>-1.7704169091756735E-3</v>
      </c>
      <c r="G194">
        <v>5.9420543460468045E-2</v>
      </c>
      <c r="H194">
        <v>2.9233870967742027E-2</v>
      </c>
      <c r="I194">
        <v>1.3499385011159516E-3</v>
      </c>
      <c r="J194">
        <v>-2.4722160668410299E-2</v>
      </c>
      <c r="K194">
        <v>-8.734367467316353E-4</v>
      </c>
      <c r="L194">
        <v>-1.0832380301702534E-2</v>
      </c>
      <c r="M194">
        <v>-2.359348972523502E-2</v>
      </c>
      <c r="N194">
        <v>-9.5029048179054634E-3</v>
      </c>
      <c r="O194">
        <v>-1.0557635020405302E-2</v>
      </c>
      <c r="P194">
        <v>-2.9748181618976369E-2</v>
      </c>
      <c r="Q194">
        <v>-2.178030303030307E-2</v>
      </c>
      <c r="R194">
        <v>-1.131836270701987E-2</v>
      </c>
      <c r="S194">
        <v>-2.0098918584860744E-2</v>
      </c>
      <c r="T194">
        <v>-2.3403445490334834E-2</v>
      </c>
    </row>
    <row r="195" spans="1:20" x14ac:dyDescent="0.25">
      <c r="A195">
        <v>1.9784353229653716E-3</v>
      </c>
      <c r="B195">
        <v>-1.8851841559362949E-2</v>
      </c>
      <c r="C195">
        <v>-1.430367236512253E-3</v>
      </c>
      <c r="D195">
        <v>-1.0632507707026754E-4</v>
      </c>
      <c r="E195">
        <v>1.2266043558968915E-2</v>
      </c>
      <c r="F195">
        <v>-2.456324442395794E-2</v>
      </c>
      <c r="G195">
        <v>-9.2702408950821305E-4</v>
      </c>
      <c r="H195">
        <v>-1.9588638589618124E-2</v>
      </c>
      <c r="I195">
        <v>-1.1617354979099897E-2</v>
      </c>
      <c r="J195">
        <v>1.6420980840327632E-2</v>
      </c>
      <c r="K195">
        <v>1.6811268765295477E-2</v>
      </c>
      <c r="L195">
        <v>5.5503666381087101E-3</v>
      </c>
      <c r="M195">
        <v>4.6773983254661387E-2</v>
      </c>
      <c r="N195">
        <v>2.5092211316248714E-2</v>
      </c>
      <c r="O195">
        <v>2.4389152061614704E-2</v>
      </c>
      <c r="P195">
        <v>4.6043279019329579E-2</v>
      </c>
      <c r="Q195">
        <v>-2.9041626331073921E-3</v>
      </c>
      <c r="R195">
        <v>1.5386033237731692E-2</v>
      </c>
      <c r="S195">
        <v>-4.8911433479238162E-3</v>
      </c>
      <c r="T195">
        <v>-7.5111251745097769E-3</v>
      </c>
    </row>
    <row r="196" spans="1:20" x14ac:dyDescent="0.25">
      <c r="A196">
        <v>-2.6924789569643254E-3</v>
      </c>
      <c r="B196">
        <v>6.9432342328703059E-2</v>
      </c>
      <c r="C196">
        <v>3.9855114453408724E-2</v>
      </c>
      <c r="D196">
        <v>-2.3389539089719502E-3</v>
      </c>
      <c r="E196">
        <v>3.1450347316826346E-2</v>
      </c>
      <c r="F196">
        <v>5.909090909090909E-2</v>
      </c>
      <c r="G196">
        <v>-3.3714875736784736E-2</v>
      </c>
      <c r="H196">
        <v>-3.996003996003911E-3</v>
      </c>
      <c r="I196">
        <v>4.4127522953736186E-3</v>
      </c>
      <c r="J196">
        <v>-1.7175182758815372E-2</v>
      </c>
      <c r="K196">
        <v>-3.8555655722418279E-2</v>
      </c>
      <c r="L196">
        <v>-1.2531613655914424E-2</v>
      </c>
      <c r="M196">
        <v>-9.2193600064264317E-2</v>
      </c>
      <c r="N196">
        <v>-2.8077697714297085E-2</v>
      </c>
      <c r="O196">
        <v>-1.1160247819692017E-2</v>
      </c>
      <c r="P196">
        <v>-4.1287637929865728E-2</v>
      </c>
      <c r="Q196">
        <v>-2.5242718446602093E-2</v>
      </c>
      <c r="R196">
        <v>-1.9843103999915922E-2</v>
      </c>
      <c r="S196">
        <v>1.0464567209802598E-2</v>
      </c>
      <c r="T196">
        <v>8.1044219057901604E-3</v>
      </c>
    </row>
    <row r="197" spans="1:20" x14ac:dyDescent="0.25">
      <c r="A197">
        <v>-2.0518412157695967E-2</v>
      </c>
      <c r="B197">
        <v>-4.4507953513611864E-2</v>
      </c>
      <c r="C197">
        <v>-1.7505429897109868E-2</v>
      </c>
      <c r="D197">
        <v>-1.2787692360941664E-2</v>
      </c>
      <c r="E197">
        <v>-2.5185075010396341E-2</v>
      </c>
      <c r="F197">
        <v>-3.6652334763948531E-2</v>
      </c>
      <c r="G197">
        <v>-4.8015364916772912E-3</v>
      </c>
      <c r="H197">
        <v>-3.1093279839518602E-2</v>
      </c>
      <c r="I197">
        <v>-2.5702771084336901E-3</v>
      </c>
      <c r="J197">
        <v>-3.5907704015511687E-3</v>
      </c>
      <c r="K197">
        <v>5.2276460377061948E-3</v>
      </c>
      <c r="L197">
        <v>1.0424508135152862E-2</v>
      </c>
      <c r="M197">
        <v>1.6047200876297688E-2</v>
      </c>
      <c r="N197">
        <v>-2.9629626304614322E-3</v>
      </c>
      <c r="O197">
        <v>1.3637561680476453E-3</v>
      </c>
      <c r="P197">
        <v>1.876546765400736E-2</v>
      </c>
      <c r="Q197">
        <v>1.1952191235059861E-2</v>
      </c>
      <c r="R197">
        <v>-7.7297875720952298E-3</v>
      </c>
      <c r="S197">
        <v>-1.1925287142869417E-2</v>
      </c>
      <c r="T197">
        <v>-1.0979009279893696E-2</v>
      </c>
    </row>
    <row r="198" spans="1:20" x14ac:dyDescent="0.25">
      <c r="A198">
        <v>1.4700533432581233E-2</v>
      </c>
      <c r="B198">
        <v>3.5256704447321043E-3</v>
      </c>
      <c r="C198">
        <v>-5.9528236284288605E-3</v>
      </c>
      <c r="D198">
        <v>-3.6700777598238023E-3</v>
      </c>
      <c r="E198">
        <v>1.9942811932044367E-2</v>
      </c>
      <c r="F198">
        <v>-1.0603243056137072E-2</v>
      </c>
      <c r="G198">
        <v>2.026373431971696E-2</v>
      </c>
      <c r="H198">
        <v>-3.4161490683229823E-2</v>
      </c>
      <c r="I198">
        <v>-1.1676356854258797E-3</v>
      </c>
      <c r="J198">
        <v>-1.2012464846964105E-2</v>
      </c>
      <c r="K198">
        <v>1.7585889599180348E-2</v>
      </c>
      <c r="L198">
        <v>1.2111275542912319E-2</v>
      </c>
      <c r="M198">
        <v>2.5460550719575846E-3</v>
      </c>
      <c r="N198">
        <v>2.0802300038027823E-2</v>
      </c>
      <c r="O198">
        <v>7.3260505623856127E-3</v>
      </c>
      <c r="P198">
        <v>-1.0917369257155982E-2</v>
      </c>
      <c r="Q198">
        <v>5.9055118110236705E-3</v>
      </c>
      <c r="R198">
        <v>-3.7096354686137832E-4</v>
      </c>
      <c r="S198">
        <v>-1.5881107216731962E-3</v>
      </c>
      <c r="T198">
        <v>4.185532317397332E-3</v>
      </c>
    </row>
    <row r="199" spans="1:20" x14ac:dyDescent="0.25">
      <c r="A199">
        <v>-1.8109742518839047E-3</v>
      </c>
      <c r="B199">
        <v>7.4522776417502686E-3</v>
      </c>
      <c r="C199">
        <v>1.1977002113191417E-2</v>
      </c>
      <c r="D199">
        <v>3.6835968466869852E-3</v>
      </c>
      <c r="E199">
        <v>-1.4344105983299124E-2</v>
      </c>
      <c r="F199">
        <v>-1.4499288414091394E-2</v>
      </c>
      <c r="G199">
        <v>2.049196123095778E-3</v>
      </c>
      <c r="H199">
        <v>1.8220793140407282E-2</v>
      </c>
      <c r="I199">
        <v>3.5070543614730042E-3</v>
      </c>
      <c r="J199">
        <v>-8.6731040811404529E-3</v>
      </c>
      <c r="K199">
        <v>-5.0432877026255788E-3</v>
      </c>
      <c r="L199">
        <v>-6.6480057494173348E-3</v>
      </c>
      <c r="M199">
        <v>1.247451757176927E-2</v>
      </c>
      <c r="N199">
        <v>-1.5283823856513699E-2</v>
      </c>
      <c r="O199">
        <v>-4.6619954521177559E-3</v>
      </c>
      <c r="P199">
        <v>3.7141189848479096E-3</v>
      </c>
      <c r="Q199">
        <v>-6.8493150684931781E-3</v>
      </c>
      <c r="R199">
        <v>-4.1748306505721656E-3</v>
      </c>
      <c r="S199">
        <v>6.0442148848047512E-3</v>
      </c>
      <c r="T199">
        <v>6.1617021119253976E-3</v>
      </c>
    </row>
    <row r="200" spans="1:20" x14ac:dyDescent="0.25">
      <c r="A200">
        <v>-8.7082730172037357E-3</v>
      </c>
      <c r="B200">
        <v>-1.4480447113023282E-2</v>
      </c>
      <c r="C200">
        <v>5.9998685953787378E-3</v>
      </c>
      <c r="D200">
        <v>-4.1018674881462703E-3</v>
      </c>
      <c r="E200">
        <v>-1.479674796747962E-2</v>
      </c>
      <c r="F200">
        <v>6.0312519418806512E-2</v>
      </c>
      <c r="G200">
        <v>-5.5057259713700932E-3</v>
      </c>
      <c r="H200">
        <v>-3.157894736842038E-3</v>
      </c>
      <c r="I200">
        <v>-1.3376721190835298E-2</v>
      </c>
      <c r="J200">
        <v>-1.0466153110755279E-2</v>
      </c>
      <c r="K200">
        <v>-3.595577174439353E-2</v>
      </c>
      <c r="L200">
        <v>-1.8292557701240282E-2</v>
      </c>
      <c r="M200">
        <v>-8.9305566944406674E-3</v>
      </c>
      <c r="N200">
        <v>-1.8477437805642025E-2</v>
      </c>
      <c r="O200">
        <v>-3.461360030414052E-2</v>
      </c>
      <c r="P200">
        <v>-2.3036421093355387E-2</v>
      </c>
      <c r="Q200">
        <v>-3.3497536945812791E-2</v>
      </c>
      <c r="R200">
        <v>-3.7637350014434467E-2</v>
      </c>
      <c r="S200">
        <v>-5.6917048566826464E-3</v>
      </c>
      <c r="T200">
        <v>-4.9832116557140703E-3</v>
      </c>
    </row>
    <row r="201" spans="1:20" x14ac:dyDescent="0.25">
      <c r="A201">
        <v>1.1164000936383561E-2</v>
      </c>
      <c r="B201">
        <v>-3.2175032865187317E-2</v>
      </c>
      <c r="C201">
        <v>-3.1045783806441452E-2</v>
      </c>
      <c r="D201">
        <v>-2.9590320190975027E-2</v>
      </c>
      <c r="E201">
        <v>-4.1508483248060786E-2</v>
      </c>
      <c r="F201">
        <v>-3.5335680732014804E-2</v>
      </c>
      <c r="G201">
        <v>2.0563049342564865E-2</v>
      </c>
      <c r="H201">
        <v>-3.1678986272439355E-2</v>
      </c>
      <c r="I201">
        <v>-1.4046647066297697E-2</v>
      </c>
      <c r="J201">
        <v>5.6189370981546303E-3</v>
      </c>
      <c r="K201">
        <v>-3.8628667321543152E-2</v>
      </c>
      <c r="L201">
        <v>-3.8479123435861441E-2</v>
      </c>
      <c r="M201">
        <v>-3.1190909939863322E-2</v>
      </c>
      <c r="N201">
        <v>-3.9909616505946759E-2</v>
      </c>
      <c r="O201">
        <v>-3.2021745885294585E-2</v>
      </c>
      <c r="P201">
        <v>-3.0034623046699713E-2</v>
      </c>
      <c r="Q201">
        <v>-2.2426095820591296E-2</v>
      </c>
      <c r="R201">
        <v>-3.7754122814497915E-2</v>
      </c>
      <c r="S201">
        <v>-1.7331828864774194E-2</v>
      </c>
      <c r="T201">
        <v>-1.7799981201972823E-2</v>
      </c>
    </row>
    <row r="202" spans="1:20" x14ac:dyDescent="0.25">
      <c r="A202">
        <v>-2.0633466063348472E-2</v>
      </c>
      <c r="B202">
        <v>-5.9507930175264429E-2</v>
      </c>
      <c r="C202">
        <v>-3.2630649791410643E-2</v>
      </c>
      <c r="D202">
        <v>-1.6419088757054612E-2</v>
      </c>
      <c r="E202">
        <v>-5.5962116987307499E-2</v>
      </c>
      <c r="F202">
        <v>-8.6661279371035557E-2</v>
      </c>
      <c r="G202">
        <v>-4.8357023327201994E-2</v>
      </c>
      <c r="H202">
        <v>-4.6892039258451444E-2</v>
      </c>
      <c r="I202">
        <v>-1.9739011071374015E-2</v>
      </c>
      <c r="J202">
        <v>-1.8816740108115852E-2</v>
      </c>
      <c r="K202">
        <v>-3.8284869856196335E-2</v>
      </c>
      <c r="L202">
        <v>-3.8285777028946671E-2</v>
      </c>
      <c r="M202">
        <v>-7.1021540214813633E-2</v>
      </c>
      <c r="N202">
        <v>-7.3725522502801233E-2</v>
      </c>
      <c r="O202">
        <v>-3.6339037346753512E-2</v>
      </c>
      <c r="P202">
        <v>-5.6704496771909155E-2</v>
      </c>
      <c r="Q202">
        <v>-3.8581856100104193E-2</v>
      </c>
      <c r="R202">
        <v>-3.7122765852660687E-2</v>
      </c>
      <c r="S202">
        <v>-6.3106880534531916E-3</v>
      </c>
      <c r="T202">
        <v>-1.5972826688570544E-3</v>
      </c>
    </row>
    <row r="203" spans="1:20" x14ac:dyDescent="0.25">
      <c r="A203">
        <v>-2.1437811468530497E-2</v>
      </c>
      <c r="B203">
        <v>-7.8178411742122908E-2</v>
      </c>
      <c r="C203">
        <v>-3.7392145801652156E-2</v>
      </c>
      <c r="D203">
        <v>-4.6899819370879232E-2</v>
      </c>
      <c r="E203">
        <v>-5.4537199187647926E-2</v>
      </c>
      <c r="F203">
        <v>-3.5410367737150505E-2</v>
      </c>
      <c r="G203">
        <v>1.4495097247716637E-2</v>
      </c>
      <c r="H203">
        <v>-4.6910755148741434E-2</v>
      </c>
      <c r="I203">
        <v>4.591776801083078E-3</v>
      </c>
      <c r="J203">
        <v>4.1870704096762609E-4</v>
      </c>
      <c r="K203">
        <v>6.6726542968493403E-3</v>
      </c>
      <c r="L203">
        <v>1.3433798364122992E-2</v>
      </c>
      <c r="M203">
        <v>2.388715438744338E-2</v>
      </c>
      <c r="N203">
        <v>3.3022881242946299E-2</v>
      </c>
      <c r="O203">
        <v>6.5536760891411064E-3</v>
      </c>
      <c r="P203">
        <v>-1.6092327447155504E-2</v>
      </c>
      <c r="Q203">
        <v>-1.0845986984815771E-2</v>
      </c>
      <c r="R203">
        <v>-1.5567840513716858E-2</v>
      </c>
      <c r="S203">
        <v>-1.1398486502218026E-3</v>
      </c>
      <c r="T203">
        <v>-1.7105506721652022E-2</v>
      </c>
    </row>
    <row r="204" spans="1:20" x14ac:dyDescent="0.25">
      <c r="A204">
        <v>-7.5544852208791699E-4</v>
      </c>
      <c r="B204">
        <v>1.2078992700971574E-2</v>
      </c>
      <c r="C204">
        <v>2.53530419168219E-3</v>
      </c>
      <c r="D204">
        <v>-1.1080662456809326E-2</v>
      </c>
      <c r="E204">
        <v>-1.3118549495872602E-2</v>
      </c>
      <c r="F204">
        <v>-5.6789168879533133E-3</v>
      </c>
      <c r="G204">
        <v>-2.5204687346208152E-2</v>
      </c>
      <c r="H204">
        <v>-3.4813925570228201E-2</v>
      </c>
      <c r="I204">
        <v>1.2160607153266511E-3</v>
      </c>
      <c r="J204">
        <v>-6.6972150068001315E-4</v>
      </c>
      <c r="K204">
        <v>2.0111553360297057E-2</v>
      </c>
      <c r="L204">
        <v>7.2744987826246828E-3</v>
      </c>
      <c r="M204">
        <v>5.4823672664329234E-2</v>
      </c>
      <c r="N204">
        <v>5.7377251392149416E-3</v>
      </c>
      <c r="O204">
        <v>1.3641993210650438E-2</v>
      </c>
      <c r="P204">
        <v>4.8118488888888825E-2</v>
      </c>
      <c r="Q204">
        <v>6.5789473684211078E-3</v>
      </c>
      <c r="R204">
        <v>1.7618297414367538E-2</v>
      </c>
      <c r="S204">
        <v>-2.7422035224235357E-2</v>
      </c>
      <c r="T204">
        <v>-2.2661952840818067E-2</v>
      </c>
    </row>
    <row r="205" spans="1:20" x14ac:dyDescent="0.25">
      <c r="A205">
        <v>-3.0240030240029597E-3</v>
      </c>
      <c r="B205">
        <v>4.3634774920214787E-2</v>
      </c>
      <c r="C205">
        <v>2.4566482798351951E-2</v>
      </c>
      <c r="D205">
        <v>1.614453012048192E-2</v>
      </c>
      <c r="E205">
        <v>5.2389796743032034E-2</v>
      </c>
      <c r="F205">
        <v>7.4451757028503054E-2</v>
      </c>
      <c r="G205">
        <v>3.0961741914332246E-2</v>
      </c>
      <c r="H205">
        <v>2.48756218905474E-2</v>
      </c>
      <c r="I205">
        <v>5.8635869882636281E-4</v>
      </c>
      <c r="J205">
        <v>1.0387093235265809E-2</v>
      </c>
      <c r="K205">
        <v>-3.9651464556070111E-2</v>
      </c>
      <c r="L205">
        <v>-1.6369777634676286E-2</v>
      </c>
      <c r="M205">
        <v>-8.5407699570815412E-2</v>
      </c>
      <c r="N205">
        <v>-8.3129699267460597E-2</v>
      </c>
      <c r="O205">
        <v>-3.6245914326495321E-2</v>
      </c>
      <c r="P205">
        <v>-1.5887358395639584E-2</v>
      </c>
      <c r="Q205">
        <v>-3.1590413943355031E-2</v>
      </c>
      <c r="R205">
        <v>-1.6687505736989117E-2</v>
      </c>
      <c r="S205">
        <v>7.4286341381057368E-3</v>
      </c>
      <c r="T205">
        <v>1.0696946606898248E-2</v>
      </c>
    </row>
    <row r="206" spans="1:20" x14ac:dyDescent="0.25">
      <c r="A206">
        <v>-8.9099715639811075E-3</v>
      </c>
      <c r="B206">
        <v>-5.6029580540217068E-2</v>
      </c>
      <c r="C206">
        <v>-5.5712261006483493E-2</v>
      </c>
      <c r="D206">
        <v>-3.1776050831209414E-2</v>
      </c>
      <c r="E206">
        <v>-3.7243373961983413E-2</v>
      </c>
      <c r="F206">
        <v>-7.1191268556075341E-2</v>
      </c>
      <c r="G206">
        <v>4.792811654722524E-4</v>
      </c>
      <c r="H206">
        <v>-1.9417475728155355E-2</v>
      </c>
      <c r="I206">
        <v>-1.5529477158546936E-2</v>
      </c>
      <c r="J206">
        <v>-1.9316892916368136E-2</v>
      </c>
      <c r="K206">
        <v>1.1533058930974574E-2</v>
      </c>
      <c r="L206">
        <v>-6.8526927610517603E-3</v>
      </c>
      <c r="M206">
        <v>1.7174983092210685E-2</v>
      </c>
      <c r="N206">
        <v>-1.7777329299664005E-3</v>
      </c>
      <c r="O206">
        <v>5.0779172077515498E-3</v>
      </c>
      <c r="P206">
        <v>1.1317942218981275E-2</v>
      </c>
      <c r="Q206">
        <v>-2.2497187851520076E-3</v>
      </c>
      <c r="R206">
        <v>6.3637039283375081E-4</v>
      </c>
      <c r="S206">
        <v>-1.0055270992300006E-2</v>
      </c>
      <c r="T206">
        <v>-4.8165437539234865E-3</v>
      </c>
    </row>
    <row r="207" spans="1:20" x14ac:dyDescent="0.25">
      <c r="A207">
        <v>-2.4865532227725546E-3</v>
      </c>
      <c r="B207">
        <v>1.7883520860314112E-2</v>
      </c>
      <c r="C207">
        <v>2.0537060664570961E-3</v>
      </c>
      <c r="D207">
        <v>2.8655350053619875E-2</v>
      </c>
      <c r="E207">
        <v>2.4696092043368971E-2</v>
      </c>
      <c r="F207">
        <v>1.4511998252672466E-2</v>
      </c>
      <c r="G207">
        <v>-1.9160625592197734E-3</v>
      </c>
      <c r="H207">
        <v>4.8267326732673338E-2</v>
      </c>
      <c r="I207">
        <v>-3.4440111956799144E-3</v>
      </c>
      <c r="J207">
        <v>3.2800735532067103E-2</v>
      </c>
      <c r="K207">
        <v>3.2760799486049041E-2</v>
      </c>
      <c r="L207">
        <v>2.7271253198047227E-2</v>
      </c>
      <c r="M207">
        <v>9.3544346132689249E-2</v>
      </c>
      <c r="N207">
        <v>2.0480876876410193E-2</v>
      </c>
      <c r="O207">
        <v>2.305148323880829E-2</v>
      </c>
      <c r="P207">
        <v>4.7719104969147857E-2</v>
      </c>
      <c r="Q207">
        <v>2.0293122886133202E-2</v>
      </c>
      <c r="R207">
        <v>-1.1129902952296029E-2</v>
      </c>
      <c r="S207">
        <v>6.0944641950228442E-3</v>
      </c>
      <c r="T207">
        <v>1.910544205705905E-4</v>
      </c>
    </row>
    <row r="208" spans="1:20" x14ac:dyDescent="0.25">
      <c r="A208">
        <v>1.6682607222143587E-2</v>
      </c>
      <c r="B208">
        <v>4.3198997924452073E-2</v>
      </c>
      <c r="C208">
        <v>1.2483734394773105E-2</v>
      </c>
      <c r="D208">
        <v>1.0119023809523802E-2</v>
      </c>
      <c r="E208">
        <v>2.31594706914003E-2</v>
      </c>
      <c r="F208">
        <v>2.1456684440113331E-2</v>
      </c>
      <c r="G208">
        <v>2.5595953466515768E-2</v>
      </c>
      <c r="H208">
        <v>2.3612750885477654E-3</v>
      </c>
      <c r="I208">
        <v>2.2228820244286632E-2</v>
      </c>
      <c r="J208">
        <v>-1.2114240693465214E-2</v>
      </c>
      <c r="K208">
        <v>-3.8271383340934282E-3</v>
      </c>
      <c r="L208">
        <v>-1.2473998398641608E-2</v>
      </c>
      <c r="M208">
        <v>-4.0078061003110382E-3</v>
      </c>
      <c r="N208">
        <v>1.7451565560187869E-3</v>
      </c>
      <c r="O208">
        <v>-2.9322124187777538E-3</v>
      </c>
      <c r="P208">
        <v>-3.6869979168735103E-3</v>
      </c>
      <c r="Q208">
        <v>-3.3149171270719486E-3</v>
      </c>
      <c r="R208">
        <v>2.2510343847032036E-3</v>
      </c>
      <c r="S208">
        <v>2.1369695440013471E-2</v>
      </c>
      <c r="T208">
        <v>2.3239569925136826E-2</v>
      </c>
    </row>
    <row r="209" spans="1:20" x14ac:dyDescent="0.25">
      <c r="A209">
        <v>-4.1493964541683033E-3</v>
      </c>
      <c r="B209">
        <v>-1.2435095679461525E-2</v>
      </c>
      <c r="C209">
        <v>-3.4597000368053001E-2</v>
      </c>
      <c r="D209">
        <v>-1.2964030947885225E-2</v>
      </c>
      <c r="E209">
        <v>2.4843301435405721E-3</v>
      </c>
      <c r="F209">
        <v>-2.0414200780785069E-2</v>
      </c>
      <c r="G209">
        <v>-3.75916387834715E-2</v>
      </c>
      <c r="H209">
        <v>-1.177856301531188E-3</v>
      </c>
      <c r="I209">
        <v>1.4483083842949744E-2</v>
      </c>
      <c r="J209">
        <v>2.4277035469300587E-2</v>
      </c>
      <c r="K209">
        <v>2.1573617937823569E-2</v>
      </c>
      <c r="L209">
        <v>-6.8015626916708982E-3</v>
      </c>
      <c r="M209">
        <v>-4.3063125927439872E-3</v>
      </c>
      <c r="N209">
        <v>6.9688170685519553E-3</v>
      </c>
      <c r="O209">
        <v>1.4549524085057461E-2</v>
      </c>
      <c r="P209">
        <v>1.0122454421768769E-2</v>
      </c>
      <c r="Q209">
        <v>1.9955654101995533E-2</v>
      </c>
      <c r="R209">
        <v>8.5561818181818586E-3</v>
      </c>
      <c r="S209">
        <v>7.4135254132862418E-3</v>
      </c>
      <c r="T209">
        <v>8.2135441420389792E-3</v>
      </c>
    </row>
    <row r="210" spans="1:20" x14ac:dyDescent="0.25">
      <c r="A210">
        <v>7.9545834839883957E-3</v>
      </c>
      <c r="B210">
        <v>-8.2518701130121445E-3</v>
      </c>
      <c r="C210">
        <v>2.9355719202358285E-2</v>
      </c>
      <c r="D210">
        <v>0</v>
      </c>
      <c r="E210">
        <v>3.2033089454789158E-2</v>
      </c>
      <c r="F210">
        <v>2.8792911934100371E-2</v>
      </c>
      <c r="G210">
        <v>2.9011360956055682E-2</v>
      </c>
      <c r="H210">
        <v>-1.0613207547169793E-2</v>
      </c>
      <c r="I210">
        <v>2.1394059256101866E-3</v>
      </c>
      <c r="J210">
        <v>8.0896826026990748E-4</v>
      </c>
      <c r="K210">
        <v>2.4517266125157589E-2</v>
      </c>
      <c r="L210">
        <v>4.7122053232276605E-2</v>
      </c>
      <c r="M210">
        <v>4.5248894726071895E-2</v>
      </c>
      <c r="N210">
        <v>3.8927219628219635E-2</v>
      </c>
      <c r="O210">
        <v>4.5107769061661952E-2</v>
      </c>
      <c r="P210">
        <v>3.4103771164787515E-2</v>
      </c>
      <c r="Q210">
        <v>2.8260869565217565E-2</v>
      </c>
      <c r="R210">
        <v>3.6903455877938834E-2</v>
      </c>
      <c r="S210">
        <v>1.1937840983226778E-2</v>
      </c>
      <c r="T210">
        <v>1.2775420320519719E-2</v>
      </c>
    </row>
    <row r="211" spans="1:20" x14ac:dyDescent="0.25">
      <c r="A211">
        <v>1.7474652057973415E-2</v>
      </c>
      <c r="B211">
        <v>5.5531556240369824E-2</v>
      </c>
      <c r="C211">
        <v>4.5463000000000003E-2</v>
      </c>
      <c r="D211">
        <v>2.2567152238806006E-2</v>
      </c>
      <c r="E211">
        <v>3.5752373963849532E-2</v>
      </c>
      <c r="F211">
        <v>4.7069164359151226E-2</v>
      </c>
      <c r="G211">
        <v>-1.5753661497758446E-4</v>
      </c>
      <c r="H211">
        <v>3.6948748510130955E-2</v>
      </c>
      <c r="I211">
        <v>1.7735413270913696E-2</v>
      </c>
      <c r="J211">
        <v>3.2330788431016665E-3</v>
      </c>
      <c r="K211">
        <v>0</v>
      </c>
      <c r="L211">
        <v>-9.9656844109059541E-3</v>
      </c>
      <c r="M211">
        <v>-3.201651041903948E-3</v>
      </c>
      <c r="N211">
        <v>2.4978551730066288E-3</v>
      </c>
      <c r="O211">
        <v>-9.4885689010832143E-3</v>
      </c>
      <c r="P211">
        <v>-2.8550562378341554E-2</v>
      </c>
      <c r="Q211">
        <v>-1.7970401691332103E-2</v>
      </c>
      <c r="R211">
        <v>-1.1965616812902674E-2</v>
      </c>
      <c r="S211">
        <v>1.8745959619489931E-2</v>
      </c>
      <c r="T211">
        <v>1.2370507676696861E-2</v>
      </c>
    </row>
    <row r="212" spans="1:20" x14ac:dyDescent="0.25">
      <c r="A212">
        <v>-5.1708770019990146E-3</v>
      </c>
      <c r="B212">
        <v>-1.5006382547190958E-2</v>
      </c>
      <c r="C212">
        <v>-2.1344468289984302E-2</v>
      </c>
      <c r="D212">
        <v>-1.3895399508353647E-2</v>
      </c>
      <c r="E212">
        <v>-2.7820694039332766E-2</v>
      </c>
      <c r="F212">
        <v>-6.8224579439251998E-3</v>
      </c>
      <c r="G212">
        <v>5.1985034656585206E-3</v>
      </c>
      <c r="H212">
        <v>-6.8965517241377844E-3</v>
      </c>
      <c r="I212">
        <v>-3.5094595443999439E-3</v>
      </c>
      <c r="J212">
        <v>-1.4099239489784908E-2</v>
      </c>
      <c r="K212">
        <v>-2.978960629569043E-2</v>
      </c>
      <c r="L212">
        <v>2.5164640747655522E-3</v>
      </c>
      <c r="M212">
        <v>-5.004355748851505E-2</v>
      </c>
      <c r="N212">
        <v>-1.9102927119591748E-2</v>
      </c>
      <c r="O212">
        <v>-2.6724274712300929E-2</v>
      </c>
      <c r="P212">
        <v>-7.4546816894626973E-3</v>
      </c>
      <c r="Q212">
        <v>-1.3993541442411089E-2</v>
      </c>
      <c r="R212">
        <v>-7.1421487719474323E-3</v>
      </c>
      <c r="S212">
        <v>-2.0621985713483735E-3</v>
      </c>
      <c r="T212">
        <v>1.324292091898417E-3</v>
      </c>
    </row>
    <row r="213" spans="1:20" x14ac:dyDescent="0.25">
      <c r="A213">
        <v>5.1977539483526007E-3</v>
      </c>
      <c r="B213">
        <v>-5.2581628400241463E-2</v>
      </c>
      <c r="C213">
        <v>-6.9864262443438879E-2</v>
      </c>
      <c r="D213">
        <v>-1.4920012371344304E-2</v>
      </c>
      <c r="E213">
        <v>-5.1404336235609076E-2</v>
      </c>
      <c r="F213">
        <v>-6.8410625813793924E-2</v>
      </c>
      <c r="G213">
        <v>3.3693746533556654E-2</v>
      </c>
      <c r="H213">
        <v>4.6296296296295305E-3</v>
      </c>
      <c r="I213">
        <v>-1.7001971489300764E-2</v>
      </c>
      <c r="J213">
        <v>-3.6773911892497881E-3</v>
      </c>
      <c r="K213">
        <v>1.302378395807304E-2</v>
      </c>
      <c r="L213">
        <v>-1.2707845462604886E-2</v>
      </c>
      <c r="M213">
        <v>-1.7937184170793076E-2</v>
      </c>
      <c r="N213">
        <v>-2.4555438518744439E-2</v>
      </c>
      <c r="O213">
        <v>6.9654952325005981E-3</v>
      </c>
      <c r="P213">
        <v>-1.4589289986896696E-3</v>
      </c>
      <c r="Q213">
        <v>-2.4017467248908367E-2</v>
      </c>
      <c r="R213">
        <v>-2.8148040620268374E-3</v>
      </c>
      <c r="S213">
        <v>-1.0014322047369259E-2</v>
      </c>
      <c r="T213">
        <v>-1.4066767025217695E-2</v>
      </c>
    </row>
    <row r="214" spans="1:20" x14ac:dyDescent="0.25">
      <c r="A214">
        <v>-2.954755200193782E-3</v>
      </c>
      <c r="B214">
        <v>-2.7531027451400444E-2</v>
      </c>
      <c r="C214">
        <v>4.5728838740307469E-3</v>
      </c>
      <c r="D214">
        <v>2.6445726014045988E-3</v>
      </c>
      <c r="E214">
        <v>1.4152662678721423E-2</v>
      </c>
      <c r="F214">
        <v>-1.0505060606060644E-2</v>
      </c>
      <c r="G214">
        <v>6.0644330816323584E-4</v>
      </c>
      <c r="H214">
        <v>-3.4562211981566085E-3</v>
      </c>
      <c r="I214">
        <v>2.0219919118560931E-2</v>
      </c>
      <c r="J214">
        <v>-2.7887003972738387E-3</v>
      </c>
      <c r="K214">
        <v>-1.8027700782810425E-2</v>
      </c>
      <c r="L214">
        <v>-2.2247395548944805E-3</v>
      </c>
      <c r="M214">
        <v>-1.7579224089036137E-2</v>
      </c>
      <c r="N214">
        <v>-3.3854185616453279E-2</v>
      </c>
      <c r="O214">
        <v>-1.3082744721220806E-2</v>
      </c>
      <c r="P214">
        <v>-7.1428949056889565E-3</v>
      </c>
      <c r="Q214">
        <v>-1.7897091722595095E-2</v>
      </c>
      <c r="R214">
        <v>-1.306847855580808E-2</v>
      </c>
      <c r="S214">
        <v>7.2254496985460831E-3</v>
      </c>
      <c r="T214">
        <v>1.6584357356190793E-2</v>
      </c>
    </row>
    <row r="215" spans="1:20" x14ac:dyDescent="0.25">
      <c r="A215">
        <v>-3.1487681737814468E-3</v>
      </c>
      <c r="B215">
        <v>-2.4642916286744383E-2</v>
      </c>
      <c r="C215">
        <v>-1.0169520581113839E-2</v>
      </c>
      <c r="D215">
        <v>-1.9661994021724267E-2</v>
      </c>
      <c r="E215">
        <v>-2.4880637621752529E-2</v>
      </c>
      <c r="F215">
        <v>-4.2160035138424236E-2</v>
      </c>
      <c r="G215">
        <v>-2.2727575757575855E-3</v>
      </c>
      <c r="H215">
        <v>-5.4335260115607006E-2</v>
      </c>
      <c r="I215">
        <v>-3.471381216771935E-3</v>
      </c>
      <c r="J215">
        <v>8.6362323187467536E-3</v>
      </c>
      <c r="K215">
        <v>1.6164347341085811E-2</v>
      </c>
      <c r="L215">
        <v>1.4174279849518159E-2</v>
      </c>
      <c r="M215">
        <v>1.2429129219307517E-2</v>
      </c>
      <c r="N215">
        <v>1.7071000859157998E-2</v>
      </c>
      <c r="O215">
        <v>1.1630854156100037E-2</v>
      </c>
      <c r="P215">
        <v>2.4307859697141006E-2</v>
      </c>
      <c r="Q215">
        <v>3.4168564920274646E-3</v>
      </c>
      <c r="R215">
        <v>1.8432171219657414E-2</v>
      </c>
      <c r="S215">
        <v>2.8694404591104693E-3</v>
      </c>
      <c r="T215">
        <v>-4.1984823187418295E-4</v>
      </c>
    </row>
    <row r="216" spans="1:20" x14ac:dyDescent="0.25">
      <c r="A216">
        <v>-1.1334095131921162E-2</v>
      </c>
      <c r="B216">
        <v>-4.195527520166973E-2</v>
      </c>
      <c r="C216">
        <v>-9.9804014671349695E-3</v>
      </c>
      <c r="D216">
        <v>-1.1006115115792016E-3</v>
      </c>
      <c r="E216">
        <v>3.154127701291097E-2</v>
      </c>
      <c r="F216">
        <v>3.9326387310532195E-2</v>
      </c>
      <c r="G216">
        <v>-7.2892181409026377E-3</v>
      </c>
      <c r="H216">
        <v>1.1002444987775044E-2</v>
      </c>
      <c r="I216">
        <v>2.4627356921837307E-2</v>
      </c>
      <c r="J216">
        <v>1.3210486560050656E-2</v>
      </c>
      <c r="K216">
        <v>1.8930442586034824E-2</v>
      </c>
      <c r="L216">
        <v>-2.1042752234428662E-2</v>
      </c>
      <c r="M216">
        <v>2.5535707176277601E-2</v>
      </c>
      <c r="N216">
        <v>-1.060079498824797E-2</v>
      </c>
      <c r="O216">
        <v>6.8279675227566408E-3</v>
      </c>
      <c r="P216">
        <v>1.0854496000271444E-2</v>
      </c>
      <c r="Q216">
        <v>0</v>
      </c>
      <c r="R216">
        <v>1.0817568242329644E-2</v>
      </c>
      <c r="S216">
        <v>2.3366666666666772E-2</v>
      </c>
      <c r="T216">
        <v>1.6380662571949436E-2</v>
      </c>
    </row>
    <row r="217" spans="1:20" x14ac:dyDescent="0.25">
      <c r="A217">
        <v>1.5974478781704098E-2</v>
      </c>
      <c r="B217">
        <v>3.036564842981879E-2</v>
      </c>
      <c r="C217">
        <v>3.1033801146471498E-2</v>
      </c>
      <c r="D217">
        <v>-8.9373530852107069E-3</v>
      </c>
      <c r="E217">
        <v>3.5962048849252505E-2</v>
      </c>
      <c r="F217">
        <v>7.4959036350257371E-2</v>
      </c>
      <c r="G217">
        <v>6.7308395258907387E-3</v>
      </c>
      <c r="H217">
        <v>-1.6928657799274341E-2</v>
      </c>
      <c r="I217">
        <v>-2.648695372624577E-3</v>
      </c>
      <c r="J217">
        <v>7.0824789072259052E-3</v>
      </c>
      <c r="K217">
        <v>9.6073083351452346E-3</v>
      </c>
      <c r="L217">
        <v>-6.5768292581969883E-3</v>
      </c>
      <c r="M217">
        <v>-5.7208052223134817E-3</v>
      </c>
      <c r="N217">
        <v>-1.2499864735693452E-2</v>
      </c>
      <c r="O217">
        <v>2.8922135565064432E-3</v>
      </c>
      <c r="P217">
        <v>-8.948205262621047E-4</v>
      </c>
      <c r="Q217">
        <v>-1.9296254256526667E-2</v>
      </c>
      <c r="R217">
        <v>-1.1319180901420185E-2</v>
      </c>
      <c r="S217">
        <v>-1.7086021299441912E-2</v>
      </c>
      <c r="T217">
        <v>-2.243395476807972E-3</v>
      </c>
    </row>
    <row r="218" spans="1:20" x14ac:dyDescent="0.25">
      <c r="A218">
        <v>-3.6995929763307118E-4</v>
      </c>
      <c r="B218">
        <v>1.1093317368974421E-2</v>
      </c>
      <c r="C218">
        <v>-8.6270130368095073E-4</v>
      </c>
      <c r="D218">
        <v>-7.6589873128717102E-3</v>
      </c>
      <c r="E218">
        <v>7.3127929515417909E-3</v>
      </c>
      <c r="F218">
        <v>-1.8696928003492708E-2</v>
      </c>
      <c r="G218">
        <v>5.7134206264525346E-2</v>
      </c>
      <c r="H218">
        <v>-9.8400984009840171E-3</v>
      </c>
      <c r="I218">
        <v>-3.2898094376657239E-3</v>
      </c>
      <c r="J218">
        <v>1.5184442386611395E-3</v>
      </c>
      <c r="K218">
        <v>2.3999473493025218E-2</v>
      </c>
      <c r="L218">
        <v>1.7762001658083174E-2</v>
      </c>
      <c r="M218">
        <v>5.5279046881372994E-2</v>
      </c>
      <c r="N218">
        <v>5.334531299311536E-2</v>
      </c>
      <c r="O218">
        <v>8.3532387544158187E-3</v>
      </c>
      <c r="P218">
        <v>1.454090421517204E-2</v>
      </c>
      <c r="Q218">
        <v>1.1574074074073826E-3</v>
      </c>
      <c r="R218">
        <v>1.405076989902658E-2</v>
      </c>
      <c r="S218">
        <v>2.054377402882071E-3</v>
      </c>
      <c r="T218">
        <v>9.9994543778906247E-3</v>
      </c>
    </row>
    <row r="219" spans="1:20" x14ac:dyDescent="0.25">
      <c r="A219">
        <v>5.5512582244407547E-4</v>
      </c>
      <c r="B219">
        <v>4.811631761831494E-2</v>
      </c>
      <c r="C219">
        <v>3.7417191669849678E-2</v>
      </c>
      <c r="D219">
        <v>3.9586703856922686E-2</v>
      </c>
      <c r="E219">
        <v>1.7493221070703734E-2</v>
      </c>
      <c r="F219">
        <v>2.8774170445003258E-2</v>
      </c>
      <c r="G219">
        <v>-3.4353888170188106E-2</v>
      </c>
      <c r="H219">
        <v>-6.2111801242236905E-3</v>
      </c>
      <c r="I219">
        <v>5.8856078851536918E-3</v>
      </c>
      <c r="J219">
        <v>6.3840513129680859E-4</v>
      </c>
      <c r="K219">
        <v>4.714609166497818E-3</v>
      </c>
      <c r="L219">
        <v>-6.3461610578305055E-3</v>
      </c>
      <c r="M219">
        <v>2.5435168781026054E-2</v>
      </c>
      <c r="N219">
        <v>-2.5751288019539749E-3</v>
      </c>
      <c r="O219">
        <v>3.7968807739691638E-3</v>
      </c>
      <c r="P219">
        <v>5.5044812871612309E-3</v>
      </c>
      <c r="Q219">
        <v>-1.9653179190751435E-2</v>
      </c>
      <c r="R219">
        <v>-1.6114122960074001E-2</v>
      </c>
      <c r="S219">
        <v>-7.8851916101561267E-3</v>
      </c>
      <c r="T219">
        <v>-1.9918437836985302E-3</v>
      </c>
    </row>
    <row r="220" spans="1:20" x14ac:dyDescent="0.25">
      <c r="A220">
        <v>-1.0541890142407995E-2</v>
      </c>
      <c r="B220">
        <v>-1.261174154859679E-3</v>
      </c>
      <c r="C220">
        <v>-1.8495977577803521E-3</v>
      </c>
      <c r="D220">
        <v>-1.1136390584687171E-2</v>
      </c>
      <c r="E220">
        <v>-6.7910340102976148E-3</v>
      </c>
      <c r="F220">
        <v>-1.5024132759630804E-2</v>
      </c>
      <c r="G220">
        <v>4.063715391485552E-2</v>
      </c>
      <c r="H220">
        <v>-1.2499999999999734E-3</v>
      </c>
      <c r="I220">
        <v>1.1860638792910415E-3</v>
      </c>
      <c r="J220">
        <v>3.9865053102998953E-4</v>
      </c>
      <c r="K220">
        <v>-1.4757903865678589E-2</v>
      </c>
      <c r="L220">
        <v>-8.30272056642321E-3</v>
      </c>
      <c r="M220">
        <v>-6.548005885517498E-2</v>
      </c>
      <c r="N220">
        <v>-2.8399288568447836E-2</v>
      </c>
      <c r="O220">
        <v>7.3192726366830534E-3</v>
      </c>
      <c r="P220">
        <v>-1.5235304053212285E-2</v>
      </c>
      <c r="Q220">
        <v>-2.5943396226415168E-2</v>
      </c>
      <c r="R220">
        <v>-2.3158793833102442E-2</v>
      </c>
      <c r="S220">
        <v>3.6560006358290656E-3</v>
      </c>
      <c r="T220">
        <v>8.9223938143351833E-3</v>
      </c>
    </row>
    <row r="221" spans="1:20" x14ac:dyDescent="0.25">
      <c r="A221">
        <v>1.1215140186915842E-3</v>
      </c>
      <c r="B221">
        <v>-4.3313554637152654E-2</v>
      </c>
      <c r="C221">
        <v>-2.6128036690447602E-2</v>
      </c>
      <c r="D221">
        <v>-7.1446353319293138E-3</v>
      </c>
      <c r="E221">
        <v>-3.2802501014345703E-2</v>
      </c>
      <c r="F221">
        <v>-4.8829586508625983E-2</v>
      </c>
      <c r="G221">
        <v>-3.2900012421683438E-3</v>
      </c>
      <c r="H221">
        <v>-3.0037546933667111E-2</v>
      </c>
      <c r="I221">
        <v>1.5792923396920321E-4</v>
      </c>
      <c r="J221">
        <v>-3.0290699090367145E-3</v>
      </c>
      <c r="K221">
        <v>6.8337497815790082E-3</v>
      </c>
      <c r="L221">
        <v>-5.1521919945866678E-3</v>
      </c>
      <c r="M221">
        <v>-5.4336129666292653E-3</v>
      </c>
      <c r="N221">
        <v>2.391507921626787E-2</v>
      </c>
      <c r="O221">
        <v>-1.1703273289214895E-3</v>
      </c>
      <c r="P221">
        <v>-9.5447454731130855E-3</v>
      </c>
      <c r="Q221">
        <v>-1.9370460048426168E-2</v>
      </c>
      <c r="R221">
        <v>-4.2717856073453959E-4</v>
      </c>
      <c r="S221">
        <v>-3.1675641933412578E-3</v>
      </c>
      <c r="T221">
        <v>-8.2034938607513149E-3</v>
      </c>
    </row>
    <row r="222" spans="1:20" x14ac:dyDescent="0.25">
      <c r="A222">
        <v>1.5870033310865637E-2</v>
      </c>
      <c r="B222">
        <v>-4.619832243404615E-3</v>
      </c>
      <c r="C222">
        <v>-1.2843677929372266E-2</v>
      </c>
      <c r="D222">
        <v>7.3185756145528703E-4</v>
      </c>
      <c r="E222">
        <v>-2.2639812080536944E-2</v>
      </c>
      <c r="F222">
        <v>4.3368632508952705E-3</v>
      </c>
      <c r="G222">
        <v>1.3203185993111257E-2</v>
      </c>
      <c r="H222">
        <v>7.7419354838709174E-3</v>
      </c>
      <c r="I222">
        <v>-7.1067711904089347E-3</v>
      </c>
      <c r="J222">
        <v>2.3987122731274715E-3</v>
      </c>
      <c r="K222">
        <v>-2.5366051958444543E-3</v>
      </c>
      <c r="L222">
        <v>-2.9778279897195382E-2</v>
      </c>
      <c r="M222">
        <v>1.7033448666777643E-2</v>
      </c>
      <c r="N222">
        <v>-4.3254116536767633E-3</v>
      </c>
      <c r="O222">
        <v>-3.271202032966514E-3</v>
      </c>
      <c r="P222">
        <v>1.1966504225529351E-2</v>
      </c>
      <c r="Q222">
        <v>6.1728395061729276E-3</v>
      </c>
      <c r="R222">
        <v>-7.0512394669067458E-3</v>
      </c>
      <c r="S222">
        <v>-4.2898157656469076E-3</v>
      </c>
      <c r="T222">
        <v>-5.690099384395202E-3</v>
      </c>
    </row>
    <row r="223" spans="1:20" x14ac:dyDescent="0.25">
      <c r="A223">
        <v>5.3299209704099201E-3</v>
      </c>
      <c r="B223">
        <v>5.4368914065889475E-3</v>
      </c>
      <c r="C223">
        <v>1.3010784251912377E-2</v>
      </c>
      <c r="D223">
        <v>-6.4595488192730494E-3</v>
      </c>
      <c r="E223">
        <v>1.0803891129794114E-2</v>
      </c>
      <c r="F223">
        <v>-3.7156355951870439E-3</v>
      </c>
      <c r="G223">
        <v>2.2663456732675926E-3</v>
      </c>
      <c r="H223">
        <v>0</v>
      </c>
      <c r="I223">
        <v>4.7319946672815787E-3</v>
      </c>
      <c r="J223">
        <v>1.9542099102389066E-2</v>
      </c>
      <c r="K223">
        <v>2.0482462742171918E-2</v>
      </c>
      <c r="L223">
        <v>-3.4028368499317146E-2</v>
      </c>
      <c r="M223">
        <v>5.3718614478697E-3</v>
      </c>
      <c r="N223">
        <v>-1.0425628791842596E-2</v>
      </c>
      <c r="O223">
        <v>8.6211551889733336E-3</v>
      </c>
      <c r="P223">
        <v>-1.2400560182099151E-2</v>
      </c>
      <c r="Q223">
        <v>-2.0858895705521463E-2</v>
      </c>
      <c r="R223">
        <v>-1.183565715869048E-2</v>
      </c>
      <c r="S223">
        <v>-4.6273657133354242E-3</v>
      </c>
      <c r="T223">
        <v>3.5398129697656799E-3</v>
      </c>
    </row>
    <row r="224" spans="1:20" x14ac:dyDescent="0.25">
      <c r="A224">
        <v>-7.6782813952782879E-3</v>
      </c>
      <c r="B224">
        <v>1.3716710720896322E-2</v>
      </c>
      <c r="C224">
        <v>-1.7981162420500792E-2</v>
      </c>
      <c r="D224">
        <v>-5.1520978343510514E-3</v>
      </c>
      <c r="E224">
        <v>2.083288005737558E-3</v>
      </c>
      <c r="F224">
        <v>-2.9130118225280933E-2</v>
      </c>
      <c r="G224">
        <v>-3.4906740110041211E-2</v>
      </c>
      <c r="H224">
        <v>-3.8412291933417877E-3</v>
      </c>
      <c r="I224">
        <v>-2.7700954032534148E-4</v>
      </c>
      <c r="J224">
        <v>9.7794674078936251E-3</v>
      </c>
      <c r="K224">
        <v>1.1450159129266606E-2</v>
      </c>
      <c r="L224">
        <v>1.9340333843342324E-2</v>
      </c>
      <c r="M224">
        <v>7.3572339985550888E-3</v>
      </c>
      <c r="N224">
        <v>4.3020166215548154E-2</v>
      </c>
      <c r="O224">
        <v>2.005722380004735E-2</v>
      </c>
      <c r="P224">
        <v>2.5006627814569516E-2</v>
      </c>
      <c r="Q224">
        <v>-6.2656641604010915E-3</v>
      </c>
      <c r="R224">
        <v>3.658537833560007E-2</v>
      </c>
      <c r="S224">
        <v>-3.2061717985544811E-3</v>
      </c>
      <c r="T224">
        <v>5.1733650335635253E-3</v>
      </c>
    </row>
    <row r="225" spans="1:20" x14ac:dyDescent="0.25">
      <c r="A225">
        <v>3.5187915165584359E-2</v>
      </c>
      <c r="B225">
        <v>2.5370764862277045E-2</v>
      </c>
      <c r="C225">
        <v>1.4338267638652705E-2</v>
      </c>
      <c r="D225">
        <v>1.2947028679334878E-2</v>
      </c>
      <c r="E225">
        <v>2.6394342214435752E-2</v>
      </c>
      <c r="F225">
        <v>6.2396200166112963E-2</v>
      </c>
      <c r="G225">
        <v>1.1129037763522658E-2</v>
      </c>
      <c r="H225">
        <v>2.0565552699228811E-2</v>
      </c>
      <c r="I225">
        <v>9.5407321565938365E-3</v>
      </c>
      <c r="J225">
        <v>-2.3243737282877372E-3</v>
      </c>
      <c r="K225">
        <v>-2.0643290920281741E-2</v>
      </c>
      <c r="L225">
        <v>1.1858363934755625E-3</v>
      </c>
      <c r="M225">
        <v>1.9994237767270964E-3</v>
      </c>
      <c r="N225">
        <v>6.7340061615178519E-3</v>
      </c>
      <c r="O225">
        <v>-1.3473556188962491E-2</v>
      </c>
      <c r="P225">
        <v>8.3217087490479267E-3</v>
      </c>
      <c r="Q225">
        <v>3.1525851197982346E-2</v>
      </c>
      <c r="R225">
        <v>5.2521010058435196E-3</v>
      </c>
      <c r="S225">
        <v>5.146349308459316E-3</v>
      </c>
      <c r="T225">
        <v>8.1882442182998143E-4</v>
      </c>
    </row>
    <row r="226" spans="1:20" x14ac:dyDescent="0.25">
      <c r="A226">
        <v>2.847464012234617E-3</v>
      </c>
      <c r="B226">
        <v>2.1507423598129256E-2</v>
      </c>
      <c r="C226">
        <v>-7.2587872184942791E-3</v>
      </c>
      <c r="D226">
        <v>7.3033473571912561E-4</v>
      </c>
      <c r="E226">
        <v>1.8493966926623178E-3</v>
      </c>
      <c r="F226">
        <v>1.2117638774208175E-2</v>
      </c>
      <c r="G226">
        <v>1.5351165154909452E-2</v>
      </c>
      <c r="H226">
        <v>7.5566750629722425E-3</v>
      </c>
      <c r="I226">
        <v>-1.0156452887268247E-2</v>
      </c>
      <c r="J226">
        <v>6.1349748757930263E-3</v>
      </c>
      <c r="K226">
        <v>2.6721951167498769E-2</v>
      </c>
      <c r="L226">
        <v>2.8764824691823284E-2</v>
      </c>
      <c r="M226">
        <v>2.0716720736356442E-2</v>
      </c>
      <c r="N226">
        <v>5.2675517501589247E-2</v>
      </c>
      <c r="O226">
        <v>3.1127855353040804E-2</v>
      </c>
      <c r="P226">
        <v>1.9991767275048481E-2</v>
      </c>
      <c r="Q226">
        <v>9.7799511002445074E-3</v>
      </c>
      <c r="R226">
        <v>4.0856887383183521E-2</v>
      </c>
      <c r="S226">
        <v>-1.359996799999999E-2</v>
      </c>
      <c r="T226">
        <v>-1.6713435945553259E-2</v>
      </c>
    </row>
    <row r="227" spans="1:20" x14ac:dyDescent="0.25">
      <c r="A227">
        <v>-1.8988447878915682E-2</v>
      </c>
      <c r="B227">
        <v>5.5338198103788455E-2</v>
      </c>
      <c r="C227">
        <v>5.0509908591304428E-2</v>
      </c>
      <c r="D227">
        <v>3.4180732686786765E-2</v>
      </c>
      <c r="E227">
        <v>3.9117413166008877E-2</v>
      </c>
      <c r="F227">
        <v>4.9338611567056233E-2</v>
      </c>
      <c r="G227">
        <v>3.5515575017607014E-2</v>
      </c>
      <c r="H227">
        <v>0</v>
      </c>
      <c r="I227">
        <v>1.6163545013576964E-2</v>
      </c>
      <c r="J227">
        <v>8.335915798628463E-3</v>
      </c>
      <c r="K227">
        <v>1.3509932118222922E-2</v>
      </c>
      <c r="L227">
        <v>7.8947279421658027E-3</v>
      </c>
      <c r="M227">
        <v>8.0234635605565905E-3</v>
      </c>
      <c r="N227">
        <v>1.1119976344640429E-2</v>
      </c>
      <c r="O227">
        <v>-1.3573094378856009E-3</v>
      </c>
      <c r="P227">
        <v>-1.7036888471944619E-2</v>
      </c>
      <c r="Q227">
        <v>1.9370460048426168E-2</v>
      </c>
      <c r="R227">
        <v>3.7546400586824638E-2</v>
      </c>
      <c r="S227">
        <v>1.4274079017872471E-2</v>
      </c>
      <c r="T227">
        <v>1.0697789920727481E-2</v>
      </c>
    </row>
    <row r="228" spans="1:20" x14ac:dyDescent="0.25">
      <c r="A228">
        <v>1.4110021962916519E-2</v>
      </c>
      <c r="B228">
        <v>4.7963801176598479E-2</v>
      </c>
      <c r="C228">
        <v>1.7584018360948375E-2</v>
      </c>
      <c r="D228">
        <v>1.1997224605877134E-2</v>
      </c>
      <c r="E228">
        <v>3.8575400038705757E-2</v>
      </c>
      <c r="F228">
        <v>4.2050055207949882E-2</v>
      </c>
      <c r="G228">
        <v>-1.5151488020702141E-2</v>
      </c>
      <c r="H228">
        <v>6.2500000000000888E-3</v>
      </c>
      <c r="I228">
        <v>-7.4853723196880804E-3</v>
      </c>
      <c r="J228">
        <v>1.4620333663346873E-2</v>
      </c>
      <c r="K228">
        <v>1.5094173397726746E-2</v>
      </c>
      <c r="L228">
        <v>-2.774131884693097E-3</v>
      </c>
      <c r="M228">
        <v>9.7804707070707014E-2</v>
      </c>
      <c r="N228">
        <v>2.1209759342293879E-2</v>
      </c>
      <c r="O228">
        <v>1.3216496681539704E-2</v>
      </c>
      <c r="P228">
        <v>3.2977131407068469E-2</v>
      </c>
      <c r="Q228">
        <v>-4.8693586698337309E-2</v>
      </c>
      <c r="R228">
        <v>8.0309822550747173E-3</v>
      </c>
      <c r="S228">
        <v>-1.6472077666273378E-2</v>
      </c>
      <c r="T228">
        <v>-1.0584558537094007E-2</v>
      </c>
    </row>
    <row r="229" spans="1:20" x14ac:dyDescent="0.25">
      <c r="A229">
        <v>-1.0702996598234051E-3</v>
      </c>
      <c r="B229">
        <v>1.3646279016544296E-2</v>
      </c>
      <c r="C229">
        <v>4.5900638593280195E-3</v>
      </c>
      <c r="D229">
        <v>1.4179462875645437E-2</v>
      </c>
      <c r="E229">
        <v>1.5150281383488177E-2</v>
      </c>
      <c r="F229">
        <v>2.0927178807946992E-2</v>
      </c>
      <c r="G229">
        <v>7.9720279720278762E-3</v>
      </c>
      <c r="H229">
        <v>-8.6956521739130783E-3</v>
      </c>
      <c r="I229">
        <v>-4.360126448581028E-3</v>
      </c>
      <c r="J229">
        <v>-2.5650042485248058E-3</v>
      </c>
      <c r="K229">
        <v>-8.1108317600053059E-3</v>
      </c>
      <c r="L229">
        <v>-4.2546179691326661E-3</v>
      </c>
      <c r="M229">
        <v>1.9752257457506302E-3</v>
      </c>
      <c r="N229">
        <v>-1.38461916155736E-2</v>
      </c>
      <c r="O229">
        <v>-1.1517708560725157E-2</v>
      </c>
      <c r="P229">
        <v>-7.9687193416207135E-3</v>
      </c>
      <c r="Q229">
        <v>3.9950062421972569E-2</v>
      </c>
      <c r="R229">
        <v>-1.4014196582837497E-2</v>
      </c>
      <c r="S229">
        <v>-2.2764065040650908E-3</v>
      </c>
      <c r="T229">
        <v>1.4858250965907758E-3</v>
      </c>
    </row>
    <row r="230" spans="1:20" x14ac:dyDescent="0.25">
      <c r="A230">
        <v>2.8571428571427964E-3</v>
      </c>
      <c r="B230">
        <v>-4.0498603878116386E-2</v>
      </c>
      <c r="C230">
        <v>-2.2397419215263774E-2</v>
      </c>
      <c r="D230">
        <v>-3.4380356764145362E-3</v>
      </c>
      <c r="E230">
        <v>-1.7732480568060965E-2</v>
      </c>
      <c r="F230">
        <v>-3.4336627720032119E-2</v>
      </c>
      <c r="G230">
        <v>4.7176911336201961E-3</v>
      </c>
      <c r="H230">
        <v>-8.7719298245614395E-3</v>
      </c>
      <c r="I230">
        <v>2.051540608152679E-3</v>
      </c>
      <c r="J230">
        <v>-1.4371219856516633E-3</v>
      </c>
      <c r="K230">
        <v>-7.3982306730360119E-3</v>
      </c>
      <c r="L230">
        <v>1.2818391265210454E-2</v>
      </c>
      <c r="M230">
        <v>-1.3994935200381756E-2</v>
      </c>
      <c r="N230">
        <v>1.560101731584475E-3</v>
      </c>
      <c r="O230">
        <v>2.6673272137658628E-3</v>
      </c>
      <c r="P230">
        <v>5.8873823340402703E-3</v>
      </c>
      <c r="Q230">
        <v>-3.6014405762304154E-3</v>
      </c>
      <c r="R230">
        <v>-2.9204633672063002E-4</v>
      </c>
      <c r="S230">
        <v>3.7483539154441426E-3</v>
      </c>
      <c r="T230">
        <v>6.5278629547799831E-3</v>
      </c>
    </row>
    <row r="231" spans="1:20" x14ac:dyDescent="0.25">
      <c r="A231">
        <v>-8.5470085470084924E-3</v>
      </c>
      <c r="B231">
        <v>-1.7033298492600032E-2</v>
      </c>
      <c r="C231">
        <v>1.4662389626217908E-3</v>
      </c>
      <c r="D231">
        <v>-1.6904335520978978E-2</v>
      </c>
      <c r="E231">
        <v>-1.0455799876748925E-2</v>
      </c>
      <c r="F231">
        <v>-1.1016605266160173E-2</v>
      </c>
      <c r="G231">
        <v>8.1479901589288587E-3</v>
      </c>
      <c r="H231">
        <v>-6.3211125158027584E-3</v>
      </c>
      <c r="I231">
        <v>-1.4213157718548749E-2</v>
      </c>
      <c r="J231">
        <v>-7.6049115416969668E-2</v>
      </c>
      <c r="K231">
        <v>-8.826326264836112E-3</v>
      </c>
      <c r="L231">
        <v>-6.1658377272811975E-3</v>
      </c>
      <c r="M231">
        <v>-3.5663732191159134E-2</v>
      </c>
      <c r="N231">
        <v>-2.3364523472678631E-2</v>
      </c>
      <c r="O231">
        <v>-8.3072157274157975E-3</v>
      </c>
      <c r="P231">
        <v>-2.9562060267040117E-2</v>
      </c>
      <c r="Q231">
        <v>-3.4939759036144685E-2</v>
      </c>
      <c r="R231">
        <v>-2.8337744116511004E-2</v>
      </c>
      <c r="S231">
        <v>9.7418249715862451E-3</v>
      </c>
      <c r="T231">
        <v>1.4150413008795631E-3</v>
      </c>
    </row>
    <row r="232" spans="1:20" x14ac:dyDescent="0.25">
      <c r="A232">
        <v>-2.2090499281609183E-2</v>
      </c>
      <c r="B232">
        <v>-2.8841652113438254E-2</v>
      </c>
      <c r="C232">
        <v>-3.733530414838316E-2</v>
      </c>
      <c r="D232">
        <v>-2.5734121551856432E-3</v>
      </c>
      <c r="E232">
        <v>-5.2253599572838115E-2</v>
      </c>
      <c r="F232">
        <v>-5.8413304807341242E-2</v>
      </c>
      <c r="G232">
        <v>1.9726054794520644E-2</v>
      </c>
      <c r="H232">
        <v>-4.0712468193384262E-2</v>
      </c>
      <c r="I232">
        <v>2.679922863648786E-2</v>
      </c>
      <c r="J232">
        <v>3.7792976968491897E-2</v>
      </c>
      <c r="K232">
        <v>3.4234721015577479E-2</v>
      </c>
      <c r="L232">
        <v>1.6326578168225837E-2</v>
      </c>
      <c r="M232">
        <v>6.1655037181586721E-2</v>
      </c>
      <c r="N232">
        <v>5.1834189099245316E-2</v>
      </c>
      <c r="O232">
        <v>-9.5063549198675448E-3</v>
      </c>
      <c r="P232">
        <v>2.5964743960073967E-2</v>
      </c>
      <c r="Q232">
        <v>3.2459425717852659E-2</v>
      </c>
      <c r="R232">
        <v>3.7282030840669743E-2</v>
      </c>
      <c r="S232">
        <v>1.6401350963199134E-2</v>
      </c>
      <c r="T232">
        <v>1.1657252463369409E-2</v>
      </c>
    </row>
    <row r="233" spans="1:20" x14ac:dyDescent="0.25">
      <c r="A233">
        <v>1.5243305505173383E-2</v>
      </c>
      <c r="B233">
        <v>7.6029709356684003E-2</v>
      </c>
      <c r="C233">
        <v>2.528520984653641E-2</v>
      </c>
      <c r="D233">
        <v>1.6301243683637012E-2</v>
      </c>
      <c r="E233">
        <v>5.3653889968711642E-2</v>
      </c>
      <c r="F233">
        <v>0.12157352965688632</v>
      </c>
      <c r="G233">
        <v>-2.6867812281897432E-3</v>
      </c>
      <c r="H233">
        <v>1.7241379310344813E-2</v>
      </c>
      <c r="I233">
        <v>7.001513197736486E-3</v>
      </c>
      <c r="J233">
        <v>2.4962572908982513E-2</v>
      </c>
      <c r="K233">
        <v>3.571725330327805E-3</v>
      </c>
      <c r="L233">
        <v>-6.4257438964030527E-3</v>
      </c>
      <c r="M233">
        <v>2.2123523925243249E-2</v>
      </c>
      <c r="N233">
        <v>6.14101341909302E-2</v>
      </c>
      <c r="O233">
        <v>4.1811415664656385E-3</v>
      </c>
      <c r="P233">
        <v>3.3677124170320795E-2</v>
      </c>
      <c r="Q233">
        <v>4.8367593712213934E-3</v>
      </c>
      <c r="R233">
        <v>1.3526589371980683E-2</v>
      </c>
      <c r="S233">
        <v>-3.1640721905406184E-3</v>
      </c>
      <c r="T233">
        <v>-1.3967652701174075E-3</v>
      </c>
    </row>
    <row r="234" spans="1:20" x14ac:dyDescent="0.25">
      <c r="A234">
        <v>9.5875906220621171E-3</v>
      </c>
      <c r="B234">
        <v>1.0905014420630172E-2</v>
      </c>
      <c r="C234">
        <v>4.0515501200486727E-2</v>
      </c>
      <c r="D234">
        <v>1.0385344547179947E-2</v>
      </c>
      <c r="E234">
        <v>1.0829114567007463E-2</v>
      </c>
      <c r="F234">
        <v>-1.7322742326363567E-2</v>
      </c>
      <c r="G234">
        <v>-2.2898438116876938E-3</v>
      </c>
      <c r="H234">
        <v>2.3468057366362413E-2</v>
      </c>
      <c r="I234">
        <v>1.7652191027915837E-2</v>
      </c>
      <c r="J234">
        <v>1.7726370032028524E-2</v>
      </c>
      <c r="K234">
        <v>3.2793068216693311E-2</v>
      </c>
      <c r="L234">
        <v>2.2635431683219201E-2</v>
      </c>
      <c r="M234">
        <v>5.7849769836591736E-2</v>
      </c>
      <c r="N234">
        <v>4.9285692694956008E-2</v>
      </c>
      <c r="O234">
        <v>3.5959056905405617E-3</v>
      </c>
      <c r="P234">
        <v>1.8024921248616304E-2</v>
      </c>
      <c r="Q234">
        <v>1.8050541516245529E-2</v>
      </c>
      <c r="R234">
        <v>1.1439427808590497E-2</v>
      </c>
      <c r="S234">
        <v>1.6664022112808034E-2</v>
      </c>
      <c r="T234">
        <v>1.8940578053385986E-2</v>
      </c>
    </row>
    <row r="235" spans="1:20" x14ac:dyDescent="0.25">
      <c r="A235">
        <v>3.4043898332845445E-3</v>
      </c>
      <c r="B235">
        <v>9.9533420808127562E-3</v>
      </c>
      <c r="C235">
        <v>2.3968590645052468E-2</v>
      </c>
      <c r="D235">
        <v>-2.4782995084124949E-2</v>
      </c>
      <c r="E235">
        <v>0.10361463938186646</v>
      </c>
      <c r="F235">
        <v>-1.370101278300067E-2</v>
      </c>
      <c r="G235">
        <v>-1.3500742540839748E-2</v>
      </c>
      <c r="H235">
        <v>-3.8216560509553329E-3</v>
      </c>
      <c r="I235">
        <v>-3.4159266330493836E-4</v>
      </c>
      <c r="J235">
        <v>3.7106761462386783E-3</v>
      </c>
      <c r="K235">
        <v>-6.1534560129730548E-3</v>
      </c>
      <c r="L235">
        <v>-5.691740882531833E-3</v>
      </c>
      <c r="M235">
        <v>4.2630995308055338E-4</v>
      </c>
      <c r="N235">
        <v>4.4247836893346486E-2</v>
      </c>
      <c r="O235">
        <v>-3.5359626563365976E-3</v>
      </c>
      <c r="P235">
        <v>9.3737207664388277E-3</v>
      </c>
      <c r="Q235">
        <v>8.2742316784868205E-3</v>
      </c>
      <c r="R235">
        <v>1.1310367790958579E-3</v>
      </c>
      <c r="S235">
        <v>1.717140234690823E-3</v>
      </c>
      <c r="T235">
        <v>6.8635367374518552E-4</v>
      </c>
    </row>
    <row r="236" spans="1:20" x14ac:dyDescent="0.25">
      <c r="A236">
        <v>-2.678607142857154E-3</v>
      </c>
      <c r="B236">
        <v>1.5305835618955002E-2</v>
      </c>
      <c r="C236">
        <v>-5.3950140166205271E-3</v>
      </c>
      <c r="D236">
        <v>8.0806067230424737E-3</v>
      </c>
      <c r="E236">
        <v>3.2604817323559679E-3</v>
      </c>
      <c r="F236">
        <v>2.0615829604030123E-2</v>
      </c>
      <c r="G236">
        <v>2.7507896537566721E-2</v>
      </c>
      <c r="H236">
        <v>-5.1150895140665009E-3</v>
      </c>
      <c r="I236">
        <v>3.2654289263284271E-3</v>
      </c>
      <c r="J236">
        <v>1.0562552919231574E-3</v>
      </c>
      <c r="K236">
        <v>-9.2873859173053849E-3</v>
      </c>
      <c r="L236">
        <v>-1.3992654139860472E-2</v>
      </c>
      <c r="M236">
        <v>1.1134402096643518E-2</v>
      </c>
      <c r="N236">
        <v>-1.1734060443944478E-2</v>
      </c>
      <c r="O236">
        <v>-2.4129476881953764E-2</v>
      </c>
      <c r="P236">
        <v>-1.0177824345739928E-2</v>
      </c>
      <c r="Q236">
        <v>-4.4548651817115946E-2</v>
      </c>
      <c r="R236">
        <v>-1.4215797267785754E-2</v>
      </c>
      <c r="S236">
        <v>5.4542467026412684E-3</v>
      </c>
      <c r="T236">
        <v>1.1373937794497392E-2</v>
      </c>
    </row>
    <row r="237" spans="1:20" x14ac:dyDescent="0.25">
      <c r="A237">
        <v>-2.3634718840992667E-2</v>
      </c>
      <c r="B237">
        <v>4.6092456025325886E-3</v>
      </c>
      <c r="C237">
        <v>-2.2134785070828038E-2</v>
      </c>
      <c r="D237">
        <v>-9.1775206975481891E-3</v>
      </c>
      <c r="E237">
        <v>-9.0848290795836582E-3</v>
      </c>
      <c r="F237">
        <v>5.635041276723738E-3</v>
      </c>
      <c r="G237">
        <v>-4.049015608710279E-2</v>
      </c>
      <c r="H237">
        <v>-4.7557840616966593E-2</v>
      </c>
      <c r="I237">
        <v>-1.2035056078470987E-2</v>
      </c>
      <c r="J237">
        <v>-1.6430398794834267E-2</v>
      </c>
      <c r="K237">
        <v>3.8247712407011157E-2</v>
      </c>
      <c r="L237">
        <v>2.5640996465697018E-2</v>
      </c>
      <c r="M237">
        <v>2.2655685297022495E-2</v>
      </c>
      <c r="N237">
        <v>3.4960403179257735E-2</v>
      </c>
      <c r="O237">
        <v>1.076313982461837E-2</v>
      </c>
      <c r="P237">
        <v>2.2081141748331968E-2</v>
      </c>
      <c r="Q237">
        <v>4.6625766871165521E-2</v>
      </c>
      <c r="R237">
        <v>4.1161283938127124E-2</v>
      </c>
      <c r="S237">
        <v>-1.3639151285143434E-2</v>
      </c>
      <c r="T237">
        <v>-8.2508464971587144E-3</v>
      </c>
    </row>
    <row r="238" spans="1:20" x14ac:dyDescent="0.25">
      <c r="A238">
        <v>-4.1811829118133609E-2</v>
      </c>
      <c r="B238">
        <v>1.9809986500323465E-2</v>
      </c>
      <c r="C238">
        <v>2.2456849488865963E-2</v>
      </c>
      <c r="D238">
        <v>2.1690678606041982E-2</v>
      </c>
      <c r="E238">
        <v>3.9952294575065862E-2</v>
      </c>
      <c r="F238">
        <v>3.8448267241379279E-2</v>
      </c>
      <c r="G238">
        <v>-1.2354233587531504E-2</v>
      </c>
      <c r="H238">
        <v>2.6990553306342202E-3</v>
      </c>
      <c r="I238">
        <v>3.9839419567412517E-3</v>
      </c>
      <c r="J238">
        <v>-3.7777846684496165E-2</v>
      </c>
      <c r="K238">
        <v>-1.9262557810050404E-3</v>
      </c>
      <c r="L238">
        <v>3.1446664478522596E-3</v>
      </c>
      <c r="M238">
        <v>4.0230234506739753E-3</v>
      </c>
      <c r="N238">
        <v>-2.0395155165779135E-2</v>
      </c>
      <c r="O238">
        <v>2.3935191744840104E-2</v>
      </c>
      <c r="P238">
        <v>1.3908345116945171E-3</v>
      </c>
      <c r="Q238">
        <v>0.11606096131301293</v>
      </c>
      <c r="R238">
        <v>-8.2553111792876555E-3</v>
      </c>
      <c r="S238">
        <v>4.3997329415419468E-3</v>
      </c>
      <c r="T238">
        <v>7.6357638940836763E-3</v>
      </c>
    </row>
    <row r="239" spans="1:20" x14ac:dyDescent="0.25">
      <c r="A239">
        <v>2.6220076555023925E-2</v>
      </c>
      <c r="B239">
        <v>1.7043355313097357E-2</v>
      </c>
      <c r="C239">
        <v>1.7501225214395805E-3</v>
      </c>
      <c r="D239">
        <v>-1.3656208556991225E-2</v>
      </c>
      <c r="E239">
        <v>2.1860686013168432E-2</v>
      </c>
      <c r="F239">
        <v>1.6104956135687867E-2</v>
      </c>
      <c r="G239">
        <v>1.6022473196838465E-2</v>
      </c>
      <c r="H239">
        <v>5.3835800807537065E-3</v>
      </c>
      <c r="I239">
        <v>-5.532378275132561E-3</v>
      </c>
      <c r="J239">
        <v>8.0433443160011168E-3</v>
      </c>
      <c r="K239">
        <v>-1.3890324750690597E-3</v>
      </c>
      <c r="L239">
        <v>-7.8370134023052849E-3</v>
      </c>
      <c r="M239">
        <v>-6.6303007305455339E-2</v>
      </c>
      <c r="N239">
        <v>-4.5543428135034767E-3</v>
      </c>
      <c r="O239">
        <v>1.1242775587089261E-2</v>
      </c>
      <c r="P239">
        <v>-1.879628703703707E-2</v>
      </c>
      <c r="Q239">
        <v>-7.3529411764706185E-3</v>
      </c>
      <c r="R239">
        <v>-1.3781039203263748E-2</v>
      </c>
      <c r="S239">
        <v>-3.9111390460306334E-3</v>
      </c>
      <c r="T239">
        <v>-5.4289800782714118E-3</v>
      </c>
    </row>
    <row r="240" spans="1:20" x14ac:dyDescent="0.25">
      <c r="A240">
        <v>8.2059307759405169E-3</v>
      </c>
      <c r="B240">
        <v>-1.1761618894455983E-2</v>
      </c>
      <c r="C240">
        <v>-5.32844150956215E-3</v>
      </c>
      <c r="D240">
        <v>4.3048634428689628E-3</v>
      </c>
      <c r="E240">
        <v>-1.2414981504489931E-2</v>
      </c>
      <c r="F240">
        <v>-2.9983651470855403E-2</v>
      </c>
      <c r="G240">
        <v>-9.8215381128575509E-3</v>
      </c>
      <c r="H240">
        <v>-1.8741633199464484E-2</v>
      </c>
      <c r="I240">
        <v>-5.4097756248211344E-3</v>
      </c>
      <c r="J240">
        <v>8.1371658210883935E-3</v>
      </c>
      <c r="K240">
        <v>-2.9029995922710689E-3</v>
      </c>
      <c r="L240">
        <v>2.2292993985557319E-3</v>
      </c>
      <c r="M240">
        <v>7.8194360910134424E-3</v>
      </c>
      <c r="N240">
        <v>3.1372547984135919E-2</v>
      </c>
      <c r="O240">
        <v>-1.1812639855893498E-2</v>
      </c>
      <c r="P240">
        <v>7.6436537921709307E-3</v>
      </c>
      <c r="Q240">
        <v>-8.4656084656084731E-3</v>
      </c>
      <c r="R240">
        <v>2.3258033103011284E-2</v>
      </c>
      <c r="S240">
        <v>-4.5546883792897189E-3</v>
      </c>
      <c r="T240">
        <v>-7.5055423860409002E-3</v>
      </c>
    </row>
    <row r="241" spans="1:20" x14ac:dyDescent="0.25">
      <c r="A241">
        <v>-1.5168312704988718E-2</v>
      </c>
      <c r="B241">
        <v>-6.2983864674200113E-2</v>
      </c>
      <c r="C241">
        <v>1.1416263860114506E-3</v>
      </c>
      <c r="D241">
        <v>-1.7261329935125115E-2</v>
      </c>
      <c r="E241">
        <v>-9.8721517782923429E-3</v>
      </c>
      <c r="F241">
        <v>8.1697462771899345E-3</v>
      </c>
      <c r="G241">
        <v>-1.0198435032175521E-2</v>
      </c>
      <c r="H241">
        <v>1.3642564802182762E-2</v>
      </c>
      <c r="I241">
        <v>-9.3740033826562076E-3</v>
      </c>
      <c r="J241">
        <v>9.8737932163656048E-3</v>
      </c>
      <c r="K241">
        <v>3.0328744778577689E-4</v>
      </c>
      <c r="L241">
        <v>1.5252669451106924E-2</v>
      </c>
      <c r="M241">
        <v>-2.441262468780913E-2</v>
      </c>
      <c r="N241">
        <v>-3.7389114931075128E-2</v>
      </c>
      <c r="O241">
        <v>-1.4344675715113501E-2</v>
      </c>
      <c r="P241">
        <v>-1.4468987773637322E-2</v>
      </c>
      <c r="Q241">
        <v>-2.774813233724651E-2</v>
      </c>
      <c r="R241">
        <v>-8.9817981029987701E-3</v>
      </c>
      <c r="S241">
        <v>-6.4689175375683035E-3</v>
      </c>
      <c r="T241">
        <v>-4.0102308633420299E-3</v>
      </c>
    </row>
    <row r="242" spans="1:20" x14ac:dyDescent="0.25">
      <c r="A242">
        <v>-1.202111149432334E-2</v>
      </c>
      <c r="B242">
        <v>-3.9734683741599344E-2</v>
      </c>
      <c r="C242">
        <v>-3.412279824561406E-2</v>
      </c>
      <c r="D242">
        <v>-1.5442708583220235E-2</v>
      </c>
      <c r="E242">
        <v>-1.1333490816053482E-2</v>
      </c>
      <c r="F242">
        <v>-3.4586458678023221E-2</v>
      </c>
      <c r="G242">
        <v>-9.738800557199714E-3</v>
      </c>
      <c r="H242">
        <v>-1.3458950201884206E-2</v>
      </c>
      <c r="I242">
        <v>1.2694743583866611E-2</v>
      </c>
      <c r="J242">
        <v>2.095141021703148E-3</v>
      </c>
      <c r="K242">
        <v>2.6194561316936253E-2</v>
      </c>
      <c r="L242">
        <v>3.1768355813197098E-2</v>
      </c>
      <c r="M242">
        <v>3.8905816182369157E-2</v>
      </c>
      <c r="N242">
        <v>3.0585174905929189E-2</v>
      </c>
      <c r="O242">
        <v>8.7511380163286211E-3</v>
      </c>
      <c r="P242">
        <v>2.1523252617839841E-2</v>
      </c>
      <c r="Q242">
        <v>1.8660812294182212E-2</v>
      </c>
      <c r="R242">
        <v>3.9766976040885339E-2</v>
      </c>
      <c r="S242">
        <v>1.2704144629122084E-3</v>
      </c>
      <c r="T242">
        <v>3.7387688286815456E-3</v>
      </c>
    </row>
    <row r="243" spans="1:20" x14ac:dyDescent="0.25">
      <c r="A243">
        <v>2.3764259458717091E-2</v>
      </c>
      <c r="B243">
        <v>5.9171250970553278E-2</v>
      </c>
      <c r="C243">
        <v>2.7517918195278251E-2</v>
      </c>
      <c r="D243">
        <v>2.1671516583028488E-2</v>
      </c>
      <c r="E243">
        <v>3.5260828045261039E-2</v>
      </c>
      <c r="F243">
        <v>3.9200398740055417E-2</v>
      </c>
      <c r="G243">
        <v>4.2331710813471479E-2</v>
      </c>
      <c r="H243">
        <v>2.3192360163710769E-2</v>
      </c>
      <c r="I243">
        <v>4.9987964700360698E-3</v>
      </c>
      <c r="J243">
        <v>9.64384026063397E-3</v>
      </c>
      <c r="K243">
        <v>-4.4315763285400515E-3</v>
      </c>
      <c r="L243">
        <v>1.1527407856817837E-2</v>
      </c>
      <c r="M243">
        <v>-2.6249292359307546E-2</v>
      </c>
      <c r="N243">
        <v>2.1290322580645164E-2</v>
      </c>
      <c r="O243">
        <v>-3.0464233402831978E-3</v>
      </c>
      <c r="P243">
        <v>1.2558325581395356E-3</v>
      </c>
      <c r="Q243">
        <v>1.6163793103448315E-2</v>
      </c>
      <c r="R243">
        <v>4.6784683803255359E-2</v>
      </c>
      <c r="S243">
        <v>9.5163046711547288E-3</v>
      </c>
      <c r="T243">
        <v>8.2521594557003093E-3</v>
      </c>
    </row>
    <row r="244" spans="1:20" x14ac:dyDescent="0.25">
      <c r="A244">
        <v>1.6713278243761659E-3</v>
      </c>
      <c r="B244">
        <v>-8.5649720474942348E-3</v>
      </c>
      <c r="C244">
        <v>8.4850539904989409E-3</v>
      </c>
      <c r="D244">
        <v>5.7423882399533985E-3</v>
      </c>
      <c r="E244">
        <v>-1.4366829989952652E-2</v>
      </c>
      <c r="F244">
        <v>2.1983571387578338E-2</v>
      </c>
      <c r="G244">
        <v>3.2955067672161956E-2</v>
      </c>
      <c r="H244">
        <v>-2.1333333333333353E-2</v>
      </c>
      <c r="I244">
        <v>-7.9583184855172816E-3</v>
      </c>
      <c r="J244">
        <v>1.8487088819830307E-2</v>
      </c>
      <c r="K244">
        <v>2.1425609192664046E-2</v>
      </c>
      <c r="L244">
        <v>1.6794061574626824E-2</v>
      </c>
      <c r="M244">
        <v>4.6750143970447175E-2</v>
      </c>
      <c r="N244">
        <v>2.2109917877447861E-2</v>
      </c>
      <c r="O244">
        <v>1.184385056050928E-3</v>
      </c>
      <c r="P244">
        <v>2.5084498070618664E-3</v>
      </c>
      <c r="Q244">
        <v>-5.3022269353127189E-3</v>
      </c>
      <c r="R244">
        <v>3.2967949138109333E-2</v>
      </c>
      <c r="S244">
        <v>-6.7557107068118736E-3</v>
      </c>
      <c r="T244">
        <v>-5.1154088458749475E-3</v>
      </c>
    </row>
    <row r="245" spans="1:20" x14ac:dyDescent="0.25">
      <c r="A245">
        <v>0</v>
      </c>
      <c r="B245">
        <v>4.274884675898849E-2</v>
      </c>
      <c r="C245">
        <v>1.7265574360483281E-2</v>
      </c>
      <c r="D245">
        <v>1.1419284549056288E-2</v>
      </c>
      <c r="E245">
        <v>2.0691154868395692E-2</v>
      </c>
      <c r="F245">
        <v>7.333121306939157E-3</v>
      </c>
      <c r="G245">
        <v>1.0193235237049961E-2</v>
      </c>
      <c r="H245">
        <v>1.7711171662125328E-2</v>
      </c>
      <c r="I245">
        <v>1.1184796402286508E-2</v>
      </c>
      <c r="J245">
        <v>2.8740356763422748E-3</v>
      </c>
      <c r="K245">
        <v>6.3335035560660299E-3</v>
      </c>
      <c r="L245">
        <v>-6.9311608002111114E-3</v>
      </c>
      <c r="M245">
        <v>3.0963597076837643E-2</v>
      </c>
      <c r="N245">
        <v>8.6526576019777864E-3</v>
      </c>
      <c r="O245">
        <v>2.4085534244210081E-2</v>
      </c>
      <c r="P245">
        <v>-5.3287336576501925E-3</v>
      </c>
      <c r="Q245">
        <v>-6.3965884861407777E-3</v>
      </c>
      <c r="R245">
        <v>2.2127185983384118E-2</v>
      </c>
      <c r="S245">
        <v>7.5925338881281711E-3</v>
      </c>
      <c r="T245">
        <v>1.3082758942687112E-2</v>
      </c>
    </row>
    <row r="246" spans="1:20" x14ac:dyDescent="0.25">
      <c r="A246">
        <v>4.4494068307268505E-3</v>
      </c>
      <c r="B246">
        <v>1.7264477358800042E-2</v>
      </c>
      <c r="C246">
        <v>2.1538726630481609E-3</v>
      </c>
      <c r="D246">
        <v>1.3824308277962036E-3</v>
      </c>
      <c r="E246">
        <v>-2.5775687374942633E-3</v>
      </c>
      <c r="F246">
        <v>-8.3313032839433272E-3</v>
      </c>
      <c r="G246">
        <v>1.3107063637978429E-4</v>
      </c>
      <c r="H246">
        <v>0</v>
      </c>
      <c r="I246">
        <v>1.2434240167212026E-2</v>
      </c>
      <c r="J246">
        <v>5.1055721671686656E-2</v>
      </c>
      <c r="K246">
        <v>-9.238581797579113E-4</v>
      </c>
      <c r="L246">
        <v>4.7521238344000113E-3</v>
      </c>
      <c r="M246">
        <v>-8.9120746722340296E-3</v>
      </c>
      <c r="N246">
        <v>6.7401960784313373E-3</v>
      </c>
      <c r="O246">
        <v>3.3268690816640537E-3</v>
      </c>
      <c r="P246">
        <v>-1.1646324202994053E-2</v>
      </c>
      <c r="Q246">
        <v>-1.5021459227467872E-2</v>
      </c>
      <c r="R246">
        <v>5.6333251950212923E-3</v>
      </c>
      <c r="S246">
        <v>1.2558853805983452E-2</v>
      </c>
      <c r="T246">
        <v>1.0996437760729776E-2</v>
      </c>
    </row>
    <row r="247" spans="1:20" x14ac:dyDescent="0.25">
      <c r="A247">
        <v>3.6914174972314568E-3</v>
      </c>
      <c r="B247">
        <v>-8.0391653201231442E-3</v>
      </c>
      <c r="C247">
        <v>1.4958717331499312E-2</v>
      </c>
      <c r="D247">
        <v>-9.3188796437847343E-3</v>
      </c>
      <c r="E247">
        <v>1.1174787527751922E-2</v>
      </c>
      <c r="F247">
        <v>-2.0391517461525569E-2</v>
      </c>
      <c r="G247">
        <v>4.8480345911951486E-3</v>
      </c>
      <c r="H247">
        <v>-1.338688085676009E-3</v>
      </c>
      <c r="I247">
        <v>3.2022566063724077E-3</v>
      </c>
      <c r="J247">
        <v>1.0763364094259413E-3</v>
      </c>
      <c r="K247">
        <v>8.7846269940740161E-3</v>
      </c>
      <c r="L247">
        <v>-2.80820261258046E-3</v>
      </c>
      <c r="M247">
        <v>-8.3723322363246488E-3</v>
      </c>
      <c r="N247">
        <v>-2.4345648204504022E-2</v>
      </c>
      <c r="O247">
        <v>-1.2065925265109672E-2</v>
      </c>
      <c r="P247">
        <v>-3.6764658054963804E-3</v>
      </c>
      <c r="Q247">
        <v>8.7145969498910753E-3</v>
      </c>
      <c r="R247">
        <v>-1.7205513902092805E-2</v>
      </c>
      <c r="S247">
        <v>8.2170387596899788E-3</v>
      </c>
      <c r="T247">
        <v>5.8010298848731384E-3</v>
      </c>
    </row>
    <row r="248" spans="1:20" x14ac:dyDescent="0.25">
      <c r="A248">
        <v>1.2136814782331405E-2</v>
      </c>
      <c r="B248">
        <v>-2.8815017753615797E-2</v>
      </c>
      <c r="C248">
        <v>-8.6396494772089487E-3</v>
      </c>
      <c r="D248">
        <v>1.2193740422787869E-2</v>
      </c>
      <c r="E248">
        <v>-1.8510795817867052E-2</v>
      </c>
      <c r="F248">
        <v>-4.9542015812523148E-2</v>
      </c>
      <c r="G248">
        <v>-1.8907340750884408E-2</v>
      </c>
      <c r="H248">
        <v>-4.959785522788205E-2</v>
      </c>
      <c r="I248">
        <v>1.9903037368554739E-3</v>
      </c>
      <c r="J248">
        <v>-3.2253224419345359E-3</v>
      </c>
      <c r="K248">
        <v>-2.2916585111717896E-3</v>
      </c>
      <c r="L248">
        <v>8.003571839283118E-3</v>
      </c>
      <c r="M248">
        <v>-3.7062214700413708E-3</v>
      </c>
      <c r="N248">
        <v>7.485900967816532E-3</v>
      </c>
      <c r="O248">
        <v>3.402927402518601E-3</v>
      </c>
      <c r="P248">
        <v>4.6834609545968048E-3</v>
      </c>
      <c r="Q248">
        <v>-1.511879049676032E-2</v>
      </c>
      <c r="R248">
        <v>-1.1399723335227671E-3</v>
      </c>
      <c r="S248">
        <v>-2.3066585007943891E-3</v>
      </c>
      <c r="T248">
        <v>-5.5458389620791342E-4</v>
      </c>
    </row>
    <row r="249" spans="1:20" x14ac:dyDescent="0.25">
      <c r="A249">
        <v>1.944040662353913E-2</v>
      </c>
      <c r="B249">
        <v>2.3888682065273521E-2</v>
      </c>
      <c r="C249">
        <v>-8.8004014969207296E-3</v>
      </c>
      <c r="D249">
        <v>-3.2125629549075935E-3</v>
      </c>
      <c r="E249">
        <v>1.4074383642179171E-3</v>
      </c>
      <c r="F249">
        <v>2.1024703968029932E-3</v>
      </c>
      <c r="G249">
        <v>-6.2466907561586635E-3</v>
      </c>
      <c r="H249">
        <v>1.5514809590973247E-2</v>
      </c>
      <c r="I249">
        <v>-8.9955773069130688E-4</v>
      </c>
      <c r="J249">
        <v>-1.4740798855356381E-2</v>
      </c>
      <c r="K249">
        <v>-1.5101866727598006E-2</v>
      </c>
      <c r="L249">
        <v>-9.1163502685972127E-3</v>
      </c>
      <c r="M249">
        <v>-2.0481853938684246E-2</v>
      </c>
      <c r="N249">
        <v>-1.6718266253869834E-2</v>
      </c>
      <c r="O249">
        <v>-1.1289166085946555E-2</v>
      </c>
      <c r="P249">
        <v>-2.5097716840837045E-2</v>
      </c>
      <c r="Q249">
        <v>-3.6184210526315798E-2</v>
      </c>
      <c r="R249">
        <v>-2.0624431737579416E-2</v>
      </c>
      <c r="S249">
        <v>5.2405057910220511E-3</v>
      </c>
      <c r="T249">
        <v>9.9871555728830172E-4</v>
      </c>
    </row>
    <row r="250" spans="1:20" x14ac:dyDescent="0.25">
      <c r="A250">
        <v>-2.6020298948132195E-2</v>
      </c>
      <c r="B250">
        <v>-4.9219577035520753E-2</v>
      </c>
      <c r="C250">
        <v>-2.4566830022121709E-2</v>
      </c>
      <c r="D250">
        <v>-1.7264503358581679E-3</v>
      </c>
      <c r="E250">
        <v>-2.8601594618378214E-2</v>
      </c>
      <c r="F250">
        <v>-2.587637928032499E-2</v>
      </c>
      <c r="G250">
        <v>-1.1100642414095545E-2</v>
      </c>
      <c r="H250">
        <v>-1.805555555555554E-2</v>
      </c>
      <c r="I250">
        <v>-1.4996624634098718E-4</v>
      </c>
      <c r="J250">
        <v>-1.7880578955464022E-2</v>
      </c>
      <c r="K250">
        <v>-2.30293663006211E-2</v>
      </c>
      <c r="L250">
        <v>-2.1961641518944114E-2</v>
      </c>
      <c r="M250">
        <v>-2.276402104320081E-2</v>
      </c>
      <c r="N250">
        <v>-5.0377833753148658E-2</v>
      </c>
      <c r="O250">
        <v>-1.9782002920430281E-2</v>
      </c>
      <c r="P250">
        <v>-3.1298276753709137E-2</v>
      </c>
      <c r="Q250">
        <v>-4.2093287827076137E-2</v>
      </c>
      <c r="R250">
        <v>-3.4959189570161357E-2</v>
      </c>
      <c r="S250">
        <v>-7.6668198763121126E-4</v>
      </c>
      <c r="T250">
        <v>-1.2748853315272147E-3</v>
      </c>
    </row>
    <row r="251" spans="1:20" x14ac:dyDescent="0.25">
      <c r="A251">
        <v>-6.770411463114019E-3</v>
      </c>
      <c r="B251">
        <v>-4.5660870478433695E-2</v>
      </c>
      <c r="C251">
        <v>-2.4920536411433863E-2</v>
      </c>
      <c r="D251">
        <v>-1.7295053016428467E-2</v>
      </c>
      <c r="E251">
        <v>-3.6243906134526716E-2</v>
      </c>
      <c r="F251">
        <v>-1.6422884321995939E-2</v>
      </c>
      <c r="G251">
        <v>-5.1393560957709167E-3</v>
      </c>
      <c r="H251">
        <v>-4.3847241867043918E-2</v>
      </c>
      <c r="I251">
        <v>-1.3468886016282766E-2</v>
      </c>
      <c r="J251">
        <v>-4.2357655521263662E-3</v>
      </c>
      <c r="K251">
        <v>-2.0290683642449456E-3</v>
      </c>
      <c r="L251">
        <v>-3.6414198973496337E-3</v>
      </c>
      <c r="M251">
        <v>2.2558497051515553E-2</v>
      </c>
      <c r="N251">
        <v>1.5915119363395239E-2</v>
      </c>
      <c r="O251">
        <v>-8.6764680088372518E-3</v>
      </c>
      <c r="P251">
        <v>6.6812725038020047E-3</v>
      </c>
      <c r="Q251">
        <v>-1.3064133016627011E-2</v>
      </c>
      <c r="R251">
        <v>-9.3151714798142739E-3</v>
      </c>
      <c r="S251">
        <v>-1.4884164949644627E-2</v>
      </c>
      <c r="T251">
        <v>-9.5465891612472129E-3</v>
      </c>
    </row>
    <row r="252" spans="1:20" x14ac:dyDescent="0.25">
      <c r="A252">
        <v>5.5272661298323158E-4</v>
      </c>
      <c r="B252">
        <v>8.6298111689517339E-3</v>
      </c>
      <c r="C252">
        <v>3.0814211738779428E-3</v>
      </c>
      <c r="D252">
        <v>-1.4196948931234847E-2</v>
      </c>
      <c r="E252">
        <v>3.0025071085233849E-3</v>
      </c>
      <c r="F252">
        <v>-1.4324808655562163E-2</v>
      </c>
      <c r="G252">
        <v>0</v>
      </c>
      <c r="H252">
        <v>1.3313609467455601E-2</v>
      </c>
      <c r="I252">
        <v>-9.1652515307739067E-3</v>
      </c>
      <c r="J252">
        <v>7.2388134328357934E-3</v>
      </c>
      <c r="K252">
        <v>-0.19290794577307771</v>
      </c>
      <c r="L252">
        <v>1.055276459731276</v>
      </c>
      <c r="M252">
        <v>-0.54471755502811192</v>
      </c>
      <c r="N252">
        <v>7.8100522845953</v>
      </c>
      <c r="O252">
        <v>-0.34734043016430716</v>
      </c>
      <c r="P252">
        <v>-0.33150071812285442</v>
      </c>
      <c r="Q252">
        <v>15.241877376654632</v>
      </c>
      <c r="R252">
        <v>0.17508270786102464</v>
      </c>
      <c r="S252">
        <v>1.0903427300784359E-3</v>
      </c>
      <c r="T252">
        <v>-4.4831074989639508E-4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048F-A804-4905-8164-90DA30F3A7C5}">
  <dimension ref="A1:O55"/>
  <sheetViews>
    <sheetView topLeftCell="A7" zoomScale="115" zoomScaleNormal="115" workbookViewId="0">
      <selection activeCell="A28" sqref="A28:K31"/>
    </sheetView>
  </sheetViews>
  <sheetFormatPr baseColWidth="10" defaultRowHeight="15" x14ac:dyDescent="0.25"/>
  <cols>
    <col min="2" max="2" width="13.140625" bestFit="1" customWidth="1"/>
    <col min="3" max="3" width="11.7109375" bestFit="1" customWidth="1"/>
    <col min="4" max="4" width="12.140625" bestFit="1" customWidth="1"/>
    <col min="5" max="5" width="14" bestFit="1" customWidth="1"/>
    <col min="6" max="7" width="11.7109375" bestFit="1" customWidth="1"/>
    <col min="8" max="8" width="13.85546875" bestFit="1" customWidth="1"/>
    <col min="9" max="9" width="12.140625" bestFit="1" customWidth="1"/>
    <col min="10" max="10" width="20" customWidth="1"/>
    <col min="11" max="11" width="14.42578125" bestFit="1" customWidth="1"/>
    <col min="12" max="12" width="20.28515625" customWidth="1"/>
    <col min="15" max="15" width="19.7109375" customWidth="1"/>
  </cols>
  <sheetData>
    <row r="1" spans="1:11" ht="15.75" thickBot="1" x14ac:dyDescent="0.3">
      <c r="E1" s="23" t="s">
        <v>34</v>
      </c>
      <c r="F1" s="23"/>
      <c r="G1" s="23"/>
    </row>
    <row r="2" spans="1:11" x14ac:dyDescent="0.25">
      <c r="A2" s="2" t="s">
        <v>26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18</v>
      </c>
    </row>
    <row r="3" spans="1:11" x14ac:dyDescent="0.25">
      <c r="A3" s="3" t="s">
        <v>9</v>
      </c>
      <c r="B3" s="7">
        <f>VARP(Rendimientos!$A$2:$A$252)</f>
        <v>2.5993373893376287E-4</v>
      </c>
      <c r="C3" s="7">
        <f>_xlfn.COVARIANCE.P(NTDOY!$H$2:$H$253,NVDA!$H$2:$H$253)</f>
        <v>2.2501052819144291E-4</v>
      </c>
      <c r="D3" s="7">
        <f>_xlfn.COVARIANCE.P(NTDOY!$H$2:$H$253,NKE!$H$2:$H$253)</f>
        <v>9.917049644992952E-5</v>
      </c>
      <c r="E3" s="7">
        <f>_xlfn.COVARIANCE.P(NTDOY!$H$2:$H$253,SONY!$H$2:$H$253)</f>
        <v>9.1446074765981443E-5</v>
      </c>
      <c r="F3" s="7">
        <f>_xlfn.COVARIANCE.P(NTDOY!$H$2:$H$253,AMZN!$H$2:$H$253)</f>
        <v>1.3267251567965533E-4</v>
      </c>
      <c r="G3" s="7">
        <f>_xlfn.COVARIANCE.P(NTDOY!$H$2:$H$253,SPOT!$H$2:$H$253)</f>
        <v>1.7870312677676647E-4</v>
      </c>
      <c r="H3" s="7">
        <f>_xlfn.COVARIANCE.P(NTDOY!$H$2:$H$253,BIMBO!$H$2:$H$253)</f>
        <v>4.4676972093668538E-5</v>
      </c>
      <c r="I3" s="7">
        <f>_xlfn.COVARIANCE.P(NTDOY!$H$2:$H$253,TV!$H$2:$H$253)</f>
        <v>1.026692685186507E-4</v>
      </c>
      <c r="J3" s="7">
        <f>_xlfn.COVARIANCE.P(NTDOY!$H$2:$H$253,MCD!$H$2:$H$253)</f>
        <v>3.349383828262461E-5</v>
      </c>
      <c r="K3" s="7">
        <f>_xlfn.COVARIANCE.P(NTDOY!$H$2:$H$253,WMT!$H$2:$H$253)</f>
        <v>2.7998040067225835E-5</v>
      </c>
    </row>
    <row r="4" spans="1:11" x14ac:dyDescent="0.25">
      <c r="A4" s="3" t="s">
        <v>10</v>
      </c>
      <c r="B4" s="7">
        <v>2.2501052819144291E-4</v>
      </c>
      <c r="C4" s="7">
        <f>VARP(Rendimientos!$B$2:$B$252)</f>
        <v>1.4200790795905426E-3</v>
      </c>
      <c r="D4" s="7">
        <f>_xlfn.COVARIANCE.P(NVDA!$H$2:$H$253,NKE!$H$2:$H$253)</f>
        <v>5.1304941850486988E-4</v>
      </c>
      <c r="E4" s="7">
        <f>_xlfn.COVARIANCE.P(NVDA!$H$2:$H$253,SONY!$H$2:$H$253)</f>
        <v>4.3586168066100809E-4</v>
      </c>
      <c r="F4" s="7">
        <f>_xlfn.COVARIANCE.P(NVDA!$H$2:$H$253,AMZN!$H$2:$H$253)</f>
        <v>7.15749970498103E-4</v>
      </c>
      <c r="G4" s="7">
        <f>_xlfn.COVARIANCE.P(NVDA!$H$2:$H$253,SPOT!$H$2:$H$253)</f>
        <v>8.6919932235384823E-4</v>
      </c>
      <c r="H4" s="7">
        <f>_xlfn.COVARIANCE.P(NVDA!$H$2:$H$253,BIMBO!$H$2:$H$253)</f>
        <v>4.8788949658787309E-6</v>
      </c>
      <c r="I4" s="7">
        <f>_xlfn.COVARIANCE.P(NVDA!$H$2:$H$253,TV!$H$2:$H$253)</f>
        <v>3.8154981187274678E-4</v>
      </c>
      <c r="J4" s="7">
        <f>_xlfn.COVARIANCE.P(NVDA!$H$2:$H$253,MCD!$H$2:$H$253)</f>
        <v>1.6496607927011497E-4</v>
      </c>
      <c r="K4" s="7">
        <f>_xlfn.COVARIANCE.P(NVDA!$H$2:$H$253,WMT!$H$2:$H$253)</f>
        <v>6.4372628756252236E-5</v>
      </c>
    </row>
    <row r="5" spans="1:11" x14ac:dyDescent="0.25">
      <c r="A5" s="3" t="s">
        <v>11</v>
      </c>
      <c r="B5" s="7">
        <v>9.917049644992952E-5</v>
      </c>
      <c r="C5" s="7">
        <v>5.1304941850486988E-4</v>
      </c>
      <c r="D5" s="7">
        <f>VARP(Rendimientos!$C$2:$C$252)</f>
        <v>4.6867994608576323E-4</v>
      </c>
      <c r="E5" s="7">
        <f>_xlfn.COVARIANCE.P(NKE!$H$2:$H$253,SONY!$H$2:$H$253)</f>
        <v>1.9873243756567802E-4</v>
      </c>
      <c r="F5" s="7">
        <f>_xlfn.COVARIANCE.P(NKE!$H$2:$H$253,AMZN!$H$2:$H$253)</f>
        <v>3.6776607944861615E-4</v>
      </c>
      <c r="G5" s="7">
        <f>_xlfn.COVARIANCE.P(NKE!$H$2:$H$253,SPOT!$H$2:$H$253)</f>
        <v>4.1993621583120429E-4</v>
      </c>
      <c r="H5" s="7">
        <f>_xlfn.COVARIANCE.P(NKE!$H$2:$H$253,BIMBO!$H$2:$H$253)</f>
        <v>4.9871892093334497E-5</v>
      </c>
      <c r="I5" s="7">
        <f>_xlfn.COVARIANCE.P(NKE!$H$2:$H$253,TV!$H$2:$H$253)</f>
        <v>2.3046887899411483E-4</v>
      </c>
      <c r="J5" s="7">
        <f>_xlfn.COVARIANCE.P(NKE!$H$2:$H$253,MCD!$H$2:$H$253)</f>
        <v>1.0540081541248646E-4</v>
      </c>
      <c r="K5" s="7">
        <f>_xlfn.COVARIANCE.P(NKE!$H$2:$H$253,WMT!$H$2:$H$253)</f>
        <v>3.803818219569228E-5</v>
      </c>
    </row>
    <row r="6" spans="1:11" x14ac:dyDescent="0.25">
      <c r="A6" s="3" t="s">
        <v>12</v>
      </c>
      <c r="B6" s="7">
        <v>9.1446074765981443E-5</v>
      </c>
      <c r="C6" s="7">
        <v>4.3586168066100809E-4</v>
      </c>
      <c r="D6" s="7">
        <v>1.9873243756567802E-4</v>
      </c>
      <c r="E6" s="7">
        <f>VARP(Rendimientos!$D$2:$D$252)</f>
        <v>3.6909964429774239E-4</v>
      </c>
      <c r="F6" s="7">
        <f>_xlfn.COVARIANCE.P(SONY!$H$2:$H$253,AMZN!$H$2:$H$253)</f>
        <v>2.6700885597357219E-4</v>
      </c>
      <c r="G6" s="7">
        <f>_xlfn.COVARIANCE.P(SONY!$H$2:$H$253,SPOT!$H$2:$H$253)</f>
        <v>3.7779304922231982E-4</v>
      </c>
      <c r="H6" s="7">
        <f>_xlfn.COVARIANCE.P(SONY!$H$2:$H$253,BIMBO!$H$2:$H$253)</f>
        <v>-1.441721928942476E-6</v>
      </c>
      <c r="I6" s="7">
        <f>_xlfn.COVARIANCE.P(SONY!$H$2:$H$253,TV!$H$2:$H$253)</f>
        <v>1.7835220862457991E-4</v>
      </c>
      <c r="J6" s="7">
        <f>_xlfn.COVARIANCE.P(SONY!$H$2:$H$253,MCD!$H$2:$H$253)</f>
        <v>8.0758566548217914E-5</v>
      </c>
      <c r="K6" s="7">
        <f>_xlfn.COVARIANCE.P(SONY!$H$2:$H$253,WMT!$H$2:$H$253)</f>
        <v>9.1184374869715574E-6</v>
      </c>
    </row>
    <row r="7" spans="1:11" x14ac:dyDescent="0.25">
      <c r="A7" s="3" t="s">
        <v>13</v>
      </c>
      <c r="B7" s="7">
        <v>1.3267251567965533E-4</v>
      </c>
      <c r="C7" s="7">
        <v>7.15749970498103E-4</v>
      </c>
      <c r="D7" s="7">
        <v>3.6776607944861615E-4</v>
      </c>
      <c r="E7" s="7">
        <v>2.6700885597357219E-4</v>
      </c>
      <c r="F7" s="7">
        <f>VARP(Rendimientos!$E$2:$E$252)</f>
        <v>7.6454953000479678E-4</v>
      </c>
      <c r="G7" s="7">
        <f>_xlfn.COVARIANCE.P(AMZN!$H$2:$H$253,SPOT!$H$2:$H$253)</f>
        <v>6.6329645752043502E-4</v>
      </c>
      <c r="H7" s="7">
        <f>_xlfn.COVARIANCE.P(AMZN!$H$2:$H$253,BIMBO!$H$2:$H$253)</f>
        <v>-1.4919968234373119E-5</v>
      </c>
      <c r="I7" s="7">
        <f>_xlfn.COVARIANCE.P(AMZN!$H$2:$H$253,TV!$H$2:$H$253)</f>
        <v>2.9437065535004177E-4</v>
      </c>
      <c r="J7" s="7">
        <f>_xlfn.COVARIANCE.P(AMZN!$H$2:$H$253,MCD!$H$2:$H$253)</f>
        <v>1.2458546329787682E-4</v>
      </c>
      <c r="K7" s="7">
        <f>_xlfn.COVARIANCE.P(AMZN!$H$2:$H$253,WMT!$H$2:$H$253)</f>
        <v>4.6295209568270835E-5</v>
      </c>
    </row>
    <row r="8" spans="1:11" x14ac:dyDescent="0.25">
      <c r="A8" s="3" t="s">
        <v>14</v>
      </c>
      <c r="B8" s="7">
        <v>1.7870312677676647E-4</v>
      </c>
      <c r="C8" s="7">
        <v>8.6919932235384823E-4</v>
      </c>
      <c r="D8" s="7">
        <v>4.1993621583120429E-4</v>
      </c>
      <c r="E8" s="7">
        <v>3.7779304922231982E-4</v>
      </c>
      <c r="F8" s="7">
        <v>6.6329645752043502E-4</v>
      </c>
      <c r="G8" s="7">
        <f>VARP(Rendimientos!$F$2:$F$252)</f>
        <v>1.4853941216912483E-3</v>
      </c>
      <c r="H8" s="7">
        <f>_xlfn.COVARIANCE.P(SPOT!$H$2:$H$253,BIMBO!$H$2:$H$253)</f>
        <v>4.7153489989477704E-5</v>
      </c>
      <c r="I8" s="7">
        <f>_xlfn.COVARIANCE.P(SPOT!$H$2:$H$253,TV!$H$2:$H$253)</f>
        <v>4.305317267675796E-4</v>
      </c>
      <c r="J8" s="7">
        <f>_xlfn.COVARIANCE.P(SPOT!$H$2:$H$253,MCD!$H$2:$H$253)</f>
        <v>1.173641033174034E-4</v>
      </c>
      <c r="K8" s="7">
        <f>_xlfn.COVARIANCE.P(SPOT!$H$2:$H$253,WMT!$H$2:$H$253)</f>
        <v>4.6296643857235016E-5</v>
      </c>
    </row>
    <row r="9" spans="1:11" x14ac:dyDescent="0.25">
      <c r="A9" s="3" t="s">
        <v>15</v>
      </c>
      <c r="B9" s="7">
        <v>4.4676972093668538E-5</v>
      </c>
      <c r="C9" s="7">
        <v>4.8788949658787309E-6</v>
      </c>
      <c r="D9" s="7">
        <v>4.9871892093334497E-5</v>
      </c>
      <c r="E9" s="7">
        <v>-1.441721928942476E-6</v>
      </c>
      <c r="F9" s="7">
        <v>-1.4919968234373119E-5</v>
      </c>
      <c r="G9" s="7">
        <v>4.7153489989477704E-5</v>
      </c>
      <c r="H9" s="7">
        <f>VARP(Rendimientos!$G$2:$G$252)</f>
        <v>6.2715169722862016E-4</v>
      </c>
      <c r="I9" s="7">
        <f>_xlfn.COVARIANCE.P(BIMBO!$H$2:$H$253,TV!$H$2:$H$253)</f>
        <v>8.6098247677951812E-5</v>
      </c>
      <c r="J9" s="7">
        <f>_xlfn.COVARIANCE.P(BIMBO!$H$2:$H$253,MCD!$H$2:$H$253)</f>
        <v>1.8177581569673457E-5</v>
      </c>
      <c r="K9" s="7">
        <f>_xlfn.COVARIANCE.P(BIMBO!$H$2:$H$253,WMT!$H$2:$H$253)</f>
        <v>8.820852782611915E-6</v>
      </c>
    </row>
    <row r="10" spans="1:11" x14ac:dyDescent="0.25">
      <c r="A10" s="3" t="s">
        <v>16</v>
      </c>
      <c r="B10" s="7">
        <v>1.026692685186507E-4</v>
      </c>
      <c r="C10" s="7">
        <v>3.8154981187274678E-4</v>
      </c>
      <c r="D10" s="7">
        <v>2.3046887899411483E-4</v>
      </c>
      <c r="E10" s="7">
        <v>1.7835220862457991E-4</v>
      </c>
      <c r="F10" s="7">
        <v>2.9437065535004177E-4</v>
      </c>
      <c r="G10" s="7">
        <v>4.305317267675796E-4</v>
      </c>
      <c r="H10" s="7">
        <v>8.6098247677951812E-5</v>
      </c>
      <c r="I10" s="7">
        <f>VARP(Rendimientos!$H$2:$H$252)</f>
        <v>5.8777180502656077E-4</v>
      </c>
      <c r="J10" s="7">
        <f>_xlfn.COVARIANCE.P(TV!$H$2:$H$253,MCD!$H$2:$H$253)</f>
        <v>9.9710610087862044E-5</v>
      </c>
      <c r="K10" s="7">
        <f>_xlfn.COVARIANCE.P(TV!$H$2:$H$253,WMT!$H$2:$H$253)</f>
        <v>5.5743628292573341E-5</v>
      </c>
    </row>
    <row r="11" spans="1:11" x14ac:dyDescent="0.25">
      <c r="A11" s="3" t="s">
        <v>17</v>
      </c>
      <c r="B11" s="7">
        <v>3.349383828262461E-5</v>
      </c>
      <c r="C11" s="7">
        <v>1.6496607927011497E-4</v>
      </c>
      <c r="D11" s="7">
        <v>1.0540081541248646E-4</v>
      </c>
      <c r="E11" s="7">
        <v>8.0758566548217914E-5</v>
      </c>
      <c r="F11" s="7">
        <v>1.2458546329787682E-4</v>
      </c>
      <c r="G11" s="7">
        <v>1.173641033174034E-4</v>
      </c>
      <c r="H11" s="7">
        <v>1.8177581569673457E-5</v>
      </c>
      <c r="I11" s="7">
        <v>9.9710610087862044E-5</v>
      </c>
      <c r="J11" s="7">
        <f>VARP(Rendimientos!$I$2:$I$252)</f>
        <v>1.3366833044214918E-4</v>
      </c>
      <c r="K11" s="7">
        <f>_xlfn.COVARIANCE.P(MCD!$H$2:$H$253,WMT!$H$2:$H$253)</f>
        <v>4.3137790849047441E-5</v>
      </c>
    </row>
    <row r="12" spans="1:11" ht="15.75" thickBot="1" x14ac:dyDescent="0.3">
      <c r="A12" s="4" t="s">
        <v>18</v>
      </c>
      <c r="B12" s="8">
        <v>2.7998040067225835E-5</v>
      </c>
      <c r="C12" s="8">
        <v>6.4372628756252236E-5</v>
      </c>
      <c r="D12" s="8">
        <v>3.803818219569228E-5</v>
      </c>
      <c r="E12" s="8">
        <v>9.1184374869715574E-6</v>
      </c>
      <c r="F12" s="8">
        <v>4.6295209568270835E-5</v>
      </c>
      <c r="G12" s="8">
        <v>4.6296643857235016E-5</v>
      </c>
      <c r="H12" s="8">
        <v>8.820852782611915E-6</v>
      </c>
      <c r="I12" s="8">
        <v>5.5743628292573341E-5</v>
      </c>
      <c r="J12" s="8">
        <v>4.3137790849047441E-5</v>
      </c>
      <c r="K12" s="8">
        <f>VARP(Rendimientos!$J$2:$J$252)</f>
        <v>2.4789382958172819E-4</v>
      </c>
    </row>
    <row r="14" spans="1:11" ht="16.5" thickBot="1" x14ac:dyDescent="0.3">
      <c r="E14" s="24" t="s">
        <v>35</v>
      </c>
      <c r="F14" s="24"/>
      <c r="G14" s="24"/>
    </row>
    <row r="15" spans="1:11" x14ac:dyDescent="0.25">
      <c r="A15" s="2" t="s">
        <v>33</v>
      </c>
      <c r="B15" s="2" t="s">
        <v>9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16</v>
      </c>
      <c r="J15" s="2" t="s">
        <v>17</v>
      </c>
      <c r="K15" s="2" t="s">
        <v>18</v>
      </c>
    </row>
    <row r="16" spans="1:11" x14ac:dyDescent="0.25">
      <c r="A16" s="3" t="s">
        <v>9</v>
      </c>
      <c r="B16" s="7">
        <v>1</v>
      </c>
      <c r="C16" s="7"/>
      <c r="D16" s="7"/>
      <c r="E16" s="7"/>
      <c r="F16" s="7"/>
      <c r="G16" s="7"/>
      <c r="H16" s="7"/>
      <c r="I16" s="7"/>
      <c r="J16" s="7"/>
      <c r="K16" s="7"/>
    </row>
    <row r="17" spans="1:11" x14ac:dyDescent="0.25">
      <c r="A17" s="3" t="s">
        <v>10</v>
      </c>
      <c r="B17" s="7">
        <v>0.37035247172617231</v>
      </c>
      <c r="C17" s="7">
        <v>1</v>
      </c>
      <c r="D17" s="7"/>
      <c r="E17" s="7"/>
      <c r="F17" s="7"/>
      <c r="G17" s="7"/>
      <c r="H17" s="7"/>
      <c r="I17" s="7"/>
      <c r="J17" s="7"/>
      <c r="K17" s="7"/>
    </row>
    <row r="18" spans="1:11" x14ac:dyDescent="0.25">
      <c r="A18" s="3" t="s">
        <v>11</v>
      </c>
      <c r="B18" s="7">
        <v>0.28412730682623766</v>
      </c>
      <c r="C18" s="7">
        <v>0.62887560670019849</v>
      </c>
      <c r="D18" s="7">
        <v>1</v>
      </c>
      <c r="E18" s="7"/>
      <c r="F18" s="7"/>
      <c r="G18" s="7"/>
      <c r="H18" s="7"/>
      <c r="I18" s="7"/>
      <c r="J18" s="7"/>
      <c r="K18" s="7"/>
    </row>
    <row r="19" spans="1:11" x14ac:dyDescent="0.25">
      <c r="A19" s="3" t="s">
        <v>12</v>
      </c>
      <c r="B19" s="7">
        <v>0.29523098011333226</v>
      </c>
      <c r="C19" s="7">
        <v>0.60203343473415216</v>
      </c>
      <c r="D19" s="7">
        <v>0.47781387896389338</v>
      </c>
      <c r="E19" s="7">
        <v>1</v>
      </c>
      <c r="F19" s="7"/>
      <c r="G19" s="7"/>
      <c r="H19" s="7"/>
      <c r="I19" s="7"/>
      <c r="J19" s="7"/>
      <c r="K19" s="7"/>
    </row>
    <row r="20" spans="1:11" x14ac:dyDescent="0.25">
      <c r="A20" s="3" t="s">
        <v>13</v>
      </c>
      <c r="B20" s="7">
        <v>0.2976095234133963</v>
      </c>
      <c r="C20" s="7">
        <v>0.68691383136119977</v>
      </c>
      <c r="D20" s="7">
        <v>0.61437094896057209</v>
      </c>
      <c r="E20" s="7">
        <v>0.50263304785894647</v>
      </c>
      <c r="F20" s="7">
        <v>1</v>
      </c>
      <c r="G20" s="7"/>
      <c r="H20" s="7"/>
      <c r="I20" s="7"/>
      <c r="J20" s="7"/>
      <c r="K20" s="7"/>
    </row>
    <row r="21" spans="1:11" x14ac:dyDescent="0.25">
      <c r="A21" s="3" t="s">
        <v>14</v>
      </c>
      <c r="B21" s="7">
        <v>0.28759410122365592</v>
      </c>
      <c r="C21" s="7">
        <v>0.59846983299603906</v>
      </c>
      <c r="D21" s="7">
        <v>0.50329694501587308</v>
      </c>
      <c r="E21" s="7">
        <v>0.5102244891940263</v>
      </c>
      <c r="F21" s="7">
        <v>0.62242068124382599</v>
      </c>
      <c r="G21" s="7">
        <v>1</v>
      </c>
      <c r="H21" s="7"/>
      <c r="I21" s="7"/>
      <c r="J21" s="7"/>
      <c r="K21" s="7"/>
    </row>
    <row r="22" spans="1:11" x14ac:dyDescent="0.25">
      <c r="A22" s="3" t="s">
        <v>15</v>
      </c>
      <c r="B22" s="7">
        <v>0.11065374171174766</v>
      </c>
      <c r="C22" s="7">
        <v>5.1698614327075941E-3</v>
      </c>
      <c r="D22" s="7">
        <v>9.1988038573232955E-2</v>
      </c>
      <c r="E22" s="7">
        <v>-2.9965628424567271E-3</v>
      </c>
      <c r="F22" s="7">
        <v>-2.1546601755833866E-2</v>
      </c>
      <c r="G22" s="7">
        <v>4.8854738211726749E-2</v>
      </c>
      <c r="H22" s="7">
        <v>1</v>
      </c>
      <c r="I22" s="7"/>
      <c r="J22" s="7"/>
      <c r="K22" s="7"/>
    </row>
    <row r="23" spans="1:11" x14ac:dyDescent="0.25">
      <c r="A23" s="3" t="s">
        <v>16</v>
      </c>
      <c r="B23" s="7">
        <v>0.26266654778596416</v>
      </c>
      <c r="C23" s="7">
        <v>0.41762895767948766</v>
      </c>
      <c r="D23" s="7">
        <v>0.43910636159560285</v>
      </c>
      <c r="E23" s="7">
        <v>0.38291493330372323</v>
      </c>
      <c r="F23" s="7">
        <v>0.43912415506297925</v>
      </c>
      <c r="G23" s="7">
        <v>0.46076548109608839</v>
      </c>
      <c r="H23" s="7">
        <v>0.14180894851952972</v>
      </c>
      <c r="I23" s="7">
        <v>1</v>
      </c>
      <c r="J23" s="7"/>
      <c r="K23" s="7"/>
    </row>
    <row r="24" spans="1:11" x14ac:dyDescent="0.25">
      <c r="A24" s="3" t="s">
        <v>17</v>
      </c>
      <c r="B24" s="7">
        <v>0.17968810573153232</v>
      </c>
      <c r="C24" s="7">
        <v>0.37863793779622651</v>
      </c>
      <c r="D24" s="7">
        <v>0.42110609104100921</v>
      </c>
      <c r="E24" s="7">
        <v>0.36358212746043772</v>
      </c>
      <c r="F24" s="7">
        <v>0.38971784905616791</v>
      </c>
      <c r="G24" s="7">
        <v>0.26339054005554197</v>
      </c>
      <c r="H24" s="7">
        <v>6.2782056785401233E-2</v>
      </c>
      <c r="I24" s="7">
        <v>0.35573183858483132</v>
      </c>
      <c r="J24" s="7">
        <v>1</v>
      </c>
      <c r="K24" s="7"/>
    </row>
    <row r="25" spans="1:11" ht="15.75" thickBot="1" x14ac:dyDescent="0.3">
      <c r="A25" s="4" t="s">
        <v>18</v>
      </c>
      <c r="B25" s="8">
        <v>0.11029693532624028</v>
      </c>
      <c r="C25" s="8">
        <v>0.1084955988970229</v>
      </c>
      <c r="D25" s="8">
        <v>0.11159602108963695</v>
      </c>
      <c r="E25" s="8">
        <v>3.0145032288652378E-2</v>
      </c>
      <c r="F25" s="8">
        <v>0.10634091264031419</v>
      </c>
      <c r="G25" s="8">
        <v>7.6294951347644482E-2</v>
      </c>
      <c r="H25" s="8">
        <v>2.2371309932631884E-2</v>
      </c>
      <c r="I25" s="8">
        <v>0.1460353513808608</v>
      </c>
      <c r="J25" s="8">
        <v>0.23697950080188052</v>
      </c>
      <c r="K25" s="8">
        <v>1</v>
      </c>
    </row>
    <row r="27" spans="1:11" ht="15.75" x14ac:dyDescent="0.25">
      <c r="E27" s="25" t="s">
        <v>36</v>
      </c>
      <c r="F27" s="25"/>
      <c r="G27" s="25"/>
    </row>
    <row r="28" spans="1:11" x14ac:dyDescent="0.25">
      <c r="A28" s="5"/>
      <c r="B28" s="5" t="s">
        <v>9</v>
      </c>
      <c r="C28" s="5" t="s">
        <v>10</v>
      </c>
      <c r="D28" s="5" t="s">
        <v>11</v>
      </c>
      <c r="E28" s="5" t="s">
        <v>12</v>
      </c>
      <c r="F28" s="5" t="s">
        <v>13</v>
      </c>
      <c r="G28" s="5" t="s">
        <v>14</v>
      </c>
      <c r="H28" s="5" t="s">
        <v>15</v>
      </c>
      <c r="I28" s="5" t="s">
        <v>16</v>
      </c>
      <c r="J28" s="5" t="s">
        <v>17</v>
      </c>
      <c r="K28" s="5" t="s">
        <v>18</v>
      </c>
    </row>
    <row r="29" spans="1:11" x14ac:dyDescent="0.25">
      <c r="A29" s="5" t="s">
        <v>19</v>
      </c>
      <c r="B29" s="7">
        <f>AVERAGE(NTDOY!$H$3:$H$253)</f>
        <v>-3.0086864300256404E-4</v>
      </c>
      <c r="C29" s="7">
        <f>AVERAGE(NVDA!$H$3:$H$253)</f>
        <v>-2.3807295663037326E-4</v>
      </c>
      <c r="D29" s="7">
        <f>AVERAGE(NKE!$H$3:$H$253)</f>
        <v>-1.4400127772447766E-3</v>
      </c>
      <c r="E29" s="7">
        <f>AVERAGE(SONY!$H$3:$H$253)</f>
        <v>-6.6840361273449002E-4</v>
      </c>
      <c r="F29" s="7">
        <f>AVERAGE(AMZN!$H$3:$H$253)</f>
        <v>-4.6328832093722749E-4</v>
      </c>
      <c r="G29" s="7">
        <f>AVERAGE(SPOT!$H$3:$H$253)</f>
        <v>-2.1686258716987336E-3</v>
      </c>
      <c r="H29" s="7">
        <f>AVERAGE(BIMBO!$H$3:$H$253)</f>
        <v>1.952211663653843E-3</v>
      </c>
      <c r="I29" s="7">
        <f>AVERAGE(TV!$H$3:$H$253)</f>
        <v>-2.1675857414026872E-3</v>
      </c>
      <c r="J29" s="7">
        <f>AVERAGE(MCD!$H$3:$H$253)</f>
        <v>5.0820998038892068E-4</v>
      </c>
      <c r="K29" s="7">
        <f>AVERAGE(WMT!$H$3:$H$253)</f>
        <v>-2.0290584108941523E-4</v>
      </c>
    </row>
    <row r="30" spans="1:11" x14ac:dyDescent="0.25">
      <c r="A30" s="5" t="s">
        <v>20</v>
      </c>
      <c r="B30" s="7">
        <f>Covarianza!B2</f>
        <v>2.5993373893376287E-4</v>
      </c>
      <c r="C30" s="7">
        <f>Covarianza!C3</f>
        <v>1.420079079590543E-3</v>
      </c>
      <c r="D30" s="7">
        <f>Covarianza!D4</f>
        <v>4.6867994608576372E-4</v>
      </c>
      <c r="E30" s="7">
        <f>Covarianza!E5</f>
        <v>3.6909964429774277E-4</v>
      </c>
      <c r="F30" s="7">
        <f>Covarianza!F6</f>
        <v>7.645495300047971E-4</v>
      </c>
      <c r="G30" s="7">
        <f>Covarianza!G7</f>
        <v>1.4853941216912486E-3</v>
      </c>
      <c r="H30" s="7">
        <f>Covarianza!H8</f>
        <v>6.2715169722862027E-4</v>
      </c>
      <c r="I30" s="7">
        <f>Covarianza!I9</f>
        <v>5.8777180502656121E-4</v>
      </c>
      <c r="J30" s="7">
        <f>Covarianza!J10</f>
        <v>1.3366833044214905E-4</v>
      </c>
      <c r="K30" s="7">
        <f>Covarianza!K11</f>
        <v>2.4789382958172813E-4</v>
      </c>
    </row>
    <row r="31" spans="1:11" x14ac:dyDescent="0.25">
      <c r="A31" s="5" t="s">
        <v>21</v>
      </c>
      <c r="B31" s="7">
        <f>SQRT(B30)</f>
        <v>1.6122460697231143E-2</v>
      </c>
      <c r="C31" s="7">
        <f t="shared" ref="C31:K31" si="0">SQRT(C30)</f>
        <v>3.7683936625444843E-2</v>
      </c>
      <c r="D31" s="7">
        <f t="shared" si="0"/>
        <v>2.1649017208311413E-2</v>
      </c>
      <c r="E31" s="7">
        <f t="shared" si="0"/>
        <v>1.9211966174698069E-2</v>
      </c>
      <c r="F31" s="7">
        <f t="shared" si="0"/>
        <v>2.7650488784193256E-2</v>
      </c>
      <c r="G31" s="7">
        <f t="shared" si="0"/>
        <v>3.85408111187511E-2</v>
      </c>
      <c r="H31" s="7">
        <f t="shared" si="0"/>
        <v>2.5042996969784192E-2</v>
      </c>
      <c r="I31" s="7">
        <f t="shared" si="0"/>
        <v>2.4244005548311551E-2</v>
      </c>
      <c r="J31" s="7">
        <f t="shared" si="0"/>
        <v>1.1561502084164888E-2</v>
      </c>
      <c r="K31" s="7">
        <f t="shared" si="0"/>
        <v>1.5744644473017742E-2</v>
      </c>
    </row>
    <row r="34" spans="1:15" ht="15.75" x14ac:dyDescent="0.25">
      <c r="E34" s="25" t="s">
        <v>25</v>
      </c>
      <c r="F34" s="25"/>
      <c r="G34" s="25"/>
      <c r="K34" s="16" t="s">
        <v>39</v>
      </c>
      <c r="L34" s="17">
        <v>10000000</v>
      </c>
    </row>
    <row r="35" spans="1:15" x14ac:dyDescent="0.25">
      <c r="A35" s="5" t="s">
        <v>22</v>
      </c>
      <c r="B35" s="5" t="s">
        <v>9</v>
      </c>
      <c r="C35" s="5" t="s">
        <v>10</v>
      </c>
      <c r="D35" s="5" t="s">
        <v>11</v>
      </c>
      <c r="E35" s="5" t="s">
        <v>12</v>
      </c>
      <c r="F35" s="5" t="s">
        <v>13</v>
      </c>
      <c r="G35" s="5" t="s">
        <v>14</v>
      </c>
      <c r="H35" s="5" t="s">
        <v>15</v>
      </c>
      <c r="I35" s="5" t="s">
        <v>16</v>
      </c>
      <c r="J35" s="5" t="s">
        <v>17</v>
      </c>
      <c r="K35" s="5" t="s">
        <v>18</v>
      </c>
      <c r="L35" s="5" t="s">
        <v>37</v>
      </c>
    </row>
    <row r="36" spans="1:15" x14ac:dyDescent="0.25">
      <c r="A36" s="5" t="s">
        <v>23</v>
      </c>
      <c r="B36" s="6">
        <v>0.18615080165161346</v>
      </c>
      <c r="C36" s="6">
        <v>0</v>
      </c>
      <c r="D36" s="6">
        <v>0</v>
      </c>
      <c r="E36" s="6">
        <v>7.2700910897067803E-2</v>
      </c>
      <c r="F36" s="6">
        <v>0</v>
      </c>
      <c r="G36" s="6">
        <v>0</v>
      </c>
      <c r="H36" s="6">
        <v>9.8740435055886158E-2</v>
      </c>
      <c r="I36" s="6">
        <v>0</v>
      </c>
      <c r="J36" s="6">
        <v>0.42122012441136025</v>
      </c>
      <c r="K36" s="6">
        <v>0.2211877279840726</v>
      </c>
      <c r="L36" s="6" t="s">
        <v>40</v>
      </c>
    </row>
    <row r="39" spans="1:15" ht="18" thickBot="1" x14ac:dyDescent="0.35">
      <c r="A39" s="9"/>
      <c r="B39" s="9" t="s">
        <v>9</v>
      </c>
      <c r="C39" s="9" t="s">
        <v>10</v>
      </c>
      <c r="D39" s="9" t="s">
        <v>11</v>
      </c>
      <c r="E39" s="9" t="s">
        <v>12</v>
      </c>
      <c r="F39" s="9" t="s">
        <v>13</v>
      </c>
      <c r="G39" s="9" t="s">
        <v>14</v>
      </c>
      <c r="H39" s="9" t="s">
        <v>15</v>
      </c>
      <c r="I39" s="9" t="s">
        <v>16</v>
      </c>
      <c r="J39" s="9" t="s">
        <v>17</v>
      </c>
      <c r="K39" s="9" t="s">
        <v>18</v>
      </c>
      <c r="M39" s="10" t="s">
        <v>22</v>
      </c>
      <c r="N39" s="10" t="s">
        <v>23</v>
      </c>
      <c r="O39" s="10" t="s">
        <v>24</v>
      </c>
    </row>
    <row r="40" spans="1:15" ht="18.75" thickTop="1" thickBot="1" x14ac:dyDescent="0.35">
      <c r="A40" s="9" t="s">
        <v>9</v>
      </c>
      <c r="B40" s="9">
        <f t="shared" ref="B40:K40" si="1">B$36*$N40*B3</f>
        <v>9.0072553619580759E-6</v>
      </c>
      <c r="C40" s="9">
        <f t="shared" si="1"/>
        <v>0</v>
      </c>
      <c r="D40" s="9">
        <f t="shared" si="1"/>
        <v>0</v>
      </c>
      <c r="E40" s="9">
        <f t="shared" si="1"/>
        <v>1.2375701671120105E-6</v>
      </c>
      <c r="F40" s="9">
        <f t="shared" si="1"/>
        <v>0</v>
      </c>
      <c r="G40" s="9">
        <f t="shared" si="1"/>
        <v>0</v>
      </c>
      <c r="H40" s="9">
        <f t="shared" si="1"/>
        <v>8.2119005101470638E-7</v>
      </c>
      <c r="I40" s="9">
        <f t="shared" si="1"/>
        <v>0</v>
      </c>
      <c r="J40" s="9">
        <f t="shared" si="1"/>
        <v>2.6262673952199971E-6</v>
      </c>
      <c r="K40" s="9">
        <f t="shared" si="1"/>
        <v>1.1527989418256863E-6</v>
      </c>
      <c r="M40" s="10" t="s">
        <v>9</v>
      </c>
      <c r="N40" s="11">
        <f>B$36</f>
        <v>0.18615080165161346</v>
      </c>
      <c r="O40" s="12">
        <f t="shared" ref="O40:O49" si="2">N40*$L$34</f>
        <v>1861508.0165161346</v>
      </c>
    </row>
    <row r="41" spans="1:15" ht="18.75" thickTop="1" thickBot="1" x14ac:dyDescent="0.35">
      <c r="A41" s="9" t="s">
        <v>10</v>
      </c>
      <c r="B41" s="9">
        <f t="shared" ref="B41:K41" si="3">B$36*$N41*B4</f>
        <v>0</v>
      </c>
      <c r="C41" s="9">
        <f t="shared" si="3"/>
        <v>0</v>
      </c>
      <c r="D41" s="9">
        <f t="shared" si="3"/>
        <v>0</v>
      </c>
      <c r="E41" s="9">
        <f t="shared" si="3"/>
        <v>0</v>
      </c>
      <c r="F41" s="9">
        <f t="shared" si="3"/>
        <v>0</v>
      </c>
      <c r="G41" s="9">
        <f t="shared" si="3"/>
        <v>0</v>
      </c>
      <c r="H41" s="9">
        <f t="shared" si="3"/>
        <v>0</v>
      </c>
      <c r="I41" s="9">
        <f t="shared" si="3"/>
        <v>0</v>
      </c>
      <c r="J41" s="9">
        <f t="shared" si="3"/>
        <v>0</v>
      </c>
      <c r="K41" s="9">
        <f t="shared" si="3"/>
        <v>0</v>
      </c>
      <c r="M41" s="10" t="s">
        <v>10</v>
      </c>
      <c r="N41" s="11">
        <f>C$36</f>
        <v>0</v>
      </c>
      <c r="O41" s="12">
        <f t="shared" si="2"/>
        <v>0</v>
      </c>
    </row>
    <row r="42" spans="1:15" ht="18.75" thickTop="1" thickBot="1" x14ac:dyDescent="0.35">
      <c r="A42" s="9" t="s">
        <v>11</v>
      </c>
      <c r="B42" s="9">
        <f t="shared" ref="B42:K42" si="4">B$36*$N42*B5</f>
        <v>0</v>
      </c>
      <c r="C42" s="9">
        <f t="shared" si="4"/>
        <v>0</v>
      </c>
      <c r="D42" s="9">
        <f t="shared" si="4"/>
        <v>0</v>
      </c>
      <c r="E42" s="9">
        <f t="shared" si="4"/>
        <v>0</v>
      </c>
      <c r="F42" s="9">
        <f t="shared" si="4"/>
        <v>0</v>
      </c>
      <c r="G42" s="9">
        <f t="shared" si="4"/>
        <v>0</v>
      </c>
      <c r="H42" s="9">
        <f t="shared" si="4"/>
        <v>0</v>
      </c>
      <c r="I42" s="9">
        <f t="shared" si="4"/>
        <v>0</v>
      </c>
      <c r="J42" s="9">
        <f t="shared" si="4"/>
        <v>0</v>
      </c>
      <c r="K42" s="9">
        <f t="shared" si="4"/>
        <v>0</v>
      </c>
      <c r="M42" s="10" t="s">
        <v>11</v>
      </c>
      <c r="N42" s="11">
        <f>D$36</f>
        <v>0</v>
      </c>
      <c r="O42" s="12">
        <f t="shared" si="2"/>
        <v>0</v>
      </c>
    </row>
    <row r="43" spans="1:15" ht="18.75" thickTop="1" thickBot="1" x14ac:dyDescent="0.35">
      <c r="A43" s="9" t="s">
        <v>12</v>
      </c>
      <c r="B43" s="9">
        <f t="shared" ref="B43:K43" si="5">B$36*$N43*B6</f>
        <v>1.2375701671120105E-6</v>
      </c>
      <c r="C43" s="9">
        <f t="shared" si="5"/>
        <v>0</v>
      </c>
      <c r="D43" s="9">
        <f t="shared" si="5"/>
        <v>0</v>
      </c>
      <c r="E43" s="9">
        <f t="shared" si="5"/>
        <v>1.9508475445100215E-6</v>
      </c>
      <c r="F43" s="9">
        <f t="shared" si="5"/>
        <v>0</v>
      </c>
      <c r="G43" s="9">
        <f t="shared" si="5"/>
        <v>0</v>
      </c>
      <c r="H43" s="9">
        <f t="shared" si="5"/>
        <v>-1.0349429082760717E-8</v>
      </c>
      <c r="I43" s="9">
        <f t="shared" si="5"/>
        <v>0</v>
      </c>
      <c r="J43" s="9">
        <f t="shared" si="5"/>
        <v>2.4730765878293096E-6</v>
      </c>
      <c r="K43" s="9">
        <f t="shared" si="5"/>
        <v>1.4662948358190625E-7</v>
      </c>
      <c r="M43" s="10" t="s">
        <v>12</v>
      </c>
      <c r="N43" s="11">
        <f>E$36</f>
        <v>7.2700910897067803E-2</v>
      </c>
      <c r="O43" s="12">
        <f t="shared" si="2"/>
        <v>727009.10897067806</v>
      </c>
    </row>
    <row r="44" spans="1:15" ht="18.75" thickTop="1" thickBot="1" x14ac:dyDescent="0.35">
      <c r="A44" s="9" t="s">
        <v>13</v>
      </c>
      <c r="B44" s="9">
        <f t="shared" ref="B44:K44" si="6">B$36*$N44*B7</f>
        <v>0</v>
      </c>
      <c r="C44" s="9">
        <f t="shared" si="6"/>
        <v>0</v>
      </c>
      <c r="D44" s="9">
        <f t="shared" si="6"/>
        <v>0</v>
      </c>
      <c r="E44" s="9">
        <f t="shared" si="6"/>
        <v>0</v>
      </c>
      <c r="F44" s="9">
        <f t="shared" si="6"/>
        <v>0</v>
      </c>
      <c r="G44" s="9">
        <f t="shared" si="6"/>
        <v>0</v>
      </c>
      <c r="H44" s="9">
        <f t="shared" si="6"/>
        <v>0</v>
      </c>
      <c r="I44" s="9">
        <f t="shared" si="6"/>
        <v>0</v>
      </c>
      <c r="J44" s="9">
        <f t="shared" si="6"/>
        <v>0</v>
      </c>
      <c r="K44" s="9">
        <f t="shared" si="6"/>
        <v>0</v>
      </c>
      <c r="M44" s="10" t="s">
        <v>13</v>
      </c>
      <c r="N44" s="11">
        <f>F$36</f>
        <v>0</v>
      </c>
      <c r="O44" s="12">
        <f t="shared" si="2"/>
        <v>0</v>
      </c>
    </row>
    <row r="45" spans="1:15" ht="18.75" thickTop="1" thickBot="1" x14ac:dyDescent="0.35">
      <c r="A45" s="9" t="s">
        <v>14</v>
      </c>
      <c r="B45" s="9">
        <f t="shared" ref="B45:K45" si="7">B$36*$N45*B8</f>
        <v>0</v>
      </c>
      <c r="C45" s="9">
        <f t="shared" si="7"/>
        <v>0</v>
      </c>
      <c r="D45" s="9">
        <f t="shared" si="7"/>
        <v>0</v>
      </c>
      <c r="E45" s="9">
        <f t="shared" si="7"/>
        <v>0</v>
      </c>
      <c r="F45" s="9">
        <f t="shared" si="7"/>
        <v>0</v>
      </c>
      <c r="G45" s="9">
        <f t="shared" si="7"/>
        <v>0</v>
      </c>
      <c r="H45" s="9">
        <f t="shared" si="7"/>
        <v>0</v>
      </c>
      <c r="I45" s="9">
        <f t="shared" si="7"/>
        <v>0</v>
      </c>
      <c r="J45" s="9">
        <f t="shared" si="7"/>
        <v>0</v>
      </c>
      <c r="K45" s="9">
        <f t="shared" si="7"/>
        <v>0</v>
      </c>
      <c r="M45" s="10" t="s">
        <v>14</v>
      </c>
      <c r="N45" s="11">
        <f>G$36</f>
        <v>0</v>
      </c>
      <c r="O45" s="12">
        <f t="shared" si="2"/>
        <v>0</v>
      </c>
    </row>
    <row r="46" spans="1:15" ht="18.75" thickTop="1" thickBot="1" x14ac:dyDescent="0.35">
      <c r="A46" s="9" t="s">
        <v>15</v>
      </c>
      <c r="B46" s="9">
        <f t="shared" ref="B46:K46" si="8">B$36*$N46*B9</f>
        <v>8.2119005101470638E-7</v>
      </c>
      <c r="C46" s="9">
        <f t="shared" si="8"/>
        <v>0</v>
      </c>
      <c r="D46" s="9">
        <f t="shared" si="8"/>
        <v>0</v>
      </c>
      <c r="E46" s="9">
        <f t="shared" si="8"/>
        <v>-1.0349429082760717E-8</v>
      </c>
      <c r="F46" s="9">
        <f t="shared" si="8"/>
        <v>0</v>
      </c>
      <c r="G46" s="9">
        <f t="shared" si="8"/>
        <v>0</v>
      </c>
      <c r="H46" s="9">
        <f t="shared" si="8"/>
        <v>6.1145242923732774E-6</v>
      </c>
      <c r="I46" s="9">
        <f t="shared" si="8"/>
        <v>0</v>
      </c>
      <c r="J46" s="9">
        <f t="shared" si="8"/>
        <v>7.5603212655288933E-7</v>
      </c>
      <c r="K46" s="9">
        <f t="shared" si="8"/>
        <v>1.9264894628264318E-7</v>
      </c>
      <c r="M46" s="10" t="s">
        <v>15</v>
      </c>
      <c r="N46" s="11">
        <f>H$36</f>
        <v>9.8740435055886158E-2</v>
      </c>
      <c r="O46" s="12">
        <f t="shared" si="2"/>
        <v>987404.35055886162</v>
      </c>
    </row>
    <row r="47" spans="1:15" ht="18.75" thickTop="1" thickBot="1" x14ac:dyDescent="0.35">
      <c r="A47" s="9" t="s">
        <v>16</v>
      </c>
      <c r="B47" s="9">
        <f t="shared" ref="B47:K47" si="9">B$36*$N47*B10</f>
        <v>0</v>
      </c>
      <c r="C47" s="9">
        <f t="shared" si="9"/>
        <v>0</v>
      </c>
      <c r="D47" s="9">
        <f t="shared" si="9"/>
        <v>0</v>
      </c>
      <c r="E47" s="9">
        <f t="shared" si="9"/>
        <v>0</v>
      </c>
      <c r="F47" s="9">
        <f t="shared" si="9"/>
        <v>0</v>
      </c>
      <c r="G47" s="9">
        <f t="shared" si="9"/>
        <v>0</v>
      </c>
      <c r="H47" s="9">
        <f t="shared" si="9"/>
        <v>0</v>
      </c>
      <c r="I47" s="9">
        <f t="shared" si="9"/>
        <v>0</v>
      </c>
      <c r="J47" s="9">
        <f t="shared" si="9"/>
        <v>0</v>
      </c>
      <c r="K47" s="9">
        <f t="shared" si="9"/>
        <v>0</v>
      </c>
      <c r="M47" s="10" t="s">
        <v>16</v>
      </c>
      <c r="N47" s="11">
        <f>I$36</f>
        <v>0</v>
      </c>
      <c r="O47" s="12">
        <f t="shared" si="2"/>
        <v>0</v>
      </c>
    </row>
    <row r="48" spans="1:15" ht="18.75" thickTop="1" thickBot="1" x14ac:dyDescent="0.35">
      <c r="A48" s="9" t="s">
        <v>17</v>
      </c>
      <c r="B48" s="9">
        <f t="shared" ref="B48:K48" si="10">B$36*$N48*B11</f>
        <v>2.6262673952199971E-6</v>
      </c>
      <c r="C48" s="9">
        <f t="shared" si="10"/>
        <v>0</v>
      </c>
      <c r="D48" s="9">
        <f t="shared" si="10"/>
        <v>0</v>
      </c>
      <c r="E48" s="9">
        <f t="shared" si="10"/>
        <v>2.4730765878293096E-6</v>
      </c>
      <c r="F48" s="9">
        <f t="shared" si="10"/>
        <v>0</v>
      </c>
      <c r="G48" s="9">
        <f t="shared" si="10"/>
        <v>0</v>
      </c>
      <c r="H48" s="9">
        <f t="shared" si="10"/>
        <v>7.5603212655288933E-7</v>
      </c>
      <c r="I48" s="9">
        <f t="shared" si="10"/>
        <v>0</v>
      </c>
      <c r="J48" s="9">
        <f t="shared" si="10"/>
        <v>2.3716289756635591E-5</v>
      </c>
      <c r="K48" s="9">
        <f t="shared" si="10"/>
        <v>4.019092856238182E-6</v>
      </c>
      <c r="M48" s="10" t="s">
        <v>17</v>
      </c>
      <c r="N48" s="11">
        <f>J$36</f>
        <v>0.42122012441136025</v>
      </c>
      <c r="O48" s="12">
        <f t="shared" si="2"/>
        <v>4212201.2441136027</v>
      </c>
    </row>
    <row r="49" spans="1:15" ht="18.75" thickTop="1" thickBot="1" x14ac:dyDescent="0.35">
      <c r="A49" s="9" t="s">
        <v>18</v>
      </c>
      <c r="B49" s="9">
        <f t="shared" ref="B49:K49" si="11">B$36*$N49*B12</f>
        <v>1.1527989418256863E-6</v>
      </c>
      <c r="C49" s="9">
        <f t="shared" si="11"/>
        <v>0</v>
      </c>
      <c r="D49" s="9">
        <f t="shared" si="11"/>
        <v>0</v>
      </c>
      <c r="E49" s="9">
        <f t="shared" si="11"/>
        <v>1.4662948358190625E-7</v>
      </c>
      <c r="F49" s="9">
        <f t="shared" si="11"/>
        <v>0</v>
      </c>
      <c r="G49" s="9">
        <f t="shared" si="11"/>
        <v>0</v>
      </c>
      <c r="H49" s="9">
        <f t="shared" si="11"/>
        <v>1.9264894628264318E-7</v>
      </c>
      <c r="I49" s="9">
        <f t="shared" si="11"/>
        <v>0</v>
      </c>
      <c r="J49" s="9">
        <f t="shared" si="11"/>
        <v>4.019092856238182E-6</v>
      </c>
      <c r="K49" s="9">
        <f t="shared" si="11"/>
        <v>1.2127960447954965E-5</v>
      </c>
      <c r="M49" s="10" t="s">
        <v>18</v>
      </c>
      <c r="N49" s="11">
        <f>K$36</f>
        <v>0.2211877279840726</v>
      </c>
      <c r="O49" s="12">
        <f t="shared" si="2"/>
        <v>2211877.2798407259</v>
      </c>
    </row>
    <row r="50" spans="1:15" ht="15.75" thickTop="1" x14ac:dyDescent="0.25"/>
    <row r="52" spans="1:15" x14ac:dyDescent="0.25">
      <c r="A52" s="22" t="s">
        <v>30</v>
      </c>
      <c r="B52" s="22"/>
      <c r="C52" s="22"/>
      <c r="D52" s="19">
        <f>SUMPRODUCT(B36:K36,B29:K29)</f>
        <v>2.5734972759215805E-4</v>
      </c>
      <c r="E52" s="26" t="s">
        <v>7</v>
      </c>
      <c r="F52" s="26"/>
    </row>
    <row r="53" spans="1:15" x14ac:dyDescent="0.25">
      <c r="A53" s="22" t="s">
        <v>31</v>
      </c>
      <c r="B53" s="22"/>
      <c r="C53" s="22"/>
      <c r="D53" s="19">
        <f>SUM(B40:K49)</f>
        <v>7.9746791656581034E-5</v>
      </c>
      <c r="E53" s="27"/>
      <c r="F53" s="28"/>
    </row>
    <row r="54" spans="1:15" x14ac:dyDescent="0.25">
      <c r="A54" s="22" t="s">
        <v>32</v>
      </c>
      <c r="B54" s="22"/>
      <c r="C54" s="22"/>
      <c r="D54" s="19">
        <f>SQRT(D53)</f>
        <v>8.930105915193897E-3</v>
      </c>
      <c r="E54" s="27" t="s">
        <v>27</v>
      </c>
      <c r="F54" s="28"/>
    </row>
    <row r="55" spans="1:15" x14ac:dyDescent="0.25">
      <c r="A55" s="22" t="s">
        <v>29</v>
      </c>
      <c r="B55" s="22"/>
      <c r="C55" s="22"/>
      <c r="D55" s="19">
        <f>D52/D54</f>
        <v>2.8818216719501282E-2</v>
      </c>
      <c r="E55" s="27" t="s">
        <v>28</v>
      </c>
      <c r="F55" s="28"/>
    </row>
  </sheetData>
  <mergeCells count="12">
    <mergeCell ref="A52:C52"/>
    <mergeCell ref="A53:C53"/>
    <mergeCell ref="A54:C54"/>
    <mergeCell ref="A55:C55"/>
    <mergeCell ref="E1:G1"/>
    <mergeCell ref="E14:G14"/>
    <mergeCell ref="E27:G27"/>
    <mergeCell ref="E34:G34"/>
    <mergeCell ref="E52:F52"/>
    <mergeCell ref="E53:F53"/>
    <mergeCell ref="E54:F54"/>
    <mergeCell ref="E55:F55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0FBB7-F531-4F0A-8454-C2E40156C4A0}">
  <dimension ref="A1:O55"/>
  <sheetViews>
    <sheetView topLeftCell="A19" zoomScaleNormal="100" workbookViewId="0">
      <selection activeCell="A52" sqref="A52:C55"/>
    </sheetView>
  </sheetViews>
  <sheetFormatPr baseColWidth="10" defaultRowHeight="15" x14ac:dyDescent="0.25"/>
  <cols>
    <col min="2" max="2" width="13.140625" bestFit="1" customWidth="1"/>
    <col min="3" max="3" width="11.7109375" bestFit="1" customWidth="1"/>
    <col min="4" max="4" width="12.140625" bestFit="1" customWidth="1"/>
    <col min="5" max="5" width="14" bestFit="1" customWidth="1"/>
    <col min="6" max="7" width="11.7109375" bestFit="1" customWidth="1"/>
    <col min="8" max="8" width="13.85546875" bestFit="1" customWidth="1"/>
    <col min="9" max="9" width="12.140625" bestFit="1" customWidth="1"/>
    <col min="10" max="10" width="20" customWidth="1"/>
    <col min="11" max="11" width="14.42578125" bestFit="1" customWidth="1"/>
    <col min="12" max="12" width="20.28515625" customWidth="1"/>
    <col min="15" max="15" width="19.7109375" customWidth="1"/>
  </cols>
  <sheetData>
    <row r="1" spans="1:11" ht="16.5" thickBot="1" x14ac:dyDescent="0.3">
      <c r="E1" s="24" t="s">
        <v>34</v>
      </c>
      <c r="F1" s="24"/>
      <c r="G1" s="24"/>
    </row>
    <row r="2" spans="1:11" x14ac:dyDescent="0.25">
      <c r="A2" s="2" t="s">
        <v>26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18</v>
      </c>
    </row>
    <row r="3" spans="1:11" x14ac:dyDescent="0.25">
      <c r="A3" s="3" t="s">
        <v>9</v>
      </c>
      <c r="B3" s="7">
        <f>VARP(Rendimientos!$A$2:$A$252)</f>
        <v>2.5993373893376287E-4</v>
      </c>
      <c r="C3" s="7">
        <f>_xlfn.COVARIANCE.P(NTDOY!$H$2:$H$253,NVDA!$H$2:$H$253)</f>
        <v>2.2501052819144291E-4</v>
      </c>
      <c r="D3" s="7">
        <f>_xlfn.COVARIANCE.P(NTDOY!$H$2:$H$253,NKE!$H$2:$H$253)</f>
        <v>9.917049644992952E-5</v>
      </c>
      <c r="E3" s="7">
        <f>_xlfn.COVARIANCE.P(NTDOY!$H$2:$H$253,SONY!$H$2:$H$253)</f>
        <v>9.1446074765981443E-5</v>
      </c>
      <c r="F3" s="7">
        <f>_xlfn.COVARIANCE.P(NTDOY!$H$2:$H$253,AMZN!$H$2:$H$253)</f>
        <v>1.3267251567965533E-4</v>
      </c>
      <c r="G3" s="7">
        <f>_xlfn.COVARIANCE.P(NTDOY!$H$2:$H$253,SPOT!$H$2:$H$253)</f>
        <v>1.7870312677676647E-4</v>
      </c>
      <c r="H3" s="7">
        <f>_xlfn.COVARIANCE.P(NTDOY!$H$2:$H$253,BIMBO!$H$2:$H$253)</f>
        <v>4.4676972093668538E-5</v>
      </c>
      <c r="I3" s="7">
        <f>_xlfn.COVARIANCE.P(NTDOY!$H$2:$H$253,TV!$H$2:$H$253)</f>
        <v>1.026692685186507E-4</v>
      </c>
      <c r="J3" s="7">
        <f>_xlfn.COVARIANCE.P(NTDOY!$H$2:$H$253,MCD!$H$2:$H$253)</f>
        <v>3.349383828262461E-5</v>
      </c>
      <c r="K3" s="7">
        <f>_xlfn.COVARIANCE.P(NTDOY!$H$2:$H$253,WMT!$H$2:$H$253)</f>
        <v>2.7998040067225835E-5</v>
      </c>
    </row>
    <row r="4" spans="1:11" x14ac:dyDescent="0.25">
      <c r="A4" s="3" t="s">
        <v>10</v>
      </c>
      <c r="B4" s="7">
        <v>2.2501052819144291E-4</v>
      </c>
      <c r="C4" s="7">
        <f>VARP(Rendimientos!$B$2:$B$252)</f>
        <v>1.4200790795905426E-3</v>
      </c>
      <c r="D4" s="7">
        <f>_xlfn.COVARIANCE.P(NVDA!$H$2:$H$253,NKE!$H$2:$H$253)</f>
        <v>5.1304941850486988E-4</v>
      </c>
      <c r="E4" s="7">
        <f>_xlfn.COVARIANCE.P(NVDA!$H$2:$H$253,SONY!$H$2:$H$253)</f>
        <v>4.3586168066100809E-4</v>
      </c>
      <c r="F4" s="7">
        <f>_xlfn.COVARIANCE.P(NVDA!$H$2:$H$253,AMZN!$H$2:$H$253)</f>
        <v>7.15749970498103E-4</v>
      </c>
      <c r="G4" s="7">
        <f>_xlfn.COVARIANCE.P(NVDA!$H$2:$H$253,SPOT!$H$2:$H$253)</f>
        <v>8.6919932235384823E-4</v>
      </c>
      <c r="H4" s="7">
        <f>_xlfn.COVARIANCE.P(NVDA!$H$2:$H$253,BIMBO!$H$2:$H$253)</f>
        <v>4.8788949658787309E-6</v>
      </c>
      <c r="I4" s="7">
        <f>_xlfn.COVARIANCE.P(NVDA!$H$2:$H$253,TV!$H$2:$H$253)</f>
        <v>3.8154981187274678E-4</v>
      </c>
      <c r="J4" s="7">
        <f>_xlfn.COVARIANCE.P(NVDA!$H$2:$H$253,MCD!$H$2:$H$253)</f>
        <v>1.6496607927011497E-4</v>
      </c>
      <c r="K4" s="7">
        <f>_xlfn.COVARIANCE.P(NVDA!$H$2:$H$253,WMT!$H$2:$H$253)</f>
        <v>6.4372628756252236E-5</v>
      </c>
    </row>
    <row r="5" spans="1:11" x14ac:dyDescent="0.25">
      <c r="A5" s="3" t="s">
        <v>11</v>
      </c>
      <c r="B5" s="7">
        <v>9.917049644992952E-5</v>
      </c>
      <c r="C5" s="7">
        <v>5.1304941850486988E-4</v>
      </c>
      <c r="D5" s="7">
        <f>VARP(Rendimientos!$C$2:$C$252)</f>
        <v>4.6867994608576323E-4</v>
      </c>
      <c r="E5" s="7">
        <f>_xlfn.COVARIANCE.P(NKE!$H$2:$H$253,SONY!$H$2:$H$253)</f>
        <v>1.9873243756567802E-4</v>
      </c>
      <c r="F5" s="7">
        <f>_xlfn.COVARIANCE.P(NKE!$H$2:$H$253,AMZN!$H$2:$H$253)</f>
        <v>3.6776607944861615E-4</v>
      </c>
      <c r="G5" s="7">
        <f>_xlfn.COVARIANCE.P(NKE!$H$2:$H$253,SPOT!$H$2:$H$253)</f>
        <v>4.1993621583120429E-4</v>
      </c>
      <c r="H5" s="7">
        <f>_xlfn.COVARIANCE.P(NKE!$H$2:$H$253,BIMBO!$H$2:$H$253)</f>
        <v>4.9871892093334497E-5</v>
      </c>
      <c r="I5" s="7">
        <f>_xlfn.COVARIANCE.P(NKE!$H$2:$H$253,TV!$H$2:$H$253)</f>
        <v>2.3046887899411483E-4</v>
      </c>
      <c r="J5" s="7">
        <f>_xlfn.COVARIANCE.P(NKE!$H$2:$H$253,MCD!$H$2:$H$253)</f>
        <v>1.0540081541248646E-4</v>
      </c>
      <c r="K5" s="7">
        <f>_xlfn.COVARIANCE.P(NKE!$H$2:$H$253,WMT!$H$2:$H$253)</f>
        <v>3.803818219569228E-5</v>
      </c>
    </row>
    <row r="6" spans="1:11" x14ac:dyDescent="0.25">
      <c r="A6" s="3" t="s">
        <v>12</v>
      </c>
      <c r="B6" s="7">
        <v>9.1446074765981443E-5</v>
      </c>
      <c r="C6" s="7">
        <v>4.3586168066100809E-4</v>
      </c>
      <c r="D6" s="7">
        <v>1.9873243756567802E-4</v>
      </c>
      <c r="E6" s="7">
        <f>VARP(Rendimientos!$D$2:$D$252)</f>
        <v>3.6909964429774239E-4</v>
      </c>
      <c r="F6" s="7">
        <f>_xlfn.COVARIANCE.P(SONY!$H$2:$H$253,AMZN!$H$2:$H$253)</f>
        <v>2.6700885597357219E-4</v>
      </c>
      <c r="G6" s="7">
        <f>_xlfn.COVARIANCE.P(SONY!$H$2:$H$253,SPOT!$H$2:$H$253)</f>
        <v>3.7779304922231982E-4</v>
      </c>
      <c r="H6" s="7">
        <f>_xlfn.COVARIANCE.P(SONY!$H$2:$H$253,BIMBO!$H$2:$H$253)</f>
        <v>-1.441721928942476E-6</v>
      </c>
      <c r="I6" s="7">
        <f>_xlfn.COVARIANCE.P(SONY!$H$2:$H$253,TV!$H$2:$H$253)</f>
        <v>1.7835220862457991E-4</v>
      </c>
      <c r="J6" s="7">
        <f>_xlfn.COVARIANCE.P(SONY!$H$2:$H$253,MCD!$H$2:$H$253)</f>
        <v>8.0758566548217914E-5</v>
      </c>
      <c r="K6" s="7">
        <f>_xlfn.COVARIANCE.P(SONY!$H$2:$H$253,WMT!$H$2:$H$253)</f>
        <v>9.1184374869715574E-6</v>
      </c>
    </row>
    <row r="7" spans="1:11" x14ac:dyDescent="0.25">
      <c r="A7" s="3" t="s">
        <v>13</v>
      </c>
      <c r="B7" s="7">
        <v>1.3267251567965533E-4</v>
      </c>
      <c r="C7" s="7">
        <v>7.15749970498103E-4</v>
      </c>
      <c r="D7" s="7">
        <v>3.6776607944861615E-4</v>
      </c>
      <c r="E7" s="7">
        <v>2.6700885597357219E-4</v>
      </c>
      <c r="F7" s="7">
        <f>VARP(Rendimientos!$E$2:$E$252)</f>
        <v>7.6454953000479678E-4</v>
      </c>
      <c r="G7" s="7">
        <f>_xlfn.COVARIANCE.P(AMZN!$H$2:$H$253,SPOT!$H$2:$H$253)</f>
        <v>6.6329645752043502E-4</v>
      </c>
      <c r="H7" s="7">
        <f>_xlfn.COVARIANCE.P(AMZN!$H$2:$H$253,BIMBO!$H$2:$H$253)</f>
        <v>-1.4919968234373119E-5</v>
      </c>
      <c r="I7" s="7">
        <f>_xlfn.COVARIANCE.P(AMZN!$H$2:$H$253,TV!$H$2:$H$253)</f>
        <v>2.9437065535004177E-4</v>
      </c>
      <c r="J7" s="7">
        <f>_xlfn.COVARIANCE.P(AMZN!$H$2:$H$253,MCD!$H$2:$H$253)</f>
        <v>1.2458546329787682E-4</v>
      </c>
      <c r="K7" s="7">
        <f>_xlfn.COVARIANCE.P(AMZN!$H$2:$H$253,WMT!$H$2:$H$253)</f>
        <v>4.6295209568270835E-5</v>
      </c>
    </row>
    <row r="8" spans="1:11" x14ac:dyDescent="0.25">
      <c r="A8" s="3" t="s">
        <v>14</v>
      </c>
      <c r="B8" s="7">
        <v>1.7870312677676647E-4</v>
      </c>
      <c r="C8" s="7">
        <v>8.6919932235384823E-4</v>
      </c>
      <c r="D8" s="7">
        <v>4.1993621583120429E-4</v>
      </c>
      <c r="E8" s="7">
        <v>3.7779304922231982E-4</v>
      </c>
      <c r="F8" s="7">
        <v>6.6329645752043502E-4</v>
      </c>
      <c r="G8" s="7">
        <f>VARP(Rendimientos!$F$2:$F$252)</f>
        <v>1.4853941216912483E-3</v>
      </c>
      <c r="H8" s="7">
        <f>_xlfn.COVARIANCE.P(SPOT!$H$2:$H$253,BIMBO!$H$2:$H$253)</f>
        <v>4.7153489989477704E-5</v>
      </c>
      <c r="I8" s="7">
        <f>_xlfn.COVARIANCE.P(SPOT!$H$2:$H$253,TV!$H$2:$H$253)</f>
        <v>4.305317267675796E-4</v>
      </c>
      <c r="J8" s="7">
        <f>_xlfn.COVARIANCE.P(SPOT!$H$2:$H$253,MCD!$H$2:$H$253)</f>
        <v>1.173641033174034E-4</v>
      </c>
      <c r="K8" s="7">
        <f>_xlfn.COVARIANCE.P(SPOT!$H$2:$H$253,WMT!$H$2:$H$253)</f>
        <v>4.6296643857235016E-5</v>
      </c>
    </row>
    <row r="9" spans="1:11" x14ac:dyDescent="0.25">
      <c r="A9" s="3" t="s">
        <v>15</v>
      </c>
      <c r="B9" s="7">
        <v>4.4676972093668538E-5</v>
      </c>
      <c r="C9" s="7">
        <v>4.8788949658787309E-6</v>
      </c>
      <c r="D9" s="7">
        <v>4.9871892093334497E-5</v>
      </c>
      <c r="E9" s="7">
        <v>-1.441721928942476E-6</v>
      </c>
      <c r="F9" s="7">
        <v>-1.4919968234373119E-5</v>
      </c>
      <c r="G9" s="7">
        <v>4.7153489989477704E-5</v>
      </c>
      <c r="H9" s="7">
        <f>VARP(Rendimientos!$G$2:$G$252)</f>
        <v>6.2715169722862016E-4</v>
      </c>
      <c r="I9" s="7">
        <f>_xlfn.COVARIANCE.P(BIMBO!$H$2:$H$253,TV!$H$2:$H$253)</f>
        <v>8.6098247677951812E-5</v>
      </c>
      <c r="J9" s="7">
        <f>_xlfn.COVARIANCE.P(BIMBO!$H$2:$H$253,MCD!$H$2:$H$253)</f>
        <v>1.8177581569673457E-5</v>
      </c>
      <c r="K9" s="7">
        <f>_xlfn.COVARIANCE.P(BIMBO!$H$2:$H$253,WMT!$H$2:$H$253)</f>
        <v>8.820852782611915E-6</v>
      </c>
    </row>
    <row r="10" spans="1:11" x14ac:dyDescent="0.25">
      <c r="A10" s="3" t="s">
        <v>16</v>
      </c>
      <c r="B10" s="7">
        <v>1.026692685186507E-4</v>
      </c>
      <c r="C10" s="7">
        <v>3.8154981187274678E-4</v>
      </c>
      <c r="D10" s="7">
        <v>2.3046887899411483E-4</v>
      </c>
      <c r="E10" s="7">
        <v>1.7835220862457991E-4</v>
      </c>
      <c r="F10" s="7">
        <v>2.9437065535004177E-4</v>
      </c>
      <c r="G10" s="7">
        <v>4.305317267675796E-4</v>
      </c>
      <c r="H10" s="7">
        <v>8.6098247677951812E-5</v>
      </c>
      <c r="I10" s="7">
        <f>VARP(Rendimientos!$H$2:$H$252)</f>
        <v>5.8777180502656077E-4</v>
      </c>
      <c r="J10" s="7">
        <f>_xlfn.COVARIANCE.P(TV!$H$2:$H$253,MCD!$H$2:$H$253)</f>
        <v>9.9710610087862044E-5</v>
      </c>
      <c r="K10" s="7">
        <f>_xlfn.COVARIANCE.P(TV!$H$2:$H$253,WMT!$H$2:$H$253)</f>
        <v>5.5743628292573341E-5</v>
      </c>
    </row>
    <row r="11" spans="1:11" x14ac:dyDescent="0.25">
      <c r="A11" s="3" t="s">
        <v>17</v>
      </c>
      <c r="B11" s="7">
        <v>3.349383828262461E-5</v>
      </c>
      <c r="C11" s="7">
        <v>1.6496607927011497E-4</v>
      </c>
      <c r="D11" s="7">
        <v>1.0540081541248646E-4</v>
      </c>
      <c r="E11" s="7">
        <v>8.0758566548217914E-5</v>
      </c>
      <c r="F11" s="7">
        <v>1.2458546329787682E-4</v>
      </c>
      <c r="G11" s="7">
        <v>1.173641033174034E-4</v>
      </c>
      <c r="H11" s="7">
        <v>1.8177581569673457E-5</v>
      </c>
      <c r="I11" s="7">
        <v>9.9710610087862044E-5</v>
      </c>
      <c r="J11" s="7">
        <f>VARP(Rendimientos!$I$2:$I$252)</f>
        <v>1.3366833044214918E-4</v>
      </c>
      <c r="K11" s="7">
        <f>_xlfn.COVARIANCE.P(MCD!$H$2:$H$253,WMT!$H$2:$H$253)</f>
        <v>4.3137790849047441E-5</v>
      </c>
    </row>
    <row r="12" spans="1:11" ht="15.75" thickBot="1" x14ac:dyDescent="0.3">
      <c r="A12" s="4" t="s">
        <v>18</v>
      </c>
      <c r="B12" s="8">
        <v>2.7998040067225835E-5</v>
      </c>
      <c r="C12" s="8">
        <v>6.4372628756252236E-5</v>
      </c>
      <c r="D12" s="8">
        <v>3.803818219569228E-5</v>
      </c>
      <c r="E12" s="8">
        <v>9.1184374869715574E-6</v>
      </c>
      <c r="F12" s="8">
        <v>4.6295209568270835E-5</v>
      </c>
      <c r="G12" s="8">
        <v>4.6296643857235016E-5</v>
      </c>
      <c r="H12" s="8">
        <v>8.820852782611915E-6</v>
      </c>
      <c r="I12" s="8">
        <v>5.5743628292573341E-5</v>
      </c>
      <c r="J12" s="8">
        <v>4.3137790849047441E-5</v>
      </c>
      <c r="K12" s="8">
        <f>VARP(Rendimientos!$J$2:$J$252)</f>
        <v>2.4789382958172819E-4</v>
      </c>
    </row>
    <row r="14" spans="1:11" ht="16.5" thickBot="1" x14ac:dyDescent="0.3">
      <c r="E14" s="24" t="s">
        <v>35</v>
      </c>
      <c r="F14" s="24"/>
      <c r="G14" s="24"/>
    </row>
    <row r="15" spans="1:11" x14ac:dyDescent="0.25">
      <c r="A15" s="2" t="s">
        <v>33</v>
      </c>
      <c r="B15" s="2" t="s">
        <v>9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16</v>
      </c>
      <c r="J15" s="2" t="s">
        <v>17</v>
      </c>
      <c r="K15" s="2" t="s">
        <v>18</v>
      </c>
    </row>
    <row r="16" spans="1:11" x14ac:dyDescent="0.25">
      <c r="A16" s="3" t="s">
        <v>9</v>
      </c>
      <c r="B16" s="7">
        <v>1</v>
      </c>
      <c r="C16" s="7"/>
      <c r="D16" s="7"/>
      <c r="E16" s="7"/>
      <c r="F16" s="7"/>
      <c r="G16" s="7"/>
      <c r="H16" s="7"/>
      <c r="I16" s="7"/>
      <c r="J16" s="7"/>
      <c r="K16" s="7"/>
    </row>
    <row r="17" spans="1:11" x14ac:dyDescent="0.25">
      <c r="A17" s="3" t="s">
        <v>10</v>
      </c>
      <c r="B17" s="7">
        <v>0.37035247172617231</v>
      </c>
      <c r="C17" s="7">
        <v>1</v>
      </c>
      <c r="D17" s="7"/>
      <c r="E17" s="7"/>
      <c r="F17" s="7"/>
      <c r="G17" s="7"/>
      <c r="H17" s="7"/>
      <c r="I17" s="7"/>
      <c r="J17" s="7"/>
      <c r="K17" s="7"/>
    </row>
    <row r="18" spans="1:11" x14ac:dyDescent="0.25">
      <c r="A18" s="3" t="s">
        <v>11</v>
      </c>
      <c r="B18" s="7">
        <v>0.28412730682623766</v>
      </c>
      <c r="C18" s="7">
        <v>0.62887560670019849</v>
      </c>
      <c r="D18" s="7">
        <v>1</v>
      </c>
      <c r="E18" s="7"/>
      <c r="F18" s="7"/>
      <c r="G18" s="7"/>
      <c r="H18" s="7"/>
      <c r="I18" s="7"/>
      <c r="J18" s="7"/>
      <c r="K18" s="7"/>
    </row>
    <row r="19" spans="1:11" x14ac:dyDescent="0.25">
      <c r="A19" s="3" t="s">
        <v>12</v>
      </c>
      <c r="B19" s="7">
        <v>0.29523098011333226</v>
      </c>
      <c r="C19" s="7">
        <v>0.60203343473415216</v>
      </c>
      <c r="D19" s="7">
        <v>0.47781387896389338</v>
      </c>
      <c r="E19" s="7">
        <v>1</v>
      </c>
      <c r="F19" s="7"/>
      <c r="G19" s="7"/>
      <c r="H19" s="7"/>
      <c r="I19" s="7"/>
      <c r="J19" s="7"/>
      <c r="K19" s="7"/>
    </row>
    <row r="20" spans="1:11" x14ac:dyDescent="0.25">
      <c r="A20" s="3" t="s">
        <v>13</v>
      </c>
      <c r="B20" s="7">
        <v>0.2976095234133963</v>
      </c>
      <c r="C20" s="7">
        <v>0.68691383136119977</v>
      </c>
      <c r="D20" s="7">
        <v>0.61437094896057209</v>
      </c>
      <c r="E20" s="7">
        <v>0.50263304785894647</v>
      </c>
      <c r="F20" s="7">
        <v>1</v>
      </c>
      <c r="G20" s="7"/>
      <c r="H20" s="7"/>
      <c r="I20" s="7"/>
      <c r="J20" s="7"/>
      <c r="K20" s="7"/>
    </row>
    <row r="21" spans="1:11" x14ac:dyDescent="0.25">
      <c r="A21" s="3" t="s">
        <v>14</v>
      </c>
      <c r="B21" s="7">
        <v>0.28759410122365592</v>
      </c>
      <c r="C21" s="7">
        <v>0.59846983299603906</v>
      </c>
      <c r="D21" s="7">
        <v>0.50329694501587308</v>
      </c>
      <c r="E21" s="7">
        <v>0.5102244891940263</v>
      </c>
      <c r="F21" s="7">
        <v>0.62242068124382599</v>
      </c>
      <c r="G21" s="7">
        <v>1</v>
      </c>
      <c r="H21" s="7"/>
      <c r="I21" s="7"/>
      <c r="J21" s="7"/>
      <c r="K21" s="7"/>
    </row>
    <row r="22" spans="1:11" x14ac:dyDescent="0.25">
      <c r="A22" s="3" t="s">
        <v>15</v>
      </c>
      <c r="B22" s="7">
        <v>0.11065374171174766</v>
      </c>
      <c r="C22" s="7">
        <v>5.1698614327075941E-3</v>
      </c>
      <c r="D22" s="7">
        <v>9.1988038573232955E-2</v>
      </c>
      <c r="E22" s="7">
        <v>-2.9965628424567271E-3</v>
      </c>
      <c r="F22" s="7">
        <v>-2.1546601755833866E-2</v>
      </c>
      <c r="G22" s="7">
        <v>4.8854738211726749E-2</v>
      </c>
      <c r="H22" s="7">
        <v>1</v>
      </c>
      <c r="I22" s="7"/>
      <c r="J22" s="7"/>
      <c r="K22" s="7"/>
    </row>
    <row r="23" spans="1:11" x14ac:dyDescent="0.25">
      <c r="A23" s="3" t="s">
        <v>16</v>
      </c>
      <c r="B23" s="7">
        <v>0.26266654778596416</v>
      </c>
      <c r="C23" s="7">
        <v>0.41762895767948766</v>
      </c>
      <c r="D23" s="7">
        <v>0.43910636159560285</v>
      </c>
      <c r="E23" s="7">
        <v>0.38291493330372323</v>
      </c>
      <c r="F23" s="7">
        <v>0.43912415506297925</v>
      </c>
      <c r="G23" s="7">
        <v>0.46076548109608839</v>
      </c>
      <c r="H23" s="7">
        <v>0.14180894851952972</v>
      </c>
      <c r="I23" s="7">
        <v>1</v>
      </c>
      <c r="J23" s="7"/>
      <c r="K23" s="7"/>
    </row>
    <row r="24" spans="1:11" x14ac:dyDescent="0.25">
      <c r="A24" s="3" t="s">
        <v>17</v>
      </c>
      <c r="B24" s="7">
        <v>0.17968810573153232</v>
      </c>
      <c r="C24" s="7">
        <v>0.37863793779622651</v>
      </c>
      <c r="D24" s="7">
        <v>0.42110609104100921</v>
      </c>
      <c r="E24" s="7">
        <v>0.36358212746043772</v>
      </c>
      <c r="F24" s="7">
        <v>0.38971784905616791</v>
      </c>
      <c r="G24" s="7">
        <v>0.26339054005554197</v>
      </c>
      <c r="H24" s="7">
        <v>6.2782056785401233E-2</v>
      </c>
      <c r="I24" s="7">
        <v>0.35573183858483132</v>
      </c>
      <c r="J24" s="7">
        <v>1</v>
      </c>
      <c r="K24" s="7"/>
    </row>
    <row r="25" spans="1:11" ht="15.75" thickBot="1" x14ac:dyDescent="0.3">
      <c r="A25" s="4" t="s">
        <v>18</v>
      </c>
      <c r="B25" s="8">
        <v>0.11029693532624028</v>
      </c>
      <c r="C25" s="8">
        <v>0.1084955988970229</v>
      </c>
      <c r="D25" s="8">
        <v>0.11159602108963695</v>
      </c>
      <c r="E25" s="8">
        <v>3.0145032288652378E-2</v>
      </c>
      <c r="F25" s="8">
        <v>0.10634091264031419</v>
      </c>
      <c r="G25" s="8">
        <v>7.6294951347644482E-2</v>
      </c>
      <c r="H25" s="8">
        <v>2.2371309932631884E-2</v>
      </c>
      <c r="I25" s="8">
        <v>0.1460353513808608</v>
      </c>
      <c r="J25" s="8">
        <v>0.23697950080188052</v>
      </c>
      <c r="K25" s="8">
        <v>1</v>
      </c>
    </row>
    <row r="27" spans="1:11" ht="15.75" x14ac:dyDescent="0.25">
      <c r="E27" s="25" t="s">
        <v>36</v>
      </c>
      <c r="F27" s="25"/>
      <c r="G27" s="25"/>
    </row>
    <row r="28" spans="1:11" x14ac:dyDescent="0.25">
      <c r="A28" s="5"/>
      <c r="B28" s="5" t="s">
        <v>9</v>
      </c>
      <c r="C28" s="5" t="s">
        <v>10</v>
      </c>
      <c r="D28" s="5" t="s">
        <v>11</v>
      </c>
      <c r="E28" s="5" t="s">
        <v>12</v>
      </c>
      <c r="F28" s="5" t="s">
        <v>13</v>
      </c>
      <c r="G28" s="5" t="s">
        <v>14</v>
      </c>
      <c r="H28" s="5" t="s">
        <v>15</v>
      </c>
      <c r="I28" s="5" t="s">
        <v>16</v>
      </c>
      <c r="J28" s="5" t="s">
        <v>17</v>
      </c>
      <c r="K28" s="5" t="s">
        <v>18</v>
      </c>
    </row>
    <row r="29" spans="1:11" x14ac:dyDescent="0.25">
      <c r="A29" s="5" t="s">
        <v>19</v>
      </c>
      <c r="B29" s="7">
        <f>AVERAGE(NTDOY!$H$3:$H$253)</f>
        <v>-3.0086864300256404E-4</v>
      </c>
      <c r="C29" s="7">
        <f>AVERAGE(NVDA!$H$3:$H$253)</f>
        <v>-2.3807295663037326E-4</v>
      </c>
      <c r="D29" s="7">
        <f>AVERAGE(NKE!$H$3:$H$253)</f>
        <v>-1.4400127772447766E-3</v>
      </c>
      <c r="E29" s="7">
        <f>AVERAGE(SONY!$H$3:$H$253)</f>
        <v>-6.6840361273449002E-4</v>
      </c>
      <c r="F29" s="7">
        <f>AVERAGE(AMZN!$H$3:$H$253)</f>
        <v>-4.6328832093722749E-4</v>
      </c>
      <c r="G29" s="7">
        <f>AVERAGE(SPOT!$H$3:$H$253)</f>
        <v>-2.1686258716987336E-3</v>
      </c>
      <c r="H29" s="7">
        <f>AVERAGE(BIMBO!$H$3:$H$253)</f>
        <v>1.952211663653843E-3</v>
      </c>
      <c r="I29" s="7">
        <f>AVERAGE(TV!$H$3:$H$253)</f>
        <v>-2.1675857414026872E-3</v>
      </c>
      <c r="J29" s="7">
        <f>AVERAGE(MCD!$H$3:$H$253)</f>
        <v>5.0820998038892068E-4</v>
      </c>
      <c r="K29" s="7">
        <f>AVERAGE(WMT!$H$3:$H$253)</f>
        <v>-2.0290584108941523E-4</v>
      </c>
    </row>
    <row r="30" spans="1:11" x14ac:dyDescent="0.25">
      <c r="A30" s="5" t="s">
        <v>20</v>
      </c>
      <c r="B30" s="7">
        <f>Covarianza!B2</f>
        <v>2.5993373893376287E-4</v>
      </c>
      <c r="C30" s="7">
        <f>Covarianza!C3</f>
        <v>1.420079079590543E-3</v>
      </c>
      <c r="D30" s="7">
        <f>Covarianza!D4</f>
        <v>4.6867994608576372E-4</v>
      </c>
      <c r="E30" s="7">
        <f>Covarianza!E5</f>
        <v>3.6909964429774277E-4</v>
      </c>
      <c r="F30" s="7">
        <f>Covarianza!F6</f>
        <v>7.645495300047971E-4</v>
      </c>
      <c r="G30" s="7">
        <f>Covarianza!G7</f>
        <v>1.4853941216912486E-3</v>
      </c>
      <c r="H30" s="7">
        <f>Covarianza!H8</f>
        <v>6.2715169722862027E-4</v>
      </c>
      <c r="I30" s="7">
        <f>Covarianza!I9</f>
        <v>5.8777180502656121E-4</v>
      </c>
      <c r="J30" s="7">
        <f>Covarianza!J10</f>
        <v>1.3366833044214905E-4</v>
      </c>
      <c r="K30" s="7">
        <f>Covarianza!K11</f>
        <v>2.4789382958172813E-4</v>
      </c>
    </row>
    <row r="31" spans="1:11" x14ac:dyDescent="0.25">
      <c r="A31" s="5" t="s">
        <v>21</v>
      </c>
      <c r="B31" s="7">
        <f>SQRT(B30)</f>
        <v>1.6122460697231143E-2</v>
      </c>
      <c r="C31" s="7">
        <f t="shared" ref="C31:K31" si="0">SQRT(C30)</f>
        <v>3.7683936625444843E-2</v>
      </c>
      <c r="D31" s="7">
        <f t="shared" si="0"/>
        <v>2.1649017208311413E-2</v>
      </c>
      <c r="E31" s="7">
        <f t="shared" si="0"/>
        <v>1.9211966174698069E-2</v>
      </c>
      <c r="F31" s="7">
        <f t="shared" si="0"/>
        <v>2.7650488784193256E-2</v>
      </c>
      <c r="G31" s="7">
        <f t="shared" si="0"/>
        <v>3.85408111187511E-2</v>
      </c>
      <c r="H31" s="7">
        <f t="shared" si="0"/>
        <v>2.5042996969784192E-2</v>
      </c>
      <c r="I31" s="7">
        <f t="shared" si="0"/>
        <v>2.4244005548311551E-2</v>
      </c>
      <c r="J31" s="7">
        <f t="shared" si="0"/>
        <v>1.1561502084164888E-2</v>
      </c>
      <c r="K31" s="7">
        <f t="shared" si="0"/>
        <v>1.5744644473017742E-2</v>
      </c>
    </row>
    <row r="34" spans="1:15" ht="15.75" x14ac:dyDescent="0.25">
      <c r="E34" s="25" t="s">
        <v>25</v>
      </c>
      <c r="F34" s="25"/>
      <c r="G34" s="25"/>
      <c r="K34" s="13" t="s">
        <v>38</v>
      </c>
      <c r="L34" s="14">
        <v>10000000</v>
      </c>
    </row>
    <row r="35" spans="1:15" x14ac:dyDescent="0.25">
      <c r="A35" s="5" t="s">
        <v>22</v>
      </c>
      <c r="B35" s="5" t="s">
        <v>9</v>
      </c>
      <c r="C35" s="5" t="s">
        <v>10</v>
      </c>
      <c r="D35" s="5" t="s">
        <v>11</v>
      </c>
      <c r="E35" s="5" t="s">
        <v>12</v>
      </c>
      <c r="F35" s="5" t="s">
        <v>13</v>
      </c>
      <c r="G35" s="5" t="s">
        <v>14</v>
      </c>
      <c r="H35" s="5" t="s">
        <v>15</v>
      </c>
      <c r="I35" s="5" t="s">
        <v>16</v>
      </c>
      <c r="J35" s="5" t="s">
        <v>17</v>
      </c>
      <c r="K35" s="5" t="s">
        <v>18</v>
      </c>
      <c r="L35" s="5" t="s">
        <v>37</v>
      </c>
    </row>
    <row r="36" spans="1:15" x14ac:dyDescent="0.25">
      <c r="A36" s="5" t="s">
        <v>23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0.47053232295213487</v>
      </c>
      <c r="I36" s="6">
        <v>0</v>
      </c>
      <c r="J36" s="6">
        <v>0.52946767704786535</v>
      </c>
      <c r="K36" s="6">
        <v>0</v>
      </c>
      <c r="L36" s="6">
        <f>SUM(B36:K36)</f>
        <v>1.0000000000000002</v>
      </c>
    </row>
    <row r="39" spans="1:15" ht="18" thickBot="1" x14ac:dyDescent="0.35">
      <c r="A39" s="9"/>
      <c r="B39" s="9" t="s">
        <v>9</v>
      </c>
      <c r="C39" s="9" t="s">
        <v>10</v>
      </c>
      <c r="D39" s="9" t="s">
        <v>11</v>
      </c>
      <c r="E39" s="9" t="s">
        <v>12</v>
      </c>
      <c r="F39" s="9" t="s">
        <v>13</v>
      </c>
      <c r="G39" s="9" t="s">
        <v>14</v>
      </c>
      <c r="H39" s="9" t="s">
        <v>15</v>
      </c>
      <c r="I39" s="9" t="s">
        <v>16</v>
      </c>
      <c r="J39" s="9" t="s">
        <v>17</v>
      </c>
      <c r="K39" s="9" t="s">
        <v>18</v>
      </c>
      <c r="M39" s="10" t="s">
        <v>22</v>
      </c>
      <c r="N39" s="10" t="s">
        <v>23</v>
      </c>
      <c r="O39" s="10" t="s">
        <v>24</v>
      </c>
    </row>
    <row r="40" spans="1:15" ht="18.75" thickTop="1" thickBot="1" x14ac:dyDescent="0.35">
      <c r="A40" s="9" t="s">
        <v>9</v>
      </c>
      <c r="B40" s="9">
        <f>B$36*$N40*B3</f>
        <v>0</v>
      </c>
      <c r="C40" s="9">
        <f t="shared" ref="C40:K40" si="1">C$36*$N40*C3</f>
        <v>0</v>
      </c>
      <c r="D40" s="9">
        <f t="shared" si="1"/>
        <v>0</v>
      </c>
      <c r="E40" s="9">
        <f t="shared" si="1"/>
        <v>0</v>
      </c>
      <c r="F40" s="9">
        <f t="shared" si="1"/>
        <v>0</v>
      </c>
      <c r="G40" s="9">
        <f t="shared" si="1"/>
        <v>0</v>
      </c>
      <c r="H40" s="9">
        <f t="shared" si="1"/>
        <v>0</v>
      </c>
      <c r="I40" s="9">
        <f t="shared" si="1"/>
        <v>0</v>
      </c>
      <c r="J40" s="9">
        <f t="shared" si="1"/>
        <v>0</v>
      </c>
      <c r="K40" s="9">
        <f t="shared" si="1"/>
        <v>0</v>
      </c>
      <c r="M40" s="10" t="s">
        <v>9</v>
      </c>
      <c r="N40" s="11">
        <f>B$36</f>
        <v>0</v>
      </c>
      <c r="O40" s="12">
        <f t="shared" ref="O40:O49" si="2">N40*$L$34</f>
        <v>0</v>
      </c>
    </row>
    <row r="41" spans="1:15" ht="18.75" thickTop="1" thickBot="1" x14ac:dyDescent="0.35">
      <c r="A41" s="9" t="s">
        <v>10</v>
      </c>
      <c r="B41" s="9">
        <f t="shared" ref="B41:K41" si="3">B$36*$N41*B4</f>
        <v>0</v>
      </c>
      <c r="C41" s="9">
        <f t="shared" si="3"/>
        <v>0</v>
      </c>
      <c r="D41" s="9">
        <f t="shared" si="3"/>
        <v>0</v>
      </c>
      <c r="E41" s="9">
        <f t="shared" si="3"/>
        <v>0</v>
      </c>
      <c r="F41" s="9">
        <f t="shared" si="3"/>
        <v>0</v>
      </c>
      <c r="G41" s="9">
        <f t="shared" si="3"/>
        <v>0</v>
      </c>
      <c r="H41" s="9">
        <f t="shared" si="3"/>
        <v>0</v>
      </c>
      <c r="I41" s="9">
        <f t="shared" si="3"/>
        <v>0</v>
      </c>
      <c r="J41" s="9">
        <f t="shared" si="3"/>
        <v>0</v>
      </c>
      <c r="K41" s="9">
        <f t="shared" si="3"/>
        <v>0</v>
      </c>
      <c r="M41" s="10" t="s">
        <v>10</v>
      </c>
      <c r="N41" s="11">
        <f>C$36</f>
        <v>0</v>
      </c>
      <c r="O41" s="12">
        <f t="shared" si="2"/>
        <v>0</v>
      </c>
    </row>
    <row r="42" spans="1:15" ht="18.75" thickTop="1" thickBot="1" x14ac:dyDescent="0.35">
      <c r="A42" s="9" t="s">
        <v>11</v>
      </c>
      <c r="B42" s="9">
        <f t="shared" ref="B42:K42" si="4">B$36*$N42*B5</f>
        <v>0</v>
      </c>
      <c r="C42" s="9">
        <f t="shared" si="4"/>
        <v>0</v>
      </c>
      <c r="D42" s="9">
        <f t="shared" si="4"/>
        <v>0</v>
      </c>
      <c r="E42" s="9">
        <f t="shared" si="4"/>
        <v>0</v>
      </c>
      <c r="F42" s="9">
        <f t="shared" si="4"/>
        <v>0</v>
      </c>
      <c r="G42" s="9">
        <f t="shared" si="4"/>
        <v>0</v>
      </c>
      <c r="H42" s="9">
        <f t="shared" si="4"/>
        <v>0</v>
      </c>
      <c r="I42" s="9">
        <f t="shared" si="4"/>
        <v>0</v>
      </c>
      <c r="J42" s="9">
        <f t="shared" si="4"/>
        <v>0</v>
      </c>
      <c r="K42" s="9">
        <f t="shared" si="4"/>
        <v>0</v>
      </c>
      <c r="M42" s="10" t="s">
        <v>11</v>
      </c>
      <c r="N42" s="11">
        <f>D$36</f>
        <v>0</v>
      </c>
      <c r="O42" s="12">
        <f t="shared" si="2"/>
        <v>0</v>
      </c>
    </row>
    <row r="43" spans="1:15" ht="18.75" thickTop="1" thickBot="1" x14ac:dyDescent="0.35">
      <c r="A43" s="9" t="s">
        <v>12</v>
      </c>
      <c r="B43" s="9">
        <f t="shared" ref="B43:K43" si="5">B$36*$N43*B6</f>
        <v>0</v>
      </c>
      <c r="C43" s="9">
        <f t="shared" si="5"/>
        <v>0</v>
      </c>
      <c r="D43" s="9">
        <f t="shared" si="5"/>
        <v>0</v>
      </c>
      <c r="E43" s="9">
        <f t="shared" si="5"/>
        <v>0</v>
      </c>
      <c r="F43" s="9">
        <f t="shared" si="5"/>
        <v>0</v>
      </c>
      <c r="G43" s="9">
        <f t="shared" si="5"/>
        <v>0</v>
      </c>
      <c r="H43" s="9">
        <f t="shared" si="5"/>
        <v>0</v>
      </c>
      <c r="I43" s="9">
        <f t="shared" si="5"/>
        <v>0</v>
      </c>
      <c r="J43" s="9">
        <f t="shared" si="5"/>
        <v>0</v>
      </c>
      <c r="K43" s="9">
        <f t="shared" si="5"/>
        <v>0</v>
      </c>
      <c r="M43" s="10" t="s">
        <v>12</v>
      </c>
      <c r="N43" s="11">
        <f>E$36</f>
        <v>0</v>
      </c>
      <c r="O43" s="12">
        <f t="shared" si="2"/>
        <v>0</v>
      </c>
    </row>
    <row r="44" spans="1:15" ht="18.75" thickTop="1" thickBot="1" x14ac:dyDescent="0.35">
      <c r="A44" s="9" t="s">
        <v>13</v>
      </c>
      <c r="B44" s="9">
        <f t="shared" ref="B44:K44" si="6">B$36*$N44*B7</f>
        <v>0</v>
      </c>
      <c r="C44" s="9">
        <f t="shared" si="6"/>
        <v>0</v>
      </c>
      <c r="D44" s="9">
        <f t="shared" si="6"/>
        <v>0</v>
      </c>
      <c r="E44" s="9">
        <f t="shared" si="6"/>
        <v>0</v>
      </c>
      <c r="F44" s="9">
        <f t="shared" si="6"/>
        <v>0</v>
      </c>
      <c r="G44" s="9">
        <f t="shared" si="6"/>
        <v>0</v>
      </c>
      <c r="H44" s="9">
        <f t="shared" si="6"/>
        <v>0</v>
      </c>
      <c r="I44" s="9">
        <f t="shared" si="6"/>
        <v>0</v>
      </c>
      <c r="J44" s="9">
        <f t="shared" si="6"/>
        <v>0</v>
      </c>
      <c r="K44" s="9">
        <f t="shared" si="6"/>
        <v>0</v>
      </c>
      <c r="M44" s="10" t="s">
        <v>13</v>
      </c>
      <c r="N44" s="11">
        <f>F$36</f>
        <v>0</v>
      </c>
      <c r="O44" s="12">
        <f t="shared" si="2"/>
        <v>0</v>
      </c>
    </row>
    <row r="45" spans="1:15" ht="18.75" thickTop="1" thickBot="1" x14ac:dyDescent="0.35">
      <c r="A45" s="9" t="s">
        <v>14</v>
      </c>
      <c r="B45" s="9">
        <f t="shared" ref="B45:K45" si="7">B$36*$N45*B8</f>
        <v>0</v>
      </c>
      <c r="C45" s="9">
        <f t="shared" si="7"/>
        <v>0</v>
      </c>
      <c r="D45" s="9">
        <f t="shared" si="7"/>
        <v>0</v>
      </c>
      <c r="E45" s="9">
        <f t="shared" si="7"/>
        <v>0</v>
      </c>
      <c r="F45" s="9">
        <f t="shared" si="7"/>
        <v>0</v>
      </c>
      <c r="G45" s="9">
        <f t="shared" si="7"/>
        <v>0</v>
      </c>
      <c r="H45" s="9">
        <f t="shared" si="7"/>
        <v>0</v>
      </c>
      <c r="I45" s="9">
        <f t="shared" si="7"/>
        <v>0</v>
      </c>
      <c r="J45" s="9">
        <f t="shared" si="7"/>
        <v>0</v>
      </c>
      <c r="K45" s="9">
        <f t="shared" si="7"/>
        <v>0</v>
      </c>
      <c r="M45" s="10" t="s">
        <v>14</v>
      </c>
      <c r="N45" s="11">
        <f>G$36</f>
        <v>0</v>
      </c>
      <c r="O45" s="12">
        <f t="shared" si="2"/>
        <v>0</v>
      </c>
    </row>
    <row r="46" spans="1:15" ht="18.75" thickTop="1" thickBot="1" x14ac:dyDescent="0.35">
      <c r="A46" s="9" t="s">
        <v>15</v>
      </c>
      <c r="B46" s="9">
        <f t="shared" ref="B46:K46" si="8">B$36*$N46*B9</f>
        <v>0</v>
      </c>
      <c r="C46" s="9">
        <f t="shared" si="8"/>
        <v>0</v>
      </c>
      <c r="D46" s="9">
        <f t="shared" si="8"/>
        <v>0</v>
      </c>
      <c r="E46" s="9">
        <f t="shared" si="8"/>
        <v>0</v>
      </c>
      <c r="F46" s="9">
        <f t="shared" si="8"/>
        <v>0</v>
      </c>
      <c r="G46" s="9">
        <f t="shared" si="8"/>
        <v>0</v>
      </c>
      <c r="H46" s="9">
        <f t="shared" si="8"/>
        <v>1.3885180404068291E-4</v>
      </c>
      <c r="I46" s="9">
        <f t="shared" si="8"/>
        <v>0</v>
      </c>
      <c r="J46" s="9">
        <f t="shared" si="8"/>
        <v>4.5286109986987484E-6</v>
      </c>
      <c r="K46" s="9">
        <f t="shared" si="8"/>
        <v>0</v>
      </c>
      <c r="M46" s="10" t="s">
        <v>15</v>
      </c>
      <c r="N46" s="11">
        <f>H$36</f>
        <v>0.47053232295213487</v>
      </c>
      <c r="O46" s="12">
        <f t="shared" si="2"/>
        <v>4705323.2295213491</v>
      </c>
    </row>
    <row r="47" spans="1:15" ht="18.75" thickTop="1" thickBot="1" x14ac:dyDescent="0.35">
      <c r="A47" s="9" t="s">
        <v>16</v>
      </c>
      <c r="B47" s="9">
        <f t="shared" ref="B47:K47" si="9">B$36*$N47*B10</f>
        <v>0</v>
      </c>
      <c r="C47" s="9">
        <f t="shared" si="9"/>
        <v>0</v>
      </c>
      <c r="D47" s="9">
        <f t="shared" si="9"/>
        <v>0</v>
      </c>
      <c r="E47" s="9">
        <f t="shared" si="9"/>
        <v>0</v>
      </c>
      <c r="F47" s="9">
        <f t="shared" si="9"/>
        <v>0</v>
      </c>
      <c r="G47" s="9">
        <f t="shared" si="9"/>
        <v>0</v>
      </c>
      <c r="H47" s="9">
        <f t="shared" si="9"/>
        <v>0</v>
      </c>
      <c r="I47" s="9">
        <f t="shared" si="9"/>
        <v>0</v>
      </c>
      <c r="J47" s="9">
        <f t="shared" si="9"/>
        <v>0</v>
      </c>
      <c r="K47" s="9">
        <f t="shared" si="9"/>
        <v>0</v>
      </c>
      <c r="M47" s="10" t="s">
        <v>16</v>
      </c>
      <c r="N47" s="11">
        <f>I$36</f>
        <v>0</v>
      </c>
      <c r="O47" s="12">
        <f t="shared" si="2"/>
        <v>0</v>
      </c>
    </row>
    <row r="48" spans="1:15" ht="18.75" thickTop="1" thickBot="1" x14ac:dyDescent="0.35">
      <c r="A48" s="9" t="s">
        <v>17</v>
      </c>
      <c r="B48" s="9">
        <f t="shared" ref="B48:K48" si="10">B$36*$N48*B11</f>
        <v>0</v>
      </c>
      <c r="C48" s="9">
        <f t="shared" si="10"/>
        <v>0</v>
      </c>
      <c r="D48" s="9">
        <f t="shared" si="10"/>
        <v>0</v>
      </c>
      <c r="E48" s="9">
        <f t="shared" si="10"/>
        <v>0</v>
      </c>
      <c r="F48" s="9">
        <f t="shared" si="10"/>
        <v>0</v>
      </c>
      <c r="G48" s="9">
        <f t="shared" si="10"/>
        <v>0</v>
      </c>
      <c r="H48" s="9">
        <f t="shared" si="10"/>
        <v>4.5286109986987484E-6</v>
      </c>
      <c r="I48" s="9">
        <f t="shared" si="10"/>
        <v>0</v>
      </c>
      <c r="J48" s="9">
        <f t="shared" si="10"/>
        <v>3.7472047895006506E-5</v>
      </c>
      <c r="K48" s="9">
        <f t="shared" si="10"/>
        <v>0</v>
      </c>
      <c r="M48" s="10" t="s">
        <v>17</v>
      </c>
      <c r="N48" s="11">
        <f>J$36</f>
        <v>0.52946767704786535</v>
      </c>
      <c r="O48" s="12">
        <f t="shared" si="2"/>
        <v>5294676.7704786537</v>
      </c>
    </row>
    <row r="49" spans="1:15" ht="18.75" thickTop="1" thickBot="1" x14ac:dyDescent="0.35">
      <c r="A49" s="9" t="s">
        <v>18</v>
      </c>
      <c r="B49" s="9">
        <f t="shared" ref="B49:K49" si="11">B$36*$N49*B12</f>
        <v>0</v>
      </c>
      <c r="C49" s="9">
        <f t="shared" si="11"/>
        <v>0</v>
      </c>
      <c r="D49" s="9">
        <f t="shared" si="11"/>
        <v>0</v>
      </c>
      <c r="E49" s="9">
        <f t="shared" si="11"/>
        <v>0</v>
      </c>
      <c r="F49" s="9">
        <f t="shared" si="11"/>
        <v>0</v>
      </c>
      <c r="G49" s="9">
        <f t="shared" si="11"/>
        <v>0</v>
      </c>
      <c r="H49" s="9">
        <f t="shared" si="11"/>
        <v>0</v>
      </c>
      <c r="I49" s="9">
        <f t="shared" si="11"/>
        <v>0</v>
      </c>
      <c r="J49" s="9">
        <f t="shared" si="11"/>
        <v>0</v>
      </c>
      <c r="K49" s="9">
        <f t="shared" si="11"/>
        <v>0</v>
      </c>
      <c r="M49" s="10" t="s">
        <v>18</v>
      </c>
      <c r="N49" s="11">
        <f>K$36</f>
        <v>0</v>
      </c>
      <c r="O49" s="12">
        <f t="shared" si="2"/>
        <v>0</v>
      </c>
    </row>
    <row r="50" spans="1:15" ht="15.75" thickTop="1" x14ac:dyDescent="0.25"/>
    <row r="52" spans="1:15" x14ac:dyDescent="0.25">
      <c r="A52" s="22" t="s">
        <v>30</v>
      </c>
      <c r="B52" s="22"/>
      <c r="C52" s="22"/>
      <c r="D52" s="15">
        <f>SUMPRODUCT(B36:K36,B29:K29)</f>
        <v>1.1876594467623576E-3</v>
      </c>
      <c r="E52" s="26" t="s">
        <v>7</v>
      </c>
      <c r="F52" s="26"/>
    </row>
    <row r="53" spans="1:15" x14ac:dyDescent="0.25">
      <c r="A53" s="22" t="s">
        <v>31</v>
      </c>
      <c r="B53" s="22"/>
      <c r="C53" s="22"/>
      <c r="D53" s="15">
        <f>SUM(B40:K49)</f>
        <v>1.853810739330869E-4</v>
      </c>
      <c r="E53" s="26"/>
      <c r="F53" s="26"/>
    </row>
    <row r="54" spans="1:15" x14ac:dyDescent="0.25">
      <c r="A54" s="22" t="s">
        <v>32</v>
      </c>
      <c r="B54" s="22"/>
      <c r="C54" s="22"/>
      <c r="D54" s="15">
        <f>SQRT(D53)</f>
        <v>1.361547185862785E-2</v>
      </c>
      <c r="E54" s="26" t="s">
        <v>27</v>
      </c>
      <c r="F54" s="26"/>
    </row>
    <row r="55" spans="1:15" x14ac:dyDescent="0.25">
      <c r="A55" s="22" t="s">
        <v>29</v>
      </c>
      <c r="B55" s="22"/>
      <c r="C55" s="22"/>
      <c r="D55" s="15">
        <f>D52/D54</f>
        <v>8.7228665968690736E-2</v>
      </c>
      <c r="E55" s="26" t="s">
        <v>28</v>
      </c>
      <c r="F55" s="26"/>
    </row>
  </sheetData>
  <mergeCells count="12">
    <mergeCell ref="E1:G1"/>
    <mergeCell ref="E14:G14"/>
    <mergeCell ref="E27:G27"/>
    <mergeCell ref="A52:C52"/>
    <mergeCell ref="A53:C53"/>
    <mergeCell ref="E34:G34"/>
    <mergeCell ref="A55:C55"/>
    <mergeCell ref="E52:F52"/>
    <mergeCell ref="E53:F53"/>
    <mergeCell ref="E54:F54"/>
    <mergeCell ref="E55:F55"/>
    <mergeCell ref="A54:C54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7011D-C0F6-4759-A209-1CAD9DD15B24}">
  <dimension ref="A1:Z83"/>
  <sheetViews>
    <sheetView topLeftCell="D46" workbookViewId="0">
      <selection activeCell="Y76" sqref="Y76"/>
    </sheetView>
  </sheetViews>
  <sheetFormatPr baseColWidth="10" defaultRowHeight="15" x14ac:dyDescent="0.25"/>
  <cols>
    <col min="2" max="2" width="12" bestFit="1" customWidth="1"/>
    <col min="12" max="12" width="12.7109375" bestFit="1" customWidth="1"/>
    <col min="22" max="22" width="16.28515625" customWidth="1"/>
    <col min="26" max="26" width="15.140625" bestFit="1" customWidth="1"/>
  </cols>
  <sheetData>
    <row r="1" spans="1:21" x14ac:dyDescent="0.25">
      <c r="A1" s="31"/>
      <c r="B1" s="31" t="s">
        <v>9</v>
      </c>
      <c r="C1" s="31" t="s">
        <v>10</v>
      </c>
      <c r="D1" s="31" t="s">
        <v>11</v>
      </c>
      <c r="E1" s="31" t="s">
        <v>12</v>
      </c>
      <c r="F1" s="31" t="s">
        <v>13</v>
      </c>
      <c r="G1" s="31" t="s">
        <v>14</v>
      </c>
      <c r="H1" s="31" t="s">
        <v>15</v>
      </c>
      <c r="I1" s="31" t="s">
        <v>16</v>
      </c>
      <c r="J1" s="31" t="s">
        <v>17</v>
      </c>
      <c r="K1" s="31" t="s">
        <v>18</v>
      </c>
      <c r="L1" s="31" t="s">
        <v>41</v>
      </c>
      <c r="M1" s="31" t="s">
        <v>42</v>
      </c>
      <c r="N1" s="31" t="s">
        <v>43</v>
      </c>
      <c r="O1" s="31" t="s">
        <v>44</v>
      </c>
      <c r="P1" s="31" t="s">
        <v>45</v>
      </c>
      <c r="Q1" s="31" t="s">
        <v>46</v>
      </c>
      <c r="R1" s="31" t="s">
        <v>47</v>
      </c>
      <c r="S1" s="31" t="s">
        <v>48</v>
      </c>
      <c r="T1" s="31" t="s">
        <v>49</v>
      </c>
      <c r="U1" s="31" t="s">
        <v>50</v>
      </c>
    </row>
    <row r="2" spans="1:21" ht="15.75" thickBot="1" x14ac:dyDescent="0.3">
      <c r="A2" s="29" t="s">
        <v>9</v>
      </c>
      <c r="B2" s="29">
        <f>VARP(Rendimientos!$A$2:$A$252)</f>
        <v>2.5993373893376287E-4</v>
      </c>
      <c r="C2" s="29">
        <v>2.2501052819144291E-4</v>
      </c>
      <c r="D2" s="29">
        <v>9.917049644992952E-5</v>
      </c>
      <c r="E2" s="29">
        <v>9.1446074765981443E-5</v>
      </c>
      <c r="F2" s="29">
        <v>1.3267251567965533E-4</v>
      </c>
      <c r="G2" s="29">
        <v>1.7870312677676647E-4</v>
      </c>
      <c r="H2" s="29">
        <v>4.4676972093668538E-5</v>
      </c>
      <c r="I2" s="29">
        <v>1.026692685186507E-4</v>
      </c>
      <c r="J2" s="29">
        <v>3.349383828262461E-5</v>
      </c>
      <c r="K2" s="29">
        <v>2.7998040067225835E-5</v>
      </c>
      <c r="L2" s="29">
        <v>-1.1055326581812227E-5</v>
      </c>
      <c r="M2" s="29">
        <v>-2.4072454224556913E-5</v>
      </c>
      <c r="N2" s="29">
        <v>-5.4166330595862727E-5</v>
      </c>
      <c r="O2" s="29">
        <v>1.1641054714122131E-5</v>
      </c>
      <c r="P2" s="29">
        <v>2.9425094700906859E-6</v>
      </c>
      <c r="Q2" s="29">
        <v>2.8132165315501699E-6</v>
      </c>
      <c r="R2" s="29">
        <v>5.3290019848995636E-5</v>
      </c>
      <c r="S2" s="29">
        <v>7.0066595782603643E-6</v>
      </c>
      <c r="T2" s="29">
        <v>1.504555704663197E-5</v>
      </c>
      <c r="U2" s="30">
        <v>1.5443584938768461E-5</v>
      </c>
    </row>
    <row r="3" spans="1:21" ht="15.75" thickBot="1" x14ac:dyDescent="0.3">
      <c r="A3" s="29" t="s">
        <v>10</v>
      </c>
      <c r="B3" s="29">
        <v>2.2501052819144291E-4</v>
      </c>
      <c r="C3" s="29">
        <f>VARP(Rendimientos!$B$2:$B$252)</f>
        <v>1.4200790795905426E-3</v>
      </c>
      <c r="D3" s="29">
        <v>5.1304941850486988E-4</v>
      </c>
      <c r="E3" s="29">
        <v>4.3586168066100809E-4</v>
      </c>
      <c r="F3" s="29">
        <v>7.15749970498103E-4</v>
      </c>
      <c r="G3" s="29">
        <v>8.6919932235384823E-4</v>
      </c>
      <c r="H3" s="29">
        <v>4.8788949658787309E-6</v>
      </c>
      <c r="I3" s="29">
        <v>3.8154981187274678E-4</v>
      </c>
      <c r="J3" s="29">
        <v>1.6496607927011497E-4</v>
      </c>
      <c r="K3" s="29">
        <v>6.4372628756252236E-5</v>
      </c>
      <c r="L3" s="29">
        <v>-1.3340450333827609E-5</v>
      </c>
      <c r="M3" s="29">
        <v>7.704826916416906E-5</v>
      </c>
      <c r="N3" s="29">
        <v>-5.0395682812405048E-5</v>
      </c>
      <c r="O3" s="29">
        <v>3.5466172802644288E-4</v>
      </c>
      <c r="P3" s="29">
        <v>6.6718024294277377E-6</v>
      </c>
      <c r="Q3" s="29">
        <v>1.9416318854314996E-5</v>
      </c>
      <c r="R3" s="29">
        <v>5.3332885685845475E-4</v>
      </c>
      <c r="S3" s="29">
        <v>1.1396201508118626E-4</v>
      </c>
      <c r="T3" s="29">
        <v>7.0850577851699732E-5</v>
      </c>
      <c r="U3" s="30">
        <v>1.0042773684571978E-4</v>
      </c>
    </row>
    <row r="4" spans="1:21" ht="15.75" thickBot="1" x14ac:dyDescent="0.3">
      <c r="A4" s="29" t="s">
        <v>11</v>
      </c>
      <c r="B4" s="29">
        <v>9.917049644992952E-5</v>
      </c>
      <c r="C4" s="29">
        <v>5.1304941850486988E-4</v>
      </c>
      <c r="D4" s="29">
        <f>VARP(Rendimientos!$C$2:$C$252)</f>
        <v>4.6867994608576323E-4</v>
      </c>
      <c r="E4" s="29">
        <v>1.9873243756567802E-4</v>
      </c>
      <c r="F4" s="29">
        <v>3.6776607944861615E-4</v>
      </c>
      <c r="G4" s="29">
        <v>4.1993621583120429E-4</v>
      </c>
      <c r="H4" s="29">
        <v>4.9871892093334497E-5</v>
      </c>
      <c r="I4" s="29">
        <v>2.3046887899411483E-4</v>
      </c>
      <c r="J4" s="29">
        <v>1.0540081541248646E-4</v>
      </c>
      <c r="K4" s="29">
        <v>3.803818219569228E-5</v>
      </c>
      <c r="L4" s="29">
        <v>-1.423962310228799E-5</v>
      </c>
      <c r="M4" s="29">
        <v>2.6923510619074099E-5</v>
      </c>
      <c r="N4" s="29">
        <v>2.800168898735988E-5</v>
      </c>
      <c r="O4" s="29">
        <v>1.4529735842702449E-4</v>
      </c>
      <c r="P4" s="29">
        <v>-2.9640347470040864E-6</v>
      </c>
      <c r="Q4" s="29">
        <v>-3.3266053088770274E-5</v>
      </c>
      <c r="R4" s="29">
        <v>2.5512982213759269E-4</v>
      </c>
      <c r="S4" s="29">
        <v>1.2684270291316251E-5</v>
      </c>
      <c r="T4" s="29">
        <v>7.834761134425735E-5</v>
      </c>
      <c r="U4" s="30">
        <v>8.2724381791896237E-5</v>
      </c>
    </row>
    <row r="5" spans="1:21" ht="15.75" thickBot="1" x14ac:dyDescent="0.3">
      <c r="A5" s="29" t="s">
        <v>12</v>
      </c>
      <c r="B5" s="29">
        <v>9.1446074765981443E-5</v>
      </c>
      <c r="C5" s="29">
        <v>4.3586168066100809E-4</v>
      </c>
      <c r="D5" s="29">
        <v>1.9873243756567802E-4</v>
      </c>
      <c r="E5" s="29">
        <f>VARP(Rendimientos!$D$2:$D$252)</f>
        <v>3.6909964429774239E-4</v>
      </c>
      <c r="F5" s="29">
        <v>2.6700885597357219E-4</v>
      </c>
      <c r="G5" s="29">
        <v>3.7779304922231982E-4</v>
      </c>
      <c r="H5" s="29">
        <v>-1.441721928942476E-6</v>
      </c>
      <c r="I5" s="29">
        <v>1.7835220862457991E-4</v>
      </c>
      <c r="J5" s="29">
        <v>8.0758566548217914E-5</v>
      </c>
      <c r="K5" s="29">
        <v>9.1184374869715574E-6</v>
      </c>
      <c r="L5" s="29">
        <v>6.0773361276321353E-6</v>
      </c>
      <c r="M5" s="29">
        <v>-4.3284076098859935E-5</v>
      </c>
      <c r="N5" s="29">
        <v>5.6589894787862202E-5</v>
      </c>
      <c r="O5" s="29">
        <v>-3.7050608024145524E-4</v>
      </c>
      <c r="P5" s="29">
        <v>1.4003461858204855E-7</v>
      </c>
      <c r="Q5" s="29">
        <v>4.3946387703190504E-5</v>
      </c>
      <c r="R5" s="29">
        <v>-7.492465088505064E-4</v>
      </c>
      <c r="S5" s="29">
        <v>1.7461363786116791E-5</v>
      </c>
      <c r="T5" s="29">
        <v>3.7649364268595571E-5</v>
      </c>
      <c r="U5" s="30">
        <v>4.99049813481874E-5</v>
      </c>
    </row>
    <row r="6" spans="1:21" ht="15.75" thickBot="1" x14ac:dyDescent="0.3">
      <c r="A6" s="29" t="s">
        <v>13</v>
      </c>
      <c r="B6" s="29">
        <v>1.3267251567965533E-4</v>
      </c>
      <c r="C6" s="29">
        <v>7.15749970498103E-4</v>
      </c>
      <c r="D6" s="29">
        <v>3.6776607944861615E-4</v>
      </c>
      <c r="E6" s="29">
        <v>2.6700885597357219E-4</v>
      </c>
      <c r="F6" s="29">
        <f>VARP(Rendimientos!$E$2:$E$252)</f>
        <v>7.6454953000479678E-4</v>
      </c>
      <c r="G6" s="29">
        <v>6.6329645752043502E-4</v>
      </c>
      <c r="H6" s="29">
        <v>-1.4919968234373119E-5</v>
      </c>
      <c r="I6" s="29">
        <v>2.9437065535004177E-4</v>
      </c>
      <c r="J6" s="29">
        <v>1.2458546329787682E-4</v>
      </c>
      <c r="K6" s="29">
        <v>4.6295209568270835E-5</v>
      </c>
      <c r="L6" s="29">
        <v>1.8430666811268218E-5</v>
      </c>
      <c r="M6" s="29">
        <v>4.0618978684574642E-5</v>
      </c>
      <c r="N6" s="29">
        <v>-2.8498192498766158E-5</v>
      </c>
      <c r="O6" s="29">
        <v>2.1399829083523455E-4</v>
      </c>
      <c r="P6" s="29">
        <v>5.3995968194466535E-5</v>
      </c>
      <c r="Q6" s="29">
        <v>1.1476229045758969E-5</v>
      </c>
      <c r="R6" s="29">
        <v>2.4254269044171495E-4</v>
      </c>
      <c r="S6" s="29">
        <v>5.0795313801593608E-5</v>
      </c>
      <c r="T6" s="29">
        <v>7.4981667251539902E-5</v>
      </c>
      <c r="U6" s="30">
        <v>8.9312739147342157E-5</v>
      </c>
    </row>
    <row r="7" spans="1:21" ht="15.75" thickBot="1" x14ac:dyDescent="0.3">
      <c r="A7" s="29" t="s">
        <v>14</v>
      </c>
      <c r="B7" s="29">
        <v>1.7870312677676647E-4</v>
      </c>
      <c r="C7" s="29">
        <v>8.6919932235384823E-4</v>
      </c>
      <c r="D7" s="29">
        <v>4.1993621583120429E-4</v>
      </c>
      <c r="E7" s="29">
        <v>3.7779304922231982E-4</v>
      </c>
      <c r="F7" s="29">
        <v>6.6329645752043502E-4</v>
      </c>
      <c r="G7" s="29">
        <f>VARP(Rendimientos!$F$2:$F$252)</f>
        <v>1.4853941216912483E-3</v>
      </c>
      <c r="H7" s="29">
        <v>4.7153489989477704E-5</v>
      </c>
      <c r="I7" s="29">
        <v>4.305317267675796E-4</v>
      </c>
      <c r="J7" s="29">
        <v>1.173641033174034E-4</v>
      </c>
      <c r="K7" s="29">
        <v>4.6296643857235016E-5</v>
      </c>
      <c r="L7" s="29">
        <v>-1.9814238787243034E-5</v>
      </c>
      <c r="M7" s="29">
        <v>-4.5184119115494384E-5</v>
      </c>
      <c r="N7" s="29">
        <v>-2.7947767877009169E-5</v>
      </c>
      <c r="O7" s="29">
        <v>-2.0987345245697891E-4</v>
      </c>
      <c r="P7" s="29">
        <v>2.9105246440258289E-5</v>
      </c>
      <c r="Q7" s="29">
        <v>5.0840828713106074E-5</v>
      </c>
      <c r="R7" s="29">
        <v>-7.186816831383382E-4</v>
      </c>
      <c r="S7" s="29">
        <v>2.6580033018575582E-5</v>
      </c>
      <c r="T7" s="29">
        <v>1.4436549063965096E-5</v>
      </c>
      <c r="U7" s="30">
        <v>2.9863044776500753E-5</v>
      </c>
    </row>
    <row r="8" spans="1:21" ht="15.75" thickBot="1" x14ac:dyDescent="0.3">
      <c r="A8" s="29" t="s">
        <v>15</v>
      </c>
      <c r="B8" s="29">
        <v>4.4676972093668538E-5</v>
      </c>
      <c r="C8" s="29">
        <v>4.8788949658787309E-6</v>
      </c>
      <c r="D8" s="29">
        <v>4.9871892093334497E-5</v>
      </c>
      <c r="E8" s="29">
        <v>-1.441721928942476E-6</v>
      </c>
      <c r="F8" s="29">
        <v>-1.4919968234373119E-5</v>
      </c>
      <c r="G8" s="29">
        <v>4.7153489989477704E-5</v>
      </c>
      <c r="H8" s="29">
        <f>VARP(Rendimientos!$G$2:$G$252)</f>
        <v>6.2715169722862016E-4</v>
      </c>
      <c r="I8" s="29">
        <v>8.6098247677951812E-5</v>
      </c>
      <c r="J8" s="29">
        <v>1.8177581569673457E-5</v>
      </c>
      <c r="K8" s="29">
        <v>8.820852782611915E-6</v>
      </c>
      <c r="L8" s="29">
        <v>4.198272825842576E-6</v>
      </c>
      <c r="M8" s="29">
        <v>-3.0733658763912044E-5</v>
      </c>
      <c r="N8" s="29">
        <v>-3.5436974788108763E-5</v>
      </c>
      <c r="O8" s="29">
        <v>-3.873989970712807E-5</v>
      </c>
      <c r="P8" s="29">
        <v>2.0915685457832583E-5</v>
      </c>
      <c r="Q8" s="29">
        <v>-2.0546328070517241E-5</v>
      </c>
      <c r="R8" s="29">
        <v>-9.9709040476313236E-5</v>
      </c>
      <c r="S8" s="29">
        <v>2.1381588025984405E-5</v>
      </c>
      <c r="T8" s="29">
        <v>2.4869112273064427E-5</v>
      </c>
      <c r="U8" s="30">
        <v>7.2030511387800717E-6</v>
      </c>
    </row>
    <row r="9" spans="1:21" ht="15.75" thickBot="1" x14ac:dyDescent="0.3">
      <c r="A9" s="29" t="s">
        <v>16</v>
      </c>
      <c r="B9" s="29">
        <v>1.026692685186507E-4</v>
      </c>
      <c r="C9" s="29">
        <v>3.8154981187274678E-4</v>
      </c>
      <c r="D9" s="29">
        <v>2.3046887899411483E-4</v>
      </c>
      <c r="E9" s="29">
        <v>1.7835220862457991E-4</v>
      </c>
      <c r="F9" s="29">
        <v>2.9437065535004177E-4</v>
      </c>
      <c r="G9" s="29">
        <v>4.305317267675796E-4</v>
      </c>
      <c r="H9" s="29">
        <v>8.6098247677951812E-5</v>
      </c>
      <c r="I9" s="29">
        <f>VARP(Rendimientos!$H$2:$H$252)</f>
        <v>5.8777180502656077E-4</v>
      </c>
      <c r="J9" s="29">
        <v>9.9710610087862044E-5</v>
      </c>
      <c r="K9" s="29">
        <v>5.5743628292573341E-5</v>
      </c>
      <c r="L9" s="29">
        <v>1.7939949662834057E-5</v>
      </c>
      <c r="M9" s="29">
        <v>8.7101075808937461E-5</v>
      </c>
      <c r="N9" s="29">
        <v>-4.747038592168305E-5</v>
      </c>
      <c r="O9" s="29">
        <v>5.0881140161659086E-4</v>
      </c>
      <c r="P9" s="29">
        <v>3.9248527730697203E-5</v>
      </c>
      <c r="Q9" s="29">
        <v>1.3086301761982198E-5</v>
      </c>
      <c r="R9" s="29">
        <v>9.1864798251606393E-4</v>
      </c>
      <c r="S9" s="29">
        <v>4.459257849348476E-5</v>
      </c>
      <c r="T9" s="29">
        <v>6.5031256226135274E-5</v>
      </c>
      <c r="U9" s="30">
        <v>5.8476973048663522E-5</v>
      </c>
    </row>
    <row r="10" spans="1:21" ht="15.75" thickBot="1" x14ac:dyDescent="0.3">
      <c r="A10" s="29" t="s">
        <v>17</v>
      </c>
      <c r="B10" s="29">
        <v>3.349383828262461E-5</v>
      </c>
      <c r="C10" s="29">
        <v>1.6496607927011497E-4</v>
      </c>
      <c r="D10" s="29">
        <v>1.0540081541248646E-4</v>
      </c>
      <c r="E10" s="29">
        <v>8.0758566548217914E-5</v>
      </c>
      <c r="F10" s="29">
        <v>1.2458546329787682E-4</v>
      </c>
      <c r="G10" s="29">
        <v>1.173641033174034E-4</v>
      </c>
      <c r="H10" s="29">
        <v>1.8177581569673457E-5</v>
      </c>
      <c r="I10" s="29">
        <v>9.9710610087862044E-5</v>
      </c>
      <c r="J10" s="29">
        <f>VARP(Rendimientos!$I$2:$I$252)</f>
        <v>1.3366833044214918E-4</v>
      </c>
      <c r="K10" s="29">
        <v>4.3137790849047441E-5</v>
      </c>
      <c r="L10" s="29">
        <v>1.6276282314279933E-5</v>
      </c>
      <c r="M10" s="29">
        <v>-2.4587809141415467E-5</v>
      </c>
      <c r="N10" s="29">
        <v>2.8013054124313668E-5</v>
      </c>
      <c r="O10" s="29">
        <v>-2.7254461375618249E-4</v>
      </c>
      <c r="P10" s="29">
        <v>1.2563547732652123E-5</v>
      </c>
      <c r="Q10" s="29">
        <v>1.9117940706176184E-5</v>
      </c>
      <c r="R10" s="29">
        <v>-5.6914266731300468E-4</v>
      </c>
      <c r="S10" s="29">
        <v>1.6107258375890727E-5</v>
      </c>
      <c r="T10" s="29">
        <v>8.4924575271674374E-5</v>
      </c>
      <c r="U10" s="30">
        <v>8.1556233273132259E-5</v>
      </c>
    </row>
    <row r="11" spans="1:21" ht="15.75" thickBot="1" x14ac:dyDescent="0.3">
      <c r="A11" s="29" t="s">
        <v>18</v>
      </c>
      <c r="B11" s="29">
        <v>2.7998040067225835E-5</v>
      </c>
      <c r="C11" s="29">
        <v>6.4372628756252236E-5</v>
      </c>
      <c r="D11" s="29">
        <v>3.803818219569228E-5</v>
      </c>
      <c r="E11" s="29">
        <v>9.1184374869715574E-6</v>
      </c>
      <c r="F11" s="29">
        <v>4.6295209568270835E-5</v>
      </c>
      <c r="G11" s="29">
        <v>4.6296643857235016E-5</v>
      </c>
      <c r="H11" s="29">
        <v>8.820852782611915E-6</v>
      </c>
      <c r="I11" s="29">
        <v>5.5743628292573341E-5</v>
      </c>
      <c r="J11" s="29">
        <v>4.3137790849047441E-5</v>
      </c>
      <c r="K11" s="29">
        <f>VARP(Rendimientos!$J$2:$J$252)</f>
        <v>2.4789382958172819E-4</v>
      </c>
      <c r="L11" s="29">
        <v>7.1750592971579996E-5</v>
      </c>
      <c r="M11" s="29">
        <v>7.2664429230497778E-5</v>
      </c>
      <c r="N11" s="29">
        <v>6.0284913768641767E-5</v>
      </c>
      <c r="O11" s="29">
        <v>3.0922704032127532E-4</v>
      </c>
      <c r="P11" s="29">
        <v>2.7071806153841705E-5</v>
      </c>
      <c r="Q11" s="29">
        <v>5.3948248997926159E-5</v>
      </c>
      <c r="R11" s="29">
        <v>3.8834631844958346E-4</v>
      </c>
      <c r="S11" s="29">
        <v>5.6672443087908258E-5</v>
      </c>
      <c r="T11" s="29">
        <v>2.9147469126815469E-5</v>
      </c>
      <c r="U11" s="30">
        <v>2.3810867660594611E-5</v>
      </c>
    </row>
    <row r="12" spans="1:21" ht="15.75" thickBot="1" x14ac:dyDescent="0.3">
      <c r="A12" s="29" t="s">
        <v>41</v>
      </c>
      <c r="B12" s="29">
        <v>-1.1055326581812227E-5</v>
      </c>
      <c r="C12" s="29">
        <v>-1.3340450333827609E-5</v>
      </c>
      <c r="D12" s="29">
        <v>-1.423962310228799E-5</v>
      </c>
      <c r="E12" s="29">
        <v>6.0773361276321353E-6</v>
      </c>
      <c r="F12" s="29">
        <v>1.8430666811268218E-5</v>
      </c>
      <c r="G12" s="29">
        <v>-1.9814238787243034E-5</v>
      </c>
      <c r="H12" s="29">
        <v>4.198272825842576E-6</v>
      </c>
      <c r="I12" s="29">
        <v>1.7939949662834057E-5</v>
      </c>
      <c r="J12" s="29">
        <v>1.6276282314279933E-5</v>
      </c>
      <c r="K12" s="29">
        <v>7.1750592971579996E-5</v>
      </c>
      <c r="L12" s="29">
        <f>VARP(Rendimientos!$K$2:$K$252)</f>
        <v>5.1763209741525573E-4</v>
      </c>
      <c r="M12" s="29">
        <v>-6.5615932409429829E-4</v>
      </c>
      <c r="N12" s="29">
        <v>9.1160514379504468E-4</v>
      </c>
      <c r="O12" s="29">
        <v>-5.6895132824875154E-3</v>
      </c>
      <c r="P12" s="29">
        <v>4.8503169364118277E-4</v>
      </c>
      <c r="Q12" s="29">
        <v>5.0373803276451592E-4</v>
      </c>
      <c r="R12" s="29">
        <v>-1.1571605639194094E-2</v>
      </c>
      <c r="S12" s="29">
        <v>8.531463996605628E-5</v>
      </c>
      <c r="T12" s="29">
        <v>2.8796539643174396E-6</v>
      </c>
      <c r="U12" s="30">
        <v>6.3728963897604085E-6</v>
      </c>
    </row>
    <row r="13" spans="1:21" ht="15.75" thickBot="1" x14ac:dyDescent="0.3">
      <c r="A13" s="29" t="s">
        <v>42</v>
      </c>
      <c r="B13" s="29">
        <v>-2.4072454224556913E-5</v>
      </c>
      <c r="C13" s="29">
        <v>7.704826916416906E-5</v>
      </c>
      <c r="D13" s="29">
        <v>2.6923510619074099E-5</v>
      </c>
      <c r="E13" s="29">
        <v>-4.3284076098859935E-5</v>
      </c>
      <c r="F13" s="29">
        <v>4.0618978684574642E-5</v>
      </c>
      <c r="G13" s="29">
        <v>-4.5184119115494384E-5</v>
      </c>
      <c r="H13" s="29">
        <v>-3.0733658763912044E-5</v>
      </c>
      <c r="I13" s="29">
        <v>8.7101075808937461E-5</v>
      </c>
      <c r="J13" s="29">
        <v>-2.4587809141415467E-5</v>
      </c>
      <c r="K13" s="29">
        <v>7.2664429230497778E-5</v>
      </c>
      <c r="L13" s="29">
        <v>-6.5615932409429829E-4</v>
      </c>
      <c r="M13" s="29">
        <f>VARP(Rendimientos!$L$2:$L$252)</f>
        <v>4.6798685525422084E-3</v>
      </c>
      <c r="N13" s="29">
        <v>-2.055192159968933E-3</v>
      </c>
      <c r="O13" s="29">
        <v>3.2958638362708133E-2</v>
      </c>
      <c r="P13" s="29">
        <v>-1.2868008580190144E-3</v>
      </c>
      <c r="Q13" s="29">
        <v>-1.2237716830031063E-3</v>
      </c>
      <c r="R13" s="29">
        <v>6.3904595708939277E-2</v>
      </c>
      <c r="S13" s="29">
        <v>9.1656899296127796E-4</v>
      </c>
      <c r="T13" s="29">
        <v>1.5654499288195508E-5</v>
      </c>
      <c r="U13" s="30">
        <v>4.2106539992129787E-6</v>
      </c>
    </row>
    <row r="14" spans="1:21" ht="15.75" thickBot="1" x14ac:dyDescent="0.3">
      <c r="A14" s="29" t="s">
        <v>43</v>
      </c>
      <c r="B14" s="29">
        <v>-5.4166330595862727E-5</v>
      </c>
      <c r="C14" s="29">
        <v>-5.0395682812405048E-5</v>
      </c>
      <c r="D14" s="29">
        <v>2.800168898735988E-5</v>
      </c>
      <c r="E14" s="29">
        <v>5.6589894787862202E-5</v>
      </c>
      <c r="F14" s="29">
        <v>-2.8498192498766158E-5</v>
      </c>
      <c r="G14" s="29">
        <v>-2.7947767877009169E-5</v>
      </c>
      <c r="H14" s="29">
        <v>-3.5436974788108763E-5</v>
      </c>
      <c r="I14" s="29">
        <v>-4.747038592168305E-5</v>
      </c>
      <c r="J14" s="29">
        <v>2.8013054124313668E-5</v>
      </c>
      <c r="K14" s="29">
        <v>6.0284913768641767E-5</v>
      </c>
      <c r="L14" s="29">
        <v>9.1160514379504468E-4</v>
      </c>
      <c r="M14" s="29">
        <v>-2.055192159968933E-3</v>
      </c>
      <c r="N14" s="29">
        <f>VARP(Rendimientos!$M$2:$M$252)</f>
        <v>2.7756718320149361E-3</v>
      </c>
      <c r="O14" s="29">
        <v>-1.6351147766067886E-2</v>
      </c>
      <c r="P14" s="29">
        <v>1.0495570569801231E-3</v>
      </c>
      <c r="Q14" s="29">
        <v>1.2067308813631205E-3</v>
      </c>
      <c r="R14" s="29">
        <v>-3.273036744698387E-2</v>
      </c>
      <c r="S14" s="29">
        <v>6.2197345356408477E-6</v>
      </c>
      <c r="T14" s="29">
        <v>1.7305897036434436E-5</v>
      </c>
      <c r="U14" s="30">
        <v>2.8950552875272435E-5</v>
      </c>
    </row>
    <row r="15" spans="1:21" ht="15.75" thickBot="1" x14ac:dyDescent="0.3">
      <c r="A15" s="29" t="s">
        <v>44</v>
      </c>
      <c r="B15" s="29">
        <v>1.1641054714122131E-5</v>
      </c>
      <c r="C15" s="29">
        <v>3.5466172802644288E-4</v>
      </c>
      <c r="D15" s="29">
        <v>1.4529735842702449E-4</v>
      </c>
      <c r="E15" s="29">
        <v>-3.7050608024145524E-4</v>
      </c>
      <c r="F15" s="29">
        <v>2.1399829083523455E-4</v>
      </c>
      <c r="G15" s="29">
        <v>-2.0987345245697891E-4</v>
      </c>
      <c r="H15" s="29">
        <v>-3.873989970712807E-5</v>
      </c>
      <c r="I15" s="29">
        <v>5.0881140161659086E-4</v>
      </c>
      <c r="J15" s="29">
        <v>-2.7254461375618249E-4</v>
      </c>
      <c r="K15" s="29">
        <v>3.0922704032127532E-4</v>
      </c>
      <c r="L15" s="29">
        <v>-5.6895132824875154E-3</v>
      </c>
      <c r="M15" s="29">
        <v>3.2958638362708133E-2</v>
      </c>
      <c r="N15" s="29">
        <v>-1.6351147766067886E-2</v>
      </c>
      <c r="O15" s="29">
        <f>VARP(Rendimientos!$N$2:$N$252)</f>
        <v>0.24289159861689533</v>
      </c>
      <c r="P15" s="29">
        <v>-1.0501150669745362E-2</v>
      </c>
      <c r="Q15" s="29">
        <v>-9.9220772408606887E-3</v>
      </c>
      <c r="R15" s="29">
        <v>0.47249696063527802</v>
      </c>
      <c r="S15" s="29">
        <v>5.8030471042068762E-3</v>
      </c>
      <c r="T15" s="29">
        <v>1.0758842147356026E-5</v>
      </c>
      <c r="U15" s="30">
        <v>-4.5282250952297623E-5</v>
      </c>
    </row>
    <row r="16" spans="1:21" ht="15.75" thickBot="1" x14ac:dyDescent="0.3">
      <c r="A16" s="29" t="s">
        <v>45</v>
      </c>
      <c r="B16" s="29">
        <v>2.9425094700906859E-6</v>
      </c>
      <c r="C16" s="29">
        <v>6.6718024294277377E-6</v>
      </c>
      <c r="D16" s="29">
        <v>-2.9640347470040864E-6</v>
      </c>
      <c r="E16" s="29">
        <v>1.4003461858204855E-7</v>
      </c>
      <c r="F16" s="29">
        <v>5.3995968194466535E-5</v>
      </c>
      <c r="G16" s="29">
        <v>2.9105246440258289E-5</v>
      </c>
      <c r="H16" s="29">
        <v>2.0915685457832583E-5</v>
      </c>
      <c r="I16" s="29">
        <v>3.9248527730697203E-5</v>
      </c>
      <c r="J16" s="29">
        <v>1.2563547732652123E-5</v>
      </c>
      <c r="K16" s="29">
        <v>2.7071806153841705E-5</v>
      </c>
      <c r="L16" s="29">
        <v>4.8503169364118277E-4</v>
      </c>
      <c r="M16" s="29">
        <v>-1.2868008580190144E-3</v>
      </c>
      <c r="N16" s="29">
        <v>1.0495570569801231E-3</v>
      </c>
      <c r="O16" s="29">
        <v>-1.0501150669745362E-2</v>
      </c>
      <c r="P16" s="29">
        <f>VARP(Rendimientos!$O$2:$O$252)</f>
        <v>8.6582682537588189E-4</v>
      </c>
      <c r="Q16" s="29">
        <v>6.6210512968111509E-4</v>
      </c>
      <c r="R16" s="29">
        <v>-2.086827094359299E-2</v>
      </c>
      <c r="S16" s="29">
        <v>-1.8109740070302237E-5</v>
      </c>
      <c r="T16" s="29">
        <v>-6.7563716363371312E-6</v>
      </c>
      <c r="U16" s="30">
        <v>2.8488525884111891E-6</v>
      </c>
    </row>
    <row r="17" spans="1:21" ht="15.75" thickBot="1" x14ac:dyDescent="0.3">
      <c r="A17" s="29" t="s">
        <v>46</v>
      </c>
      <c r="B17" s="29">
        <v>2.8132165315501699E-6</v>
      </c>
      <c r="C17" s="29">
        <v>1.9416318854314996E-5</v>
      </c>
      <c r="D17" s="29">
        <v>-3.3266053088770274E-5</v>
      </c>
      <c r="E17" s="29">
        <v>4.3946387703190504E-5</v>
      </c>
      <c r="F17" s="29">
        <v>1.1476229045758969E-5</v>
      </c>
      <c r="G17" s="29">
        <v>5.0840828713106074E-5</v>
      </c>
      <c r="H17" s="29">
        <v>-2.0546328070517241E-5</v>
      </c>
      <c r="I17" s="29">
        <v>1.3086301761982198E-5</v>
      </c>
      <c r="J17" s="29">
        <v>1.9117940706176184E-5</v>
      </c>
      <c r="K17" s="29">
        <v>5.3948248997926159E-5</v>
      </c>
      <c r="L17" s="29">
        <v>5.0373803276451592E-4</v>
      </c>
      <c r="M17" s="29">
        <v>-1.2237716830031063E-3</v>
      </c>
      <c r="N17" s="29">
        <v>1.2067308813631205E-3</v>
      </c>
      <c r="O17" s="29">
        <v>-9.9220772408606887E-3</v>
      </c>
      <c r="P17" s="29">
        <v>6.6210512968111509E-4</v>
      </c>
      <c r="Q17" s="29">
        <f>VARP(Rendimientos!$P$2:$P$252)</f>
        <v>8.7153653408506275E-4</v>
      </c>
      <c r="R17" s="29">
        <v>-1.9886224655617901E-2</v>
      </c>
      <c r="S17" s="29">
        <v>-1.6831705214183384E-5</v>
      </c>
      <c r="T17" s="29">
        <v>-2.3775156074999989E-5</v>
      </c>
      <c r="U17" s="30">
        <v>-1.5706380833307156E-5</v>
      </c>
    </row>
    <row r="18" spans="1:21" ht="15.75" thickBot="1" x14ac:dyDescent="0.3">
      <c r="A18" s="29" t="s">
        <v>47</v>
      </c>
      <c r="B18" s="29">
        <v>5.3290019848995636E-5</v>
      </c>
      <c r="C18" s="29">
        <v>5.3332885685845475E-4</v>
      </c>
      <c r="D18" s="29">
        <v>2.5512982213759269E-4</v>
      </c>
      <c r="E18" s="29">
        <v>-7.492465088505064E-4</v>
      </c>
      <c r="F18" s="29">
        <v>2.4254269044171495E-4</v>
      </c>
      <c r="G18" s="29">
        <v>-7.186816831383382E-4</v>
      </c>
      <c r="H18" s="29">
        <v>-9.9709040476313236E-5</v>
      </c>
      <c r="I18" s="29">
        <v>9.1864798251606393E-4</v>
      </c>
      <c r="J18" s="29">
        <v>-5.6914266731300468E-4</v>
      </c>
      <c r="K18" s="29">
        <v>3.8834631844958346E-4</v>
      </c>
      <c r="L18" s="29">
        <v>-1.1571605639194094E-2</v>
      </c>
      <c r="M18" s="29">
        <v>6.3904595708939277E-2</v>
      </c>
      <c r="N18" s="29">
        <v>-3.273036744698387E-2</v>
      </c>
      <c r="O18" s="29">
        <v>0.47249696063527802</v>
      </c>
      <c r="P18" s="29">
        <v>-2.086827094359299E-2</v>
      </c>
      <c r="Q18" s="29">
        <v>-1.9886224655617901E-2</v>
      </c>
      <c r="R18" s="29">
        <f>VARP(Rendimientos!$Q$2:$Q$252)</f>
        <v>0.92295175822463915</v>
      </c>
      <c r="S18" s="29">
        <v>1.0848034572971966E-2</v>
      </c>
      <c r="T18" s="29">
        <v>3.0191785576656951E-5</v>
      </c>
      <c r="U18" s="30">
        <v>-7.4930148490262555E-5</v>
      </c>
    </row>
    <row r="19" spans="1:21" ht="15.75" thickBot="1" x14ac:dyDescent="0.3">
      <c r="A19" s="29" t="s">
        <v>48</v>
      </c>
      <c r="B19" s="29">
        <v>7.0066595782603643E-6</v>
      </c>
      <c r="C19" s="29">
        <v>1.1396201508118626E-4</v>
      </c>
      <c r="D19" s="29">
        <v>1.2684270291316251E-5</v>
      </c>
      <c r="E19" s="29">
        <v>1.7461363786116791E-5</v>
      </c>
      <c r="F19" s="29">
        <v>5.0795313801593608E-5</v>
      </c>
      <c r="G19" s="29">
        <v>2.6580033018575582E-5</v>
      </c>
      <c r="H19" s="29">
        <v>2.1381588025984405E-5</v>
      </c>
      <c r="I19" s="29">
        <v>4.459257849348476E-5</v>
      </c>
      <c r="J19" s="29">
        <v>1.6107258375890727E-5</v>
      </c>
      <c r="K19" s="29">
        <v>5.6672443087908258E-5</v>
      </c>
      <c r="L19" s="29">
        <v>8.531463996605628E-5</v>
      </c>
      <c r="M19" s="29">
        <v>9.1656899296127796E-4</v>
      </c>
      <c r="N19" s="29">
        <v>6.2197345356408477E-6</v>
      </c>
      <c r="O19" s="29">
        <v>5.8030471042068762E-3</v>
      </c>
      <c r="P19" s="29">
        <v>-1.8109740070302237E-5</v>
      </c>
      <c r="Q19" s="29">
        <v>-1.6831705214183384E-5</v>
      </c>
      <c r="R19" s="29">
        <v>1.0848034572971966E-2</v>
      </c>
      <c r="S19" s="29">
        <f>VARP(Rendimientos!$R$2:$R$252)</f>
        <v>5.0983156775856963E-4</v>
      </c>
      <c r="T19" s="29">
        <v>5.4600064848688928E-6</v>
      </c>
      <c r="U19" s="30">
        <v>1.0515307377681241E-5</v>
      </c>
    </row>
    <row r="20" spans="1:21" ht="15.75" thickBot="1" x14ac:dyDescent="0.3">
      <c r="A20" s="29" t="s">
        <v>49</v>
      </c>
      <c r="B20" s="29">
        <v>1.504555704663197E-5</v>
      </c>
      <c r="C20" s="29">
        <v>7.0850577851699732E-5</v>
      </c>
      <c r="D20" s="29">
        <v>7.834761134425735E-5</v>
      </c>
      <c r="E20" s="29">
        <v>3.7649364268595571E-5</v>
      </c>
      <c r="F20" s="29">
        <v>7.4981667251539902E-5</v>
      </c>
      <c r="G20" s="29">
        <v>1.4436549063965096E-5</v>
      </c>
      <c r="H20" s="29">
        <v>2.4869112273064427E-5</v>
      </c>
      <c r="I20" s="29">
        <v>6.5031256226135274E-5</v>
      </c>
      <c r="J20" s="29">
        <v>8.4924575271674374E-5</v>
      </c>
      <c r="K20" s="29">
        <v>2.9147469126815469E-5</v>
      </c>
      <c r="L20" s="29">
        <v>2.8796539643174396E-6</v>
      </c>
      <c r="M20" s="29">
        <v>1.5654499288195508E-5</v>
      </c>
      <c r="N20" s="29">
        <v>1.7305897036434436E-5</v>
      </c>
      <c r="O20" s="29">
        <v>1.0758842147356026E-5</v>
      </c>
      <c r="P20" s="29">
        <v>-6.7563716363371312E-6</v>
      </c>
      <c r="Q20" s="29">
        <v>-2.3775156074999989E-5</v>
      </c>
      <c r="R20" s="29">
        <v>3.0191785576656951E-5</v>
      </c>
      <c r="S20" s="29">
        <v>5.4600064848688928E-6</v>
      </c>
      <c r="T20" s="29">
        <f>VARP(Rendimientos!$S$2:$S$252)</f>
        <v>1.3680264925527394E-4</v>
      </c>
      <c r="U20" s="30">
        <v>1.0737806218659917E-4</v>
      </c>
    </row>
    <row r="21" spans="1:21" ht="15.75" thickBot="1" x14ac:dyDescent="0.3">
      <c r="A21" s="30" t="s">
        <v>50</v>
      </c>
      <c r="B21" s="30">
        <v>1.5443584938768461E-5</v>
      </c>
      <c r="C21" s="30">
        <v>1.0042773684571978E-4</v>
      </c>
      <c r="D21" s="30">
        <v>8.2724381791896237E-5</v>
      </c>
      <c r="E21" s="30">
        <v>4.99049813481874E-5</v>
      </c>
      <c r="F21" s="30">
        <v>8.9312739147342157E-5</v>
      </c>
      <c r="G21" s="30">
        <v>2.9863044776500753E-5</v>
      </c>
      <c r="H21" s="30">
        <v>7.2030511387800717E-6</v>
      </c>
      <c r="I21" s="30">
        <v>5.8476973048663522E-5</v>
      </c>
      <c r="J21" s="30">
        <v>8.1556233273132259E-5</v>
      </c>
      <c r="K21" s="30">
        <v>2.3810867660594611E-5</v>
      </c>
      <c r="L21" s="30">
        <v>6.3728963897604085E-6</v>
      </c>
      <c r="M21" s="30">
        <v>4.2106539992129787E-6</v>
      </c>
      <c r="N21" s="30">
        <v>2.8950552875272435E-5</v>
      </c>
      <c r="O21" s="30">
        <v>-4.5282250952297623E-5</v>
      </c>
      <c r="P21" s="30">
        <v>2.8488525884111891E-6</v>
      </c>
      <c r="Q21" s="30">
        <v>-1.5706380833307156E-5</v>
      </c>
      <c r="R21" s="30">
        <v>-7.4930148490262555E-5</v>
      </c>
      <c r="S21" s="30">
        <v>1.0515307377681241E-5</v>
      </c>
      <c r="T21" s="30">
        <v>1.0737806218659917E-4</v>
      </c>
      <c r="U21" s="30">
        <f>VARP(Rendimientos!$T$2:$T$252)</f>
        <v>1.2447503934580637E-4</v>
      </c>
    </row>
    <row r="23" spans="1:21" ht="15.75" thickBot="1" x14ac:dyDescent="0.3"/>
    <row r="24" spans="1:21" x14ac:dyDescent="0.25">
      <c r="A24" s="31"/>
      <c r="B24" s="31" t="s">
        <v>9</v>
      </c>
      <c r="C24" s="31" t="s">
        <v>10</v>
      </c>
      <c r="D24" s="31" t="s">
        <v>11</v>
      </c>
      <c r="E24" s="31" t="s">
        <v>12</v>
      </c>
      <c r="F24" s="31" t="s">
        <v>13</v>
      </c>
      <c r="G24" s="31" t="s">
        <v>14</v>
      </c>
      <c r="H24" s="31" t="s">
        <v>15</v>
      </c>
      <c r="I24" s="31" t="s">
        <v>16</v>
      </c>
      <c r="J24" s="31" t="s">
        <v>17</v>
      </c>
      <c r="K24" s="31" t="s">
        <v>18</v>
      </c>
      <c r="L24" s="31" t="s">
        <v>41</v>
      </c>
      <c r="M24" s="31" t="s">
        <v>42</v>
      </c>
      <c r="N24" s="31" t="s">
        <v>43</v>
      </c>
      <c r="O24" s="31" t="s">
        <v>44</v>
      </c>
      <c r="P24" s="31" t="s">
        <v>45</v>
      </c>
      <c r="Q24" s="31" t="s">
        <v>46</v>
      </c>
      <c r="R24" s="31" t="s">
        <v>47</v>
      </c>
      <c r="S24" s="31" t="s">
        <v>48</v>
      </c>
      <c r="T24" s="31" t="s">
        <v>49</v>
      </c>
      <c r="U24" s="31" t="s">
        <v>50</v>
      </c>
    </row>
    <row r="25" spans="1:21" x14ac:dyDescent="0.25">
      <c r="A25" s="29" t="s">
        <v>9</v>
      </c>
      <c r="B25" s="29">
        <v>1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</row>
    <row r="26" spans="1:21" x14ac:dyDescent="0.25">
      <c r="A26" s="29" t="s">
        <v>10</v>
      </c>
      <c r="B26" s="29">
        <v>0.37035247172617231</v>
      </c>
      <c r="C26" s="29">
        <v>1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</row>
    <row r="27" spans="1:21" x14ac:dyDescent="0.25">
      <c r="A27" s="29" t="s">
        <v>11</v>
      </c>
      <c r="B27" s="29">
        <v>0.28412730682623766</v>
      </c>
      <c r="C27" s="29">
        <v>0.62887560670019849</v>
      </c>
      <c r="D27" s="29">
        <v>1</v>
      </c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</row>
    <row r="28" spans="1:21" x14ac:dyDescent="0.25">
      <c r="A28" s="29" t="s">
        <v>12</v>
      </c>
      <c r="B28" s="29">
        <v>0.29523098011333226</v>
      </c>
      <c r="C28" s="29">
        <v>0.60203343473415216</v>
      </c>
      <c r="D28" s="29">
        <v>0.47781387896389338</v>
      </c>
      <c r="E28" s="29">
        <v>1</v>
      </c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</row>
    <row r="29" spans="1:21" x14ac:dyDescent="0.25">
      <c r="A29" s="29" t="s">
        <v>13</v>
      </c>
      <c r="B29" s="29">
        <v>0.2976095234133963</v>
      </c>
      <c r="C29" s="29">
        <v>0.68691383136119977</v>
      </c>
      <c r="D29" s="29">
        <v>0.61437094896057209</v>
      </c>
      <c r="E29" s="29">
        <v>0.50263304785894647</v>
      </c>
      <c r="F29" s="29">
        <v>1</v>
      </c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</row>
    <row r="30" spans="1:21" x14ac:dyDescent="0.25">
      <c r="A30" s="29" t="s">
        <v>14</v>
      </c>
      <c r="B30" s="29">
        <v>0.28759410122365592</v>
      </c>
      <c r="C30" s="29">
        <v>0.59846983299603906</v>
      </c>
      <c r="D30" s="29">
        <v>0.50329694501587308</v>
      </c>
      <c r="E30" s="29">
        <v>0.5102244891940263</v>
      </c>
      <c r="F30" s="29">
        <v>0.62242068124382599</v>
      </c>
      <c r="G30" s="29">
        <v>1</v>
      </c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</row>
    <row r="31" spans="1:21" x14ac:dyDescent="0.25">
      <c r="A31" s="29" t="s">
        <v>15</v>
      </c>
      <c r="B31" s="29">
        <v>0.11065374171174766</v>
      </c>
      <c r="C31" s="29">
        <v>5.1698614327075941E-3</v>
      </c>
      <c r="D31" s="29">
        <v>9.1988038573232955E-2</v>
      </c>
      <c r="E31" s="29">
        <v>-2.9965628424567271E-3</v>
      </c>
      <c r="F31" s="29">
        <v>-2.1546601755833866E-2</v>
      </c>
      <c r="G31" s="29">
        <v>4.8854738211726749E-2</v>
      </c>
      <c r="H31" s="29">
        <v>1</v>
      </c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</row>
    <row r="32" spans="1:21" x14ac:dyDescent="0.25">
      <c r="A32" s="29" t="s">
        <v>16</v>
      </c>
      <c r="B32" s="29">
        <v>0.26266654778596416</v>
      </c>
      <c r="C32" s="29">
        <v>0.41762895767948766</v>
      </c>
      <c r="D32" s="29">
        <v>0.43910636159560285</v>
      </c>
      <c r="E32" s="29">
        <v>0.38291493330372323</v>
      </c>
      <c r="F32" s="29">
        <v>0.43912415506297925</v>
      </c>
      <c r="G32" s="29">
        <v>0.46076548109608839</v>
      </c>
      <c r="H32" s="29">
        <v>0.14180894851952972</v>
      </c>
      <c r="I32" s="29">
        <v>1</v>
      </c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</row>
    <row r="33" spans="1:21" x14ac:dyDescent="0.25">
      <c r="A33" s="29" t="s">
        <v>17</v>
      </c>
      <c r="B33" s="29">
        <v>0.17968810573153232</v>
      </c>
      <c r="C33" s="29">
        <v>0.37863793779622651</v>
      </c>
      <c r="D33" s="29">
        <v>0.42110609104100921</v>
      </c>
      <c r="E33" s="29">
        <v>0.36358212746043772</v>
      </c>
      <c r="F33" s="29">
        <v>0.38971784905616791</v>
      </c>
      <c r="G33" s="29">
        <v>0.26339054005554197</v>
      </c>
      <c r="H33" s="29">
        <v>6.2782056785401233E-2</v>
      </c>
      <c r="I33" s="29">
        <v>0.35573183858483132</v>
      </c>
      <c r="J33" s="29">
        <v>1</v>
      </c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</row>
    <row r="34" spans="1:21" x14ac:dyDescent="0.25">
      <c r="A34" s="29" t="s">
        <v>18</v>
      </c>
      <c r="B34" s="29">
        <v>0.11029693532624028</v>
      </c>
      <c r="C34" s="29">
        <v>0.1084955988970229</v>
      </c>
      <c r="D34" s="29">
        <v>0.11159602108963695</v>
      </c>
      <c r="E34" s="29">
        <v>3.0145032288652378E-2</v>
      </c>
      <c r="F34" s="29">
        <v>0.10634091264031419</v>
      </c>
      <c r="G34" s="29">
        <v>7.6294951347644482E-2</v>
      </c>
      <c r="H34" s="29">
        <v>2.2371309932631884E-2</v>
      </c>
      <c r="I34" s="29">
        <v>0.1460353513808608</v>
      </c>
      <c r="J34" s="29">
        <v>0.23697950080188052</v>
      </c>
      <c r="K34" s="29">
        <v>1</v>
      </c>
      <c r="L34" s="29"/>
      <c r="M34" s="29"/>
      <c r="N34" s="29"/>
      <c r="O34" s="29"/>
      <c r="P34" s="29"/>
      <c r="Q34" s="29"/>
      <c r="R34" s="29"/>
      <c r="S34" s="29"/>
      <c r="T34" s="29"/>
      <c r="U34" s="29"/>
    </row>
    <row r="35" spans="1:21" x14ac:dyDescent="0.25">
      <c r="A35" s="29" t="s">
        <v>41</v>
      </c>
      <c r="B35" s="29">
        <v>-3.0139056344284133E-2</v>
      </c>
      <c r="C35" s="29">
        <v>-1.5559786241658893E-2</v>
      </c>
      <c r="D35" s="29">
        <v>-2.8910107705350643E-2</v>
      </c>
      <c r="E35" s="29">
        <v>1.3903714605555157E-2</v>
      </c>
      <c r="F35" s="29">
        <v>2.9297302553548434E-2</v>
      </c>
      <c r="G35" s="29">
        <v>-2.2596748027740293E-2</v>
      </c>
      <c r="H35" s="29">
        <v>7.3684095675543397E-3</v>
      </c>
      <c r="I35" s="29">
        <v>3.2524171786472982E-2</v>
      </c>
      <c r="J35" s="29">
        <v>6.1877157247640223E-2</v>
      </c>
      <c r="K35" s="29">
        <v>0.20030050169290223</v>
      </c>
      <c r="L35" s="29">
        <v>1</v>
      </c>
      <c r="M35" s="29"/>
      <c r="N35" s="29"/>
      <c r="O35" s="29"/>
      <c r="P35" s="29"/>
      <c r="Q35" s="29"/>
      <c r="R35" s="29"/>
      <c r="S35" s="29"/>
      <c r="T35" s="29"/>
      <c r="U35" s="29"/>
    </row>
    <row r="36" spans="1:21" x14ac:dyDescent="0.25">
      <c r="A36" s="29" t="s">
        <v>42</v>
      </c>
      <c r="B36" s="29">
        <v>-2.1825902721487035E-2</v>
      </c>
      <c r="C36" s="29">
        <v>2.9887514158775389E-2</v>
      </c>
      <c r="D36" s="29">
        <v>1.8179279835812575E-2</v>
      </c>
      <c r="E36" s="29">
        <v>-3.2933623109726515E-2</v>
      </c>
      <c r="F36" s="29">
        <v>2.1473822508529028E-2</v>
      </c>
      <c r="G36" s="29">
        <v>-1.7137526606808558E-2</v>
      </c>
      <c r="H36" s="29">
        <v>-1.7939533134597705E-2</v>
      </c>
      <c r="I36" s="29">
        <v>5.2517291145184754E-2</v>
      </c>
      <c r="J36" s="29">
        <v>-3.1087710867083687E-2</v>
      </c>
      <c r="K36" s="29">
        <v>6.7464014520681417E-2</v>
      </c>
      <c r="L36" s="29">
        <v>-0.42158182350525558</v>
      </c>
      <c r="M36" s="29">
        <v>1</v>
      </c>
      <c r="N36" s="29"/>
      <c r="O36" s="29"/>
      <c r="P36" s="29"/>
      <c r="Q36" s="29"/>
      <c r="R36" s="29"/>
      <c r="S36" s="29"/>
      <c r="T36" s="29"/>
      <c r="U36" s="29"/>
    </row>
    <row r="37" spans="1:21" x14ac:dyDescent="0.25">
      <c r="A37" s="29" t="s">
        <v>43</v>
      </c>
      <c r="B37" s="29">
        <v>-6.3769649518493732E-2</v>
      </c>
      <c r="C37" s="29">
        <v>-2.538358799371598E-2</v>
      </c>
      <c r="D37" s="29">
        <v>2.4550592789959452E-2</v>
      </c>
      <c r="E37" s="29">
        <v>5.5909166023381682E-2</v>
      </c>
      <c r="F37" s="29">
        <v>-1.9562774272801828E-2</v>
      </c>
      <c r="G37" s="29">
        <v>-1.3763922481374131E-2</v>
      </c>
      <c r="H37" s="29">
        <v>-2.6858779854642273E-2</v>
      </c>
      <c r="I37" s="29">
        <v>-3.7165016387607844E-2</v>
      </c>
      <c r="J37" s="29">
        <v>4.5989865504852498E-2</v>
      </c>
      <c r="K37" s="29">
        <v>7.2676118874374668E-2</v>
      </c>
      <c r="L37" s="29">
        <v>0.76052257300213144</v>
      </c>
      <c r="M37" s="29">
        <v>-0.57023195124436599</v>
      </c>
      <c r="N37" s="29">
        <v>1</v>
      </c>
      <c r="O37" s="29"/>
      <c r="P37" s="29"/>
      <c r="Q37" s="29"/>
      <c r="R37" s="29"/>
      <c r="S37" s="29"/>
      <c r="T37" s="29"/>
      <c r="U37" s="29"/>
    </row>
    <row r="38" spans="1:21" x14ac:dyDescent="0.25">
      <c r="A38" s="29" t="s">
        <v>44</v>
      </c>
      <c r="B38" s="29">
        <v>1.4650577931443233E-3</v>
      </c>
      <c r="C38" s="29">
        <v>1.9096413692842092E-2</v>
      </c>
      <c r="D38" s="29">
        <v>1.3617998638692766E-2</v>
      </c>
      <c r="E38" s="29">
        <v>-3.9130669591236365E-2</v>
      </c>
      <c r="F38" s="29">
        <v>1.5703673071315784E-2</v>
      </c>
      <c r="G38" s="29">
        <v>-1.1049189186787869E-2</v>
      </c>
      <c r="H38" s="29">
        <v>-3.1388166268039599E-3</v>
      </c>
      <c r="I38" s="29">
        <v>4.2583976472324037E-2</v>
      </c>
      <c r="J38" s="29">
        <v>-4.783184082254658E-2</v>
      </c>
      <c r="K38" s="29">
        <v>3.9850920621011518E-2</v>
      </c>
      <c r="L38" s="29">
        <v>-0.50740912123333393</v>
      </c>
      <c r="M38" s="29">
        <v>0.97756622246457947</v>
      </c>
      <c r="N38" s="29">
        <v>-0.62973515371478128</v>
      </c>
      <c r="O38" s="29">
        <v>1</v>
      </c>
      <c r="P38" s="29"/>
      <c r="Q38" s="29"/>
      <c r="R38" s="29"/>
      <c r="S38" s="29"/>
      <c r="T38" s="29"/>
      <c r="U38" s="29"/>
    </row>
    <row r="39" spans="1:21" x14ac:dyDescent="0.25">
      <c r="A39" s="29" t="s">
        <v>45</v>
      </c>
      <c r="B39" s="29">
        <v>6.2025607094585381E-3</v>
      </c>
      <c r="C39" s="29">
        <v>6.0168806063529649E-3</v>
      </c>
      <c r="D39" s="29">
        <v>-4.6529628630601677E-3</v>
      </c>
      <c r="E39" s="29">
        <v>2.4771259041895247E-4</v>
      </c>
      <c r="F39" s="29">
        <v>6.6365596379912267E-2</v>
      </c>
      <c r="G39" s="29">
        <v>2.5664624346405689E-2</v>
      </c>
      <c r="H39" s="29">
        <v>2.8383783300915757E-2</v>
      </c>
      <c r="I39" s="29">
        <v>5.5017832534672476E-2</v>
      </c>
      <c r="J39" s="29">
        <v>3.6930272627491913E-2</v>
      </c>
      <c r="K39" s="29">
        <v>5.843443573567967E-2</v>
      </c>
      <c r="L39" s="29">
        <v>0.7245093592729116</v>
      </c>
      <c r="M39" s="29">
        <v>-0.63926215692444566</v>
      </c>
      <c r="N39" s="29">
        <v>0.67702775860860698</v>
      </c>
      <c r="O39" s="29">
        <v>-0.72412763950181558</v>
      </c>
      <c r="P39" s="29">
        <v>1</v>
      </c>
      <c r="Q39" s="29"/>
      <c r="R39" s="29"/>
      <c r="S39" s="29"/>
      <c r="T39" s="29"/>
      <c r="U39" s="29"/>
    </row>
    <row r="40" spans="1:21" x14ac:dyDescent="0.25">
      <c r="A40" s="29" t="s">
        <v>46</v>
      </c>
      <c r="B40" s="29">
        <v>5.9105655122692743E-3</v>
      </c>
      <c r="C40" s="29">
        <v>1.7452909313104167E-2</v>
      </c>
      <c r="D40" s="29">
        <v>-5.2049947054224048E-2</v>
      </c>
      <c r="E40" s="29">
        <v>7.7483382422429858E-2</v>
      </c>
      <c r="F40" s="29">
        <v>1.4058972973248351E-2</v>
      </c>
      <c r="G40" s="29">
        <v>4.4683684016261417E-2</v>
      </c>
      <c r="H40" s="29">
        <v>-2.7791060448843212E-2</v>
      </c>
      <c r="I40" s="29">
        <v>1.8283938733339059E-2</v>
      </c>
      <c r="J40" s="29">
        <v>5.6012383026902403E-2</v>
      </c>
      <c r="K40" s="29">
        <v>0.11606511242681218</v>
      </c>
      <c r="L40" s="29">
        <v>0.74998287019055154</v>
      </c>
      <c r="M40" s="29">
        <v>-0.60595555871799123</v>
      </c>
      <c r="N40" s="29">
        <v>0.77586037010541864</v>
      </c>
      <c r="O40" s="29">
        <v>-0.6819516090371619</v>
      </c>
      <c r="P40" s="29">
        <v>0.76219945777053266</v>
      </c>
      <c r="Q40" s="29">
        <v>1</v>
      </c>
      <c r="R40" s="29"/>
      <c r="S40" s="29"/>
      <c r="T40" s="29"/>
      <c r="U40" s="29"/>
    </row>
    <row r="41" spans="1:21" x14ac:dyDescent="0.25">
      <c r="A41" s="29" t="s">
        <v>47</v>
      </c>
      <c r="B41" s="29">
        <v>3.4405276653130825E-3</v>
      </c>
      <c r="C41" s="29">
        <v>1.4731579616073199E-2</v>
      </c>
      <c r="D41" s="29">
        <v>1.2266863704060743E-2</v>
      </c>
      <c r="E41" s="29">
        <v>-4.0594146427694953E-2</v>
      </c>
      <c r="F41" s="29">
        <v>9.1305276748128907E-3</v>
      </c>
      <c r="G41" s="29">
        <v>-1.9410030823305963E-2</v>
      </c>
      <c r="H41" s="29">
        <v>-4.144372041786774E-3</v>
      </c>
      <c r="I41" s="29">
        <v>3.9441665914089936E-2</v>
      </c>
      <c r="J41" s="29">
        <v>-5.124097471021441E-2</v>
      </c>
      <c r="K41" s="29">
        <v>2.5674194872858384E-2</v>
      </c>
      <c r="L41" s="29">
        <v>-0.52941168730520693</v>
      </c>
      <c r="M41" s="29">
        <v>0.97235704128975153</v>
      </c>
      <c r="N41" s="29">
        <v>-0.64666197024332794</v>
      </c>
      <c r="O41" s="29">
        <v>0.99793733739280466</v>
      </c>
      <c r="P41" s="29">
        <v>-0.73821258957515901</v>
      </c>
      <c r="Q41" s="29">
        <v>-0.70116469768682732</v>
      </c>
      <c r="R41" s="29">
        <v>1</v>
      </c>
      <c r="S41" s="29"/>
      <c r="T41" s="29"/>
      <c r="U41" s="29"/>
    </row>
    <row r="42" spans="1:21" x14ac:dyDescent="0.25">
      <c r="A42" s="29" t="s">
        <v>48</v>
      </c>
      <c r="B42" s="29">
        <v>1.9247145499901173E-2</v>
      </c>
      <c r="C42" s="29">
        <v>0.13393389340518153</v>
      </c>
      <c r="D42" s="29">
        <v>2.5948600570508532E-2</v>
      </c>
      <c r="E42" s="29">
        <v>4.0252511780817596E-2</v>
      </c>
      <c r="F42" s="29">
        <v>8.1359350609392075E-2</v>
      </c>
      <c r="G42" s="29">
        <v>3.0543676011182488E-2</v>
      </c>
      <c r="H42" s="29">
        <v>3.7812926904393487E-2</v>
      </c>
      <c r="I42" s="29">
        <v>8.1460083217244253E-2</v>
      </c>
      <c r="J42" s="29">
        <v>6.1701255635648058E-2</v>
      </c>
      <c r="K42" s="29">
        <v>0.15941372696074813</v>
      </c>
      <c r="L42" s="29">
        <v>0.16607321831940372</v>
      </c>
      <c r="M42" s="29">
        <v>0.59338282585439694</v>
      </c>
      <c r="N42" s="29">
        <v>5.2284676901593399E-3</v>
      </c>
      <c r="O42" s="29">
        <v>0.52147859635608862</v>
      </c>
      <c r="P42" s="29">
        <v>-2.7257331562201635E-2</v>
      </c>
      <c r="Q42" s="29">
        <v>-2.5250614789618285E-2</v>
      </c>
      <c r="R42" s="29">
        <v>0.50009003256214535</v>
      </c>
      <c r="S42" s="29">
        <v>1</v>
      </c>
      <c r="T42" s="29"/>
      <c r="U42" s="29"/>
    </row>
    <row r="43" spans="1:21" x14ac:dyDescent="0.25">
      <c r="A43" s="29" t="s">
        <v>49</v>
      </c>
      <c r="B43" s="29">
        <v>7.9786550819324176E-2</v>
      </c>
      <c r="C43" s="29">
        <v>0.16074589016621163</v>
      </c>
      <c r="D43" s="29">
        <v>0.30941425681698043</v>
      </c>
      <c r="E43" s="29">
        <v>0.16754774227693692</v>
      </c>
      <c r="F43" s="29">
        <v>0.23184889276692372</v>
      </c>
      <c r="G43" s="29">
        <v>3.2025453388934526E-2</v>
      </c>
      <c r="H43" s="29">
        <v>8.4903721786890415E-2</v>
      </c>
      <c r="I43" s="29">
        <v>0.22933509247775263</v>
      </c>
      <c r="J43" s="29">
        <v>0.62801767656528662</v>
      </c>
      <c r="K43" s="29">
        <v>0.1582780673568783</v>
      </c>
      <c r="L43" s="29">
        <v>1.0821375083527585E-2</v>
      </c>
      <c r="M43" s="29">
        <v>1.9564785906519298E-2</v>
      </c>
      <c r="N43" s="29">
        <v>2.8084248199130121E-2</v>
      </c>
      <c r="O43" s="29">
        <v>1.8664314124181153E-3</v>
      </c>
      <c r="P43" s="29">
        <v>-1.9631376741010627E-2</v>
      </c>
      <c r="Q43" s="29">
        <v>-6.8854657786549839E-2</v>
      </c>
      <c r="R43" s="29">
        <v>2.6869033438636659E-3</v>
      </c>
      <c r="S43" s="29">
        <v>2.0674382325934354E-2</v>
      </c>
      <c r="T43" s="29">
        <v>1</v>
      </c>
      <c r="U43" s="29"/>
    </row>
    <row r="44" spans="1:21" ht="15.75" thickBot="1" x14ac:dyDescent="0.3">
      <c r="A44" s="30" t="s">
        <v>50</v>
      </c>
      <c r="B44" s="30">
        <v>8.5856989846962287E-2</v>
      </c>
      <c r="C44" s="30">
        <v>0.23886706593912796</v>
      </c>
      <c r="D44" s="30">
        <v>0.34249497858098477</v>
      </c>
      <c r="E44" s="30">
        <v>0.23282571651735223</v>
      </c>
      <c r="F44" s="30">
        <v>0.28951392691533612</v>
      </c>
      <c r="G44" s="30">
        <v>6.9449975822217722E-2</v>
      </c>
      <c r="H44" s="30">
        <v>2.5780364952783678E-2</v>
      </c>
      <c r="I44" s="30">
        <v>0.21619187755577848</v>
      </c>
      <c r="J44" s="30">
        <v>0.63226881437945071</v>
      </c>
      <c r="K44" s="30">
        <v>0.13555053211467988</v>
      </c>
      <c r="L44" s="30">
        <v>2.5106439237128735E-2</v>
      </c>
      <c r="M44" s="30">
        <v>5.5168552883102717E-3</v>
      </c>
      <c r="N44" s="30">
        <v>4.9252884126433132E-2</v>
      </c>
      <c r="O44" s="30">
        <v>-8.2353227546029199E-3</v>
      </c>
      <c r="P44" s="30">
        <v>8.6778736580787625E-3</v>
      </c>
      <c r="Q44" s="30">
        <v>-4.768614213753139E-2</v>
      </c>
      <c r="R44" s="30">
        <v>-6.9907851720735509E-3</v>
      </c>
      <c r="S44" s="30">
        <v>4.1741444567795973E-2</v>
      </c>
      <c r="T44" s="30">
        <v>0.82286231296796664</v>
      </c>
      <c r="U44" s="30">
        <v>1</v>
      </c>
    </row>
    <row r="46" spans="1:21" ht="15.75" thickBot="1" x14ac:dyDescent="0.3"/>
    <row r="47" spans="1:21" x14ac:dyDescent="0.25">
      <c r="A47" s="5"/>
      <c r="B47" s="5" t="s">
        <v>9</v>
      </c>
      <c r="C47" s="5" t="s">
        <v>10</v>
      </c>
      <c r="D47" s="5" t="s">
        <v>11</v>
      </c>
      <c r="E47" s="5" t="s">
        <v>12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17</v>
      </c>
      <c r="K47" s="31" t="s">
        <v>18</v>
      </c>
      <c r="L47" s="31" t="s">
        <v>41</v>
      </c>
      <c r="M47" s="31" t="s">
        <v>42</v>
      </c>
      <c r="N47" s="31" t="s">
        <v>43</v>
      </c>
      <c r="O47" s="31" t="s">
        <v>44</v>
      </c>
      <c r="P47" s="31" t="s">
        <v>45</v>
      </c>
      <c r="Q47" s="31" t="s">
        <v>46</v>
      </c>
      <c r="R47" s="31" t="s">
        <v>47</v>
      </c>
      <c r="S47" s="31" t="s">
        <v>48</v>
      </c>
      <c r="T47" s="31" t="s">
        <v>49</v>
      </c>
      <c r="U47" s="31" t="s">
        <v>50</v>
      </c>
    </row>
    <row r="48" spans="1:21" x14ac:dyDescent="0.25">
      <c r="A48" s="5" t="s">
        <v>19</v>
      </c>
      <c r="B48" s="7">
        <f>AVERAGE(NTDOY!$H$3:$H$253)</f>
        <v>-3.0086864300256404E-4</v>
      </c>
      <c r="C48" s="7">
        <f>AVERAGE(NVDA!$H$3:$H$253)</f>
        <v>-2.3807295663037326E-4</v>
      </c>
      <c r="D48" s="7">
        <f>AVERAGE(NKE!$H$3:$H$253)</f>
        <v>-1.4400127772447766E-3</v>
      </c>
      <c r="E48" s="7">
        <f>AVERAGE(SONY!$H$3:$H$253)</f>
        <v>-6.6840361273449002E-4</v>
      </c>
      <c r="F48" s="7">
        <f>AVERAGE(AMZN!$H$3:$H$253)</f>
        <v>-4.6328832093722749E-4</v>
      </c>
      <c r="G48" s="7">
        <f>AVERAGE(SPOT!$H$3:$H$253)</f>
        <v>-2.1686258716987336E-3</v>
      </c>
      <c r="H48" s="7">
        <f>AVERAGE(BIMBO!$H$3:$H$253)</f>
        <v>1.952211663653843E-3</v>
      </c>
      <c r="I48" s="7">
        <f>AVERAGE(TV!$H$3:$H$253)</f>
        <v>-2.1675857414026872E-3</v>
      </c>
      <c r="J48" s="7">
        <f>AVERAGE(MCD!$H$3:$H$253)</f>
        <v>5.0820998038892068E-4</v>
      </c>
      <c r="K48" s="7">
        <f>AVERAGE(WMT!$H$3:$H$253)</f>
        <v>-2.0290584108941523E-4</v>
      </c>
      <c r="L48" s="7">
        <f>AVERAGE(AAPL!$H$3:$H$253)</f>
        <v>-8.4513367711870225E-5</v>
      </c>
      <c r="M48" s="7">
        <f>AVERAGE(MET!$H$3:$H$253)</f>
        <v>4.6547886129658456E-3</v>
      </c>
      <c r="N48" s="7">
        <f>AVERAGE(TSLA!$H$3:$H$253)</f>
        <v>-4.8085533322464425E-4</v>
      </c>
      <c r="O48" s="7">
        <f>AVERAGE(F!$H$3:$H$253)</f>
        <v>3.2280861984189967E-2</v>
      </c>
      <c r="P48" s="7">
        <f>AVERAGE(V!$H$3:$H$253)</f>
        <v>-1.630883311752044E-3</v>
      </c>
      <c r="Q48" s="7">
        <f>AVERAGE(RACE!$H$3:$H$253)</f>
        <v>-1.3821000180209966E-3</v>
      </c>
      <c r="R48" s="7">
        <f>AVERAGE(UBSFY!$H$3:$H$253)</f>
        <v>5.9604571389168033E-2</v>
      </c>
      <c r="S48" s="7">
        <f>AVERAGE(DIS!$H$3:$H$253)</f>
        <v>-8.5941618220743653E-4</v>
      </c>
      <c r="T48" s="7">
        <f>AVERAGE(KO!$H$3:$H$253)</f>
        <v>7.3696573209374892E-4</v>
      </c>
      <c r="U48" s="7">
        <f>AVERAGE(PEP!$H$3:$H$253)</f>
        <v>7.0729292407610599E-4</v>
      </c>
    </row>
    <row r="49" spans="1:26" x14ac:dyDescent="0.25">
      <c r="A49" s="5" t="s">
        <v>20</v>
      </c>
      <c r="B49" s="7">
        <f>B2</f>
        <v>2.5993373893376287E-4</v>
      </c>
      <c r="C49" s="7">
        <f>C3</f>
        <v>1.4200790795905426E-3</v>
      </c>
      <c r="D49" s="7">
        <f>D4</f>
        <v>4.6867994608576323E-4</v>
      </c>
      <c r="E49" s="7">
        <f>E5</f>
        <v>3.6909964429774239E-4</v>
      </c>
      <c r="F49" s="7">
        <f>F6</f>
        <v>7.6454953000479678E-4</v>
      </c>
      <c r="G49" s="7">
        <f>G7</f>
        <v>1.4853941216912483E-3</v>
      </c>
      <c r="H49" s="7">
        <f>H8</f>
        <v>6.2715169722862016E-4</v>
      </c>
      <c r="I49" s="7">
        <f>I9</f>
        <v>5.8777180502656077E-4</v>
      </c>
      <c r="J49" s="7">
        <f>J10</f>
        <v>1.3366833044214918E-4</v>
      </c>
      <c r="K49" s="7">
        <f>K11</f>
        <v>2.4789382958172819E-4</v>
      </c>
      <c r="L49" s="7">
        <f>L12</f>
        <v>5.1763209741525573E-4</v>
      </c>
      <c r="M49" s="7">
        <f>M13</f>
        <v>4.6798685525422084E-3</v>
      </c>
      <c r="N49" s="7">
        <f>N14</f>
        <v>2.7756718320149361E-3</v>
      </c>
      <c r="O49" s="7">
        <f>O15</f>
        <v>0.24289159861689533</v>
      </c>
      <c r="P49" s="7">
        <f>P16</f>
        <v>8.6582682537588189E-4</v>
      </c>
      <c r="Q49" s="7">
        <f>Q17</f>
        <v>8.7153653408506275E-4</v>
      </c>
      <c r="R49" s="7">
        <f>R18</f>
        <v>0.92295175822463915</v>
      </c>
      <c r="S49" s="7">
        <f>S19</f>
        <v>5.0983156775856963E-4</v>
      </c>
      <c r="T49" s="7">
        <f>T20</f>
        <v>1.3680264925527394E-4</v>
      </c>
      <c r="U49" s="7">
        <f>U21</f>
        <v>1.2447503934580637E-4</v>
      </c>
    </row>
    <row r="50" spans="1:26" x14ac:dyDescent="0.25">
      <c r="A50" s="5" t="s">
        <v>21</v>
      </c>
      <c r="B50" s="7">
        <f>SQRT(B49)</f>
        <v>1.6122460697231143E-2</v>
      </c>
      <c r="C50" s="7">
        <f t="shared" ref="C50:K50" si="0">SQRT(C49)</f>
        <v>3.7683936625444836E-2</v>
      </c>
      <c r="D50" s="7">
        <f t="shared" si="0"/>
        <v>2.1649017208311402E-2</v>
      </c>
      <c r="E50" s="7">
        <f t="shared" si="0"/>
        <v>1.9211966174698059E-2</v>
      </c>
      <c r="F50" s="7">
        <f t="shared" si="0"/>
        <v>2.7650488784193253E-2</v>
      </c>
      <c r="G50" s="7">
        <f t="shared" si="0"/>
        <v>3.85408111187511E-2</v>
      </c>
      <c r="H50" s="7">
        <f t="shared" si="0"/>
        <v>2.5042996969784192E-2</v>
      </c>
      <c r="I50" s="7">
        <f t="shared" si="0"/>
        <v>2.4244005548311541E-2</v>
      </c>
      <c r="J50" s="7">
        <f t="shared" si="0"/>
        <v>1.1561502084164893E-2</v>
      </c>
      <c r="K50" s="7">
        <f t="shared" si="0"/>
        <v>1.5744644473017745E-2</v>
      </c>
      <c r="L50" s="7">
        <f t="shared" ref="L50:U50" si="1">SQRT(L49)</f>
        <v>2.2751529562103197E-2</v>
      </c>
      <c r="M50" s="7">
        <f t="shared" si="1"/>
        <v>6.8409564773810744E-2</v>
      </c>
      <c r="N50" s="7">
        <f t="shared" si="1"/>
        <v>5.2684645125642977E-2</v>
      </c>
      <c r="O50" s="7">
        <f t="shared" si="1"/>
        <v>0.49284033785486281</v>
      </c>
      <c r="P50" s="7">
        <f t="shared" si="1"/>
        <v>2.9424935435373209E-2</v>
      </c>
      <c r="Q50" s="7">
        <f t="shared" si="1"/>
        <v>2.9521797609310018E-2</v>
      </c>
      <c r="R50" s="7">
        <f t="shared" si="1"/>
        <v>0.9607037827679451</v>
      </c>
      <c r="S50" s="7">
        <f t="shared" si="1"/>
        <v>2.2579450120819366E-2</v>
      </c>
      <c r="T50" s="7">
        <f t="shared" si="1"/>
        <v>1.1696266466495792E-2</v>
      </c>
      <c r="U50" s="7">
        <f t="shared" si="1"/>
        <v>1.1156838232483536E-2</v>
      </c>
    </row>
    <row r="53" spans="1:26" ht="16.5" thickBot="1" x14ac:dyDescent="0.3">
      <c r="E53" s="25" t="s">
        <v>25</v>
      </c>
      <c r="F53" s="25"/>
      <c r="G53" s="25"/>
      <c r="U53" s="13" t="s">
        <v>38</v>
      </c>
      <c r="V53" s="14">
        <v>10000000</v>
      </c>
    </row>
    <row r="54" spans="1:26" x14ac:dyDescent="0.25">
      <c r="A54" s="5" t="s">
        <v>22</v>
      </c>
      <c r="B54" s="5" t="s">
        <v>9</v>
      </c>
      <c r="C54" s="5" t="s">
        <v>10</v>
      </c>
      <c r="D54" s="5" t="s">
        <v>11</v>
      </c>
      <c r="E54" s="5" t="s">
        <v>12</v>
      </c>
      <c r="F54" s="5" t="s">
        <v>13</v>
      </c>
      <c r="G54" s="5" t="s">
        <v>14</v>
      </c>
      <c r="H54" s="5" t="s">
        <v>15</v>
      </c>
      <c r="I54" s="5" t="s">
        <v>16</v>
      </c>
      <c r="J54" s="5" t="s">
        <v>17</v>
      </c>
      <c r="K54" s="5" t="s">
        <v>18</v>
      </c>
      <c r="L54" s="31" t="s">
        <v>41</v>
      </c>
      <c r="M54" s="31" t="s">
        <v>42</v>
      </c>
      <c r="N54" s="31" t="s">
        <v>43</v>
      </c>
      <c r="O54" s="31" t="s">
        <v>44</v>
      </c>
      <c r="P54" s="31" t="s">
        <v>45</v>
      </c>
      <c r="Q54" s="31" t="s">
        <v>46</v>
      </c>
      <c r="R54" s="31" t="s">
        <v>47</v>
      </c>
      <c r="S54" s="31" t="s">
        <v>48</v>
      </c>
      <c r="T54" s="31" t="s">
        <v>49</v>
      </c>
      <c r="U54" s="31" t="s">
        <v>50</v>
      </c>
      <c r="V54" s="5" t="s">
        <v>37</v>
      </c>
    </row>
    <row r="55" spans="1:26" x14ac:dyDescent="0.25">
      <c r="A55" s="5" t="s">
        <v>23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0.29387514196006831</v>
      </c>
      <c r="I55" s="6">
        <v>0</v>
      </c>
      <c r="J55" s="6">
        <v>2.012129878948599E-2</v>
      </c>
      <c r="K55" s="6">
        <v>0</v>
      </c>
      <c r="L55" s="6">
        <v>2.9980237890280134E-2</v>
      </c>
      <c r="M55" s="6">
        <v>5.2392118546590552E-2</v>
      </c>
      <c r="N55" s="6">
        <v>8.0882194445006911E-2</v>
      </c>
      <c r="O55" s="6">
        <v>1.1825068618279292E-2</v>
      </c>
      <c r="P55" s="6">
        <v>0</v>
      </c>
      <c r="Q55" s="6">
        <v>0</v>
      </c>
      <c r="R55" s="6">
        <v>0</v>
      </c>
      <c r="S55" s="6">
        <v>0</v>
      </c>
      <c r="T55" s="6">
        <v>0.13076649486957076</v>
      </c>
      <c r="U55" s="6">
        <v>0.38015744488071812</v>
      </c>
      <c r="V55" s="6">
        <f>SUM(B55:U55)</f>
        <v>1</v>
      </c>
    </row>
    <row r="56" spans="1:26" ht="15.75" thickBot="1" x14ac:dyDescent="0.3">
      <c r="X56" s="5" t="s">
        <v>22</v>
      </c>
      <c r="Y56" t="s">
        <v>23</v>
      </c>
    </row>
    <row r="57" spans="1:26" x14ac:dyDescent="0.25">
      <c r="B57" s="5" t="s">
        <v>9</v>
      </c>
      <c r="C57" s="5" t="s">
        <v>10</v>
      </c>
      <c r="D57" s="5" t="s">
        <v>11</v>
      </c>
      <c r="E57" s="5" t="s">
        <v>12</v>
      </c>
      <c r="F57" s="5" t="s">
        <v>13</v>
      </c>
      <c r="G57" s="5" t="s">
        <v>14</v>
      </c>
      <c r="H57" s="5" t="s">
        <v>15</v>
      </c>
      <c r="I57" s="5" t="s">
        <v>16</v>
      </c>
      <c r="J57" s="5" t="s">
        <v>17</v>
      </c>
      <c r="K57" s="5" t="s">
        <v>18</v>
      </c>
      <c r="L57" s="31" t="s">
        <v>41</v>
      </c>
      <c r="M57" s="31" t="s">
        <v>42</v>
      </c>
      <c r="N57" s="31" t="s">
        <v>43</v>
      </c>
      <c r="O57" s="31" t="s">
        <v>44</v>
      </c>
      <c r="P57" s="31" t="s">
        <v>45</v>
      </c>
      <c r="Q57" s="31" t="s">
        <v>46</v>
      </c>
      <c r="R57" s="31" t="s">
        <v>47</v>
      </c>
      <c r="S57" s="31" t="s">
        <v>48</v>
      </c>
      <c r="T57" s="31" t="s">
        <v>49</v>
      </c>
      <c r="U57" s="31" t="s">
        <v>50</v>
      </c>
      <c r="X57" s="5" t="s">
        <v>9</v>
      </c>
      <c r="Y57" s="32">
        <f>B55</f>
        <v>0</v>
      </c>
      <c r="Z57" s="33">
        <f>Y57*$V$53</f>
        <v>0</v>
      </c>
    </row>
    <row r="58" spans="1:26" x14ac:dyDescent="0.25">
      <c r="A58" s="5" t="s">
        <v>9</v>
      </c>
      <c r="B58">
        <f>B$55*$Y57*B2</f>
        <v>0</v>
      </c>
      <c r="C58">
        <f t="shared" ref="C58:U58" si="2">C$55*$Y57*C2</f>
        <v>0</v>
      </c>
      <c r="D58">
        <f t="shared" si="2"/>
        <v>0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0</v>
      </c>
      <c r="K58">
        <f t="shared" si="2"/>
        <v>0</v>
      </c>
      <c r="L58">
        <f t="shared" si="2"/>
        <v>0</v>
      </c>
      <c r="M58">
        <f t="shared" si="2"/>
        <v>0</v>
      </c>
      <c r="N58">
        <f t="shared" si="2"/>
        <v>0</v>
      </c>
      <c r="O58">
        <f t="shared" si="2"/>
        <v>0</v>
      </c>
      <c r="P58">
        <f t="shared" si="2"/>
        <v>0</v>
      </c>
      <c r="Q58">
        <f t="shared" si="2"/>
        <v>0</v>
      </c>
      <c r="R58">
        <f t="shared" si="2"/>
        <v>0</v>
      </c>
      <c r="S58">
        <f t="shared" si="2"/>
        <v>0</v>
      </c>
      <c r="T58">
        <f t="shared" si="2"/>
        <v>0</v>
      </c>
      <c r="U58">
        <f t="shared" si="2"/>
        <v>0</v>
      </c>
      <c r="X58" s="5" t="s">
        <v>10</v>
      </c>
      <c r="Y58" s="32">
        <f>C55</f>
        <v>0</v>
      </c>
      <c r="Z58" s="33">
        <f t="shared" ref="Z58:Z76" si="3">Y58*$V$53</f>
        <v>0</v>
      </c>
    </row>
    <row r="59" spans="1:26" x14ac:dyDescent="0.25">
      <c r="A59" s="5" t="s">
        <v>10</v>
      </c>
      <c r="B59">
        <f t="shared" ref="B59:B77" si="4">B$55*$Y58*B3</f>
        <v>0</v>
      </c>
      <c r="C59">
        <f t="shared" ref="C59:C77" si="5">C$55*$Y58*C3</f>
        <v>0</v>
      </c>
      <c r="D59">
        <f t="shared" ref="D59:D77" si="6">D$55*$Y58*D3</f>
        <v>0</v>
      </c>
      <c r="E59">
        <f t="shared" ref="E59:E77" si="7">E$55*$Y58*E3</f>
        <v>0</v>
      </c>
      <c r="F59">
        <f t="shared" ref="F59:F77" si="8">F$55*$Y58*F3</f>
        <v>0</v>
      </c>
      <c r="G59">
        <f t="shared" ref="G59:G77" si="9">G$55*$Y58*G3</f>
        <v>0</v>
      </c>
      <c r="H59">
        <f t="shared" ref="H59:H77" si="10">H$55*$Y58*H3</f>
        <v>0</v>
      </c>
      <c r="I59">
        <f t="shared" ref="I59:I77" si="11">I$55*$Y58*I3</f>
        <v>0</v>
      </c>
      <c r="J59">
        <f t="shared" ref="J59:J77" si="12">J$55*$Y58*J3</f>
        <v>0</v>
      </c>
      <c r="K59">
        <f t="shared" ref="K59:K77" si="13">K$55*$Y58*K3</f>
        <v>0</v>
      </c>
      <c r="L59">
        <f t="shared" ref="L59:L77" si="14">L$55*$Y58*L3</f>
        <v>0</v>
      </c>
      <c r="M59">
        <f t="shared" ref="M59:M77" si="15">M$55*$Y58*M3</f>
        <v>0</v>
      </c>
      <c r="N59">
        <f t="shared" ref="N59:N77" si="16">N$55*$Y58*N3</f>
        <v>0</v>
      </c>
      <c r="O59">
        <f t="shared" ref="O59:O77" si="17">O$55*$Y58*O3</f>
        <v>0</v>
      </c>
      <c r="P59">
        <f t="shared" ref="P59:P77" si="18">P$55*$Y58*P3</f>
        <v>0</v>
      </c>
      <c r="Q59">
        <f t="shared" ref="Q59:Q77" si="19">Q$55*$Y58*Q3</f>
        <v>0</v>
      </c>
      <c r="R59">
        <f t="shared" ref="R59:R77" si="20">R$55*$Y58*R3</f>
        <v>0</v>
      </c>
      <c r="S59">
        <f t="shared" ref="S59:S77" si="21">S$55*$Y58*S3</f>
        <v>0</v>
      </c>
      <c r="T59">
        <f t="shared" ref="T59:T77" si="22">T$55*$Y58*T3</f>
        <v>0</v>
      </c>
      <c r="U59">
        <f t="shared" ref="U59:U77" si="23">U$55*$Y58*U3</f>
        <v>0</v>
      </c>
      <c r="X59" s="5" t="s">
        <v>11</v>
      </c>
      <c r="Y59" s="32">
        <f>D55</f>
        <v>0</v>
      </c>
      <c r="Z59" s="33">
        <f t="shared" si="3"/>
        <v>0</v>
      </c>
    </row>
    <row r="60" spans="1:26" x14ac:dyDescent="0.25">
      <c r="A60" s="5" t="s">
        <v>11</v>
      </c>
      <c r="B60">
        <f t="shared" si="4"/>
        <v>0</v>
      </c>
      <c r="C60">
        <f t="shared" si="5"/>
        <v>0</v>
      </c>
      <c r="D60">
        <f t="shared" si="6"/>
        <v>0</v>
      </c>
      <c r="E60">
        <f t="shared" si="7"/>
        <v>0</v>
      </c>
      <c r="F60">
        <f t="shared" si="8"/>
        <v>0</v>
      </c>
      <c r="G60">
        <f t="shared" si="9"/>
        <v>0</v>
      </c>
      <c r="H60">
        <f t="shared" si="10"/>
        <v>0</v>
      </c>
      <c r="I60">
        <f t="shared" si="11"/>
        <v>0</v>
      </c>
      <c r="J60">
        <f t="shared" si="12"/>
        <v>0</v>
      </c>
      <c r="K60">
        <f t="shared" si="13"/>
        <v>0</v>
      </c>
      <c r="L60">
        <f t="shared" si="14"/>
        <v>0</v>
      </c>
      <c r="M60">
        <f t="shared" si="15"/>
        <v>0</v>
      </c>
      <c r="N60">
        <f t="shared" si="16"/>
        <v>0</v>
      </c>
      <c r="O60">
        <f t="shared" si="17"/>
        <v>0</v>
      </c>
      <c r="P60">
        <f t="shared" si="18"/>
        <v>0</v>
      </c>
      <c r="Q60">
        <f t="shared" si="19"/>
        <v>0</v>
      </c>
      <c r="R60">
        <f t="shared" si="20"/>
        <v>0</v>
      </c>
      <c r="S60">
        <f t="shared" si="21"/>
        <v>0</v>
      </c>
      <c r="T60">
        <f t="shared" si="22"/>
        <v>0</v>
      </c>
      <c r="U60">
        <f t="shared" si="23"/>
        <v>0</v>
      </c>
      <c r="X60" s="5" t="s">
        <v>12</v>
      </c>
      <c r="Y60" s="32">
        <f>E55</f>
        <v>0</v>
      </c>
      <c r="Z60" s="33">
        <f t="shared" si="3"/>
        <v>0</v>
      </c>
    </row>
    <row r="61" spans="1:26" x14ac:dyDescent="0.25">
      <c r="A61" s="5" t="s">
        <v>12</v>
      </c>
      <c r="B61">
        <f t="shared" si="4"/>
        <v>0</v>
      </c>
      <c r="C61">
        <f t="shared" si="5"/>
        <v>0</v>
      </c>
      <c r="D61">
        <f t="shared" si="6"/>
        <v>0</v>
      </c>
      <c r="E61">
        <f t="shared" si="7"/>
        <v>0</v>
      </c>
      <c r="F61">
        <f t="shared" si="8"/>
        <v>0</v>
      </c>
      <c r="G61">
        <f t="shared" si="9"/>
        <v>0</v>
      </c>
      <c r="H61">
        <f t="shared" si="10"/>
        <v>0</v>
      </c>
      <c r="I61">
        <f t="shared" si="11"/>
        <v>0</v>
      </c>
      <c r="J61">
        <f t="shared" si="12"/>
        <v>0</v>
      </c>
      <c r="K61">
        <f t="shared" si="13"/>
        <v>0</v>
      </c>
      <c r="L61">
        <f t="shared" si="14"/>
        <v>0</v>
      </c>
      <c r="M61">
        <f t="shared" si="15"/>
        <v>0</v>
      </c>
      <c r="N61">
        <f t="shared" si="16"/>
        <v>0</v>
      </c>
      <c r="O61">
        <f t="shared" si="17"/>
        <v>0</v>
      </c>
      <c r="P61">
        <f t="shared" si="18"/>
        <v>0</v>
      </c>
      <c r="Q61">
        <f t="shared" si="19"/>
        <v>0</v>
      </c>
      <c r="R61">
        <f t="shared" si="20"/>
        <v>0</v>
      </c>
      <c r="S61">
        <f t="shared" si="21"/>
        <v>0</v>
      </c>
      <c r="T61">
        <f t="shared" si="22"/>
        <v>0</v>
      </c>
      <c r="U61">
        <f t="shared" si="23"/>
        <v>0</v>
      </c>
      <c r="X61" s="5" t="s">
        <v>13</v>
      </c>
      <c r="Y61" s="32">
        <f>F55</f>
        <v>0</v>
      </c>
      <c r="Z61" s="33">
        <f t="shared" si="3"/>
        <v>0</v>
      </c>
    </row>
    <row r="62" spans="1:26" x14ac:dyDescent="0.25">
      <c r="A62" s="5" t="s">
        <v>13</v>
      </c>
      <c r="B62">
        <f t="shared" si="4"/>
        <v>0</v>
      </c>
      <c r="C62">
        <f t="shared" si="5"/>
        <v>0</v>
      </c>
      <c r="D62">
        <f t="shared" si="6"/>
        <v>0</v>
      </c>
      <c r="E62">
        <f t="shared" si="7"/>
        <v>0</v>
      </c>
      <c r="F62">
        <f t="shared" si="8"/>
        <v>0</v>
      </c>
      <c r="G62">
        <f t="shared" si="9"/>
        <v>0</v>
      </c>
      <c r="H62">
        <f t="shared" si="10"/>
        <v>0</v>
      </c>
      <c r="I62">
        <f t="shared" si="11"/>
        <v>0</v>
      </c>
      <c r="J62">
        <f t="shared" si="12"/>
        <v>0</v>
      </c>
      <c r="K62">
        <f t="shared" si="13"/>
        <v>0</v>
      </c>
      <c r="L62">
        <f t="shared" si="14"/>
        <v>0</v>
      </c>
      <c r="M62">
        <f t="shared" si="15"/>
        <v>0</v>
      </c>
      <c r="N62">
        <f t="shared" si="16"/>
        <v>0</v>
      </c>
      <c r="O62">
        <f t="shared" si="17"/>
        <v>0</v>
      </c>
      <c r="P62">
        <f t="shared" si="18"/>
        <v>0</v>
      </c>
      <c r="Q62">
        <f t="shared" si="19"/>
        <v>0</v>
      </c>
      <c r="R62">
        <f t="shared" si="20"/>
        <v>0</v>
      </c>
      <c r="S62">
        <f t="shared" si="21"/>
        <v>0</v>
      </c>
      <c r="T62">
        <f t="shared" si="22"/>
        <v>0</v>
      </c>
      <c r="U62">
        <f t="shared" si="23"/>
        <v>0</v>
      </c>
      <c r="X62" s="5" t="s">
        <v>14</v>
      </c>
      <c r="Y62" s="32">
        <f>G55</f>
        <v>0</v>
      </c>
      <c r="Z62" s="33">
        <f t="shared" si="3"/>
        <v>0</v>
      </c>
    </row>
    <row r="63" spans="1:26" x14ac:dyDescent="0.25">
      <c r="A63" s="5" t="s">
        <v>14</v>
      </c>
      <c r="B63">
        <f t="shared" si="4"/>
        <v>0</v>
      </c>
      <c r="C63">
        <f t="shared" si="5"/>
        <v>0</v>
      </c>
      <c r="D63">
        <f t="shared" si="6"/>
        <v>0</v>
      </c>
      <c r="E63">
        <f t="shared" si="7"/>
        <v>0</v>
      </c>
      <c r="F63">
        <f t="shared" si="8"/>
        <v>0</v>
      </c>
      <c r="G63">
        <f t="shared" si="9"/>
        <v>0</v>
      </c>
      <c r="H63">
        <f t="shared" si="10"/>
        <v>0</v>
      </c>
      <c r="I63">
        <f t="shared" si="11"/>
        <v>0</v>
      </c>
      <c r="J63">
        <f t="shared" si="12"/>
        <v>0</v>
      </c>
      <c r="K63">
        <f t="shared" si="13"/>
        <v>0</v>
      </c>
      <c r="L63">
        <f t="shared" si="14"/>
        <v>0</v>
      </c>
      <c r="M63">
        <f t="shared" si="15"/>
        <v>0</v>
      </c>
      <c r="N63">
        <f t="shared" si="16"/>
        <v>0</v>
      </c>
      <c r="O63">
        <f t="shared" si="17"/>
        <v>0</v>
      </c>
      <c r="P63">
        <f t="shared" si="18"/>
        <v>0</v>
      </c>
      <c r="Q63">
        <f t="shared" si="19"/>
        <v>0</v>
      </c>
      <c r="R63">
        <f t="shared" si="20"/>
        <v>0</v>
      </c>
      <c r="S63">
        <f t="shared" si="21"/>
        <v>0</v>
      </c>
      <c r="T63">
        <f t="shared" si="22"/>
        <v>0</v>
      </c>
      <c r="U63">
        <f t="shared" si="23"/>
        <v>0</v>
      </c>
      <c r="X63" s="5" t="s">
        <v>15</v>
      </c>
      <c r="Y63" s="32">
        <f>H55</f>
        <v>0.29387514196006831</v>
      </c>
      <c r="Z63" s="33">
        <f t="shared" si="3"/>
        <v>2938751.4196006833</v>
      </c>
    </row>
    <row r="64" spans="1:26" x14ac:dyDescent="0.25">
      <c r="A64" s="5" t="s">
        <v>15</v>
      </c>
      <c r="B64">
        <f t="shared" si="4"/>
        <v>0</v>
      </c>
      <c r="C64">
        <f t="shared" si="5"/>
        <v>0</v>
      </c>
      <c r="D64">
        <f t="shared" si="6"/>
        <v>0</v>
      </c>
      <c r="E64">
        <f t="shared" si="7"/>
        <v>0</v>
      </c>
      <c r="F64">
        <f t="shared" si="8"/>
        <v>0</v>
      </c>
      <c r="G64">
        <f t="shared" si="9"/>
        <v>0</v>
      </c>
      <c r="H64">
        <f t="shared" si="10"/>
        <v>5.4162450578839689E-5</v>
      </c>
      <c r="I64">
        <f t="shared" si="11"/>
        <v>0</v>
      </c>
      <c r="J64">
        <f t="shared" si="12"/>
        <v>1.0748675806396471E-7</v>
      </c>
      <c r="K64">
        <f t="shared" si="13"/>
        <v>0</v>
      </c>
      <c r="L64">
        <f t="shared" si="14"/>
        <v>3.6988658821414427E-8</v>
      </c>
      <c r="M64">
        <f t="shared" si="15"/>
        <v>-4.7319819243647421E-7</v>
      </c>
      <c r="N64">
        <f t="shared" si="16"/>
        <v>-8.4231089324741662E-7</v>
      </c>
      <c r="O64">
        <f t="shared" si="17"/>
        <v>-1.3462478214245141E-7</v>
      </c>
      <c r="P64">
        <f t="shared" si="18"/>
        <v>0</v>
      </c>
      <c r="Q64">
        <f t="shared" si="19"/>
        <v>0</v>
      </c>
      <c r="R64">
        <f t="shared" si="20"/>
        <v>0</v>
      </c>
      <c r="S64">
        <f t="shared" si="21"/>
        <v>0</v>
      </c>
      <c r="T64">
        <f t="shared" si="22"/>
        <v>9.5569566871559394E-7</v>
      </c>
      <c r="U64">
        <f t="shared" si="23"/>
        <v>8.0471639582035275E-7</v>
      </c>
      <c r="X64" s="5" t="s">
        <v>16</v>
      </c>
      <c r="Y64" s="32">
        <f>I55</f>
        <v>0</v>
      </c>
      <c r="Z64" s="33">
        <f t="shared" si="3"/>
        <v>0</v>
      </c>
    </row>
    <row r="65" spans="1:26" x14ac:dyDescent="0.25">
      <c r="A65" s="5" t="s">
        <v>16</v>
      </c>
      <c r="B65">
        <f t="shared" si="4"/>
        <v>0</v>
      </c>
      <c r="C65">
        <f t="shared" si="5"/>
        <v>0</v>
      </c>
      <c r="D65">
        <f t="shared" si="6"/>
        <v>0</v>
      </c>
      <c r="E65">
        <f t="shared" si="7"/>
        <v>0</v>
      </c>
      <c r="F65">
        <f t="shared" si="8"/>
        <v>0</v>
      </c>
      <c r="G65">
        <f t="shared" si="9"/>
        <v>0</v>
      </c>
      <c r="H65">
        <f t="shared" si="10"/>
        <v>0</v>
      </c>
      <c r="I65">
        <f t="shared" si="11"/>
        <v>0</v>
      </c>
      <c r="J65">
        <f t="shared" si="12"/>
        <v>0</v>
      </c>
      <c r="K65">
        <f t="shared" si="13"/>
        <v>0</v>
      </c>
      <c r="L65">
        <f t="shared" si="14"/>
        <v>0</v>
      </c>
      <c r="M65">
        <f t="shared" si="15"/>
        <v>0</v>
      </c>
      <c r="N65">
        <f t="shared" si="16"/>
        <v>0</v>
      </c>
      <c r="O65">
        <f t="shared" si="17"/>
        <v>0</v>
      </c>
      <c r="P65">
        <f t="shared" si="18"/>
        <v>0</v>
      </c>
      <c r="Q65">
        <f t="shared" si="19"/>
        <v>0</v>
      </c>
      <c r="R65">
        <f t="shared" si="20"/>
        <v>0</v>
      </c>
      <c r="S65">
        <f t="shared" si="21"/>
        <v>0</v>
      </c>
      <c r="T65">
        <f t="shared" si="22"/>
        <v>0</v>
      </c>
      <c r="U65">
        <f t="shared" si="23"/>
        <v>0</v>
      </c>
      <c r="X65" s="5" t="s">
        <v>17</v>
      </c>
      <c r="Y65" s="32">
        <f>J55</f>
        <v>2.012129878948599E-2</v>
      </c>
      <c r="Z65" s="33">
        <f t="shared" si="3"/>
        <v>201212.98789485989</v>
      </c>
    </row>
    <row r="66" spans="1:26" ht="15.75" thickBot="1" x14ac:dyDescent="0.3">
      <c r="A66" s="5" t="s">
        <v>17</v>
      </c>
      <c r="B66">
        <f t="shared" si="4"/>
        <v>0</v>
      </c>
      <c r="C66">
        <f t="shared" si="5"/>
        <v>0</v>
      </c>
      <c r="D66">
        <f t="shared" si="6"/>
        <v>0</v>
      </c>
      <c r="E66">
        <f t="shared" si="7"/>
        <v>0</v>
      </c>
      <c r="F66">
        <f t="shared" si="8"/>
        <v>0</v>
      </c>
      <c r="G66">
        <f t="shared" si="9"/>
        <v>0</v>
      </c>
      <c r="H66">
        <f t="shared" si="10"/>
        <v>1.0748675806396471E-7</v>
      </c>
      <c r="I66">
        <f t="shared" si="11"/>
        <v>0</v>
      </c>
      <c r="J66">
        <f t="shared" si="12"/>
        <v>5.4117851158992178E-8</v>
      </c>
      <c r="K66">
        <f t="shared" si="13"/>
        <v>0</v>
      </c>
      <c r="L66">
        <f t="shared" si="14"/>
        <v>9.8185260990894193E-9</v>
      </c>
      <c r="M66">
        <f t="shared" si="15"/>
        <v>-2.5920406226361816E-8</v>
      </c>
      <c r="N66">
        <f t="shared" si="16"/>
        <v>4.5589979430253506E-8</v>
      </c>
      <c r="O66">
        <f t="shared" si="17"/>
        <v>-6.4848104050362084E-8</v>
      </c>
      <c r="P66">
        <f t="shared" si="18"/>
        <v>0</v>
      </c>
      <c r="Q66">
        <f t="shared" si="19"/>
        <v>0</v>
      </c>
      <c r="R66">
        <f t="shared" si="20"/>
        <v>0</v>
      </c>
      <c r="S66">
        <f t="shared" si="21"/>
        <v>0</v>
      </c>
      <c r="T66">
        <f t="shared" si="22"/>
        <v>2.234528388483049E-7</v>
      </c>
      <c r="U66">
        <f t="shared" si="23"/>
        <v>6.2384495815582261E-7</v>
      </c>
      <c r="X66" s="5" t="s">
        <v>18</v>
      </c>
      <c r="Y66" s="32">
        <f>K55</f>
        <v>0</v>
      </c>
      <c r="Z66" s="33">
        <f t="shared" si="3"/>
        <v>0</v>
      </c>
    </row>
    <row r="67" spans="1:26" ht="15.75" thickBot="1" x14ac:dyDescent="0.3">
      <c r="A67" s="5" t="s">
        <v>18</v>
      </c>
      <c r="B67">
        <f t="shared" si="4"/>
        <v>0</v>
      </c>
      <c r="C67">
        <f t="shared" si="5"/>
        <v>0</v>
      </c>
      <c r="D67">
        <f t="shared" si="6"/>
        <v>0</v>
      </c>
      <c r="E67">
        <f t="shared" si="7"/>
        <v>0</v>
      </c>
      <c r="F67">
        <f t="shared" si="8"/>
        <v>0</v>
      </c>
      <c r="G67">
        <f t="shared" si="9"/>
        <v>0</v>
      </c>
      <c r="H67">
        <f t="shared" si="10"/>
        <v>0</v>
      </c>
      <c r="I67">
        <f t="shared" si="11"/>
        <v>0</v>
      </c>
      <c r="J67">
        <f t="shared" si="12"/>
        <v>0</v>
      </c>
      <c r="K67">
        <f t="shared" si="13"/>
        <v>0</v>
      </c>
      <c r="L67">
        <f t="shared" si="14"/>
        <v>0</v>
      </c>
      <c r="M67">
        <f t="shared" si="15"/>
        <v>0</v>
      </c>
      <c r="N67">
        <f t="shared" si="16"/>
        <v>0</v>
      </c>
      <c r="O67">
        <f t="shared" si="17"/>
        <v>0</v>
      </c>
      <c r="P67">
        <f t="shared" si="18"/>
        <v>0</v>
      </c>
      <c r="Q67">
        <f t="shared" si="19"/>
        <v>0</v>
      </c>
      <c r="R67">
        <f t="shared" si="20"/>
        <v>0</v>
      </c>
      <c r="S67">
        <f t="shared" si="21"/>
        <v>0</v>
      </c>
      <c r="T67">
        <f t="shared" si="22"/>
        <v>0</v>
      </c>
      <c r="U67">
        <f t="shared" si="23"/>
        <v>0</v>
      </c>
      <c r="X67" s="31" t="s">
        <v>41</v>
      </c>
      <c r="Y67" s="32">
        <f>L55</f>
        <v>2.9980237890280134E-2</v>
      </c>
      <c r="Z67" s="33">
        <f t="shared" si="3"/>
        <v>299802.37890280137</v>
      </c>
    </row>
    <row r="68" spans="1:26" ht="15.75" thickBot="1" x14ac:dyDescent="0.3">
      <c r="A68" s="31" t="s">
        <v>41</v>
      </c>
      <c r="B68">
        <f t="shared" si="4"/>
        <v>0</v>
      </c>
      <c r="C68">
        <f t="shared" si="5"/>
        <v>0</v>
      </c>
      <c r="D68">
        <f t="shared" si="6"/>
        <v>0</v>
      </c>
      <c r="E68">
        <f t="shared" si="7"/>
        <v>0</v>
      </c>
      <c r="F68">
        <f t="shared" si="8"/>
        <v>0</v>
      </c>
      <c r="G68">
        <f t="shared" si="9"/>
        <v>0</v>
      </c>
      <c r="H68">
        <f t="shared" si="10"/>
        <v>3.6988658821414427E-8</v>
      </c>
      <c r="I68">
        <f t="shared" si="11"/>
        <v>0</v>
      </c>
      <c r="J68">
        <f t="shared" si="12"/>
        <v>9.8185260990894193E-9</v>
      </c>
      <c r="K68">
        <f t="shared" si="13"/>
        <v>0</v>
      </c>
      <c r="L68">
        <f t="shared" si="14"/>
        <v>4.6525531969205841E-7</v>
      </c>
      <c r="M68">
        <f t="shared" si="15"/>
        <v>-1.0306479393515533E-6</v>
      </c>
      <c r="N68">
        <f t="shared" si="16"/>
        <v>2.2105216227097252E-6</v>
      </c>
      <c r="O68">
        <f t="shared" si="17"/>
        <v>-2.0170369763941818E-6</v>
      </c>
      <c r="P68">
        <f t="shared" si="18"/>
        <v>0</v>
      </c>
      <c r="Q68">
        <f t="shared" si="19"/>
        <v>0</v>
      </c>
      <c r="R68">
        <f t="shared" si="20"/>
        <v>0</v>
      </c>
      <c r="S68">
        <f t="shared" si="21"/>
        <v>0</v>
      </c>
      <c r="T68">
        <f t="shared" si="22"/>
        <v>1.128942599592506E-8</v>
      </c>
      <c r="U68">
        <f t="shared" si="23"/>
        <v>7.2633242498200828E-8</v>
      </c>
      <c r="X68" s="31" t="s">
        <v>42</v>
      </c>
      <c r="Y68" s="32">
        <f>M55</f>
        <v>5.2392118546590552E-2</v>
      </c>
      <c r="Z68" s="33">
        <f t="shared" si="3"/>
        <v>523921.18546590552</v>
      </c>
    </row>
    <row r="69" spans="1:26" ht="15.75" thickBot="1" x14ac:dyDescent="0.3">
      <c r="A69" s="31" t="s">
        <v>42</v>
      </c>
      <c r="B69">
        <f t="shared" si="4"/>
        <v>0</v>
      </c>
      <c r="C69">
        <f t="shared" si="5"/>
        <v>0</v>
      </c>
      <c r="D69">
        <f t="shared" si="6"/>
        <v>0</v>
      </c>
      <c r="E69">
        <f t="shared" si="7"/>
        <v>0</v>
      </c>
      <c r="F69">
        <f t="shared" si="8"/>
        <v>0</v>
      </c>
      <c r="G69">
        <f t="shared" si="9"/>
        <v>0</v>
      </c>
      <c r="H69">
        <f t="shared" si="10"/>
        <v>-4.7319819243647421E-7</v>
      </c>
      <c r="I69">
        <f t="shared" si="11"/>
        <v>0</v>
      </c>
      <c r="J69">
        <f t="shared" si="12"/>
        <v>-2.5920406226361816E-8</v>
      </c>
      <c r="K69">
        <f t="shared" si="13"/>
        <v>0</v>
      </c>
      <c r="L69">
        <f t="shared" si="14"/>
        <v>-1.0306479393515533E-6</v>
      </c>
      <c r="M69">
        <f t="shared" si="15"/>
        <v>1.2845930706936605E-5</v>
      </c>
      <c r="N69">
        <f t="shared" si="16"/>
        <v>-8.7090607579947462E-6</v>
      </c>
      <c r="O69">
        <f t="shared" si="17"/>
        <v>2.0419207891542047E-5</v>
      </c>
      <c r="P69">
        <f t="shared" si="18"/>
        <v>0</v>
      </c>
      <c r="Q69">
        <f t="shared" si="19"/>
        <v>0</v>
      </c>
      <c r="R69">
        <f t="shared" si="20"/>
        <v>0</v>
      </c>
      <c r="S69">
        <f t="shared" si="21"/>
        <v>0</v>
      </c>
      <c r="T69">
        <f t="shared" si="22"/>
        <v>1.0725106764765112E-7</v>
      </c>
      <c r="U69">
        <f t="shared" si="23"/>
        <v>8.3864664865523123E-8</v>
      </c>
      <c r="X69" s="31" t="s">
        <v>43</v>
      </c>
      <c r="Y69" s="32">
        <f>N55</f>
        <v>8.0882194445006911E-2</v>
      </c>
      <c r="Z69" s="33">
        <f t="shared" si="3"/>
        <v>808821.9444500691</v>
      </c>
    </row>
    <row r="70" spans="1:26" ht="15.75" thickBot="1" x14ac:dyDescent="0.3">
      <c r="A70" s="31" t="s">
        <v>43</v>
      </c>
      <c r="B70">
        <f t="shared" si="4"/>
        <v>0</v>
      </c>
      <c r="C70">
        <f t="shared" si="5"/>
        <v>0</v>
      </c>
      <c r="D70">
        <f t="shared" si="6"/>
        <v>0</v>
      </c>
      <c r="E70">
        <f t="shared" si="7"/>
        <v>0</v>
      </c>
      <c r="F70">
        <f t="shared" si="8"/>
        <v>0</v>
      </c>
      <c r="G70">
        <f t="shared" si="9"/>
        <v>0</v>
      </c>
      <c r="H70">
        <f t="shared" si="10"/>
        <v>-8.4231089324741662E-7</v>
      </c>
      <c r="I70">
        <f t="shared" si="11"/>
        <v>0</v>
      </c>
      <c r="J70">
        <f t="shared" si="12"/>
        <v>4.5589979430253506E-8</v>
      </c>
      <c r="K70">
        <f t="shared" si="13"/>
        <v>0</v>
      </c>
      <c r="L70">
        <f t="shared" si="14"/>
        <v>2.2105216227097252E-6</v>
      </c>
      <c r="M70">
        <f t="shared" si="15"/>
        <v>-8.7090607579947462E-6</v>
      </c>
      <c r="N70">
        <f t="shared" si="16"/>
        <v>1.8158249102211492E-5</v>
      </c>
      <c r="O70">
        <f t="shared" si="17"/>
        <v>-1.5638850880213424E-5</v>
      </c>
      <c r="P70">
        <f t="shared" si="18"/>
        <v>0</v>
      </c>
      <c r="Q70">
        <f t="shared" si="19"/>
        <v>0</v>
      </c>
      <c r="R70">
        <f t="shared" si="20"/>
        <v>0</v>
      </c>
      <c r="S70">
        <f t="shared" si="21"/>
        <v>0</v>
      </c>
      <c r="T70">
        <f t="shared" si="22"/>
        <v>1.8303895349692966E-7</v>
      </c>
      <c r="U70">
        <f t="shared" si="23"/>
        <v>8.90170684292783E-7</v>
      </c>
      <c r="X70" s="31" t="s">
        <v>44</v>
      </c>
      <c r="Y70" s="32">
        <f>O55</f>
        <v>1.1825068618279292E-2</v>
      </c>
      <c r="Z70" s="33">
        <f t="shared" si="3"/>
        <v>118250.68618279291</v>
      </c>
    </row>
    <row r="71" spans="1:26" ht="15.75" thickBot="1" x14ac:dyDescent="0.3">
      <c r="A71" s="31" t="s">
        <v>44</v>
      </c>
      <c r="B71">
        <f t="shared" si="4"/>
        <v>0</v>
      </c>
      <c r="C71">
        <f t="shared" si="5"/>
        <v>0</v>
      </c>
      <c r="D71">
        <f t="shared" si="6"/>
        <v>0</v>
      </c>
      <c r="E71">
        <f t="shared" si="7"/>
        <v>0</v>
      </c>
      <c r="F71">
        <f t="shared" si="8"/>
        <v>0</v>
      </c>
      <c r="G71">
        <f t="shared" si="9"/>
        <v>0</v>
      </c>
      <c r="H71">
        <f t="shared" si="10"/>
        <v>-1.3462478214245141E-7</v>
      </c>
      <c r="I71">
        <f t="shared" si="11"/>
        <v>0</v>
      </c>
      <c r="J71">
        <f t="shared" si="12"/>
        <v>-6.4848104050362084E-8</v>
      </c>
      <c r="K71">
        <f t="shared" si="13"/>
        <v>0</v>
      </c>
      <c r="L71">
        <f t="shared" si="14"/>
        <v>-2.0170369763941818E-6</v>
      </c>
      <c r="M71">
        <f t="shared" si="15"/>
        <v>2.0419207891542047E-5</v>
      </c>
      <c r="N71">
        <f t="shared" si="16"/>
        <v>-1.5638850880213424E-5</v>
      </c>
      <c r="O71">
        <f t="shared" si="17"/>
        <v>3.3964078212897248E-5</v>
      </c>
      <c r="P71">
        <f t="shared" si="18"/>
        <v>0</v>
      </c>
      <c r="Q71">
        <f t="shared" si="19"/>
        <v>0</v>
      </c>
      <c r="R71">
        <f t="shared" si="20"/>
        <v>0</v>
      </c>
      <c r="S71">
        <f t="shared" si="21"/>
        <v>0</v>
      </c>
      <c r="T71">
        <f t="shared" si="22"/>
        <v>1.6636642642983617E-8</v>
      </c>
      <c r="U71">
        <f t="shared" si="23"/>
        <v>-2.0356128172355782E-7</v>
      </c>
      <c r="X71" s="31" t="s">
        <v>45</v>
      </c>
      <c r="Y71" s="32">
        <f>P55</f>
        <v>0</v>
      </c>
      <c r="Z71" s="33">
        <f t="shared" si="3"/>
        <v>0</v>
      </c>
    </row>
    <row r="72" spans="1:26" ht="15.75" thickBot="1" x14ac:dyDescent="0.3">
      <c r="A72" s="31" t="s">
        <v>45</v>
      </c>
      <c r="B72">
        <f t="shared" si="4"/>
        <v>0</v>
      </c>
      <c r="C72">
        <f t="shared" si="5"/>
        <v>0</v>
      </c>
      <c r="D72">
        <f t="shared" si="6"/>
        <v>0</v>
      </c>
      <c r="E72">
        <f t="shared" si="7"/>
        <v>0</v>
      </c>
      <c r="F72">
        <f t="shared" si="8"/>
        <v>0</v>
      </c>
      <c r="G72">
        <f t="shared" si="9"/>
        <v>0</v>
      </c>
      <c r="H72">
        <f t="shared" si="10"/>
        <v>0</v>
      </c>
      <c r="I72">
        <f t="shared" si="11"/>
        <v>0</v>
      </c>
      <c r="J72">
        <f t="shared" si="12"/>
        <v>0</v>
      </c>
      <c r="K72">
        <f t="shared" si="13"/>
        <v>0</v>
      </c>
      <c r="L72">
        <f t="shared" si="14"/>
        <v>0</v>
      </c>
      <c r="M72">
        <f t="shared" si="15"/>
        <v>0</v>
      </c>
      <c r="N72">
        <f t="shared" si="16"/>
        <v>0</v>
      </c>
      <c r="O72">
        <f t="shared" si="17"/>
        <v>0</v>
      </c>
      <c r="P72">
        <f t="shared" si="18"/>
        <v>0</v>
      </c>
      <c r="Q72">
        <f t="shared" si="19"/>
        <v>0</v>
      </c>
      <c r="R72">
        <f t="shared" si="20"/>
        <v>0</v>
      </c>
      <c r="S72">
        <f t="shared" si="21"/>
        <v>0</v>
      </c>
      <c r="T72">
        <f t="shared" si="22"/>
        <v>0</v>
      </c>
      <c r="U72">
        <f t="shared" si="23"/>
        <v>0</v>
      </c>
      <c r="X72" s="31" t="s">
        <v>46</v>
      </c>
      <c r="Y72" s="32">
        <f>Q55</f>
        <v>0</v>
      </c>
      <c r="Z72" s="33">
        <f t="shared" si="3"/>
        <v>0</v>
      </c>
    </row>
    <row r="73" spans="1:26" ht="15.75" thickBot="1" x14ac:dyDescent="0.3">
      <c r="A73" s="31" t="s">
        <v>46</v>
      </c>
      <c r="B73">
        <f t="shared" si="4"/>
        <v>0</v>
      </c>
      <c r="C73">
        <f t="shared" si="5"/>
        <v>0</v>
      </c>
      <c r="D73">
        <f t="shared" si="6"/>
        <v>0</v>
      </c>
      <c r="E73">
        <f t="shared" si="7"/>
        <v>0</v>
      </c>
      <c r="F73">
        <f t="shared" si="8"/>
        <v>0</v>
      </c>
      <c r="G73">
        <f t="shared" si="9"/>
        <v>0</v>
      </c>
      <c r="H73">
        <f t="shared" si="10"/>
        <v>0</v>
      </c>
      <c r="I73">
        <f t="shared" si="11"/>
        <v>0</v>
      </c>
      <c r="J73">
        <f t="shared" si="12"/>
        <v>0</v>
      </c>
      <c r="K73">
        <f t="shared" si="13"/>
        <v>0</v>
      </c>
      <c r="L73">
        <f t="shared" si="14"/>
        <v>0</v>
      </c>
      <c r="M73">
        <f t="shared" si="15"/>
        <v>0</v>
      </c>
      <c r="N73">
        <f t="shared" si="16"/>
        <v>0</v>
      </c>
      <c r="O73">
        <f t="shared" si="17"/>
        <v>0</v>
      </c>
      <c r="P73">
        <f t="shared" si="18"/>
        <v>0</v>
      </c>
      <c r="Q73">
        <f t="shared" si="19"/>
        <v>0</v>
      </c>
      <c r="R73">
        <f t="shared" si="20"/>
        <v>0</v>
      </c>
      <c r="S73">
        <f t="shared" si="21"/>
        <v>0</v>
      </c>
      <c r="T73">
        <f t="shared" si="22"/>
        <v>0</v>
      </c>
      <c r="U73">
        <f t="shared" si="23"/>
        <v>0</v>
      </c>
      <c r="X73" s="31" t="s">
        <v>47</v>
      </c>
      <c r="Y73" s="32">
        <f>R55</f>
        <v>0</v>
      </c>
      <c r="Z73" s="33">
        <f t="shared" si="3"/>
        <v>0</v>
      </c>
    </row>
    <row r="74" spans="1:26" ht="15.75" thickBot="1" x14ac:dyDescent="0.3">
      <c r="A74" s="31" t="s">
        <v>47</v>
      </c>
      <c r="B74">
        <f t="shared" si="4"/>
        <v>0</v>
      </c>
      <c r="C74">
        <f t="shared" si="5"/>
        <v>0</v>
      </c>
      <c r="D74">
        <f t="shared" si="6"/>
        <v>0</v>
      </c>
      <c r="E74">
        <f t="shared" si="7"/>
        <v>0</v>
      </c>
      <c r="F74">
        <f t="shared" si="8"/>
        <v>0</v>
      </c>
      <c r="G74">
        <f t="shared" si="9"/>
        <v>0</v>
      </c>
      <c r="H74">
        <f t="shared" si="10"/>
        <v>0</v>
      </c>
      <c r="I74">
        <f t="shared" si="11"/>
        <v>0</v>
      </c>
      <c r="J74">
        <f t="shared" si="12"/>
        <v>0</v>
      </c>
      <c r="K74">
        <f t="shared" si="13"/>
        <v>0</v>
      </c>
      <c r="L74">
        <f t="shared" si="14"/>
        <v>0</v>
      </c>
      <c r="M74">
        <f t="shared" si="15"/>
        <v>0</v>
      </c>
      <c r="N74">
        <f t="shared" si="16"/>
        <v>0</v>
      </c>
      <c r="O74">
        <f t="shared" si="17"/>
        <v>0</v>
      </c>
      <c r="P74">
        <f t="shared" si="18"/>
        <v>0</v>
      </c>
      <c r="Q74">
        <f t="shared" si="19"/>
        <v>0</v>
      </c>
      <c r="R74">
        <f t="shared" si="20"/>
        <v>0</v>
      </c>
      <c r="S74">
        <f t="shared" si="21"/>
        <v>0</v>
      </c>
      <c r="T74">
        <f t="shared" si="22"/>
        <v>0</v>
      </c>
      <c r="U74">
        <f t="shared" si="23"/>
        <v>0</v>
      </c>
      <c r="X74" s="31" t="s">
        <v>48</v>
      </c>
      <c r="Y74" s="32">
        <f>S55</f>
        <v>0</v>
      </c>
      <c r="Z74" s="33">
        <f t="shared" si="3"/>
        <v>0</v>
      </c>
    </row>
    <row r="75" spans="1:26" ht="15.75" thickBot="1" x14ac:dyDescent="0.3">
      <c r="A75" s="31" t="s">
        <v>48</v>
      </c>
      <c r="B75">
        <f t="shared" si="4"/>
        <v>0</v>
      </c>
      <c r="C75">
        <f t="shared" si="5"/>
        <v>0</v>
      </c>
      <c r="D75">
        <f t="shared" si="6"/>
        <v>0</v>
      </c>
      <c r="E75">
        <f t="shared" si="7"/>
        <v>0</v>
      </c>
      <c r="F75">
        <f t="shared" si="8"/>
        <v>0</v>
      </c>
      <c r="G75">
        <f t="shared" si="9"/>
        <v>0</v>
      </c>
      <c r="H75">
        <f t="shared" si="10"/>
        <v>0</v>
      </c>
      <c r="I75">
        <f t="shared" si="11"/>
        <v>0</v>
      </c>
      <c r="J75">
        <f t="shared" si="12"/>
        <v>0</v>
      </c>
      <c r="K75">
        <f t="shared" si="13"/>
        <v>0</v>
      </c>
      <c r="L75">
        <f t="shared" si="14"/>
        <v>0</v>
      </c>
      <c r="M75">
        <f t="shared" si="15"/>
        <v>0</v>
      </c>
      <c r="N75">
        <f t="shared" si="16"/>
        <v>0</v>
      </c>
      <c r="O75">
        <f t="shared" si="17"/>
        <v>0</v>
      </c>
      <c r="P75">
        <f t="shared" si="18"/>
        <v>0</v>
      </c>
      <c r="Q75">
        <f t="shared" si="19"/>
        <v>0</v>
      </c>
      <c r="R75">
        <f t="shared" si="20"/>
        <v>0</v>
      </c>
      <c r="S75">
        <f t="shared" si="21"/>
        <v>0</v>
      </c>
      <c r="T75">
        <f t="shared" si="22"/>
        <v>0</v>
      </c>
      <c r="U75">
        <f t="shared" si="23"/>
        <v>0</v>
      </c>
      <c r="X75" s="31" t="s">
        <v>49</v>
      </c>
      <c r="Y75" s="32">
        <f>T55</f>
        <v>0.13076649486957076</v>
      </c>
      <c r="Z75" s="33">
        <f t="shared" si="3"/>
        <v>1307664.9486957076</v>
      </c>
    </row>
    <row r="76" spans="1:26" ht="15.75" thickBot="1" x14ac:dyDescent="0.3">
      <c r="A76" s="31" t="s">
        <v>49</v>
      </c>
      <c r="B76">
        <f t="shared" si="4"/>
        <v>0</v>
      </c>
      <c r="C76">
        <f t="shared" si="5"/>
        <v>0</v>
      </c>
      <c r="D76">
        <f t="shared" si="6"/>
        <v>0</v>
      </c>
      <c r="E76">
        <f t="shared" si="7"/>
        <v>0</v>
      </c>
      <c r="F76">
        <f t="shared" si="8"/>
        <v>0</v>
      </c>
      <c r="G76">
        <f t="shared" si="9"/>
        <v>0</v>
      </c>
      <c r="H76">
        <f t="shared" si="10"/>
        <v>9.5569566871559394E-7</v>
      </c>
      <c r="I76">
        <f t="shared" si="11"/>
        <v>0</v>
      </c>
      <c r="J76">
        <f t="shared" si="12"/>
        <v>2.234528388483049E-7</v>
      </c>
      <c r="K76">
        <f t="shared" si="13"/>
        <v>0</v>
      </c>
      <c r="L76">
        <f t="shared" si="14"/>
        <v>1.128942599592506E-8</v>
      </c>
      <c r="M76">
        <f t="shared" si="15"/>
        <v>1.0725106764765112E-7</v>
      </c>
      <c r="N76">
        <f t="shared" si="16"/>
        <v>1.8303895349692966E-7</v>
      </c>
      <c r="O76">
        <f t="shared" si="17"/>
        <v>1.6636642642983617E-8</v>
      </c>
      <c r="P76">
        <f t="shared" si="18"/>
        <v>0</v>
      </c>
      <c r="Q76">
        <f t="shared" si="19"/>
        <v>0</v>
      </c>
      <c r="R76">
        <f t="shared" si="20"/>
        <v>0</v>
      </c>
      <c r="S76">
        <f t="shared" si="21"/>
        <v>0</v>
      </c>
      <c r="T76">
        <f t="shared" si="22"/>
        <v>2.3393083634259264E-6</v>
      </c>
      <c r="U76">
        <f t="shared" si="23"/>
        <v>5.3379628257148243E-6</v>
      </c>
      <c r="X76" s="31" t="s">
        <v>50</v>
      </c>
      <c r="Y76" s="32">
        <f>U55</f>
        <v>0.38015744488071812</v>
      </c>
      <c r="Z76" s="33">
        <f t="shared" si="3"/>
        <v>3801574.4488071813</v>
      </c>
    </row>
    <row r="77" spans="1:26" x14ac:dyDescent="0.25">
      <c r="A77" s="31" t="s">
        <v>50</v>
      </c>
      <c r="B77">
        <f t="shared" si="4"/>
        <v>0</v>
      </c>
      <c r="C77">
        <f t="shared" si="5"/>
        <v>0</v>
      </c>
      <c r="D77">
        <f t="shared" si="6"/>
        <v>0</v>
      </c>
      <c r="E77">
        <f t="shared" si="7"/>
        <v>0</v>
      </c>
      <c r="F77">
        <f t="shared" si="8"/>
        <v>0</v>
      </c>
      <c r="G77">
        <f t="shared" si="9"/>
        <v>0</v>
      </c>
      <c r="H77">
        <f t="shared" si="10"/>
        <v>8.0471639582035275E-7</v>
      </c>
      <c r="I77">
        <f t="shared" si="11"/>
        <v>0</v>
      </c>
      <c r="J77">
        <f t="shared" si="12"/>
        <v>6.2384495815582261E-7</v>
      </c>
      <c r="K77">
        <f t="shared" si="13"/>
        <v>0</v>
      </c>
      <c r="L77">
        <f t="shared" si="14"/>
        <v>7.2633242498200828E-8</v>
      </c>
      <c r="M77">
        <f t="shared" si="15"/>
        <v>8.3864664865523123E-8</v>
      </c>
      <c r="N77">
        <f t="shared" si="16"/>
        <v>8.90170684292783E-7</v>
      </c>
      <c r="O77">
        <f t="shared" si="17"/>
        <v>-2.0356128172355782E-7</v>
      </c>
      <c r="P77">
        <f t="shared" si="18"/>
        <v>0</v>
      </c>
      <c r="Q77">
        <f t="shared" si="19"/>
        <v>0</v>
      </c>
      <c r="R77">
        <f t="shared" si="20"/>
        <v>0</v>
      </c>
      <c r="S77">
        <f t="shared" si="21"/>
        <v>0</v>
      </c>
      <c r="T77">
        <f t="shared" si="22"/>
        <v>5.3379628257148243E-6</v>
      </c>
      <c r="U77">
        <f t="shared" si="23"/>
        <v>1.7989093215001419E-5</v>
      </c>
      <c r="X77" s="5" t="s">
        <v>37</v>
      </c>
      <c r="Y77" s="32">
        <f>SUM(Y57:Y76)</f>
        <v>1</v>
      </c>
      <c r="Z77" s="34">
        <f>SUM(Z57:Z76)</f>
        <v>10000000.000000002</v>
      </c>
    </row>
    <row r="80" spans="1:26" x14ac:dyDescent="0.25">
      <c r="A80" s="22" t="s">
        <v>30</v>
      </c>
      <c r="B80" s="22"/>
      <c r="C80" s="22"/>
      <c r="D80" s="36">
        <f>SUMPRODUCT(B48:U48,B55:U55)</f>
        <v>1.5333567004888206E-3</v>
      </c>
    </row>
    <row r="81" spans="1:4" x14ac:dyDescent="0.25">
      <c r="A81" s="22" t="s">
        <v>31</v>
      </c>
      <c r="B81" s="22"/>
      <c r="C81" s="22"/>
      <c r="D81" s="36">
        <f>SUM(B58:U77)</f>
        <v>1.4597870453332513E-4</v>
      </c>
    </row>
    <row r="82" spans="1:4" x14ac:dyDescent="0.25">
      <c r="A82" s="22" t="s">
        <v>32</v>
      </c>
      <c r="B82" s="22"/>
      <c r="C82" s="22"/>
      <c r="D82" s="36">
        <f>SQRT(D81)</f>
        <v>1.2082164728777916E-2</v>
      </c>
    </row>
    <row r="83" spans="1:4" x14ac:dyDescent="0.25">
      <c r="A83" s="22" t="s">
        <v>29</v>
      </c>
      <c r="B83" s="22"/>
      <c r="C83" s="22"/>
      <c r="D83" s="36">
        <f>D80/D82</f>
        <v>0.1269107593638906</v>
      </c>
    </row>
  </sheetData>
  <mergeCells count="5">
    <mergeCell ref="E53:G53"/>
    <mergeCell ref="A80:C80"/>
    <mergeCell ref="A81:C81"/>
    <mergeCell ref="A82:C82"/>
    <mergeCell ref="A83:C8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F3ABE-71E2-47D2-99E3-777A7794FB3F}">
  <dimension ref="A1:O44"/>
  <sheetViews>
    <sheetView tabSelected="1" topLeftCell="A25" zoomScale="115" zoomScaleNormal="115" workbookViewId="0">
      <selection activeCell="J52" sqref="J52"/>
    </sheetView>
  </sheetViews>
  <sheetFormatPr baseColWidth="10" defaultRowHeight="15" x14ac:dyDescent="0.25"/>
  <cols>
    <col min="2" max="2" width="13.140625" bestFit="1" customWidth="1"/>
    <col min="3" max="3" width="11.7109375" bestFit="1" customWidth="1"/>
    <col min="4" max="4" width="12.140625" bestFit="1" customWidth="1"/>
    <col min="5" max="5" width="14" bestFit="1" customWidth="1"/>
    <col min="6" max="7" width="11.7109375" bestFit="1" customWidth="1"/>
    <col min="8" max="8" width="13.85546875" bestFit="1" customWidth="1"/>
    <col min="9" max="9" width="12.140625" bestFit="1" customWidth="1"/>
    <col min="10" max="10" width="20" customWidth="1"/>
    <col min="11" max="11" width="14.42578125" bestFit="1" customWidth="1"/>
    <col min="12" max="12" width="20.28515625" customWidth="1"/>
    <col min="15" max="15" width="19.7109375" customWidth="1"/>
  </cols>
  <sheetData>
    <row r="1" spans="1:11" ht="15.75" thickBot="1" x14ac:dyDescent="0.3">
      <c r="E1" s="23" t="s">
        <v>34</v>
      </c>
      <c r="F1" s="23"/>
      <c r="G1" s="23"/>
    </row>
    <row r="2" spans="1:11" x14ac:dyDescent="0.25">
      <c r="A2" s="2"/>
      <c r="B2" s="2" t="s">
        <v>9</v>
      </c>
      <c r="C2" s="2" t="s">
        <v>12</v>
      </c>
      <c r="D2" s="2" t="s">
        <v>15</v>
      </c>
      <c r="E2" s="2" t="s">
        <v>17</v>
      </c>
      <c r="F2" s="2" t="s">
        <v>18</v>
      </c>
      <c r="G2" s="2" t="s">
        <v>50</v>
      </c>
      <c r="H2" s="2" t="s">
        <v>42</v>
      </c>
      <c r="I2" s="2" t="s">
        <v>45</v>
      </c>
      <c r="J2" s="2" t="s">
        <v>46</v>
      </c>
      <c r="K2" s="2" t="s">
        <v>49</v>
      </c>
    </row>
    <row r="3" spans="1:11" x14ac:dyDescent="0.25">
      <c r="A3" s="3" t="s">
        <v>9</v>
      </c>
      <c r="B3" s="7">
        <v>2.5993373893376287E-4</v>
      </c>
      <c r="C3" s="7">
        <v>9.1446074765981443E-5</v>
      </c>
      <c r="D3" s="7">
        <v>4.4676972093668538E-5</v>
      </c>
      <c r="E3" s="7">
        <v>3.349383828262461E-5</v>
      </c>
      <c r="F3" s="7">
        <v>2.7998040067225835E-5</v>
      </c>
      <c r="G3" s="7">
        <v>1.5443584938768461E-5</v>
      </c>
      <c r="H3" s="7">
        <v>-2.4072454224556913E-5</v>
      </c>
      <c r="I3" s="7">
        <v>2.9425094700906859E-6</v>
      </c>
      <c r="J3" s="7">
        <v>2.8132165315501699E-6</v>
      </c>
      <c r="K3" s="7">
        <v>1.504555704663197E-5</v>
      </c>
    </row>
    <row r="4" spans="1:11" x14ac:dyDescent="0.25">
      <c r="A4" s="3" t="s">
        <v>12</v>
      </c>
      <c r="B4" s="7">
        <v>9.1446074765981443E-5</v>
      </c>
      <c r="C4" s="7">
        <v>3.6909964429774239E-4</v>
      </c>
      <c r="D4" s="7">
        <v>-1.441721928942476E-6</v>
      </c>
      <c r="E4" s="7">
        <v>8.0758566548217914E-5</v>
      </c>
      <c r="F4" s="7">
        <v>9.1184374869715574E-6</v>
      </c>
      <c r="G4" s="7">
        <v>4.99049813481874E-5</v>
      </c>
      <c r="H4" s="7">
        <v>-4.3284076098859935E-5</v>
      </c>
      <c r="I4" s="7">
        <v>1.4003461858204855E-7</v>
      </c>
      <c r="J4" s="7">
        <v>4.3946387703190504E-5</v>
      </c>
      <c r="K4" s="7">
        <v>3.7649364268595571E-5</v>
      </c>
    </row>
    <row r="5" spans="1:11" x14ac:dyDescent="0.25">
      <c r="A5" s="3" t="s">
        <v>15</v>
      </c>
      <c r="B5" s="7">
        <v>4.4676972093668538E-5</v>
      </c>
      <c r="C5" s="7">
        <v>-1.441721928942476E-6</v>
      </c>
      <c r="D5" s="7">
        <v>6.2715169722862016E-4</v>
      </c>
      <c r="E5" s="7">
        <v>1.8177581569673457E-5</v>
      </c>
      <c r="F5" s="7">
        <v>8.820852782611915E-6</v>
      </c>
      <c r="G5" s="7">
        <v>7.2030511387800717E-6</v>
      </c>
      <c r="H5" s="7">
        <v>-3.0733658763912044E-5</v>
      </c>
      <c r="I5" s="7">
        <v>2.0915685457832583E-5</v>
      </c>
      <c r="J5" s="7">
        <v>-2.0546328070517241E-5</v>
      </c>
      <c r="K5" s="7">
        <v>2.4869112273064427E-5</v>
      </c>
    </row>
    <row r="6" spans="1:11" x14ac:dyDescent="0.25">
      <c r="A6" s="3" t="s">
        <v>17</v>
      </c>
      <c r="B6" s="7">
        <v>3.349383828262461E-5</v>
      </c>
      <c r="C6" s="7">
        <v>8.0758566548217914E-5</v>
      </c>
      <c r="D6" s="7">
        <v>1.8177581569673457E-5</v>
      </c>
      <c r="E6" s="7">
        <v>1.3366833044214918E-4</v>
      </c>
      <c r="F6" s="7">
        <v>4.3137790849047441E-5</v>
      </c>
      <c r="G6" s="7">
        <v>8.1556233273132259E-5</v>
      </c>
      <c r="H6" s="7">
        <v>-2.4587809141415467E-5</v>
      </c>
      <c r="I6" s="7">
        <v>1.2563547732652123E-5</v>
      </c>
      <c r="J6" s="7">
        <v>1.9117940706176184E-5</v>
      </c>
      <c r="K6" s="7">
        <v>8.4924575271674374E-5</v>
      </c>
    </row>
    <row r="7" spans="1:11" x14ac:dyDescent="0.25">
      <c r="A7" s="3" t="s">
        <v>18</v>
      </c>
      <c r="B7" s="7">
        <v>2.7998040067225835E-5</v>
      </c>
      <c r="C7" s="7">
        <v>9.1184374869715574E-6</v>
      </c>
      <c r="D7" s="7">
        <v>8.820852782611915E-6</v>
      </c>
      <c r="E7" s="7">
        <v>4.3137790849047441E-5</v>
      </c>
      <c r="F7" s="7">
        <v>2.4789382958172819E-4</v>
      </c>
      <c r="G7" s="7">
        <v>2.3810867660594611E-5</v>
      </c>
      <c r="H7" s="7">
        <v>7.2664429230497778E-5</v>
      </c>
      <c r="I7" s="7">
        <v>2.7071806153841705E-5</v>
      </c>
      <c r="J7" s="7">
        <v>5.3948248997926159E-5</v>
      </c>
      <c r="K7" s="7">
        <v>2.9147469126815469E-5</v>
      </c>
    </row>
    <row r="8" spans="1:11" x14ac:dyDescent="0.25">
      <c r="A8" s="3" t="s">
        <v>50</v>
      </c>
      <c r="B8" s="7">
        <v>1.5443584938768461E-5</v>
      </c>
      <c r="C8" s="7">
        <v>4.99049813481874E-5</v>
      </c>
      <c r="D8" s="7">
        <v>7.2030511387800717E-6</v>
      </c>
      <c r="E8" s="7">
        <v>8.1556233273132259E-5</v>
      </c>
      <c r="F8" s="7">
        <v>2.3810867660594611E-5</v>
      </c>
      <c r="G8" s="7">
        <v>1.2447503934580637E-4</v>
      </c>
      <c r="H8" s="7">
        <v>4.2106539992129787E-6</v>
      </c>
      <c r="I8" s="7">
        <v>2.8488525884111891E-6</v>
      </c>
      <c r="J8" s="7">
        <v>-1.5706380833307156E-5</v>
      </c>
      <c r="K8" s="7">
        <v>1.0737806218659917E-4</v>
      </c>
    </row>
    <row r="9" spans="1:11" x14ac:dyDescent="0.25">
      <c r="A9" s="3" t="s">
        <v>42</v>
      </c>
      <c r="B9" s="7">
        <v>-2.4072454224556913E-5</v>
      </c>
      <c r="C9" s="7">
        <v>-4.3284076098859935E-5</v>
      </c>
      <c r="D9" s="7">
        <v>-3.0733658763912044E-5</v>
      </c>
      <c r="E9" s="7">
        <v>-2.4587809141415467E-5</v>
      </c>
      <c r="F9" s="7">
        <v>7.2664429230497778E-5</v>
      </c>
      <c r="G9" s="7">
        <v>4.2106539992129787E-6</v>
      </c>
      <c r="H9" s="7">
        <v>4.6798685525422084E-3</v>
      </c>
      <c r="I9" s="7">
        <v>-1.2868008580190144E-3</v>
      </c>
      <c r="J9" s="7">
        <v>-1.2237716830031063E-3</v>
      </c>
      <c r="K9" s="7">
        <v>1.5654499288195508E-5</v>
      </c>
    </row>
    <row r="10" spans="1:11" x14ac:dyDescent="0.25">
      <c r="A10" s="3" t="s">
        <v>45</v>
      </c>
      <c r="B10" s="7">
        <v>2.9425094700906859E-6</v>
      </c>
      <c r="C10" s="7">
        <v>1.4003461858204855E-7</v>
      </c>
      <c r="D10" s="7">
        <v>2.0915685457832583E-5</v>
      </c>
      <c r="E10" s="7">
        <v>1.2563547732652123E-5</v>
      </c>
      <c r="F10" s="7">
        <v>2.7071806153841705E-5</v>
      </c>
      <c r="G10" s="7">
        <v>2.8488525884111891E-6</v>
      </c>
      <c r="H10" s="7">
        <v>-1.2868008580190144E-3</v>
      </c>
      <c r="I10" s="7">
        <v>8.6582682537588189E-4</v>
      </c>
      <c r="J10" s="7">
        <v>6.6210512968111509E-4</v>
      </c>
      <c r="K10" s="7">
        <v>-6.7563716363371312E-6</v>
      </c>
    </row>
    <row r="11" spans="1:11" x14ac:dyDescent="0.25">
      <c r="A11" s="3" t="s">
        <v>46</v>
      </c>
      <c r="B11" s="7">
        <v>2.8132165315501699E-6</v>
      </c>
      <c r="C11" s="7">
        <v>4.3946387703190504E-5</v>
      </c>
      <c r="D11" s="7">
        <v>-2.0546328070517241E-5</v>
      </c>
      <c r="E11" s="7">
        <v>1.9117940706176184E-5</v>
      </c>
      <c r="F11" s="7">
        <v>5.3948248997926159E-5</v>
      </c>
      <c r="G11" s="7">
        <v>-1.5706380833307156E-5</v>
      </c>
      <c r="H11" s="7">
        <v>-1.2237716830031063E-3</v>
      </c>
      <c r="I11" s="7">
        <v>6.6210512968111509E-4</v>
      </c>
      <c r="J11" s="7">
        <v>8.7153653408506275E-4</v>
      </c>
      <c r="K11" s="7">
        <v>-2.3775156074999989E-5</v>
      </c>
    </row>
    <row r="12" spans="1:11" ht="15.75" thickBot="1" x14ac:dyDescent="0.3">
      <c r="A12" s="4" t="s">
        <v>49</v>
      </c>
      <c r="B12" s="8">
        <v>1.504555704663197E-5</v>
      </c>
      <c r="C12" s="8">
        <v>3.7649364268595571E-5</v>
      </c>
      <c r="D12" s="8">
        <v>2.4869112273064427E-5</v>
      </c>
      <c r="E12" s="8">
        <v>8.4924575271674374E-5</v>
      </c>
      <c r="F12" s="8">
        <v>2.9147469126815469E-5</v>
      </c>
      <c r="G12" s="8">
        <v>1.0737806218659917E-4</v>
      </c>
      <c r="H12" s="8">
        <v>1.5654499288195508E-5</v>
      </c>
      <c r="I12" s="8">
        <v>-6.7563716363371312E-6</v>
      </c>
      <c r="J12" s="8">
        <v>-2.3775156074999989E-5</v>
      </c>
      <c r="K12" s="8">
        <v>1.3680264925527394E-4</v>
      </c>
    </row>
    <row r="14" spans="1:11" ht="15.75" x14ac:dyDescent="0.25">
      <c r="A14" s="35"/>
      <c r="B14" s="35"/>
      <c r="C14" s="35"/>
      <c r="D14" s="35"/>
      <c r="E14" s="37"/>
      <c r="F14" s="37"/>
      <c r="G14" s="37"/>
      <c r="H14" s="35"/>
      <c r="I14" s="35"/>
      <c r="J14" s="35"/>
      <c r="K14" s="35"/>
    </row>
    <row r="15" spans="1:11" ht="15.75" x14ac:dyDescent="0.25">
      <c r="E15" s="25" t="s">
        <v>36</v>
      </c>
      <c r="F15" s="25"/>
      <c r="G15" s="25"/>
    </row>
    <row r="16" spans="1:11" ht="15.75" thickBot="1" x14ac:dyDescent="0.3">
      <c r="A16" s="5"/>
      <c r="B16" s="3" t="s">
        <v>9</v>
      </c>
      <c r="C16" s="3" t="s">
        <v>12</v>
      </c>
      <c r="D16" s="3" t="s">
        <v>15</v>
      </c>
      <c r="E16" s="3" t="s">
        <v>17</v>
      </c>
      <c r="F16" s="3" t="s">
        <v>18</v>
      </c>
      <c r="G16" s="3" t="s">
        <v>50</v>
      </c>
      <c r="H16" s="3" t="s">
        <v>42</v>
      </c>
      <c r="I16" s="3" t="s">
        <v>45</v>
      </c>
      <c r="J16" s="3" t="s">
        <v>46</v>
      </c>
      <c r="K16" s="4" t="s">
        <v>49</v>
      </c>
    </row>
    <row r="17" spans="1:15" x14ac:dyDescent="0.25">
      <c r="A17" s="5" t="s">
        <v>19</v>
      </c>
      <c r="B17" s="7">
        <f>AVERAGE(NTDOY!$H$3:$H$253)</f>
        <v>-3.0086864300256404E-4</v>
      </c>
      <c r="C17" s="7">
        <f>AVERAGE(SONY!$H$3:$H$253)</f>
        <v>-6.6840361273449002E-4</v>
      </c>
      <c r="D17" s="7">
        <f>AVERAGE(BIMBO!$H$3:$H$253)</f>
        <v>1.952211663653843E-3</v>
      </c>
      <c r="E17" s="7">
        <f>AVERAGE(MCD!$H$3:$H$253)</f>
        <v>5.0820998038892068E-4</v>
      </c>
      <c r="F17" s="7">
        <f>AVERAGE(WMT!$H$3:$H$253)</f>
        <v>-2.0290584108941523E-4</v>
      </c>
      <c r="G17" s="7">
        <f>AVERAGE(PEP!$H$3:$H$253)</f>
        <v>7.0729292407610599E-4</v>
      </c>
      <c r="H17" s="7">
        <f>AVERAGE(MET!$H$3:$H$253)</f>
        <v>4.6547886129658456E-3</v>
      </c>
      <c r="I17" s="7">
        <f>AVERAGE(V!$H$3:$H$253)</f>
        <v>-1.630883311752044E-3</v>
      </c>
      <c r="J17" s="7">
        <f>AVERAGE(RACE!$H$3:$H$253)</f>
        <v>-1.3821000180209966E-3</v>
      </c>
      <c r="K17" s="7">
        <f>AVERAGE(KO!$H$3:$H$253)</f>
        <v>7.3696573209374892E-4</v>
      </c>
    </row>
    <row r="18" spans="1:15" x14ac:dyDescent="0.25">
      <c r="A18" s="5" t="s">
        <v>20</v>
      </c>
      <c r="B18" s="7">
        <f>Covarianza!B2</f>
        <v>2.5993373893376287E-4</v>
      </c>
      <c r="C18" s="7">
        <f>Covarianza!C3</f>
        <v>1.420079079590543E-3</v>
      </c>
      <c r="D18" s="7">
        <f>Covarianza!D4</f>
        <v>4.6867994608576372E-4</v>
      </c>
      <c r="E18" s="7">
        <f>Covarianza!E5</f>
        <v>3.6909964429774277E-4</v>
      </c>
      <c r="F18" s="7">
        <f>Covarianza!F6</f>
        <v>7.645495300047971E-4</v>
      </c>
      <c r="G18" s="7">
        <f>Covarianza!G7</f>
        <v>1.4853941216912486E-3</v>
      </c>
      <c r="H18" s="7">
        <f>Covarianza!H8</f>
        <v>6.2715169722862027E-4</v>
      </c>
      <c r="I18" s="7">
        <f>Covarianza!I9</f>
        <v>5.8777180502656121E-4</v>
      </c>
      <c r="J18" s="7">
        <f>Covarianza!J10</f>
        <v>1.3366833044214905E-4</v>
      </c>
      <c r="K18" s="7">
        <f>Covarianza!K11</f>
        <v>2.4789382958172813E-4</v>
      </c>
    </row>
    <row r="19" spans="1:15" x14ac:dyDescent="0.25">
      <c r="A19" s="5" t="s">
        <v>21</v>
      </c>
      <c r="B19" s="7">
        <f>SQRT(B18)</f>
        <v>1.6122460697231143E-2</v>
      </c>
      <c r="C19" s="7">
        <f t="shared" ref="C19:K19" si="0">SQRT(C18)</f>
        <v>3.7683936625444843E-2</v>
      </c>
      <c r="D19" s="7">
        <f t="shared" si="0"/>
        <v>2.1649017208311413E-2</v>
      </c>
      <c r="E19" s="7">
        <f t="shared" si="0"/>
        <v>1.9211966174698069E-2</v>
      </c>
      <c r="F19" s="7">
        <f t="shared" si="0"/>
        <v>2.7650488784193256E-2</v>
      </c>
      <c r="G19" s="7">
        <f t="shared" si="0"/>
        <v>3.85408111187511E-2</v>
      </c>
      <c r="H19" s="7">
        <f t="shared" si="0"/>
        <v>2.5042996969784192E-2</v>
      </c>
      <c r="I19" s="7">
        <f t="shared" si="0"/>
        <v>2.4244005548311551E-2</v>
      </c>
      <c r="J19" s="7">
        <f t="shared" si="0"/>
        <v>1.1561502084164888E-2</v>
      </c>
      <c r="K19" s="7">
        <f t="shared" si="0"/>
        <v>1.5744644473017742E-2</v>
      </c>
    </row>
    <row r="20" spans="1:15" x14ac:dyDescent="0.25">
      <c r="A20" s="35"/>
      <c r="B20" s="38"/>
      <c r="C20" s="38"/>
      <c r="D20" s="38"/>
      <c r="E20" s="38"/>
      <c r="F20" s="38"/>
      <c r="G20" s="38"/>
      <c r="H20" s="38"/>
      <c r="I20" s="38"/>
      <c r="J20" s="38"/>
      <c r="K20" s="38"/>
    </row>
    <row r="23" spans="1:15" ht="15.75" x14ac:dyDescent="0.25">
      <c r="E23" s="18" t="s">
        <v>25</v>
      </c>
      <c r="F23" s="18"/>
      <c r="G23" s="18"/>
      <c r="K23" s="16" t="s">
        <v>39</v>
      </c>
      <c r="L23" s="17">
        <v>10000000</v>
      </c>
    </row>
    <row r="24" spans="1:15" ht="15.75" thickBot="1" x14ac:dyDescent="0.3">
      <c r="A24" s="5" t="s">
        <v>22</v>
      </c>
      <c r="B24" s="3" t="s">
        <v>9</v>
      </c>
      <c r="C24" s="3" t="s">
        <v>12</v>
      </c>
      <c r="D24" s="3" t="s">
        <v>15</v>
      </c>
      <c r="E24" s="3" t="s">
        <v>17</v>
      </c>
      <c r="F24" s="3" t="s">
        <v>18</v>
      </c>
      <c r="G24" s="3" t="s">
        <v>50</v>
      </c>
      <c r="H24" s="3" t="s">
        <v>42</v>
      </c>
      <c r="I24" s="3" t="s">
        <v>45</v>
      </c>
      <c r="J24" s="3" t="s">
        <v>46</v>
      </c>
      <c r="K24" s="4" t="s">
        <v>49</v>
      </c>
      <c r="L24" s="5" t="s">
        <v>37</v>
      </c>
    </row>
    <row r="25" spans="1:15" x14ac:dyDescent="0.25">
      <c r="A25" s="5" t="s">
        <v>23</v>
      </c>
      <c r="B25" s="6">
        <v>0.14298130514818994</v>
      </c>
      <c r="C25" s="6">
        <v>4.7578675624457133E-2</v>
      </c>
      <c r="D25" s="6">
        <v>6.8747218281142247E-2</v>
      </c>
      <c r="E25" s="6">
        <v>7.4458091679245886E-2</v>
      </c>
      <c r="F25" s="6">
        <v>0.11129655547822329</v>
      </c>
      <c r="G25" s="6">
        <v>0.23631401098946664</v>
      </c>
      <c r="H25" s="6">
        <v>5.2169398044890194E-2</v>
      </c>
      <c r="I25" s="6">
        <v>7.6206644308438848E-2</v>
      </c>
      <c r="J25" s="6">
        <v>7.5799407257978277E-2</v>
      </c>
      <c r="K25" s="6">
        <v>0.11444869318796796</v>
      </c>
      <c r="L25" s="6">
        <f>SUM(B25:K25)</f>
        <v>1.0000000000000004</v>
      </c>
    </row>
    <row r="28" spans="1:15" ht="18" thickBot="1" x14ac:dyDescent="0.35">
      <c r="A28" s="9"/>
      <c r="B28" s="9" t="s">
        <v>9</v>
      </c>
      <c r="C28" s="9" t="s">
        <v>10</v>
      </c>
      <c r="D28" s="9" t="s">
        <v>11</v>
      </c>
      <c r="E28" s="9" t="s">
        <v>12</v>
      </c>
      <c r="F28" s="9" t="s">
        <v>13</v>
      </c>
      <c r="G28" s="9" t="s">
        <v>14</v>
      </c>
      <c r="H28" s="9" t="s">
        <v>15</v>
      </c>
      <c r="I28" s="9" t="s">
        <v>16</v>
      </c>
      <c r="J28" s="9" t="s">
        <v>17</v>
      </c>
      <c r="K28" s="9" t="s">
        <v>18</v>
      </c>
      <c r="M28" s="10" t="s">
        <v>22</v>
      </c>
      <c r="N28" s="10" t="s">
        <v>23</v>
      </c>
      <c r="O28" s="10" t="s">
        <v>24</v>
      </c>
    </row>
    <row r="29" spans="1:15" ht="18.75" thickTop="1" thickBot="1" x14ac:dyDescent="0.35">
      <c r="A29" s="9" t="s">
        <v>9</v>
      </c>
      <c r="B29" s="9">
        <f>B$25*$N29*B3</f>
        <v>5.3139953234019819E-6</v>
      </c>
      <c r="C29" s="9">
        <f>C$25*$N29*C3</f>
        <v>6.2209494824880072E-7</v>
      </c>
      <c r="D29" s="9">
        <f>D$25*$N29*D3</f>
        <v>4.3915529033494836E-7</v>
      </c>
      <c r="E29" s="9">
        <f>E$25*$N29*E3</f>
        <v>3.5657925840670296E-7</v>
      </c>
      <c r="F29" s="9">
        <f>F$25*$N29*F3</f>
        <v>4.4554196025101575E-7</v>
      </c>
      <c r="G29" s="9">
        <f>G$25*$N29*G3</f>
        <v>5.2181534910860997E-7</v>
      </c>
      <c r="H29" s="9">
        <f>H$25*$N29*H3</f>
        <v>-1.7956242098472206E-7</v>
      </c>
      <c r="I29" s="9">
        <f>I$25*$N29*I3</f>
        <v>3.2061952365659065E-8</v>
      </c>
      <c r="J29" s="9">
        <f>J$25*$N29*J3</f>
        <v>3.0489354324996751E-8</v>
      </c>
      <c r="K29" s="9">
        <f>K$25*$N29*K3</f>
        <v>2.4620584945059946E-7</v>
      </c>
      <c r="M29" s="3" t="s">
        <v>9</v>
      </c>
      <c r="N29" s="11">
        <f>B$25</f>
        <v>0.14298130514818994</v>
      </c>
      <c r="O29" s="12">
        <f>N29*$L$23</f>
        <v>1429813.0514818993</v>
      </c>
    </row>
    <row r="30" spans="1:15" ht="18.75" thickTop="1" thickBot="1" x14ac:dyDescent="0.35">
      <c r="A30" s="9" t="s">
        <v>10</v>
      </c>
      <c r="B30" s="9">
        <f>B$25*$N30*B4</f>
        <v>6.2209494824880072E-7</v>
      </c>
      <c r="C30" s="9">
        <f>C$25*$N30*C4</f>
        <v>8.355420758948409E-7</v>
      </c>
      <c r="D30" s="9">
        <f>D$25*$N30*D4</f>
        <v>-4.7157305622331534E-9</v>
      </c>
      <c r="E30" s="9">
        <f>E$25*$N30*E4</f>
        <v>2.8609670237625463E-7</v>
      </c>
      <c r="F30" s="9">
        <f>F$25*$N30*F4</f>
        <v>4.8285251484329835E-8</v>
      </c>
      <c r="G30" s="9">
        <f>G$25*$N30*G4</f>
        <v>5.6110704077824713E-7</v>
      </c>
      <c r="H30" s="9">
        <f>H$25*$N30*H4</f>
        <v>-1.0743760702045167E-7</v>
      </c>
      <c r="I30" s="9">
        <f>I$25*$N30*I4</f>
        <v>5.0773908984000841E-10</v>
      </c>
      <c r="J30" s="9">
        <f>J$25*$N30*J4</f>
        <v>1.5848980877430318E-7</v>
      </c>
      <c r="K30" s="9">
        <f>K$25*$N30*K4</f>
        <v>2.0501273265939325E-7</v>
      </c>
      <c r="M30" s="3" t="s">
        <v>12</v>
      </c>
      <c r="N30" s="11">
        <f>C$25</f>
        <v>4.7578675624457133E-2</v>
      </c>
      <c r="O30" s="12">
        <f>N30*$L$23</f>
        <v>475786.75624457136</v>
      </c>
    </row>
    <row r="31" spans="1:15" ht="18.75" thickTop="1" thickBot="1" x14ac:dyDescent="0.35">
      <c r="A31" s="9" t="s">
        <v>11</v>
      </c>
      <c r="B31" s="9">
        <f>B$25*$N31*B5</f>
        <v>4.3915529033494836E-7</v>
      </c>
      <c r="C31" s="9">
        <f>C$25*$N31*C5</f>
        <v>-4.7157305622331534E-9</v>
      </c>
      <c r="D31" s="9">
        <f>D$25*$N31*D5</f>
        <v>2.9640318218258822E-6</v>
      </c>
      <c r="E31" s="9">
        <f>E$25*$N31*E5</f>
        <v>9.3047162440186629E-8</v>
      </c>
      <c r="F31" s="9">
        <f>F$25*$N31*F5</f>
        <v>6.7491243113776443E-8</v>
      </c>
      <c r="G31" s="9">
        <f>G$25*$N31*G5</f>
        <v>1.1702027104374912E-7</v>
      </c>
      <c r="H31" s="9">
        <f>H$25*$N31*H5</f>
        <v>-1.1022629773638797E-7</v>
      </c>
      <c r="I31" s="9">
        <f>I$25*$N31*I5</f>
        <v>1.0957716757677235E-7</v>
      </c>
      <c r="J31" s="9">
        <f>J$25*$N31*J5</f>
        <v>-1.0706688262625244E-7</v>
      </c>
      <c r="K31" s="9">
        <f>K$25*$N31*K5</f>
        <v>1.9567090384504888E-7</v>
      </c>
      <c r="M31" s="3" t="s">
        <v>15</v>
      </c>
      <c r="N31" s="11">
        <f>D$25</f>
        <v>6.8747218281142247E-2</v>
      </c>
      <c r="O31" s="12">
        <f>N31*$L$23</f>
        <v>687472.18281142251</v>
      </c>
    </row>
    <row r="32" spans="1:15" ht="18.75" thickTop="1" thickBot="1" x14ac:dyDescent="0.35">
      <c r="A32" s="9" t="s">
        <v>12</v>
      </c>
      <c r="B32" s="9">
        <f>B$25*$N32*B6</f>
        <v>3.5657925840670296E-7</v>
      </c>
      <c r="C32" s="9">
        <f>C$25*$N32*C6</f>
        <v>2.8609670237625463E-7</v>
      </c>
      <c r="D32" s="9">
        <f>D$25*$N32*D6</f>
        <v>9.3047162440186629E-8</v>
      </c>
      <c r="E32" s="9">
        <f>E$25*$N32*E6</f>
        <v>7.4105821532445092E-7</v>
      </c>
      <c r="F32" s="9">
        <f>F$25*$N32*F6</f>
        <v>3.5747981565042756E-7</v>
      </c>
      <c r="G32" s="9">
        <f>G$25*$N32*G6</f>
        <v>1.4350219110822122E-6</v>
      </c>
      <c r="H32" s="9">
        <f>H$25*$N32*H6</f>
        <v>-9.5509717449535822E-8</v>
      </c>
      <c r="I32" s="9">
        <f>I$25*$N32*I6</f>
        <v>7.1288098983833726E-8</v>
      </c>
      <c r="J32" s="9">
        <f>J$25*$N32*J6</f>
        <v>1.0789934818226595E-7</v>
      </c>
      <c r="K32" s="9">
        <f>K$25*$N32*K6</f>
        <v>7.2369591792162994E-7</v>
      </c>
      <c r="M32" s="3" t="s">
        <v>17</v>
      </c>
      <c r="N32" s="11">
        <f>E$25</f>
        <v>7.4458091679245886E-2</v>
      </c>
      <c r="O32" s="12">
        <f>N32*$L$23</f>
        <v>744580.91679245885</v>
      </c>
    </row>
    <row r="33" spans="1:15" ht="18.75" thickTop="1" thickBot="1" x14ac:dyDescent="0.35">
      <c r="A33" s="9" t="s">
        <v>13</v>
      </c>
      <c r="B33" s="9">
        <f>B$25*$N33*B7</f>
        <v>4.4554196025101575E-7</v>
      </c>
      <c r="C33" s="9">
        <f>C$25*$N33*C7</f>
        <v>4.8285251484329835E-8</v>
      </c>
      <c r="D33" s="9">
        <f>D$25*$N33*D7</f>
        <v>6.7491243113776443E-8</v>
      </c>
      <c r="E33" s="9">
        <f>E$25*$N33*E7</f>
        <v>3.5747981565042756E-7</v>
      </c>
      <c r="F33" s="9">
        <f>F$25*$N33*F7</f>
        <v>3.0706418439829188E-6</v>
      </c>
      <c r="G33" s="9">
        <f>G$25*$N33*G7</f>
        <v>6.2624809297764278E-7</v>
      </c>
      <c r="H33" s="9">
        <f>H$25*$N33*H7</f>
        <v>4.2190960823905372E-7</v>
      </c>
      <c r="I33" s="9">
        <f>I$25*$N33*I7</f>
        <v>2.296105259860426E-7</v>
      </c>
      <c r="J33" s="9">
        <f>J$25*$N33*J7</f>
        <v>4.5511891602251715E-7</v>
      </c>
      <c r="K33" s="9">
        <f>K$25*$N33*K7</f>
        <v>3.7127303877487169E-7</v>
      </c>
      <c r="M33" s="3" t="s">
        <v>18</v>
      </c>
      <c r="N33" s="11">
        <f>F$25</f>
        <v>0.11129655547822329</v>
      </c>
      <c r="O33" s="12">
        <f>N33*$L$23</f>
        <v>1112965.554782233</v>
      </c>
    </row>
    <row r="34" spans="1:15" ht="18.75" thickTop="1" thickBot="1" x14ac:dyDescent="0.35">
      <c r="A34" s="9" t="s">
        <v>14</v>
      </c>
      <c r="B34" s="9">
        <f>B$25*$N34*B8</f>
        <v>5.2181534910860997E-7</v>
      </c>
      <c r="C34" s="9">
        <f>C$25*$N34*C8</f>
        <v>5.6110704077824713E-7</v>
      </c>
      <c r="D34" s="9">
        <f>D$25*$N34*D8</f>
        <v>1.1702027104374912E-7</v>
      </c>
      <c r="E34" s="9">
        <f>E$25*$N34*E8</f>
        <v>1.4350219110822122E-6</v>
      </c>
      <c r="F34" s="9">
        <f>F$25*$N34*F8</f>
        <v>6.2624809297764278E-7</v>
      </c>
      <c r="G34" s="9">
        <f>G$25*$N34*G8</f>
        <v>6.9512229072909861E-6</v>
      </c>
      <c r="H34" s="9">
        <f>H$25*$N34*H8</f>
        <v>5.1910457086726919E-8</v>
      </c>
      <c r="I34" s="9">
        <f>I$25*$N34*I8</f>
        <v>5.1304125286105334E-8</v>
      </c>
      <c r="J34" s="9">
        <f>J$25*$N34*J8</f>
        <v>-2.8133994920206985E-7</v>
      </c>
      <c r="K34" s="9">
        <f>K$25*$N34*K8</f>
        <v>2.9041287876832157E-6</v>
      </c>
      <c r="M34" s="3" t="s">
        <v>50</v>
      </c>
      <c r="N34" s="11">
        <f>G$25</f>
        <v>0.23631401098946664</v>
      </c>
      <c r="O34" s="12">
        <f>N34*$L$23</f>
        <v>2363140.1098946664</v>
      </c>
    </row>
    <row r="35" spans="1:15" ht="18.75" thickTop="1" thickBot="1" x14ac:dyDescent="0.35">
      <c r="A35" s="9" t="s">
        <v>15</v>
      </c>
      <c r="B35" s="9">
        <f>B$25*$N35*B9</f>
        <v>-1.7956242098472206E-7</v>
      </c>
      <c r="C35" s="9">
        <f>C$25*$N35*C9</f>
        <v>-1.0743760702045167E-7</v>
      </c>
      <c r="D35" s="9">
        <f>D$25*$N35*D9</f>
        <v>-1.1022629773638797E-7</v>
      </c>
      <c r="E35" s="9">
        <f>E$25*$N35*E9</f>
        <v>-9.5509717449535822E-8</v>
      </c>
      <c r="F35" s="9">
        <f>F$25*$N35*F9</f>
        <v>4.2190960823905372E-7</v>
      </c>
      <c r="G35" s="9">
        <f>G$25*$N35*G9</f>
        <v>5.1910457086726919E-8</v>
      </c>
      <c r="H35" s="9">
        <f>H$25*$N35*H9</f>
        <v>1.2736945958813932E-5</v>
      </c>
      <c r="I35" s="9">
        <f>I$25*$N35*I9</f>
        <v>-5.115875957117566E-6</v>
      </c>
      <c r="J35" s="9">
        <f>J$25*$N35*J9</f>
        <v>-4.8392943064514066E-6</v>
      </c>
      <c r="K35" s="9">
        <f>K$25*$N35*K9</f>
        <v>9.3468623076978576E-8</v>
      </c>
      <c r="M35" s="3" t="s">
        <v>42</v>
      </c>
      <c r="N35" s="11">
        <f>H$25</f>
        <v>5.2169398044890194E-2</v>
      </c>
      <c r="O35" s="12">
        <f>N35*$L$23</f>
        <v>521693.98044890194</v>
      </c>
    </row>
    <row r="36" spans="1:15" ht="18.75" thickTop="1" thickBot="1" x14ac:dyDescent="0.35">
      <c r="A36" s="9" t="s">
        <v>16</v>
      </c>
      <c r="B36" s="9">
        <f>B$25*$N36*B10</f>
        <v>3.2061952365659065E-8</v>
      </c>
      <c r="C36" s="9">
        <f>C$25*$N36*C10</f>
        <v>5.0773908984000841E-10</v>
      </c>
      <c r="D36" s="9">
        <f>D$25*$N36*D10</f>
        <v>1.0957716757677235E-7</v>
      </c>
      <c r="E36" s="9">
        <f>E$25*$N36*E10</f>
        <v>7.1288098983833726E-8</v>
      </c>
      <c r="F36" s="9">
        <f>F$25*$N36*F10</f>
        <v>2.296105259860426E-7</v>
      </c>
      <c r="G36" s="9">
        <f>G$25*$N36*G10</f>
        <v>5.1304125286105334E-8</v>
      </c>
      <c r="H36" s="9">
        <f>H$25*$N36*H10</f>
        <v>-5.115875957117566E-6</v>
      </c>
      <c r="I36" s="9">
        <f>I$25*$N36*I10</f>
        <v>5.0282482800005711E-6</v>
      </c>
      <c r="J36" s="9">
        <f>J$25*$N36*J10</f>
        <v>3.8245962986483992E-6</v>
      </c>
      <c r="K36" s="9">
        <f>K$25*$N36*K10</f>
        <v>-5.8927390084713129E-8</v>
      </c>
      <c r="M36" s="3" t="s">
        <v>45</v>
      </c>
      <c r="N36" s="11">
        <f>I$25</f>
        <v>7.6206644308438848E-2</v>
      </c>
      <c r="O36" s="12">
        <f>N36*$L$23</f>
        <v>762066.44308438851</v>
      </c>
    </row>
    <row r="37" spans="1:15" ht="18.75" thickTop="1" thickBot="1" x14ac:dyDescent="0.35">
      <c r="A37" s="9" t="s">
        <v>17</v>
      </c>
      <c r="B37" s="9">
        <f>B$25*$N37*B11</f>
        <v>3.0489354324996751E-8</v>
      </c>
      <c r="C37" s="9">
        <f>C$25*$N37*C11</f>
        <v>1.5848980877430318E-7</v>
      </c>
      <c r="D37" s="9">
        <f>D$25*$N37*D11</f>
        <v>-1.0706688262625244E-7</v>
      </c>
      <c r="E37" s="9">
        <f>E$25*$N37*E11</f>
        <v>1.0789934818226595E-7</v>
      </c>
      <c r="F37" s="9">
        <f>F$25*$N37*F11</f>
        <v>4.5511891602251715E-7</v>
      </c>
      <c r="G37" s="9">
        <f>G$25*$N37*G11</f>
        <v>-2.8133994920206985E-7</v>
      </c>
      <c r="H37" s="9">
        <f>H$25*$N37*H11</f>
        <v>-4.8392943064514066E-6</v>
      </c>
      <c r="I37" s="9">
        <f>I$25*$N37*I11</f>
        <v>3.8245962986483992E-6</v>
      </c>
      <c r="J37" s="9">
        <f>J$25*$N37*J11</f>
        <v>5.0074568560035017E-6</v>
      </c>
      <c r="K37" s="9">
        <f>K$25*$N37*K11</f>
        <v>-2.0625288129666946E-7</v>
      </c>
      <c r="M37" s="3" t="s">
        <v>46</v>
      </c>
      <c r="N37" s="11">
        <f>J$25</f>
        <v>7.5799407257978277E-2</v>
      </c>
      <c r="O37" s="12">
        <f>N37*$L$23</f>
        <v>757994.07257978281</v>
      </c>
    </row>
    <row r="38" spans="1:15" ht="18.75" thickTop="1" thickBot="1" x14ac:dyDescent="0.35">
      <c r="A38" s="9" t="s">
        <v>18</v>
      </c>
      <c r="B38" s="9">
        <f>B$25*$N38*B12</f>
        <v>2.4620584945059946E-7</v>
      </c>
      <c r="C38" s="9">
        <f>C$25*$N38*C12</f>
        <v>2.0501273265939325E-7</v>
      </c>
      <c r="D38" s="9">
        <f>D$25*$N38*D12</f>
        <v>1.9567090384504888E-7</v>
      </c>
      <c r="E38" s="9">
        <f>E$25*$N38*E12</f>
        <v>7.2369591792162994E-7</v>
      </c>
      <c r="F38" s="9">
        <f>F$25*$N38*F12</f>
        <v>3.7127303877487169E-7</v>
      </c>
      <c r="G38" s="9">
        <f>G$25*$N38*G12</f>
        <v>2.9041287876832157E-6</v>
      </c>
      <c r="H38" s="9">
        <f>H$25*$N38*H12</f>
        <v>9.3468623076978576E-8</v>
      </c>
      <c r="I38" s="9">
        <f>I$25*$N38*I12</f>
        <v>-5.8927390084713129E-8</v>
      </c>
      <c r="J38" s="9">
        <f>J$25*$N38*J12</f>
        <v>-2.0625288129666946E-7</v>
      </c>
      <c r="K38" s="9">
        <f>K$25*$N38*K12</f>
        <v>1.79190996262806E-6</v>
      </c>
      <c r="M38" s="4" t="s">
        <v>49</v>
      </c>
      <c r="N38" s="11">
        <f>K$25</f>
        <v>0.11444869318796796</v>
      </c>
      <c r="O38" s="12">
        <f>N38*$L$23</f>
        <v>1144486.9318796797</v>
      </c>
    </row>
    <row r="41" spans="1:15" x14ac:dyDescent="0.25">
      <c r="A41" s="27" t="s">
        <v>30</v>
      </c>
      <c r="B41" s="39"/>
      <c r="C41" s="28"/>
      <c r="D41" s="19">
        <f>SUMPRODUCT(B25:K25,B17:K17)</f>
        <v>3.3992540172894859E-4</v>
      </c>
      <c r="E41" s="27" t="s">
        <v>7</v>
      </c>
      <c r="F41" s="28"/>
    </row>
    <row r="42" spans="1:15" x14ac:dyDescent="0.25">
      <c r="A42" s="27" t="s">
        <v>31</v>
      </c>
      <c r="B42" s="39"/>
      <c r="C42" s="28"/>
      <c r="D42" s="19">
        <f>SUM(B29:K38)</f>
        <v>5.4751042066653429E-5</v>
      </c>
      <c r="E42" s="20"/>
      <c r="F42" s="21"/>
    </row>
    <row r="43" spans="1:15" x14ac:dyDescent="0.25">
      <c r="A43" s="27" t="s">
        <v>32</v>
      </c>
      <c r="B43" s="39"/>
      <c r="C43" s="28"/>
      <c r="D43" s="19">
        <f>SQRT(D42)</f>
        <v>7.399394709478163E-3</v>
      </c>
      <c r="E43" s="27" t="s">
        <v>27</v>
      </c>
      <c r="F43" s="28"/>
    </row>
    <row r="44" spans="1:15" x14ac:dyDescent="0.25">
      <c r="A44" s="27" t="s">
        <v>29</v>
      </c>
      <c r="B44" s="39"/>
      <c r="C44" s="28"/>
      <c r="D44" s="19">
        <f>D41/D43</f>
        <v>4.5939622776647579E-2</v>
      </c>
      <c r="E44" s="27" t="s">
        <v>28</v>
      </c>
      <c r="F44" s="28"/>
    </row>
  </sheetData>
  <mergeCells count="10">
    <mergeCell ref="E41:F41"/>
    <mergeCell ref="E43:F43"/>
    <mergeCell ref="A41:C41"/>
    <mergeCell ref="A42:C42"/>
    <mergeCell ref="A43:C43"/>
    <mergeCell ref="A44:C44"/>
    <mergeCell ref="E44:F44"/>
    <mergeCell ref="E1:G1"/>
    <mergeCell ref="E14:G14"/>
    <mergeCell ref="E15:G1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25F0B-6E82-4700-ACE4-4DCE27D3D9E6}">
  <dimension ref="A1:O44"/>
  <sheetViews>
    <sheetView topLeftCell="E16" zoomScale="115" zoomScaleNormal="115" workbookViewId="0">
      <selection activeCell="O45" sqref="O45"/>
    </sheetView>
  </sheetViews>
  <sheetFormatPr baseColWidth="10" defaultRowHeight="15" x14ac:dyDescent="0.25"/>
  <cols>
    <col min="2" max="2" width="13.140625" bestFit="1" customWidth="1"/>
    <col min="3" max="3" width="11.7109375" bestFit="1" customWidth="1"/>
    <col min="4" max="4" width="13.85546875" bestFit="1" customWidth="1"/>
    <col min="5" max="5" width="14" bestFit="1" customWidth="1"/>
    <col min="6" max="7" width="11.7109375" bestFit="1" customWidth="1"/>
    <col min="8" max="8" width="13.85546875" bestFit="1" customWidth="1"/>
    <col min="9" max="9" width="12.140625" bestFit="1" customWidth="1"/>
    <col min="10" max="10" width="20" customWidth="1"/>
    <col min="11" max="11" width="14.42578125" bestFit="1" customWidth="1"/>
    <col min="12" max="12" width="20.28515625" customWidth="1"/>
    <col min="15" max="15" width="19.7109375" customWidth="1"/>
  </cols>
  <sheetData>
    <row r="1" spans="1:11" ht="15.75" thickBot="1" x14ac:dyDescent="0.3">
      <c r="E1" s="23" t="s">
        <v>34</v>
      </c>
      <c r="F1" s="23"/>
      <c r="G1" s="23"/>
    </row>
    <row r="2" spans="1:11" x14ac:dyDescent="0.25">
      <c r="A2" s="2"/>
      <c r="B2" s="2" t="s">
        <v>15</v>
      </c>
      <c r="C2" s="2" t="s">
        <v>17</v>
      </c>
      <c r="D2" s="2" t="s">
        <v>41</v>
      </c>
      <c r="E2" s="2" t="s">
        <v>42</v>
      </c>
      <c r="F2" s="2" t="s">
        <v>43</v>
      </c>
      <c r="G2" s="2" t="s">
        <v>44</v>
      </c>
      <c r="H2" s="2" t="s">
        <v>45</v>
      </c>
      <c r="I2" s="2" t="s">
        <v>46</v>
      </c>
      <c r="J2" s="2" t="s">
        <v>47</v>
      </c>
      <c r="K2" s="2" t="s">
        <v>50</v>
      </c>
    </row>
    <row r="3" spans="1:11" x14ac:dyDescent="0.25">
      <c r="A3" s="3" t="s">
        <v>15</v>
      </c>
      <c r="B3" s="7">
        <v>6.2715169722862016E-4</v>
      </c>
      <c r="C3" s="7">
        <v>1.8177581569673457E-5</v>
      </c>
      <c r="D3" s="7">
        <v>4.198272825842576E-6</v>
      </c>
      <c r="E3" s="7">
        <v>-3.0733658763912044E-5</v>
      </c>
      <c r="F3" s="7">
        <v>-3.5436974788108763E-5</v>
      </c>
      <c r="G3" s="7">
        <v>-3.873989970712807E-5</v>
      </c>
      <c r="H3" s="7">
        <v>2.0915685457832583E-5</v>
      </c>
      <c r="I3" s="7">
        <v>-2.0546328070517241E-5</v>
      </c>
      <c r="J3" s="7">
        <v>-9.9709040476313236E-5</v>
      </c>
      <c r="K3" s="7">
        <v>7.2030511387800717E-6</v>
      </c>
    </row>
    <row r="4" spans="1:11" x14ac:dyDescent="0.25">
      <c r="A4" s="3" t="s">
        <v>17</v>
      </c>
      <c r="B4" s="7">
        <v>1.8177581569673457E-5</v>
      </c>
      <c r="C4" s="7">
        <v>1.3366833044214918E-4</v>
      </c>
      <c r="D4" s="7">
        <v>1.6276282314279933E-5</v>
      </c>
      <c r="E4" s="7">
        <v>-2.4587809141415467E-5</v>
      </c>
      <c r="F4" s="7">
        <v>2.8013054124313668E-5</v>
      </c>
      <c r="G4" s="7">
        <v>-2.7254461375618249E-4</v>
      </c>
      <c r="H4" s="7">
        <v>1.2563547732652123E-5</v>
      </c>
      <c r="I4" s="7">
        <v>1.9117940706176184E-5</v>
      </c>
      <c r="J4" s="7">
        <v>-5.6914266731300468E-4</v>
      </c>
      <c r="K4" s="7">
        <v>8.1556233273132259E-5</v>
      </c>
    </row>
    <row r="5" spans="1:11" x14ac:dyDescent="0.25">
      <c r="A5" s="3" t="s">
        <v>41</v>
      </c>
      <c r="B5" s="7">
        <v>4.198272825842576E-6</v>
      </c>
      <c r="C5" s="7">
        <v>1.6276282314279933E-5</v>
      </c>
      <c r="D5" s="7">
        <v>5.1763209741525573E-4</v>
      </c>
      <c r="E5" s="7">
        <v>-6.5615932409429829E-4</v>
      </c>
      <c r="F5" s="7">
        <v>9.1160514379504468E-4</v>
      </c>
      <c r="G5" s="7">
        <v>-5.6895132824875154E-3</v>
      </c>
      <c r="H5" s="7">
        <v>4.8503169364118277E-4</v>
      </c>
      <c r="I5" s="7">
        <v>5.0373803276451592E-4</v>
      </c>
      <c r="J5" s="7">
        <v>-1.1571605639194094E-2</v>
      </c>
      <c r="K5" s="7">
        <v>6.3728963897604085E-6</v>
      </c>
    </row>
    <row r="6" spans="1:11" x14ac:dyDescent="0.25">
      <c r="A6" s="3" t="s">
        <v>42</v>
      </c>
      <c r="B6" s="7">
        <v>-3.0733658763912044E-5</v>
      </c>
      <c r="C6" s="7">
        <v>-2.4587809141415467E-5</v>
      </c>
      <c r="D6" s="7">
        <v>-6.5615932409429829E-4</v>
      </c>
      <c r="E6" s="7">
        <v>4.6798685525422084E-3</v>
      </c>
      <c r="F6" s="7">
        <v>-2.055192159968933E-3</v>
      </c>
      <c r="G6" s="7">
        <v>3.2958638362708133E-2</v>
      </c>
      <c r="H6" s="7">
        <v>-1.2868008580190144E-3</v>
      </c>
      <c r="I6" s="7">
        <v>-1.2237716830031063E-3</v>
      </c>
      <c r="J6" s="7">
        <v>6.3904595708939277E-2</v>
      </c>
      <c r="K6" s="7">
        <v>4.2106539992129787E-6</v>
      </c>
    </row>
    <row r="7" spans="1:11" x14ac:dyDescent="0.25">
      <c r="A7" s="3" t="s">
        <v>43</v>
      </c>
      <c r="B7" s="7">
        <v>-3.5436974788108763E-5</v>
      </c>
      <c r="C7" s="7">
        <v>2.8013054124313668E-5</v>
      </c>
      <c r="D7" s="7">
        <v>9.1160514379504468E-4</v>
      </c>
      <c r="E7" s="7">
        <v>-2.055192159968933E-3</v>
      </c>
      <c r="F7" s="7">
        <v>2.7756718320149361E-3</v>
      </c>
      <c r="G7" s="7">
        <v>-1.6351147766067886E-2</v>
      </c>
      <c r="H7" s="7">
        <v>1.0495570569801231E-3</v>
      </c>
      <c r="I7" s="7">
        <v>1.2067308813631205E-3</v>
      </c>
      <c r="J7" s="7">
        <v>-3.273036744698387E-2</v>
      </c>
      <c r="K7" s="7">
        <v>2.8950552875272435E-5</v>
      </c>
    </row>
    <row r="8" spans="1:11" x14ac:dyDescent="0.25">
      <c r="A8" s="3" t="s">
        <v>44</v>
      </c>
      <c r="B8" s="7">
        <v>-3.873989970712807E-5</v>
      </c>
      <c r="C8" s="7">
        <v>-2.7254461375618249E-4</v>
      </c>
      <c r="D8" s="7">
        <v>-5.6895132824875154E-3</v>
      </c>
      <c r="E8" s="7">
        <v>3.2958638362708133E-2</v>
      </c>
      <c r="F8" s="7">
        <v>-1.6351147766067886E-2</v>
      </c>
      <c r="G8" s="7">
        <v>0.24289159861689533</v>
      </c>
      <c r="H8" s="7">
        <v>-1.0501150669745362E-2</v>
      </c>
      <c r="I8" s="7">
        <v>-9.9220772408606887E-3</v>
      </c>
      <c r="J8" s="7">
        <v>0.47249696063527802</v>
      </c>
      <c r="K8" s="7">
        <v>-4.5282250952297623E-5</v>
      </c>
    </row>
    <row r="9" spans="1:11" x14ac:dyDescent="0.25">
      <c r="A9" s="3" t="s">
        <v>45</v>
      </c>
      <c r="B9" s="7">
        <v>2.0915685457832583E-5</v>
      </c>
      <c r="C9" s="7">
        <v>1.2563547732652123E-5</v>
      </c>
      <c r="D9" s="7">
        <v>4.8503169364118277E-4</v>
      </c>
      <c r="E9" s="7">
        <v>-1.2868008580190144E-3</v>
      </c>
      <c r="F9" s="7">
        <v>1.0495570569801231E-3</v>
      </c>
      <c r="G9" s="7">
        <v>-1.0501150669745362E-2</v>
      </c>
      <c r="H9" s="7">
        <v>8.6582682537588189E-4</v>
      </c>
      <c r="I9" s="7">
        <v>6.6210512968111509E-4</v>
      </c>
      <c r="J9" s="7">
        <v>-2.086827094359299E-2</v>
      </c>
      <c r="K9" s="7">
        <v>2.8488525884111891E-6</v>
      </c>
    </row>
    <row r="10" spans="1:11" x14ac:dyDescent="0.25">
      <c r="A10" s="3" t="s">
        <v>46</v>
      </c>
      <c r="B10" s="7">
        <v>-2.0546328070517241E-5</v>
      </c>
      <c r="C10" s="7">
        <v>1.9117940706176184E-5</v>
      </c>
      <c r="D10" s="7">
        <v>5.0373803276451592E-4</v>
      </c>
      <c r="E10" s="7">
        <v>-1.2237716830031063E-3</v>
      </c>
      <c r="F10" s="7">
        <v>1.2067308813631205E-3</v>
      </c>
      <c r="G10" s="7">
        <v>-9.9220772408606887E-3</v>
      </c>
      <c r="H10" s="7">
        <v>6.6210512968111509E-4</v>
      </c>
      <c r="I10" s="7">
        <v>8.7153653408506275E-4</v>
      </c>
      <c r="J10" s="7">
        <v>-1.9886224655617901E-2</v>
      </c>
      <c r="K10" s="7">
        <v>-1.5706380833307156E-5</v>
      </c>
    </row>
    <row r="11" spans="1:11" x14ac:dyDescent="0.25">
      <c r="A11" s="3" t="s">
        <v>49</v>
      </c>
      <c r="B11" s="7">
        <v>2.4869112273064427E-5</v>
      </c>
      <c r="C11" s="7">
        <v>8.4924575271674374E-5</v>
      </c>
      <c r="D11" s="7">
        <v>2.8796539643174396E-6</v>
      </c>
      <c r="E11" s="7">
        <v>1.5654499288195508E-5</v>
      </c>
      <c r="F11" s="7">
        <v>1.7305897036434436E-5</v>
      </c>
      <c r="G11" s="7">
        <v>1.0758842147356026E-5</v>
      </c>
      <c r="H11" s="7">
        <v>-6.7563716363371312E-6</v>
      </c>
      <c r="I11" s="7">
        <v>-2.3775156074999989E-5</v>
      </c>
      <c r="J11" s="7">
        <v>3.0191785576656951E-5</v>
      </c>
      <c r="K11" s="7">
        <v>1.0737806218659917E-4</v>
      </c>
    </row>
    <row r="12" spans="1:11" ht="15.75" thickBot="1" x14ac:dyDescent="0.3">
      <c r="A12" s="4" t="s">
        <v>50</v>
      </c>
      <c r="B12" s="8">
        <v>7.2030511387800717E-6</v>
      </c>
      <c r="C12" s="8">
        <v>8.1556233273132259E-5</v>
      </c>
      <c r="D12" s="8">
        <v>6.3728963897604085E-6</v>
      </c>
      <c r="E12" s="8">
        <v>4.2106539992129787E-6</v>
      </c>
      <c r="F12" s="8">
        <v>2.8950552875272435E-5</v>
      </c>
      <c r="G12" s="8">
        <v>-4.5282250952297623E-5</v>
      </c>
      <c r="H12" s="8">
        <v>2.8488525884111891E-6</v>
      </c>
      <c r="I12" s="8">
        <v>-1.5706380833307156E-5</v>
      </c>
      <c r="J12" s="8">
        <v>-7.4930148490262555E-5</v>
      </c>
      <c r="K12" s="8">
        <v>1.2447503934580637E-4</v>
      </c>
    </row>
    <row r="14" spans="1:11" ht="15.75" x14ac:dyDescent="0.25">
      <c r="A14" s="35"/>
      <c r="B14" s="35"/>
      <c r="C14" s="35"/>
      <c r="D14" s="35"/>
      <c r="E14" s="37"/>
      <c r="F14" s="37"/>
      <c r="G14" s="37"/>
      <c r="H14" s="35"/>
      <c r="I14" s="35"/>
      <c r="J14" s="35"/>
      <c r="K14" s="35"/>
    </row>
    <row r="15" spans="1:11" ht="16.5" thickBot="1" x14ac:dyDescent="0.3">
      <c r="E15" s="25" t="s">
        <v>36</v>
      </c>
      <c r="F15" s="25"/>
      <c r="G15" s="25"/>
    </row>
    <row r="16" spans="1:11" x14ac:dyDescent="0.25">
      <c r="A16" s="5"/>
      <c r="B16" s="2" t="s">
        <v>15</v>
      </c>
      <c r="C16" s="2" t="s">
        <v>17</v>
      </c>
      <c r="D16" s="2" t="s">
        <v>41</v>
      </c>
      <c r="E16" s="2" t="s">
        <v>42</v>
      </c>
      <c r="F16" s="2" t="s">
        <v>43</v>
      </c>
      <c r="G16" s="2" t="s">
        <v>44</v>
      </c>
      <c r="H16" s="2" t="s">
        <v>45</v>
      </c>
      <c r="I16" s="2" t="s">
        <v>46</v>
      </c>
      <c r="J16" s="2" t="s">
        <v>47</v>
      </c>
      <c r="K16" s="2" t="s">
        <v>50</v>
      </c>
    </row>
    <row r="17" spans="1:15" x14ac:dyDescent="0.25">
      <c r="A17" s="5" t="s">
        <v>19</v>
      </c>
      <c r="B17" s="7">
        <f>AVERAGE(BIMBO!$H$3:$H$253)</f>
        <v>1.952211663653843E-3</v>
      </c>
      <c r="C17" s="7">
        <f>AVERAGE(MCD!$H$3:$H$253)</f>
        <v>5.0820998038892068E-4</v>
      </c>
      <c r="D17" s="7">
        <f>AVERAGE(AAPL!$H$3:$H$253)</f>
        <v>-8.4513367711870225E-5</v>
      </c>
      <c r="E17" s="7">
        <f>AVERAGE(MET!$H$3:$H$253)</f>
        <v>4.6547886129658456E-3</v>
      </c>
      <c r="F17" s="7">
        <f>AVERAGE(TSLA!$H$3:$H$253)</f>
        <v>-4.8085533322464425E-4</v>
      </c>
      <c r="G17" s="7">
        <f>AVERAGE(F!$H$3:$H$253)</f>
        <v>3.2280861984189967E-2</v>
      </c>
      <c r="H17" s="7">
        <f>AVERAGE(V!$H$3:$H$253)</f>
        <v>-1.630883311752044E-3</v>
      </c>
      <c r="I17" s="7">
        <f>AVERAGE(RACE!$H$3:$H$253)</f>
        <v>-1.3821000180209966E-3</v>
      </c>
      <c r="J17" s="7">
        <f>AVERAGE(UBSFY!$H$3:$H$253)</f>
        <v>5.9604571389168033E-2</v>
      </c>
      <c r="K17" s="7">
        <f>AVERAGE(PEP!$H$3:$H$253)</f>
        <v>7.0729292407610599E-4</v>
      </c>
    </row>
    <row r="18" spans="1:15" x14ac:dyDescent="0.25">
      <c r="A18" s="5" t="s">
        <v>20</v>
      </c>
      <c r="B18" s="7">
        <f>Covarianza!B2</f>
        <v>2.5993373893376287E-4</v>
      </c>
      <c r="C18" s="7">
        <f>Covarianza!C3</f>
        <v>1.420079079590543E-3</v>
      </c>
      <c r="D18" s="7">
        <f>Covarianza!D4</f>
        <v>4.6867994608576372E-4</v>
      </c>
      <c r="E18" s="7">
        <f>Covarianza!E5</f>
        <v>3.6909964429774277E-4</v>
      </c>
      <c r="F18" s="7">
        <f>Covarianza!F6</f>
        <v>7.645495300047971E-4</v>
      </c>
      <c r="G18" s="7">
        <f>Covarianza!G7</f>
        <v>1.4853941216912486E-3</v>
      </c>
      <c r="H18" s="7">
        <f>Covarianza!H8</f>
        <v>6.2715169722862027E-4</v>
      </c>
      <c r="I18" s="7">
        <f>Covarianza!I9</f>
        <v>5.8777180502656121E-4</v>
      </c>
      <c r="J18" s="7">
        <f>Covarianza!J10</f>
        <v>1.3366833044214905E-4</v>
      </c>
      <c r="K18" s="7">
        <f>Covarianza!K11</f>
        <v>2.4789382958172813E-4</v>
      </c>
    </row>
    <row r="19" spans="1:15" x14ac:dyDescent="0.25">
      <c r="A19" s="5" t="s">
        <v>21</v>
      </c>
      <c r="B19" s="7">
        <f>SQRT(B18)</f>
        <v>1.6122460697231143E-2</v>
      </c>
      <c r="C19" s="7">
        <f t="shared" ref="C19:K19" si="0">SQRT(C18)</f>
        <v>3.7683936625444843E-2</v>
      </c>
      <c r="D19" s="7">
        <f t="shared" si="0"/>
        <v>2.1649017208311413E-2</v>
      </c>
      <c r="E19" s="7">
        <f t="shared" si="0"/>
        <v>1.9211966174698069E-2</v>
      </c>
      <c r="F19" s="7">
        <f t="shared" si="0"/>
        <v>2.7650488784193256E-2</v>
      </c>
      <c r="G19" s="7">
        <f t="shared" si="0"/>
        <v>3.85408111187511E-2</v>
      </c>
      <c r="H19" s="7">
        <f t="shared" si="0"/>
        <v>2.5042996969784192E-2</v>
      </c>
      <c r="I19" s="7">
        <f t="shared" si="0"/>
        <v>2.4244005548311551E-2</v>
      </c>
      <c r="J19" s="7">
        <f t="shared" si="0"/>
        <v>1.1561502084164888E-2</v>
      </c>
      <c r="K19" s="7">
        <f t="shared" si="0"/>
        <v>1.5744644473017742E-2</v>
      </c>
    </row>
    <row r="20" spans="1:15" x14ac:dyDescent="0.25">
      <c r="A20" s="35"/>
      <c r="B20" s="38"/>
      <c r="C20" s="38"/>
      <c r="D20" s="38"/>
      <c r="E20" s="38"/>
      <c r="F20" s="38"/>
      <c r="G20" s="38"/>
      <c r="H20" s="38"/>
      <c r="I20" s="38"/>
      <c r="J20" s="38"/>
      <c r="K20" s="38"/>
    </row>
    <row r="23" spans="1:15" ht="16.5" thickBot="1" x14ac:dyDescent="0.3">
      <c r="E23" s="18" t="s">
        <v>25</v>
      </c>
      <c r="F23" s="18"/>
      <c r="G23" s="18"/>
      <c r="K23" s="16" t="s">
        <v>39</v>
      </c>
      <c r="L23" s="17">
        <v>10000000</v>
      </c>
    </row>
    <row r="24" spans="1:15" x14ac:dyDescent="0.25">
      <c r="A24" s="5" t="s">
        <v>22</v>
      </c>
      <c r="B24" s="2" t="s">
        <v>15</v>
      </c>
      <c r="C24" s="2" t="s">
        <v>17</v>
      </c>
      <c r="D24" s="2" t="s">
        <v>41</v>
      </c>
      <c r="E24" s="2" t="s">
        <v>42</v>
      </c>
      <c r="F24" s="2" t="s">
        <v>43</v>
      </c>
      <c r="G24" s="2" t="s">
        <v>44</v>
      </c>
      <c r="H24" s="2" t="s">
        <v>45</v>
      </c>
      <c r="I24" s="2" t="s">
        <v>46</v>
      </c>
      <c r="J24" s="2" t="s">
        <v>47</v>
      </c>
      <c r="K24" s="2" t="s">
        <v>50</v>
      </c>
      <c r="L24" s="5" t="s">
        <v>37</v>
      </c>
    </row>
    <row r="25" spans="1:15" x14ac:dyDescent="0.25">
      <c r="A25" s="5" t="s">
        <v>23</v>
      </c>
      <c r="B25" s="6">
        <v>0.10075548326008245</v>
      </c>
      <c r="C25" s="6">
        <v>2.3459252931495173E-2</v>
      </c>
      <c r="D25" s="6">
        <v>5.0494549228440259E-2</v>
      </c>
      <c r="E25" s="6">
        <v>1.758742976308255E-2</v>
      </c>
      <c r="F25" s="6">
        <v>0.11842164607487052</v>
      </c>
      <c r="G25" s="6">
        <v>0</v>
      </c>
      <c r="H25" s="6">
        <v>2.2116578219698438E-2</v>
      </c>
      <c r="I25" s="6">
        <v>4.8522944785855233E-2</v>
      </c>
      <c r="J25" s="6">
        <v>0.52555216143446726</v>
      </c>
      <c r="K25" s="6">
        <v>9.308995430200856E-2</v>
      </c>
      <c r="L25" s="6">
        <f>SUM(B25:K25)</f>
        <v>1.0000000000000004</v>
      </c>
    </row>
    <row r="28" spans="1:15" ht="18" thickBot="1" x14ac:dyDescent="0.35">
      <c r="A28" s="9"/>
      <c r="B28" s="9" t="s">
        <v>15</v>
      </c>
      <c r="C28" s="9" t="s">
        <v>17</v>
      </c>
      <c r="D28" s="9" t="s">
        <v>41</v>
      </c>
      <c r="E28" s="9" t="s">
        <v>42</v>
      </c>
      <c r="F28" s="9" t="s">
        <v>43</v>
      </c>
      <c r="G28" s="9" t="s">
        <v>44</v>
      </c>
      <c r="H28" s="9" t="s">
        <v>45</v>
      </c>
      <c r="I28" s="9" t="s">
        <v>46</v>
      </c>
      <c r="J28" s="9" t="s">
        <v>47</v>
      </c>
      <c r="K28" s="9" t="s">
        <v>50</v>
      </c>
      <c r="M28" s="10" t="s">
        <v>22</v>
      </c>
      <c r="N28" s="10" t="s">
        <v>23</v>
      </c>
      <c r="O28" s="10" t="s">
        <v>24</v>
      </c>
    </row>
    <row r="29" spans="1:15" ht="18.75" thickTop="1" thickBot="1" x14ac:dyDescent="0.35">
      <c r="A29" s="9" t="s">
        <v>15</v>
      </c>
      <c r="B29" s="9">
        <f>B$25*$N29*B3</f>
        <v>6.3666354439834282E-6</v>
      </c>
      <c r="C29" s="9">
        <f>C$25*$N29*C3</f>
        <v>4.2965410975595733E-8</v>
      </c>
      <c r="D29" s="9">
        <f>D$25*$N29*D3</f>
        <v>2.1359144204025282E-8</v>
      </c>
      <c r="E29" s="9">
        <f>E$25*$N29*E3</f>
        <v>-5.4460964880934629E-8</v>
      </c>
      <c r="F29" s="9">
        <f>F$25*$N29*F3</f>
        <v>-4.2282087782462265E-7</v>
      </c>
      <c r="G29" s="9">
        <f>G$25*$N29*G3</f>
        <v>0</v>
      </c>
      <c r="H29" s="9">
        <f>H$25*$N29*H3</f>
        <v>4.6607813354817509E-8</v>
      </c>
      <c r="I29" s="9">
        <f>I$25*$N29*I3</f>
        <v>-1.0045002714538187E-7</v>
      </c>
      <c r="J29" s="9">
        <f>J$25*$N29*J3</f>
        <v>-5.2798192354403253E-6</v>
      </c>
      <c r="K29" s="9">
        <f>K$25*$N29*K3</f>
        <v>6.7559745610126811E-8</v>
      </c>
      <c r="M29" s="2" t="s">
        <v>15</v>
      </c>
      <c r="N29" s="11">
        <f>B$25</f>
        <v>0.10075548326008245</v>
      </c>
      <c r="O29" s="12">
        <f>N29*$L$23</f>
        <v>1007554.8326008245</v>
      </c>
    </row>
    <row r="30" spans="1:15" ht="18.75" thickTop="1" thickBot="1" x14ac:dyDescent="0.35">
      <c r="A30" s="9" t="s">
        <v>17</v>
      </c>
      <c r="B30" s="9">
        <f>B$25*$N30*B4</f>
        <v>4.2965410975595733E-8</v>
      </c>
      <c r="C30" s="9">
        <f>C$25*$N30*C4</f>
        <v>7.3562567566339132E-8</v>
      </c>
      <c r="D30" s="9">
        <f>D$25*$N30*D4</f>
        <v>1.9280304626590478E-8</v>
      </c>
      <c r="E30" s="9">
        <f>E$25*$N30*E4</f>
        <v>-1.0144634093872289E-8</v>
      </c>
      <c r="F30" s="9">
        <f>F$25*$N30*F4</f>
        <v>7.7822599184739285E-8</v>
      </c>
      <c r="G30" s="9">
        <f>G$25*$N30*G4</f>
        <v>0</v>
      </c>
      <c r="H30" s="9">
        <f>H$25*$N30*H4</f>
        <v>6.5184510345263871E-9</v>
      </c>
      <c r="I30" s="9">
        <f>I$25*$N30*I4</f>
        <v>2.1762181984757528E-8</v>
      </c>
      <c r="J30" s="9">
        <f>J$25*$N30*J4</f>
        <v>-7.0169947106904441E-6</v>
      </c>
      <c r="K30" s="9">
        <f>K$25*$N30*K4</f>
        <v>1.7810419723378206E-7</v>
      </c>
      <c r="M30" s="2" t="s">
        <v>17</v>
      </c>
      <c r="N30" s="11">
        <f>C$25</f>
        <v>2.3459252931495173E-2</v>
      </c>
      <c r="O30" s="12">
        <f>N30*$L$23</f>
        <v>234592.52931495174</v>
      </c>
    </row>
    <row r="31" spans="1:15" ht="18.75" thickTop="1" thickBot="1" x14ac:dyDescent="0.35">
      <c r="A31" s="9" t="s">
        <v>41</v>
      </c>
      <c r="B31" s="9">
        <f>B$25*$N31*B5</f>
        <v>2.1359144204025282E-8</v>
      </c>
      <c r="C31" s="9">
        <f>C$25*$N31*C5</f>
        <v>1.9280304626590478E-8</v>
      </c>
      <c r="D31" s="9">
        <f>D$25*$N31*D5</f>
        <v>1.319806300886762E-6</v>
      </c>
      <c r="E31" s="9">
        <f>E$25*$N31*E5</f>
        <v>-5.8271497655369861E-7</v>
      </c>
      <c r="F31" s="9">
        <f>F$25*$N31*F5</f>
        <v>5.4510775443726259E-6</v>
      </c>
      <c r="G31" s="9">
        <f>G$25*$N31*G5</f>
        <v>0</v>
      </c>
      <c r="H31" s="9">
        <f>H$25*$N31*H5</f>
        <v>5.4166721852583448E-7</v>
      </c>
      <c r="I31" s="9">
        <f>I$25*$N31*I5</f>
        <v>1.2342308314869706E-6</v>
      </c>
      <c r="J31" s="9">
        <f>J$25*$N31*J5</f>
        <v>-3.0708171015369779E-4</v>
      </c>
      <c r="K31" s="9">
        <f>K$25*$N31*K5</f>
        <v>2.9956024316975222E-8</v>
      </c>
      <c r="M31" s="2" t="s">
        <v>41</v>
      </c>
      <c r="N31" s="11">
        <f>D$25</f>
        <v>5.0494549228440259E-2</v>
      </c>
      <c r="O31" s="12">
        <f>N31*$L$23</f>
        <v>504945.4922844026</v>
      </c>
    </row>
    <row r="32" spans="1:15" ht="18.75" thickTop="1" thickBot="1" x14ac:dyDescent="0.35">
      <c r="A32" s="9" t="s">
        <v>42</v>
      </c>
      <c r="B32" s="9">
        <f>B$25*$N32*B6</f>
        <v>-5.4460964880934629E-8</v>
      </c>
      <c r="C32" s="9">
        <f>C$25*$N32*C6</f>
        <v>-1.0144634093872289E-8</v>
      </c>
      <c r="D32" s="9">
        <f>D$25*$N32*D6</f>
        <v>-5.8271497655369861E-7</v>
      </c>
      <c r="E32" s="9">
        <f>E$25*$N32*E6</f>
        <v>1.4475661099185425E-6</v>
      </c>
      <c r="F32" s="9">
        <f>F$25*$N32*F6</f>
        <v>-4.280415264383152E-6</v>
      </c>
      <c r="G32" s="9">
        <f>G$25*$N32*G6</f>
        <v>0</v>
      </c>
      <c r="H32" s="9">
        <f>H$25*$N32*H6</f>
        <v>-5.0053177588544481E-7</v>
      </c>
      <c r="I32" s="9">
        <f>I$25*$N32*I6</f>
        <v>-1.044359268854047E-6</v>
      </c>
      <c r="J32" s="9">
        <f>J$25*$N32*J6</f>
        <v>5.9067731794673422E-4</v>
      </c>
      <c r="K32" s="9">
        <f>K$25*$N32*K6</f>
        <v>6.8937376046919565E-9</v>
      </c>
      <c r="M32" s="2" t="s">
        <v>42</v>
      </c>
      <c r="N32" s="11">
        <f>E$25</f>
        <v>1.758742976308255E-2</v>
      </c>
      <c r="O32" s="12">
        <f>N32*$L$23</f>
        <v>175874.29763082549</v>
      </c>
    </row>
    <row r="33" spans="1:15" ht="18.75" thickTop="1" thickBot="1" x14ac:dyDescent="0.35">
      <c r="A33" s="9" t="s">
        <v>43</v>
      </c>
      <c r="B33" s="9">
        <f>B$25*$N33*B7</f>
        <v>-4.2282087782462265E-7</v>
      </c>
      <c r="C33" s="9">
        <f>C$25*$N33*C7</f>
        <v>7.7822599184739285E-8</v>
      </c>
      <c r="D33" s="9">
        <f>D$25*$N33*D7</f>
        <v>5.4510775443726259E-6</v>
      </c>
      <c r="E33" s="9">
        <f>E$25*$N33*E7</f>
        <v>-4.280415264383152E-6</v>
      </c>
      <c r="F33" s="9">
        <f>F$25*$N33*F7</f>
        <v>3.8925150930348532E-5</v>
      </c>
      <c r="G33" s="9">
        <f>G$25*$N33*G7</f>
        <v>0</v>
      </c>
      <c r="H33" s="9">
        <f>H$25*$N33*H7</f>
        <v>2.74887557432387E-6</v>
      </c>
      <c r="I33" s="9">
        <f>I$25*$N33*I7</f>
        <v>6.9340771610581351E-6</v>
      </c>
      <c r="J33" s="9">
        <f>J$25*$N33*J7</f>
        <v>-2.0370317634760019E-3</v>
      </c>
      <c r="K33" s="9">
        <f>K$25*$N33*K7</f>
        <v>3.1914700456450636E-7</v>
      </c>
      <c r="M33" s="2" t="s">
        <v>43</v>
      </c>
      <c r="N33" s="11">
        <f>F$25</f>
        <v>0.11842164607487052</v>
      </c>
      <c r="O33" s="12">
        <f>N33*$L$23</f>
        <v>1184216.4607487051</v>
      </c>
    </row>
    <row r="34" spans="1:15" ht="18.75" thickTop="1" thickBot="1" x14ac:dyDescent="0.35">
      <c r="A34" s="9" t="s">
        <v>44</v>
      </c>
      <c r="B34" s="9">
        <f>B$25*$N34*B8</f>
        <v>0</v>
      </c>
      <c r="C34" s="9">
        <f>C$25*$N34*C8</f>
        <v>0</v>
      </c>
      <c r="D34" s="9">
        <f>D$25*$N34*D8</f>
        <v>0</v>
      </c>
      <c r="E34" s="9">
        <f>E$25*$N34*E8</f>
        <v>0</v>
      </c>
      <c r="F34" s="9">
        <f>F$25*$N34*F8</f>
        <v>0</v>
      </c>
      <c r="G34" s="9">
        <f>G$25*$N34*G8</f>
        <v>0</v>
      </c>
      <c r="H34" s="9">
        <f>H$25*$N34*H8</f>
        <v>0</v>
      </c>
      <c r="I34" s="9">
        <f>I$25*$N34*I8</f>
        <v>0</v>
      </c>
      <c r="J34" s="9">
        <f>J$25*$N34*J8</f>
        <v>0</v>
      </c>
      <c r="K34" s="9">
        <f>K$25*$N34*K8</f>
        <v>0</v>
      </c>
      <c r="M34" s="2" t="s">
        <v>44</v>
      </c>
      <c r="N34" s="11">
        <f>G$25</f>
        <v>0</v>
      </c>
      <c r="O34" s="12">
        <f>N34*$L$23</f>
        <v>0</v>
      </c>
    </row>
    <row r="35" spans="1:15" ht="18.75" thickTop="1" thickBot="1" x14ac:dyDescent="0.35">
      <c r="A35" s="9" t="s">
        <v>45</v>
      </c>
      <c r="B35" s="9">
        <f>B$25*$N35*B9</f>
        <v>4.6607813354817509E-8</v>
      </c>
      <c r="C35" s="9">
        <f>C$25*$N35*C9</f>
        <v>6.5184510345263871E-9</v>
      </c>
      <c r="D35" s="9">
        <f>D$25*$N35*D9</f>
        <v>5.4166721852583448E-7</v>
      </c>
      <c r="E35" s="9">
        <f>E$25*$N35*E9</f>
        <v>-5.0053177588544481E-7</v>
      </c>
      <c r="F35" s="9">
        <f>F$25*$N35*F9</f>
        <v>2.74887557432387E-6</v>
      </c>
      <c r="G35" s="9">
        <f>G$25*$N35*G9</f>
        <v>0</v>
      </c>
      <c r="H35" s="9">
        <f>H$25*$N35*H9</f>
        <v>4.2351315867946985E-7</v>
      </c>
      <c r="I35" s="9">
        <f>I$25*$N35*I9</f>
        <v>7.1054573664656705E-7</v>
      </c>
      <c r="J35" s="9">
        <f>J$25*$N35*J9</f>
        <v>-2.4256058367052091E-4</v>
      </c>
      <c r="K35" s="9">
        <f>K$25*$N35*K9</f>
        <v>5.865306752155E-9</v>
      </c>
      <c r="M35" s="2" t="s">
        <v>45</v>
      </c>
      <c r="N35" s="11">
        <f>H$25</f>
        <v>2.2116578219698438E-2</v>
      </c>
      <c r="O35" s="12">
        <f>N35*$L$23</f>
        <v>221165.78219698436</v>
      </c>
    </row>
    <row r="36" spans="1:15" ht="18.75" thickTop="1" thickBot="1" x14ac:dyDescent="0.35">
      <c r="A36" s="9" t="s">
        <v>46</v>
      </c>
      <c r="B36" s="9">
        <f>B$25*$N36*B10</f>
        <v>-1.0045002714538187E-7</v>
      </c>
      <c r="C36" s="9">
        <f>C$25*$N36*C10</f>
        <v>2.1762181984757528E-8</v>
      </c>
      <c r="D36" s="9">
        <f>D$25*$N36*D10</f>
        <v>1.2342308314869706E-6</v>
      </c>
      <c r="E36" s="9">
        <f>E$25*$N36*E10</f>
        <v>-1.044359268854047E-6</v>
      </c>
      <c r="F36" s="9">
        <f>F$25*$N36*F10</f>
        <v>6.9340771610581351E-6</v>
      </c>
      <c r="G36" s="9">
        <f>G$25*$N36*G10</f>
        <v>0</v>
      </c>
      <c r="H36" s="9">
        <f>H$25*$N36*H10</f>
        <v>7.1054573664656705E-7</v>
      </c>
      <c r="I36" s="9">
        <f>I$25*$N36*I10</f>
        <v>2.0520120013900403E-6</v>
      </c>
      <c r="J36" s="9">
        <f>J$25*$N36*J10</f>
        <v>-5.0712534665609487E-4</v>
      </c>
      <c r="K36" s="9">
        <f>K$25*$N36*K10</f>
        <v>-7.094570200544659E-8</v>
      </c>
      <c r="M36" s="2" t="s">
        <v>46</v>
      </c>
      <c r="N36" s="11">
        <f>I$25</f>
        <v>4.8522944785855233E-2</v>
      </c>
      <c r="O36" s="12">
        <f>N36*$L$23</f>
        <v>485229.44785855233</v>
      </c>
    </row>
    <row r="37" spans="1:15" ht="18.75" thickTop="1" thickBot="1" x14ac:dyDescent="0.35">
      <c r="A37" s="9" t="s">
        <v>47</v>
      </c>
      <c r="B37" s="9">
        <f>B$25*$N37*B11</f>
        <v>1.3168757488830028E-6</v>
      </c>
      <c r="C37" s="9">
        <f>C$25*$N37*C11</f>
        <v>1.0470402760389831E-6</v>
      </c>
      <c r="D37" s="9">
        <f>D$25*$N37*D11</f>
        <v>7.6418873195808388E-8</v>
      </c>
      <c r="E37" s="9">
        <f>E$25*$N37*E11</f>
        <v>1.4469628593639475E-7</v>
      </c>
      <c r="F37" s="9">
        <f>F$25*$N37*F11</f>
        <v>1.0770628229507003E-6</v>
      </c>
      <c r="G37" s="9">
        <f>G$25*$N37*G11</f>
        <v>0</v>
      </c>
      <c r="H37" s="9">
        <f>H$25*$N37*H11</f>
        <v>-7.8532114713032475E-8</v>
      </c>
      <c r="I37" s="9">
        <f>I$25*$N37*I11</f>
        <v>-6.0629830322926599E-7</v>
      </c>
      <c r="J37" s="9">
        <f>J$25*$N37*J11</f>
        <v>8.3391243811203724E-6</v>
      </c>
      <c r="K37" s="9">
        <f>K$25*$N37*K11</f>
        <v>5.2533242292476909E-6</v>
      </c>
      <c r="M37" s="2" t="s">
        <v>47</v>
      </c>
      <c r="N37" s="11">
        <f>J$25</f>
        <v>0.52555216143446726</v>
      </c>
      <c r="O37" s="12">
        <f>N37*$L$23</f>
        <v>5255521.6143446723</v>
      </c>
    </row>
    <row r="38" spans="1:15" ht="18.75" thickTop="1" thickBot="1" x14ac:dyDescent="0.35">
      <c r="A38" s="9" t="s">
        <v>50</v>
      </c>
      <c r="B38" s="9">
        <f>B$25*$N38*B12</f>
        <v>6.7559745610126811E-8</v>
      </c>
      <c r="C38" s="9">
        <f>C$25*$N38*C12</f>
        <v>1.7810419723378206E-7</v>
      </c>
      <c r="D38" s="9">
        <f>D$25*$N38*D12</f>
        <v>2.9956024316975222E-8</v>
      </c>
      <c r="E38" s="9">
        <f>E$25*$N38*E12</f>
        <v>6.8937376046919565E-9</v>
      </c>
      <c r="F38" s="9">
        <f>F$25*$N38*F12</f>
        <v>3.1914700456450636E-7</v>
      </c>
      <c r="G38" s="9">
        <f>G$25*$N38*G12</f>
        <v>0</v>
      </c>
      <c r="H38" s="9">
        <f>H$25*$N38*H12</f>
        <v>5.865306752155E-9</v>
      </c>
      <c r="I38" s="9">
        <f>I$25*$N38*I12</f>
        <v>-7.094570200544659E-8</v>
      </c>
      <c r="J38" s="9">
        <f>J$25*$N38*J12</f>
        <v>-3.6658546126580133E-6</v>
      </c>
      <c r="K38" s="9">
        <f>K$25*$N38*K12</f>
        <v>1.0786682766684935E-6</v>
      </c>
      <c r="M38" s="2" t="s">
        <v>50</v>
      </c>
      <c r="N38" s="11">
        <f>K$25</f>
        <v>9.308995430200856E-2</v>
      </c>
      <c r="O38" s="12">
        <f>N38*$L$23</f>
        <v>930899.54302008555</v>
      </c>
    </row>
    <row r="39" spans="1:15" ht="15.75" thickTop="1" x14ac:dyDescent="0.25"/>
    <row r="41" spans="1:15" x14ac:dyDescent="0.25">
      <c r="A41" s="27" t="s">
        <v>30</v>
      </c>
      <c r="B41" s="39"/>
      <c r="C41" s="28"/>
      <c r="D41" s="19">
        <f>SUMPRODUCT(B25:K25,B17:K17)</f>
        <v>3.1517292949109592E-2</v>
      </c>
      <c r="E41" s="27" t="s">
        <v>7</v>
      </c>
      <c r="F41" s="28"/>
    </row>
    <row r="42" spans="1:15" x14ac:dyDescent="0.25">
      <c r="A42" s="27" t="s">
        <v>31</v>
      </c>
      <c r="B42" s="39"/>
      <c r="C42" s="28"/>
      <c r="D42" s="19">
        <f>SUM(B29:K38)</f>
        <v>-2.4280331825870275E-3</v>
      </c>
      <c r="E42" s="20"/>
      <c r="F42" s="21"/>
    </row>
    <row r="43" spans="1:15" x14ac:dyDescent="0.25">
      <c r="A43" s="27" t="s">
        <v>32</v>
      </c>
      <c r="B43" s="39"/>
      <c r="C43" s="28"/>
      <c r="D43" s="19">
        <f>SQRT(ABS((D42)))</f>
        <v>4.9275076687784337E-2</v>
      </c>
      <c r="E43" s="27" t="s">
        <v>27</v>
      </c>
      <c r="F43" s="28"/>
    </row>
    <row r="44" spans="1:15" x14ac:dyDescent="0.25">
      <c r="A44" s="27" t="s">
        <v>29</v>
      </c>
      <c r="B44" s="39"/>
      <c r="C44" s="28"/>
      <c r="D44" s="19">
        <f>D41/D43</f>
        <v>0.63961935866297626</v>
      </c>
      <c r="E44" s="27" t="s">
        <v>28</v>
      </c>
      <c r="F44" s="28"/>
    </row>
  </sheetData>
  <mergeCells count="10">
    <mergeCell ref="A43:C43"/>
    <mergeCell ref="E43:F43"/>
    <mergeCell ref="A44:C44"/>
    <mergeCell ref="E44:F44"/>
    <mergeCell ref="E1:G1"/>
    <mergeCell ref="E14:G14"/>
    <mergeCell ref="E15:G15"/>
    <mergeCell ref="A41:C41"/>
    <mergeCell ref="E41:F41"/>
    <mergeCell ref="A42:C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NTDOY</vt:lpstr>
      <vt:lpstr>Nintendo vs Nvidia </vt:lpstr>
      <vt:lpstr>NVDA</vt:lpstr>
      <vt:lpstr>NKE</vt:lpstr>
      <vt:lpstr>SONY</vt:lpstr>
      <vt:lpstr>Sony vs Amazon</vt:lpstr>
      <vt:lpstr>AMZN</vt:lpstr>
      <vt:lpstr>SPOT</vt:lpstr>
      <vt:lpstr>Spotify vs Bimbo</vt:lpstr>
      <vt:lpstr>BIMBO</vt:lpstr>
      <vt:lpstr>TV</vt:lpstr>
      <vt:lpstr>MCD</vt:lpstr>
      <vt:lpstr>WMT</vt:lpstr>
      <vt:lpstr>AAPL</vt:lpstr>
      <vt:lpstr>MET</vt:lpstr>
      <vt:lpstr>TSLA</vt:lpstr>
      <vt:lpstr>F</vt:lpstr>
      <vt:lpstr>V</vt:lpstr>
      <vt:lpstr>RACE</vt:lpstr>
      <vt:lpstr>UBSFY</vt:lpstr>
      <vt:lpstr>DIS</vt:lpstr>
      <vt:lpstr>KO</vt:lpstr>
      <vt:lpstr>PEP</vt:lpstr>
      <vt:lpstr>MXX</vt:lpstr>
      <vt:lpstr>Covarianza</vt:lpstr>
      <vt:lpstr>Correlacion</vt:lpstr>
      <vt:lpstr>Hoja15</vt:lpstr>
      <vt:lpstr>Hoja16</vt:lpstr>
      <vt:lpstr>Rendimientos</vt:lpstr>
      <vt:lpstr>Mínimo riesgo</vt:lpstr>
      <vt:lpstr>Máximo riesgo</vt:lpstr>
      <vt:lpstr>Hoja14</vt:lpstr>
      <vt:lpstr>Mínimo riesgo 10</vt:lpstr>
      <vt:lpstr>Maximo Rendimiento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Álvarez</dc:creator>
  <cp:lastModifiedBy>Gustavo Álvarez</cp:lastModifiedBy>
  <dcterms:created xsi:type="dcterms:W3CDTF">2022-08-25T02:25:44Z</dcterms:created>
  <dcterms:modified xsi:type="dcterms:W3CDTF">2022-09-08T01:17:38Z</dcterms:modified>
</cp:coreProperties>
</file>