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1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2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3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9fd852ef3463fd/Escritorio/7moSemestre/Finanzas/"/>
    </mc:Choice>
  </mc:AlternateContent>
  <xr:revisionPtr revIDLastSave="1956" documentId="8_{C7D7A70A-9F06-493A-A2F4-C36237BD3FF4}" xr6:coauthVersionLast="47" xr6:coauthVersionMax="47" xr10:uidLastSave="{4070BA35-F749-49AD-81B1-EBFF41AB83CD}"/>
  <bookViews>
    <workbookView xWindow="-120" yWindow="-120" windowWidth="20730" windowHeight="11760" firstSheet="15" activeTab="17" xr2:uid="{00000000-000D-0000-FFFF-FFFF00000000}"/>
  </bookViews>
  <sheets>
    <sheet name="NTDOY" sheetId="13" r:id="rId1"/>
    <sheet name="Nintendo vs Nvidia " sheetId="18" r:id="rId2"/>
    <sheet name="NVDA" sheetId="12" r:id="rId3"/>
    <sheet name="NKE" sheetId="11" r:id="rId4"/>
    <sheet name="SONY" sheetId="10" r:id="rId5"/>
    <sheet name="Sony vs Amazon" sheetId="19" r:id="rId6"/>
    <sheet name="AMZN" sheetId="9" r:id="rId7"/>
    <sheet name="SPOT" sheetId="6" r:id="rId8"/>
    <sheet name="Spotify vs Bimbo" sheetId="17" r:id="rId9"/>
    <sheet name="BIMBO" sheetId="8" r:id="rId10"/>
    <sheet name="TV" sheetId="14" r:id="rId11"/>
    <sheet name="MCD" sheetId="15" r:id="rId12"/>
    <sheet name="WMT" sheetId="16" r:id="rId13"/>
    <sheet name="MXX" sheetId="7" r:id="rId14"/>
    <sheet name="Covarianza" sheetId="20" r:id="rId15"/>
    <sheet name="Correlacion" sheetId="26" r:id="rId16"/>
    <sheet name="Rendimientos" sheetId="22" r:id="rId17"/>
    <sheet name="Mínimo riesgo" sheetId="25" r:id="rId18"/>
    <sheet name="Máximo riesgo" sheetId="27" r:id="rId19"/>
  </sheets>
  <definedNames>
    <definedName name="solver_adj" localSheetId="18" hidden="1">'Máximo riesgo'!$B$36:$K$36</definedName>
    <definedName name="solver_adj" localSheetId="17" hidden="1">'Mínimo riesgo'!$B$36:$K$36</definedName>
    <definedName name="solver_cvg" localSheetId="18" hidden="1">0.0001</definedName>
    <definedName name="solver_cvg" localSheetId="17" hidden="1">0.0001</definedName>
    <definedName name="solver_drv" localSheetId="18" hidden="1">2</definedName>
    <definedName name="solver_drv" localSheetId="17" hidden="1">2</definedName>
    <definedName name="solver_eng" localSheetId="18" hidden="1">1</definedName>
    <definedName name="solver_eng" localSheetId="17" hidden="1">1</definedName>
    <definedName name="solver_est" localSheetId="18" hidden="1">1</definedName>
    <definedName name="solver_est" localSheetId="17" hidden="1">1</definedName>
    <definedName name="solver_itr" localSheetId="18" hidden="1">2147483647</definedName>
    <definedName name="solver_itr" localSheetId="17" hidden="1">2147483647</definedName>
    <definedName name="solver_lhs1" localSheetId="18" hidden="1">'Máximo riesgo'!$B$36:$K$36</definedName>
    <definedName name="solver_lhs1" localSheetId="17" hidden="1">'Mínimo riesgo'!$B$36:$K$36</definedName>
    <definedName name="solver_lhs2" localSheetId="18" hidden="1">'Máximo riesgo'!$L$36</definedName>
    <definedName name="solver_lhs2" localSheetId="17" hidden="1">'Mínimo riesgo'!$L$36</definedName>
    <definedName name="solver_mip" localSheetId="18" hidden="1">2147483647</definedName>
    <definedName name="solver_mip" localSheetId="17" hidden="1">2147483647</definedName>
    <definedName name="solver_mni" localSheetId="18" hidden="1">30</definedName>
    <definedName name="solver_mni" localSheetId="17" hidden="1">30</definedName>
    <definedName name="solver_mrt" localSheetId="18" hidden="1">0.075</definedName>
    <definedName name="solver_mrt" localSheetId="17" hidden="1">0.075</definedName>
    <definedName name="solver_msl" localSheetId="18" hidden="1">2</definedName>
    <definedName name="solver_msl" localSheetId="17" hidden="1">2</definedName>
    <definedName name="solver_neg" localSheetId="18" hidden="1">1</definedName>
    <definedName name="solver_neg" localSheetId="17" hidden="1">1</definedName>
    <definedName name="solver_nod" localSheetId="18" hidden="1">2147483647</definedName>
    <definedName name="solver_nod" localSheetId="17" hidden="1">2147483647</definedName>
    <definedName name="solver_num" localSheetId="18" hidden="1">2</definedName>
    <definedName name="solver_num" localSheetId="17" hidden="1">2</definedName>
    <definedName name="solver_nwt" localSheetId="18" hidden="1">1</definedName>
    <definedName name="solver_nwt" localSheetId="17" hidden="1">1</definedName>
    <definedName name="solver_opt" localSheetId="18" hidden="1">'Máximo riesgo'!$D$54</definedName>
    <definedName name="solver_opt" localSheetId="17" hidden="1">'Mínimo riesgo'!$D$54</definedName>
    <definedName name="solver_pre" localSheetId="18" hidden="1">0.000001</definedName>
    <definedName name="solver_pre" localSheetId="17" hidden="1">0.000001</definedName>
    <definedName name="solver_rbv" localSheetId="18" hidden="1">2</definedName>
    <definedName name="solver_rbv" localSheetId="17" hidden="1">2</definedName>
    <definedName name="solver_rel1" localSheetId="18" hidden="1">3</definedName>
    <definedName name="solver_rel1" localSheetId="17" hidden="1">3</definedName>
    <definedName name="solver_rel2" localSheetId="18" hidden="1">2</definedName>
    <definedName name="solver_rel2" localSheetId="17" hidden="1">2</definedName>
    <definedName name="solver_rhs1" localSheetId="18" hidden="1">0</definedName>
    <definedName name="solver_rhs1" localSheetId="17" hidden="1">0</definedName>
    <definedName name="solver_rhs2" localSheetId="18" hidden="1">1</definedName>
    <definedName name="solver_rhs2" localSheetId="17" hidden="1">1</definedName>
    <definedName name="solver_rlx" localSheetId="18" hidden="1">2</definedName>
    <definedName name="solver_rlx" localSheetId="17" hidden="1">2</definedName>
    <definedName name="solver_rsd" localSheetId="18" hidden="1">0</definedName>
    <definedName name="solver_rsd" localSheetId="17" hidden="1">0</definedName>
    <definedName name="solver_scl" localSheetId="18" hidden="1">2</definedName>
    <definedName name="solver_scl" localSheetId="17" hidden="1">2</definedName>
    <definedName name="solver_sho" localSheetId="18" hidden="1">2</definedName>
    <definedName name="solver_sho" localSheetId="17" hidden="1">2</definedName>
    <definedName name="solver_ssz" localSheetId="18" hidden="1">100</definedName>
    <definedName name="solver_ssz" localSheetId="17" hidden="1">100</definedName>
    <definedName name="solver_tim" localSheetId="18" hidden="1">2147483647</definedName>
    <definedName name="solver_tim" localSheetId="17" hidden="1">2147483647</definedName>
    <definedName name="solver_tol" localSheetId="18" hidden="1">0.01</definedName>
    <definedName name="solver_tol" localSheetId="17" hidden="1">0.01</definedName>
    <definedName name="solver_typ" localSheetId="18" hidden="1">2</definedName>
    <definedName name="solver_typ" localSheetId="17" hidden="1">2</definedName>
    <definedName name="solver_val" localSheetId="18" hidden="1">0</definedName>
    <definedName name="solver_val" localSheetId="17" hidden="1">0</definedName>
    <definedName name="solver_ver" localSheetId="18" hidden="1">3</definedName>
    <definedName name="solver_ver" localSheetId="17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9" i="27" l="1"/>
  <c r="N49" i="27"/>
  <c r="I49" i="27" s="1"/>
  <c r="K49" i="27"/>
  <c r="J49" i="27"/>
  <c r="H49" i="27"/>
  <c r="G49" i="27"/>
  <c r="F49" i="27"/>
  <c r="E49" i="27"/>
  <c r="D49" i="27"/>
  <c r="C49" i="27"/>
  <c r="B49" i="27"/>
  <c r="N48" i="27"/>
  <c r="O48" i="27" s="1"/>
  <c r="I48" i="27"/>
  <c r="G48" i="27"/>
  <c r="F48" i="27"/>
  <c r="D48" i="27"/>
  <c r="O47" i="27"/>
  <c r="N47" i="27"/>
  <c r="I47" i="27" s="1"/>
  <c r="H47" i="27"/>
  <c r="E47" i="27"/>
  <c r="D47" i="27"/>
  <c r="C47" i="27"/>
  <c r="B47" i="27"/>
  <c r="N46" i="27"/>
  <c r="O46" i="27" s="1"/>
  <c r="I46" i="27"/>
  <c r="G46" i="27"/>
  <c r="F46" i="27"/>
  <c r="D46" i="27"/>
  <c r="O45" i="27"/>
  <c r="N45" i="27"/>
  <c r="I45" i="27" s="1"/>
  <c r="K45" i="27"/>
  <c r="J45" i="27"/>
  <c r="E45" i="27"/>
  <c r="D45" i="27"/>
  <c r="C45" i="27"/>
  <c r="B45" i="27"/>
  <c r="N44" i="27"/>
  <c r="O44" i="27" s="1"/>
  <c r="D44" i="27"/>
  <c r="O43" i="27"/>
  <c r="N43" i="27"/>
  <c r="I43" i="27" s="1"/>
  <c r="K43" i="27"/>
  <c r="J43" i="27"/>
  <c r="D43" i="27"/>
  <c r="C43" i="27"/>
  <c r="B43" i="27"/>
  <c r="N42" i="27"/>
  <c r="O42" i="27" s="1"/>
  <c r="I42" i="27"/>
  <c r="F42" i="27"/>
  <c r="O41" i="27"/>
  <c r="N41" i="27"/>
  <c r="I41" i="27" s="1"/>
  <c r="J41" i="27"/>
  <c r="E41" i="27"/>
  <c r="B41" i="27"/>
  <c r="N40" i="27"/>
  <c r="O40" i="27" s="1"/>
  <c r="I40" i="27"/>
  <c r="F40" i="27"/>
  <c r="L36" i="27"/>
  <c r="J31" i="27"/>
  <c r="I31" i="27"/>
  <c r="G31" i="27"/>
  <c r="D31" i="27"/>
  <c r="B31" i="27"/>
  <c r="K30" i="27"/>
  <c r="K31" i="27" s="1"/>
  <c r="J30" i="27"/>
  <c r="I30" i="27"/>
  <c r="H30" i="27"/>
  <c r="H31" i="27" s="1"/>
  <c r="G30" i="27"/>
  <c r="F30" i="27"/>
  <c r="F31" i="27" s="1"/>
  <c r="E30" i="27"/>
  <c r="E31" i="27" s="1"/>
  <c r="D30" i="27"/>
  <c r="C30" i="27"/>
  <c r="C31" i="27" s="1"/>
  <c r="B30" i="27"/>
  <c r="K29" i="27"/>
  <c r="J29" i="27"/>
  <c r="I29" i="27"/>
  <c r="H29" i="27"/>
  <c r="G29" i="27"/>
  <c r="F29" i="27"/>
  <c r="E29" i="27"/>
  <c r="D29" i="27"/>
  <c r="C29" i="27"/>
  <c r="B29" i="27"/>
  <c r="D52" i="27" s="1"/>
  <c r="K12" i="27"/>
  <c r="K11" i="27"/>
  <c r="J11" i="27"/>
  <c r="K10" i="27"/>
  <c r="K47" i="27" s="1"/>
  <c r="J10" i="27"/>
  <c r="J47" i="27" s="1"/>
  <c r="I10" i="27"/>
  <c r="K9" i="27"/>
  <c r="J9" i="27"/>
  <c r="I9" i="27"/>
  <c r="H9" i="27"/>
  <c r="K8" i="27"/>
  <c r="J8" i="27"/>
  <c r="I8" i="27"/>
  <c r="H8" i="27"/>
  <c r="H45" i="27" s="1"/>
  <c r="G8" i="27"/>
  <c r="K7" i="27"/>
  <c r="J7" i="27"/>
  <c r="I7" i="27"/>
  <c r="I44" i="27" s="1"/>
  <c r="H7" i="27"/>
  <c r="G7" i="27"/>
  <c r="G44" i="27" s="1"/>
  <c r="F7" i="27"/>
  <c r="F44" i="27" s="1"/>
  <c r="K6" i="27"/>
  <c r="J6" i="27"/>
  <c r="I6" i="27"/>
  <c r="H6" i="27"/>
  <c r="H43" i="27" s="1"/>
  <c r="G6" i="27"/>
  <c r="F6" i="27"/>
  <c r="E6" i="27"/>
  <c r="E43" i="27" s="1"/>
  <c r="K5" i="27"/>
  <c r="J5" i="27"/>
  <c r="I5" i="27"/>
  <c r="H5" i="27"/>
  <c r="G5" i="27"/>
  <c r="G42" i="27" s="1"/>
  <c r="F5" i="27"/>
  <c r="E5" i="27"/>
  <c r="D5" i="27"/>
  <c r="D42" i="27" s="1"/>
  <c r="K4" i="27"/>
  <c r="K41" i="27" s="1"/>
  <c r="J4" i="27"/>
  <c r="I4" i="27"/>
  <c r="H4" i="27"/>
  <c r="H41" i="27" s="1"/>
  <c r="G4" i="27"/>
  <c r="F4" i="27"/>
  <c r="E4" i="27"/>
  <c r="D4" i="27"/>
  <c r="D41" i="27" s="1"/>
  <c r="C4" i="27"/>
  <c r="C41" i="27" s="1"/>
  <c r="K3" i="27"/>
  <c r="J3" i="27"/>
  <c r="I3" i="27"/>
  <c r="H3" i="27"/>
  <c r="G3" i="27"/>
  <c r="G40" i="27" s="1"/>
  <c r="F3" i="27"/>
  <c r="E3" i="27"/>
  <c r="D3" i="27"/>
  <c r="D40" i="27" s="1"/>
  <c r="C3" i="27"/>
  <c r="B3" i="27"/>
  <c r="B41" i="25"/>
  <c r="C41" i="25"/>
  <c r="D41" i="25"/>
  <c r="E41" i="25"/>
  <c r="F41" i="25"/>
  <c r="G41" i="25"/>
  <c r="H41" i="25"/>
  <c r="I41" i="25"/>
  <c r="J41" i="25"/>
  <c r="K41" i="25"/>
  <c r="B42" i="25"/>
  <c r="C42" i="25"/>
  <c r="D42" i="25"/>
  <c r="E42" i="25"/>
  <c r="F42" i="25"/>
  <c r="G42" i="25"/>
  <c r="H42" i="25"/>
  <c r="I42" i="25"/>
  <c r="J42" i="25"/>
  <c r="K42" i="25"/>
  <c r="B43" i="25"/>
  <c r="C43" i="25"/>
  <c r="D43" i="25"/>
  <c r="E43" i="25"/>
  <c r="F43" i="25"/>
  <c r="G43" i="25"/>
  <c r="H43" i="25"/>
  <c r="I43" i="25"/>
  <c r="J43" i="25"/>
  <c r="K43" i="25"/>
  <c r="B44" i="25"/>
  <c r="C44" i="25"/>
  <c r="D44" i="25"/>
  <c r="E44" i="25"/>
  <c r="F44" i="25"/>
  <c r="G44" i="25"/>
  <c r="H44" i="25"/>
  <c r="I44" i="25"/>
  <c r="J44" i="25"/>
  <c r="K44" i="25"/>
  <c r="B45" i="25"/>
  <c r="C45" i="25"/>
  <c r="D45" i="25"/>
  <c r="E45" i="25"/>
  <c r="F45" i="25"/>
  <c r="G45" i="25"/>
  <c r="H45" i="25"/>
  <c r="I45" i="25"/>
  <c r="J45" i="25"/>
  <c r="K45" i="25"/>
  <c r="B46" i="25"/>
  <c r="C46" i="25"/>
  <c r="D46" i="25"/>
  <c r="E46" i="25"/>
  <c r="F46" i="25"/>
  <c r="G46" i="25"/>
  <c r="H46" i="25"/>
  <c r="I46" i="25"/>
  <c r="J46" i="25"/>
  <c r="K46" i="25"/>
  <c r="B47" i="25"/>
  <c r="C47" i="25"/>
  <c r="D47" i="25"/>
  <c r="E47" i="25"/>
  <c r="F47" i="25"/>
  <c r="G47" i="25"/>
  <c r="H47" i="25"/>
  <c r="I47" i="25"/>
  <c r="J47" i="25"/>
  <c r="K47" i="25"/>
  <c r="B48" i="25"/>
  <c r="C48" i="25"/>
  <c r="D48" i="25"/>
  <c r="E48" i="25"/>
  <c r="F48" i="25"/>
  <c r="G48" i="25"/>
  <c r="H48" i="25"/>
  <c r="I48" i="25"/>
  <c r="J48" i="25"/>
  <c r="K48" i="25"/>
  <c r="B49" i="25"/>
  <c r="C49" i="25"/>
  <c r="D49" i="25"/>
  <c r="E49" i="25"/>
  <c r="F49" i="25"/>
  <c r="G49" i="25"/>
  <c r="H49" i="25"/>
  <c r="I49" i="25"/>
  <c r="J49" i="25"/>
  <c r="K49" i="25"/>
  <c r="C40" i="25"/>
  <c r="D40" i="25"/>
  <c r="E40" i="25"/>
  <c r="F40" i="25"/>
  <c r="G40" i="25"/>
  <c r="H40" i="25"/>
  <c r="I40" i="25"/>
  <c r="J40" i="25"/>
  <c r="K40" i="25"/>
  <c r="B40" i="25"/>
  <c r="B3" i="25"/>
  <c r="C3" i="25"/>
  <c r="D3" i="25"/>
  <c r="E3" i="25"/>
  <c r="F3" i="25"/>
  <c r="G3" i="25"/>
  <c r="H3" i="25"/>
  <c r="I3" i="25"/>
  <c r="J3" i="25"/>
  <c r="K3" i="25"/>
  <c r="C4" i="25"/>
  <c r="D4" i="25"/>
  <c r="E4" i="25"/>
  <c r="F4" i="25"/>
  <c r="G4" i="25"/>
  <c r="H4" i="25"/>
  <c r="I4" i="25"/>
  <c r="J4" i="25"/>
  <c r="K4" i="25"/>
  <c r="D5" i="25"/>
  <c r="E5" i="25"/>
  <c r="F5" i="25"/>
  <c r="G5" i="25"/>
  <c r="H5" i="25"/>
  <c r="I5" i="25"/>
  <c r="J5" i="25"/>
  <c r="K5" i="25"/>
  <c r="E6" i="25"/>
  <c r="F6" i="25"/>
  <c r="G6" i="25"/>
  <c r="H6" i="25"/>
  <c r="I6" i="25"/>
  <c r="J6" i="25"/>
  <c r="K6" i="25"/>
  <c r="F7" i="25"/>
  <c r="G7" i="25"/>
  <c r="H7" i="25"/>
  <c r="I7" i="25"/>
  <c r="J7" i="25"/>
  <c r="K7" i="25"/>
  <c r="G8" i="25"/>
  <c r="H8" i="25"/>
  <c r="I8" i="25"/>
  <c r="J8" i="25"/>
  <c r="K8" i="25"/>
  <c r="H9" i="25"/>
  <c r="I9" i="25"/>
  <c r="J9" i="25"/>
  <c r="K9" i="25"/>
  <c r="I10" i="25"/>
  <c r="J10" i="25"/>
  <c r="K10" i="25"/>
  <c r="J11" i="25"/>
  <c r="K11" i="25"/>
  <c r="K12" i="25"/>
  <c r="K11" i="26"/>
  <c r="K10" i="26"/>
  <c r="J10" i="26"/>
  <c r="K9" i="26"/>
  <c r="J9" i="26"/>
  <c r="I9" i="26"/>
  <c r="K8" i="26"/>
  <c r="J8" i="26"/>
  <c r="I8" i="26"/>
  <c r="H8" i="26"/>
  <c r="K7" i="26"/>
  <c r="J7" i="26"/>
  <c r="I7" i="26"/>
  <c r="H7" i="26"/>
  <c r="G7" i="26"/>
  <c r="K6" i="26"/>
  <c r="J6" i="26"/>
  <c r="I6" i="26"/>
  <c r="H6" i="26"/>
  <c r="G6" i="26"/>
  <c r="F6" i="26"/>
  <c r="K5" i="26"/>
  <c r="J5" i="26"/>
  <c r="I5" i="26"/>
  <c r="H5" i="26"/>
  <c r="G5" i="26"/>
  <c r="F5" i="26"/>
  <c r="E5" i="26"/>
  <c r="K4" i="26"/>
  <c r="J4" i="26"/>
  <c r="I4" i="26"/>
  <c r="H4" i="26"/>
  <c r="G4" i="26"/>
  <c r="F4" i="26"/>
  <c r="E4" i="26"/>
  <c r="D4" i="26"/>
  <c r="K3" i="26"/>
  <c r="J3" i="26"/>
  <c r="I3" i="26"/>
  <c r="H3" i="26"/>
  <c r="G3" i="26"/>
  <c r="F3" i="26"/>
  <c r="E3" i="26"/>
  <c r="D3" i="26"/>
  <c r="C3" i="26"/>
  <c r="K2" i="26"/>
  <c r="J2" i="26"/>
  <c r="I2" i="26"/>
  <c r="H2" i="26"/>
  <c r="G2" i="26"/>
  <c r="F2" i="26"/>
  <c r="E2" i="26"/>
  <c r="D2" i="26"/>
  <c r="C2" i="26"/>
  <c r="B2" i="26"/>
  <c r="H40" i="27" l="1"/>
  <c r="H42" i="27"/>
  <c r="H44" i="27"/>
  <c r="H46" i="27"/>
  <c r="H48" i="27"/>
  <c r="B40" i="27"/>
  <c r="J40" i="27"/>
  <c r="F41" i="27"/>
  <c r="B42" i="27"/>
  <c r="J42" i="27"/>
  <c r="F43" i="27"/>
  <c r="B44" i="27"/>
  <c r="J44" i="27"/>
  <c r="F45" i="27"/>
  <c r="B46" i="27"/>
  <c r="J46" i="27"/>
  <c r="F47" i="27"/>
  <c r="B48" i="27"/>
  <c r="J48" i="27"/>
  <c r="C40" i="27"/>
  <c r="K40" i="27"/>
  <c r="G41" i="27"/>
  <c r="C42" i="27"/>
  <c r="K42" i="27"/>
  <c r="G43" i="27"/>
  <c r="C44" i="27"/>
  <c r="K44" i="27"/>
  <c r="G45" i="27"/>
  <c r="C46" i="27"/>
  <c r="K46" i="27"/>
  <c r="G47" i="27"/>
  <c r="C48" i="27"/>
  <c r="K48" i="27"/>
  <c r="E40" i="27"/>
  <c r="E42" i="27"/>
  <c r="E44" i="27"/>
  <c r="E46" i="27"/>
  <c r="E48" i="27"/>
  <c r="D53" i="27" l="1"/>
  <c r="D54" i="27" s="1"/>
  <c r="D55" i="27" s="1"/>
  <c r="N49" i="25" l="1"/>
  <c r="O49" i="25" s="1"/>
  <c r="N48" i="25"/>
  <c r="N47" i="25"/>
  <c r="O47" i="25" s="1"/>
  <c r="N46" i="25"/>
  <c r="N45" i="25"/>
  <c r="O45" i="25" s="1"/>
  <c r="N44" i="25"/>
  <c r="O44" i="25" s="1"/>
  <c r="N43" i="25"/>
  <c r="N42" i="25"/>
  <c r="O42" i="25" s="1"/>
  <c r="N41" i="25"/>
  <c r="N40" i="25"/>
  <c r="O40" i="25" s="1"/>
  <c r="L36" i="25"/>
  <c r="G31" i="25"/>
  <c r="K30" i="25"/>
  <c r="K31" i="25" s="1"/>
  <c r="J30" i="25"/>
  <c r="J31" i="25" s="1"/>
  <c r="I30" i="25"/>
  <c r="I31" i="25" s="1"/>
  <c r="H30" i="25"/>
  <c r="H31" i="25" s="1"/>
  <c r="G30" i="25"/>
  <c r="F30" i="25"/>
  <c r="F31" i="25" s="1"/>
  <c r="E30" i="25"/>
  <c r="E31" i="25" s="1"/>
  <c r="D30" i="25"/>
  <c r="D31" i="25" s="1"/>
  <c r="C30" i="25"/>
  <c r="C31" i="25" s="1"/>
  <c r="B30" i="25"/>
  <c r="B31" i="25" s="1"/>
  <c r="K29" i="25"/>
  <c r="J29" i="25"/>
  <c r="I29" i="25"/>
  <c r="H29" i="25"/>
  <c r="G29" i="25"/>
  <c r="F29" i="25"/>
  <c r="E29" i="25"/>
  <c r="D29" i="25"/>
  <c r="C29" i="25"/>
  <c r="B29" i="25"/>
  <c r="D52" i="25" l="1"/>
  <c r="O48" i="25"/>
  <c r="O43" i="25"/>
  <c r="O41" i="25"/>
  <c r="O46" i="25"/>
  <c r="D53" i="25" l="1"/>
  <c r="D54" i="25" s="1"/>
  <c r="D55" i="25" s="1"/>
  <c r="J2" i="22" l="1" a="1"/>
  <c r="J2" i="22" s="1"/>
  <c r="I2" i="22" a="1"/>
  <c r="I2" i="22" s="1"/>
  <c r="H2" i="22" a="1"/>
  <c r="H2" i="22" s="1"/>
  <c r="G2" i="22" a="1"/>
  <c r="G2" i="22" s="1"/>
  <c r="F2" i="22" a="1"/>
  <c r="F2" i="22" s="1"/>
  <c r="E2" i="22" a="1"/>
  <c r="E2" i="22" s="1"/>
  <c r="D2" i="22" a="1"/>
  <c r="D2" i="22" s="1"/>
  <c r="C2" i="22" a="1"/>
  <c r="C2" i="22" s="1"/>
  <c r="B2" i="22" a="1"/>
  <c r="B2" i="22" s="1"/>
  <c r="A2" i="22" a="1"/>
  <c r="A2" i="22" s="1"/>
  <c r="K11" i="20" l="1"/>
  <c r="K10" i="20"/>
  <c r="K9" i="20"/>
  <c r="K8" i="20"/>
  <c r="K7" i="20"/>
  <c r="K6" i="20"/>
  <c r="K5" i="20"/>
  <c r="K4" i="20"/>
  <c r="J11" i="20"/>
  <c r="J10" i="20"/>
  <c r="J9" i="20"/>
  <c r="J8" i="20"/>
  <c r="J7" i="20"/>
  <c r="J6" i="20"/>
  <c r="J5" i="20"/>
  <c r="J4" i="20"/>
  <c r="I11" i="20"/>
  <c r="I10" i="20"/>
  <c r="I9" i="20"/>
  <c r="I8" i="20"/>
  <c r="I7" i="20"/>
  <c r="I6" i="20"/>
  <c r="I5" i="20"/>
  <c r="I4" i="20"/>
  <c r="H11" i="20"/>
  <c r="H10" i="20"/>
  <c r="H9" i="20"/>
  <c r="H8" i="20"/>
  <c r="H7" i="20"/>
  <c r="H6" i="20"/>
  <c r="H5" i="20"/>
  <c r="H4" i="20"/>
  <c r="G11" i="20"/>
  <c r="G10" i="20"/>
  <c r="G9" i="20"/>
  <c r="G8" i="20"/>
  <c r="G7" i="20"/>
  <c r="G6" i="20"/>
  <c r="G5" i="20"/>
  <c r="G4" i="20"/>
  <c r="F11" i="20"/>
  <c r="F10" i="20"/>
  <c r="F9" i="20"/>
  <c r="F8" i="20"/>
  <c r="F7" i="20"/>
  <c r="F6" i="20"/>
  <c r="F5" i="20"/>
  <c r="F4" i="20"/>
  <c r="E11" i="20"/>
  <c r="E10" i="20"/>
  <c r="E9" i="20"/>
  <c r="E8" i="20"/>
  <c r="E7" i="20"/>
  <c r="E6" i="20"/>
  <c r="E5" i="20"/>
  <c r="E4" i="20"/>
  <c r="D11" i="20"/>
  <c r="D10" i="20"/>
  <c r="D9" i="20"/>
  <c r="D8" i="20"/>
  <c r="D7" i="20"/>
  <c r="D6" i="20"/>
  <c r="D5" i="20"/>
  <c r="D4" i="20"/>
  <c r="C11" i="20"/>
  <c r="C10" i="20"/>
  <c r="C9" i="20"/>
  <c r="C8" i="20"/>
  <c r="C7" i="20"/>
  <c r="C6" i="20"/>
  <c r="C5" i="20"/>
  <c r="C4" i="20"/>
  <c r="B11" i="20"/>
  <c r="B10" i="20"/>
  <c r="B9" i="20"/>
  <c r="B8" i="20"/>
  <c r="B7" i="20"/>
  <c r="B6" i="20"/>
  <c r="B5" i="20"/>
  <c r="B4" i="20"/>
  <c r="K3" i="20"/>
  <c r="J3" i="20"/>
  <c r="I3" i="20"/>
  <c r="H3" i="20"/>
  <c r="G3" i="20"/>
  <c r="F3" i="20"/>
  <c r="E3" i="20"/>
  <c r="D3" i="20"/>
  <c r="C3" i="20"/>
  <c r="B3" i="20"/>
  <c r="K2" i="20"/>
  <c r="J2" i="20"/>
  <c r="I2" i="20"/>
  <c r="H2" i="20"/>
  <c r="G2" i="20"/>
  <c r="F2" i="20"/>
  <c r="E2" i="20"/>
  <c r="D2" i="20"/>
  <c r="C2" i="20"/>
  <c r="B2" i="20"/>
  <c r="H253" i="16" l="1"/>
  <c r="H252" i="16"/>
  <c r="H251" i="16"/>
  <c r="H250" i="16"/>
  <c r="H249" i="16"/>
  <c r="H248" i="16"/>
  <c r="H247" i="16"/>
  <c r="H246" i="16"/>
  <c r="H245" i="16"/>
  <c r="H244" i="16"/>
  <c r="H243" i="16"/>
  <c r="H242" i="16"/>
  <c r="H241" i="16"/>
  <c r="H240" i="16"/>
  <c r="H239" i="16"/>
  <c r="H238" i="16"/>
  <c r="H237" i="16"/>
  <c r="H236" i="16"/>
  <c r="H235" i="16"/>
  <c r="H234" i="16"/>
  <c r="H233" i="16"/>
  <c r="H232" i="16"/>
  <c r="H231" i="16"/>
  <c r="H230" i="16"/>
  <c r="H229" i="16"/>
  <c r="H228" i="16"/>
  <c r="H227" i="16"/>
  <c r="H226" i="16"/>
  <c r="H225" i="16"/>
  <c r="H224" i="16"/>
  <c r="H223" i="16"/>
  <c r="H222" i="16"/>
  <c r="H221" i="16"/>
  <c r="H220" i="16"/>
  <c r="H219" i="16"/>
  <c r="H218" i="16"/>
  <c r="H217" i="16"/>
  <c r="H216" i="16"/>
  <c r="H215" i="16"/>
  <c r="H214" i="16"/>
  <c r="H213" i="16"/>
  <c r="H212" i="16"/>
  <c r="H211" i="16"/>
  <c r="H210" i="16"/>
  <c r="H209" i="16"/>
  <c r="H208" i="16"/>
  <c r="H207" i="16"/>
  <c r="H206" i="16"/>
  <c r="H205" i="16"/>
  <c r="H204" i="16"/>
  <c r="H203" i="16"/>
  <c r="H202" i="16"/>
  <c r="H201" i="16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I165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H4" i="15"/>
  <c r="I3" i="15"/>
  <c r="H3" i="15"/>
  <c r="H253" i="14"/>
  <c r="H252" i="14"/>
  <c r="H251" i="14"/>
  <c r="H250" i="14"/>
  <c r="H249" i="14"/>
  <c r="H248" i="14"/>
  <c r="H247" i="14"/>
  <c r="H246" i="14"/>
  <c r="H245" i="14"/>
  <c r="H244" i="14"/>
  <c r="H243" i="14"/>
  <c r="H242" i="14"/>
  <c r="H241" i="14"/>
  <c r="H240" i="14"/>
  <c r="H239" i="14"/>
  <c r="H238" i="14"/>
  <c r="H237" i="14"/>
  <c r="H236" i="14"/>
  <c r="H235" i="14"/>
  <c r="H234" i="14"/>
  <c r="H233" i="14"/>
  <c r="H232" i="14"/>
  <c r="H231" i="14"/>
  <c r="H230" i="14"/>
  <c r="H229" i="14"/>
  <c r="H228" i="14"/>
  <c r="H227" i="14"/>
  <c r="H226" i="14"/>
  <c r="H225" i="14"/>
  <c r="H224" i="14"/>
  <c r="H223" i="14"/>
  <c r="H222" i="14"/>
  <c r="H221" i="14"/>
  <c r="H220" i="14"/>
  <c r="H219" i="14"/>
  <c r="H218" i="14"/>
  <c r="H217" i="14"/>
  <c r="H216" i="14"/>
  <c r="H215" i="14"/>
  <c r="H214" i="14"/>
  <c r="H213" i="14"/>
  <c r="H212" i="14"/>
  <c r="H211" i="14"/>
  <c r="H210" i="14"/>
  <c r="H209" i="14"/>
  <c r="H208" i="14"/>
  <c r="H207" i="14"/>
  <c r="H206" i="14"/>
  <c r="H205" i="14"/>
  <c r="H204" i="14"/>
  <c r="H203" i="14"/>
  <c r="H202" i="14"/>
  <c r="H201" i="14"/>
  <c r="H200" i="14"/>
  <c r="H199" i="14"/>
  <c r="H198" i="14"/>
  <c r="H197" i="14"/>
  <c r="H196" i="14"/>
  <c r="H195" i="14"/>
  <c r="H194" i="14"/>
  <c r="H193" i="14"/>
  <c r="H192" i="14"/>
  <c r="H191" i="14"/>
  <c r="H190" i="14"/>
  <c r="H189" i="14"/>
  <c r="H188" i="14"/>
  <c r="H187" i="14"/>
  <c r="H186" i="14"/>
  <c r="H185" i="14"/>
  <c r="H184" i="14"/>
  <c r="H183" i="14"/>
  <c r="H182" i="14"/>
  <c r="H181" i="14"/>
  <c r="H180" i="14"/>
  <c r="H179" i="14"/>
  <c r="H178" i="14"/>
  <c r="H177" i="14"/>
  <c r="H176" i="14"/>
  <c r="H175" i="14"/>
  <c r="H174" i="14"/>
  <c r="H173" i="14"/>
  <c r="H172" i="14"/>
  <c r="H171" i="14"/>
  <c r="H170" i="14"/>
  <c r="H169" i="14"/>
  <c r="H168" i="14"/>
  <c r="H167" i="14"/>
  <c r="H166" i="14"/>
  <c r="H165" i="14"/>
  <c r="H164" i="14"/>
  <c r="H163" i="14"/>
  <c r="H162" i="14"/>
  <c r="H161" i="14"/>
  <c r="H160" i="14"/>
  <c r="H159" i="14"/>
  <c r="H158" i="14"/>
  <c r="H157" i="14"/>
  <c r="H156" i="14"/>
  <c r="H155" i="14"/>
  <c r="H154" i="14"/>
  <c r="H153" i="14"/>
  <c r="H152" i="14"/>
  <c r="H151" i="14"/>
  <c r="H150" i="14"/>
  <c r="H149" i="14"/>
  <c r="H148" i="14"/>
  <c r="H147" i="14"/>
  <c r="H146" i="14"/>
  <c r="H145" i="14"/>
  <c r="H144" i="14"/>
  <c r="H143" i="14"/>
  <c r="H142" i="14"/>
  <c r="H141" i="14"/>
  <c r="H140" i="14"/>
  <c r="H139" i="14"/>
  <c r="H138" i="14"/>
  <c r="H137" i="14"/>
  <c r="H136" i="14"/>
  <c r="H135" i="14"/>
  <c r="H134" i="14"/>
  <c r="H133" i="14"/>
  <c r="H132" i="14"/>
  <c r="H131" i="14"/>
  <c r="H130" i="14"/>
  <c r="H129" i="14"/>
  <c r="H128" i="14"/>
  <c r="H127" i="14"/>
  <c r="H126" i="14"/>
  <c r="H125" i="14"/>
  <c r="H124" i="14"/>
  <c r="H123" i="14"/>
  <c r="H122" i="14"/>
  <c r="H121" i="14"/>
  <c r="H120" i="14"/>
  <c r="H119" i="14"/>
  <c r="H118" i="14"/>
  <c r="H117" i="14"/>
  <c r="H116" i="14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H253" i="13"/>
  <c r="H252" i="13"/>
  <c r="H251" i="13"/>
  <c r="H250" i="13"/>
  <c r="H249" i="13"/>
  <c r="H248" i="13"/>
  <c r="H247" i="13"/>
  <c r="H246" i="13"/>
  <c r="H245" i="13"/>
  <c r="H244" i="13"/>
  <c r="H243" i="13"/>
  <c r="H242" i="13"/>
  <c r="H241" i="13"/>
  <c r="H240" i="13"/>
  <c r="H239" i="13"/>
  <c r="H238" i="13"/>
  <c r="H237" i="13"/>
  <c r="H236" i="13"/>
  <c r="H235" i="13"/>
  <c r="H234" i="13"/>
  <c r="H233" i="13"/>
  <c r="H232" i="13"/>
  <c r="H231" i="13"/>
  <c r="H230" i="13"/>
  <c r="H229" i="13"/>
  <c r="H228" i="13"/>
  <c r="H227" i="13"/>
  <c r="H226" i="13"/>
  <c r="H225" i="13"/>
  <c r="H224" i="13"/>
  <c r="H223" i="13"/>
  <c r="H222" i="13"/>
  <c r="H221" i="13"/>
  <c r="H220" i="13"/>
  <c r="H219" i="13"/>
  <c r="H218" i="13"/>
  <c r="H217" i="13"/>
  <c r="H216" i="13"/>
  <c r="H215" i="13"/>
  <c r="H214" i="13"/>
  <c r="H213" i="13"/>
  <c r="H212" i="13"/>
  <c r="H211" i="13"/>
  <c r="H210" i="13"/>
  <c r="H209" i="13"/>
  <c r="H208" i="13"/>
  <c r="H207" i="13"/>
  <c r="H206" i="13"/>
  <c r="H205" i="13"/>
  <c r="H204" i="13"/>
  <c r="H203" i="13"/>
  <c r="H202" i="13"/>
  <c r="H201" i="13"/>
  <c r="H200" i="13"/>
  <c r="H199" i="13"/>
  <c r="H198" i="13"/>
  <c r="H197" i="13"/>
  <c r="H196" i="13"/>
  <c r="H195" i="13"/>
  <c r="H194" i="13"/>
  <c r="H193" i="13"/>
  <c r="H192" i="13"/>
  <c r="H191" i="13"/>
  <c r="H190" i="13"/>
  <c r="H189" i="13"/>
  <c r="H188" i="13"/>
  <c r="H187" i="13"/>
  <c r="H186" i="13"/>
  <c r="H185" i="13"/>
  <c r="H184" i="13"/>
  <c r="H183" i="13"/>
  <c r="H182" i="13"/>
  <c r="H181" i="13"/>
  <c r="H180" i="13"/>
  <c r="H179" i="13"/>
  <c r="H178" i="13"/>
  <c r="H177" i="13"/>
  <c r="H176" i="13"/>
  <c r="H175" i="13"/>
  <c r="H174" i="13"/>
  <c r="H173" i="13"/>
  <c r="H172" i="13"/>
  <c r="H171" i="13"/>
  <c r="H170" i="13"/>
  <c r="H169" i="13"/>
  <c r="H168" i="13"/>
  <c r="H167" i="13"/>
  <c r="H166" i="13"/>
  <c r="H165" i="13"/>
  <c r="H164" i="13"/>
  <c r="H163" i="13"/>
  <c r="H162" i="13"/>
  <c r="H161" i="13"/>
  <c r="H160" i="13"/>
  <c r="H159" i="13"/>
  <c r="H158" i="13"/>
  <c r="H157" i="13"/>
  <c r="H156" i="13"/>
  <c r="H155" i="13"/>
  <c r="H154" i="13"/>
  <c r="H153" i="13"/>
  <c r="H152" i="13"/>
  <c r="H151" i="13"/>
  <c r="H150" i="13"/>
  <c r="H149" i="13"/>
  <c r="H148" i="13"/>
  <c r="H147" i="13"/>
  <c r="H146" i="13"/>
  <c r="H145" i="13"/>
  <c r="H144" i="13"/>
  <c r="H143" i="13"/>
  <c r="H142" i="13"/>
  <c r="H141" i="13"/>
  <c r="H140" i="13"/>
  <c r="H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1" i="13"/>
  <c r="H120" i="13"/>
  <c r="H119" i="13"/>
  <c r="H118" i="13"/>
  <c r="H117" i="13"/>
  <c r="H116" i="13"/>
  <c r="H115" i="13"/>
  <c r="H114" i="13"/>
  <c r="H113" i="13"/>
  <c r="H112" i="13"/>
  <c r="H111" i="13"/>
  <c r="H110" i="13"/>
  <c r="H109" i="13"/>
  <c r="H108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H65" i="13"/>
  <c r="H64" i="13"/>
  <c r="H63" i="13"/>
  <c r="H62" i="13"/>
  <c r="H61" i="13"/>
  <c r="H60" i="13"/>
  <c r="H59" i="13"/>
  <c r="H58" i="13"/>
  <c r="H57" i="13"/>
  <c r="H56" i="13"/>
  <c r="H55" i="13"/>
  <c r="H54" i="13"/>
  <c r="H53" i="13"/>
  <c r="H52" i="13"/>
  <c r="H51" i="13"/>
  <c r="H50" i="13"/>
  <c r="H49" i="13"/>
  <c r="H48" i="13"/>
  <c r="H47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" i="13"/>
  <c r="H253" i="12"/>
  <c r="H252" i="12"/>
  <c r="H251" i="12"/>
  <c r="H250" i="12"/>
  <c r="H249" i="12"/>
  <c r="H248" i="12"/>
  <c r="H247" i="12"/>
  <c r="H246" i="12"/>
  <c r="H245" i="12"/>
  <c r="H244" i="12"/>
  <c r="H243" i="12"/>
  <c r="H242" i="12"/>
  <c r="H241" i="12"/>
  <c r="H240" i="12"/>
  <c r="H239" i="12"/>
  <c r="H238" i="12"/>
  <c r="H237" i="12"/>
  <c r="H236" i="12"/>
  <c r="H235" i="12"/>
  <c r="H234" i="12"/>
  <c r="H233" i="12"/>
  <c r="H232" i="12"/>
  <c r="H231" i="12"/>
  <c r="H230" i="12"/>
  <c r="H229" i="12"/>
  <c r="H228" i="12"/>
  <c r="H227" i="12"/>
  <c r="H226" i="12"/>
  <c r="H225" i="12"/>
  <c r="H224" i="12"/>
  <c r="H223" i="12"/>
  <c r="H222" i="12"/>
  <c r="H221" i="12"/>
  <c r="H220" i="12"/>
  <c r="H219" i="12"/>
  <c r="H218" i="12"/>
  <c r="H217" i="12"/>
  <c r="H216" i="12"/>
  <c r="H215" i="12"/>
  <c r="H214" i="12"/>
  <c r="H213" i="12"/>
  <c r="H212" i="12"/>
  <c r="H211" i="12"/>
  <c r="H210" i="12"/>
  <c r="H209" i="12"/>
  <c r="H208" i="12"/>
  <c r="H207" i="12"/>
  <c r="H206" i="12"/>
  <c r="H205" i="12"/>
  <c r="H204" i="12"/>
  <c r="H203" i="12"/>
  <c r="H202" i="12"/>
  <c r="H201" i="12"/>
  <c r="H200" i="12"/>
  <c r="H199" i="12"/>
  <c r="H198" i="12"/>
  <c r="H197" i="12"/>
  <c r="H196" i="12"/>
  <c r="H195" i="12"/>
  <c r="H194" i="12"/>
  <c r="H193" i="12"/>
  <c r="H192" i="12"/>
  <c r="H191" i="12"/>
  <c r="H190" i="12"/>
  <c r="H189" i="12"/>
  <c r="H188" i="12"/>
  <c r="H187" i="12"/>
  <c r="H186" i="12"/>
  <c r="H185" i="12"/>
  <c r="H184" i="12"/>
  <c r="H183" i="12"/>
  <c r="H182" i="12"/>
  <c r="H181" i="12"/>
  <c r="H180" i="12"/>
  <c r="H179" i="12"/>
  <c r="H178" i="12"/>
  <c r="H177" i="12"/>
  <c r="H176" i="12"/>
  <c r="H175" i="12"/>
  <c r="H174" i="12"/>
  <c r="H173" i="12"/>
  <c r="H172" i="12"/>
  <c r="H171" i="12"/>
  <c r="H170" i="12"/>
  <c r="H169" i="12"/>
  <c r="H168" i="12"/>
  <c r="H167" i="12"/>
  <c r="H166" i="12"/>
  <c r="H165" i="12"/>
  <c r="H164" i="12"/>
  <c r="H163" i="12"/>
  <c r="H162" i="12"/>
  <c r="H161" i="12"/>
  <c r="H160" i="12"/>
  <c r="H159" i="12"/>
  <c r="H158" i="12"/>
  <c r="H157" i="12"/>
  <c r="H156" i="12"/>
  <c r="H155" i="12"/>
  <c r="H154" i="12"/>
  <c r="H153" i="12"/>
  <c r="H152" i="12"/>
  <c r="H151" i="12"/>
  <c r="H150" i="12"/>
  <c r="H149" i="12"/>
  <c r="H148" i="12"/>
  <c r="H147" i="12"/>
  <c r="H146" i="12"/>
  <c r="H145" i="12"/>
  <c r="H144" i="12"/>
  <c r="H143" i="12"/>
  <c r="H142" i="12"/>
  <c r="H141" i="12"/>
  <c r="H140" i="12"/>
  <c r="H139" i="12"/>
  <c r="H138" i="12"/>
  <c r="H137" i="12"/>
  <c r="H136" i="12"/>
  <c r="H135" i="12"/>
  <c r="H134" i="12"/>
  <c r="H133" i="12"/>
  <c r="H132" i="12"/>
  <c r="H131" i="12"/>
  <c r="H130" i="12"/>
  <c r="H129" i="12"/>
  <c r="H128" i="12"/>
  <c r="H127" i="12"/>
  <c r="H126" i="12"/>
  <c r="H125" i="12"/>
  <c r="H124" i="12"/>
  <c r="H123" i="12"/>
  <c r="H122" i="12"/>
  <c r="H121" i="12"/>
  <c r="H120" i="12"/>
  <c r="H119" i="12"/>
  <c r="H118" i="12"/>
  <c r="H117" i="12"/>
  <c r="H116" i="12"/>
  <c r="H115" i="12"/>
  <c r="H114" i="12"/>
  <c r="H113" i="12"/>
  <c r="H112" i="12"/>
  <c r="H111" i="12"/>
  <c r="H110" i="12"/>
  <c r="H109" i="12"/>
  <c r="H108" i="12"/>
  <c r="H107" i="12"/>
  <c r="H106" i="12"/>
  <c r="H105" i="12"/>
  <c r="H104" i="12"/>
  <c r="H103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H82" i="12"/>
  <c r="H81" i="12"/>
  <c r="H80" i="12"/>
  <c r="H79" i="12"/>
  <c r="H78" i="12"/>
  <c r="H77" i="12"/>
  <c r="H76" i="12"/>
  <c r="H75" i="12"/>
  <c r="H74" i="12"/>
  <c r="H73" i="12"/>
  <c r="H72" i="12"/>
  <c r="H71" i="12"/>
  <c r="H70" i="12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H253" i="11"/>
  <c r="H252" i="11"/>
  <c r="H251" i="11"/>
  <c r="H250" i="11"/>
  <c r="H249" i="11"/>
  <c r="H248" i="11"/>
  <c r="H247" i="11"/>
  <c r="H246" i="11"/>
  <c r="H245" i="11"/>
  <c r="H244" i="11"/>
  <c r="H243" i="11"/>
  <c r="H242" i="11"/>
  <c r="H241" i="11"/>
  <c r="H240" i="11"/>
  <c r="H239" i="11"/>
  <c r="H238" i="11"/>
  <c r="H237" i="11"/>
  <c r="H236" i="11"/>
  <c r="H235" i="11"/>
  <c r="H234" i="11"/>
  <c r="H233" i="11"/>
  <c r="H232" i="11"/>
  <c r="H231" i="11"/>
  <c r="H230" i="11"/>
  <c r="H229" i="11"/>
  <c r="H228" i="11"/>
  <c r="H227" i="11"/>
  <c r="H226" i="11"/>
  <c r="H225" i="11"/>
  <c r="H224" i="11"/>
  <c r="H223" i="11"/>
  <c r="H222" i="11"/>
  <c r="H221" i="11"/>
  <c r="H220" i="11"/>
  <c r="H219" i="11"/>
  <c r="H218" i="11"/>
  <c r="H217" i="11"/>
  <c r="H216" i="11"/>
  <c r="H215" i="11"/>
  <c r="H214" i="11"/>
  <c r="H213" i="11"/>
  <c r="H212" i="11"/>
  <c r="H211" i="11"/>
  <c r="H210" i="11"/>
  <c r="H209" i="11"/>
  <c r="H208" i="11"/>
  <c r="H207" i="11"/>
  <c r="H206" i="11"/>
  <c r="H205" i="11"/>
  <c r="H204" i="11"/>
  <c r="H203" i="11"/>
  <c r="H202" i="11"/>
  <c r="H201" i="11"/>
  <c r="H200" i="11"/>
  <c r="H199" i="11"/>
  <c r="H198" i="11"/>
  <c r="H197" i="11"/>
  <c r="H196" i="11"/>
  <c r="H195" i="11"/>
  <c r="H194" i="11"/>
  <c r="H193" i="11"/>
  <c r="H192" i="11"/>
  <c r="H191" i="11"/>
  <c r="H190" i="11"/>
  <c r="H189" i="11"/>
  <c r="H188" i="11"/>
  <c r="H187" i="11"/>
  <c r="H186" i="11"/>
  <c r="H185" i="11"/>
  <c r="H184" i="11"/>
  <c r="H183" i="11"/>
  <c r="H182" i="11"/>
  <c r="H181" i="11"/>
  <c r="H180" i="11"/>
  <c r="H179" i="11"/>
  <c r="H178" i="11"/>
  <c r="H177" i="11"/>
  <c r="H176" i="11"/>
  <c r="H175" i="11"/>
  <c r="H174" i="11"/>
  <c r="H173" i="11"/>
  <c r="H172" i="11"/>
  <c r="H171" i="11"/>
  <c r="H170" i="11"/>
  <c r="H169" i="11"/>
  <c r="H168" i="11"/>
  <c r="H167" i="11"/>
  <c r="H166" i="11"/>
  <c r="H165" i="11"/>
  <c r="H164" i="11"/>
  <c r="H163" i="11"/>
  <c r="H162" i="11"/>
  <c r="H161" i="11"/>
  <c r="H160" i="11"/>
  <c r="H159" i="11"/>
  <c r="H158" i="11"/>
  <c r="H157" i="11"/>
  <c r="H156" i="11"/>
  <c r="H155" i="11"/>
  <c r="H154" i="11"/>
  <c r="H153" i="11"/>
  <c r="H152" i="11"/>
  <c r="H151" i="11"/>
  <c r="H150" i="11"/>
  <c r="H149" i="11"/>
  <c r="H148" i="11"/>
  <c r="H147" i="11"/>
  <c r="H146" i="11"/>
  <c r="H145" i="11"/>
  <c r="H144" i="11"/>
  <c r="H143" i="11"/>
  <c r="H142" i="11"/>
  <c r="H141" i="11"/>
  <c r="H140" i="11"/>
  <c r="H139" i="11"/>
  <c r="H138" i="11"/>
  <c r="H137" i="11"/>
  <c r="H136" i="11"/>
  <c r="H135" i="11"/>
  <c r="H134" i="11"/>
  <c r="H133" i="11"/>
  <c r="H132" i="11"/>
  <c r="H131" i="11"/>
  <c r="H130" i="11"/>
  <c r="H129" i="11"/>
  <c r="H128" i="11"/>
  <c r="H127" i="11"/>
  <c r="H126" i="11"/>
  <c r="H125" i="11"/>
  <c r="H124" i="11"/>
  <c r="H123" i="11"/>
  <c r="H122" i="11"/>
  <c r="H121" i="11"/>
  <c r="H120" i="11"/>
  <c r="H119" i="11"/>
  <c r="H118" i="11"/>
  <c r="H117" i="11"/>
  <c r="H116" i="11"/>
  <c r="H115" i="11"/>
  <c r="H114" i="11"/>
  <c r="H113" i="11"/>
  <c r="H112" i="11"/>
  <c r="H111" i="11"/>
  <c r="H110" i="11"/>
  <c r="H109" i="11"/>
  <c r="H108" i="11"/>
  <c r="H107" i="11"/>
  <c r="H106" i="11"/>
  <c r="H105" i="11"/>
  <c r="H104" i="11"/>
  <c r="H103" i="11"/>
  <c r="H102" i="11"/>
  <c r="H101" i="11"/>
  <c r="H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253" i="10"/>
  <c r="H252" i="10"/>
  <c r="H251" i="10"/>
  <c r="H250" i="10"/>
  <c r="H249" i="10"/>
  <c r="H248" i="10"/>
  <c r="H247" i="10"/>
  <c r="H246" i="10"/>
  <c r="H245" i="10"/>
  <c r="H244" i="10"/>
  <c r="H243" i="10"/>
  <c r="H242" i="10"/>
  <c r="H241" i="10"/>
  <c r="H240" i="10"/>
  <c r="H239" i="10"/>
  <c r="H238" i="10"/>
  <c r="H237" i="10"/>
  <c r="H236" i="10"/>
  <c r="H235" i="10"/>
  <c r="H234" i="10"/>
  <c r="H233" i="10"/>
  <c r="H232" i="10"/>
  <c r="H231" i="10"/>
  <c r="H230" i="10"/>
  <c r="H229" i="10"/>
  <c r="H228" i="10"/>
  <c r="H227" i="10"/>
  <c r="H226" i="10"/>
  <c r="H225" i="10"/>
  <c r="H224" i="10"/>
  <c r="H223" i="10"/>
  <c r="H222" i="10"/>
  <c r="H221" i="10"/>
  <c r="H220" i="10"/>
  <c r="H219" i="10"/>
  <c r="H218" i="10"/>
  <c r="H217" i="10"/>
  <c r="H216" i="10"/>
  <c r="H215" i="10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54" i="8"/>
  <c r="H255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I3" i="8" s="1"/>
  <c r="H254" i="7"/>
  <c r="H255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I30" i="8" s="1"/>
  <c r="H7" i="7"/>
  <c r="H6" i="7"/>
  <c r="H5" i="7"/>
  <c r="H4" i="7"/>
  <c r="H3" i="7"/>
  <c r="I16" i="15" s="1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I26" i="6" s="1"/>
  <c r="I215" i="6" l="1"/>
  <c r="I182" i="6"/>
  <c r="I62" i="6"/>
  <c r="I19" i="8"/>
  <c r="I140" i="8"/>
  <c r="I231" i="6"/>
  <c r="I164" i="6"/>
  <c r="B10" i="17"/>
  <c r="B18" i="17"/>
  <c r="B26" i="17"/>
  <c r="B34" i="17"/>
  <c r="B42" i="17"/>
  <c r="B50" i="17"/>
  <c r="B58" i="17"/>
  <c r="B66" i="17"/>
  <c r="B74" i="17"/>
  <c r="B82" i="17"/>
  <c r="B90" i="17"/>
  <c r="B98" i="17"/>
  <c r="B106" i="17"/>
  <c r="B114" i="17"/>
  <c r="B122" i="17"/>
  <c r="B130" i="17"/>
  <c r="B138" i="17"/>
  <c r="B146" i="17"/>
  <c r="B154" i="17"/>
  <c r="B162" i="17"/>
  <c r="B170" i="17"/>
  <c r="B178" i="17"/>
  <c r="B186" i="17"/>
  <c r="B194" i="17"/>
  <c r="B202" i="17"/>
  <c r="B210" i="17"/>
  <c r="B218" i="17"/>
  <c r="B226" i="17"/>
  <c r="B234" i="17"/>
  <c r="B242" i="17"/>
  <c r="B250" i="17"/>
  <c r="B12" i="17"/>
  <c r="B20" i="17"/>
  <c r="B28" i="17"/>
  <c r="B36" i="17"/>
  <c r="B44" i="17"/>
  <c r="B52" i="17"/>
  <c r="B60" i="17"/>
  <c r="B68" i="17"/>
  <c r="B76" i="17"/>
  <c r="B84" i="17"/>
  <c r="B92" i="17"/>
  <c r="B100" i="17"/>
  <c r="B108" i="17"/>
  <c r="B116" i="17"/>
  <c r="B124" i="17"/>
  <c r="B132" i="17"/>
  <c r="B140" i="17"/>
  <c r="B148" i="17"/>
  <c r="B156" i="17"/>
  <c r="B164" i="17"/>
  <c r="B172" i="17"/>
  <c r="B180" i="17"/>
  <c r="B188" i="17"/>
  <c r="B196" i="17"/>
  <c r="B204" i="17"/>
  <c r="B212" i="17"/>
  <c r="B220" i="17"/>
  <c r="B228" i="17"/>
  <c r="B236" i="17"/>
  <c r="B244" i="17"/>
  <c r="B252" i="17"/>
  <c r="B5" i="17"/>
  <c r="B13" i="17"/>
  <c r="B21" i="17"/>
  <c r="B29" i="17"/>
  <c r="B37" i="17"/>
  <c r="B45" i="17"/>
  <c r="B53" i="17"/>
  <c r="B61" i="17"/>
  <c r="B69" i="17"/>
  <c r="B77" i="17"/>
  <c r="B85" i="17"/>
  <c r="B93" i="17"/>
  <c r="B101" i="17"/>
  <c r="B109" i="17"/>
  <c r="B117" i="17"/>
  <c r="B125" i="17"/>
  <c r="B133" i="17"/>
  <c r="B141" i="17"/>
  <c r="B149" i="17"/>
  <c r="B157" i="17"/>
  <c r="B165" i="17"/>
  <c r="B173" i="17"/>
  <c r="B181" i="17"/>
  <c r="B189" i="17"/>
  <c r="B197" i="17"/>
  <c r="B205" i="17"/>
  <c r="B213" i="17"/>
  <c r="B221" i="17"/>
  <c r="B229" i="17"/>
  <c r="B237" i="17"/>
  <c r="B245" i="17"/>
  <c r="B253" i="17"/>
  <c r="B6" i="17"/>
  <c r="B14" i="17"/>
  <c r="B22" i="17"/>
  <c r="B30" i="17"/>
  <c r="B38" i="17"/>
  <c r="B46" i="17"/>
  <c r="B54" i="17"/>
  <c r="B62" i="17"/>
  <c r="B70" i="17"/>
  <c r="B78" i="17"/>
  <c r="B86" i="17"/>
  <c r="B94" i="17"/>
  <c r="B102" i="17"/>
  <c r="B110" i="17"/>
  <c r="B118" i="17"/>
  <c r="B126" i="17"/>
  <c r="B134" i="17"/>
  <c r="B142" i="17"/>
  <c r="B150" i="17"/>
  <c r="B158" i="17"/>
  <c r="B166" i="17"/>
  <c r="B174" i="17"/>
  <c r="B182" i="17"/>
  <c r="B190" i="17"/>
  <c r="B198" i="17"/>
  <c r="B206" i="17"/>
  <c r="B214" i="17"/>
  <c r="B222" i="17"/>
  <c r="B230" i="17"/>
  <c r="B238" i="17"/>
  <c r="B246" i="17"/>
  <c r="B4" i="17"/>
  <c r="B7" i="17"/>
  <c r="B15" i="17"/>
  <c r="B23" i="17"/>
  <c r="B31" i="17"/>
  <c r="B39" i="17"/>
  <c r="B47" i="17"/>
  <c r="B55" i="17"/>
  <c r="B63" i="17"/>
  <c r="B71" i="17"/>
  <c r="B79" i="17"/>
  <c r="B87" i="17"/>
  <c r="B95" i="17"/>
  <c r="B103" i="17"/>
  <c r="B111" i="17"/>
  <c r="B119" i="17"/>
  <c r="B127" i="17"/>
  <c r="B135" i="17"/>
  <c r="B143" i="17"/>
  <c r="B151" i="17"/>
  <c r="B159" i="17"/>
  <c r="B167" i="17"/>
  <c r="B175" i="17"/>
  <c r="B183" i="17"/>
  <c r="B191" i="17"/>
  <c r="B199" i="17"/>
  <c r="B207" i="17"/>
  <c r="B215" i="17"/>
  <c r="B223" i="17"/>
  <c r="B231" i="17"/>
  <c r="B239" i="17"/>
  <c r="B247" i="17"/>
  <c r="B8" i="17"/>
  <c r="B16" i="17"/>
  <c r="B24" i="17"/>
  <c r="B32" i="17"/>
  <c r="B40" i="17"/>
  <c r="B48" i="17"/>
  <c r="B56" i="17"/>
  <c r="B64" i="17"/>
  <c r="B72" i="17"/>
  <c r="B80" i="17"/>
  <c r="B88" i="17"/>
  <c r="B96" i="17"/>
  <c r="B104" i="17"/>
  <c r="B112" i="17"/>
  <c r="B120" i="17"/>
  <c r="B128" i="17"/>
  <c r="B136" i="17"/>
  <c r="B144" i="17"/>
  <c r="B152" i="17"/>
  <c r="B160" i="17"/>
  <c r="B168" i="17"/>
  <c r="B176" i="17"/>
  <c r="B184" i="17"/>
  <c r="B192" i="17"/>
  <c r="B200" i="17"/>
  <c r="B208" i="17"/>
  <c r="B216" i="17"/>
  <c r="B224" i="17"/>
  <c r="B232" i="17"/>
  <c r="B240" i="17"/>
  <c r="B248" i="17"/>
  <c r="B9" i="17"/>
  <c r="B17" i="17"/>
  <c r="B25" i="17"/>
  <c r="B33" i="17"/>
  <c r="B41" i="17"/>
  <c r="B49" i="17"/>
  <c r="B57" i="17"/>
  <c r="B65" i="17"/>
  <c r="B73" i="17"/>
  <c r="B81" i="17"/>
  <c r="B89" i="17"/>
  <c r="B97" i="17"/>
  <c r="B105" i="17"/>
  <c r="B113" i="17"/>
  <c r="B121" i="17"/>
  <c r="B129" i="17"/>
  <c r="B137" i="17"/>
  <c r="B145" i="17"/>
  <c r="B153" i="17"/>
  <c r="B161" i="17"/>
  <c r="B169" i="17"/>
  <c r="B177" i="17"/>
  <c r="B185" i="17"/>
  <c r="B193" i="17"/>
  <c r="B201" i="17"/>
  <c r="B209" i="17"/>
  <c r="B217" i="17"/>
  <c r="B225" i="17"/>
  <c r="B233" i="17"/>
  <c r="B241" i="17"/>
  <c r="B249" i="17"/>
  <c r="B19" i="17"/>
  <c r="B83" i="17"/>
  <c r="B147" i="17"/>
  <c r="B211" i="17"/>
  <c r="B187" i="17"/>
  <c r="B27" i="17"/>
  <c r="B91" i="17"/>
  <c r="B155" i="17"/>
  <c r="B219" i="17"/>
  <c r="B35" i="17"/>
  <c r="B99" i="17"/>
  <c r="B163" i="17"/>
  <c r="B227" i="17"/>
  <c r="B43" i="17"/>
  <c r="B107" i="17"/>
  <c r="B171" i="17"/>
  <c r="B235" i="17"/>
  <c r="B251" i="17"/>
  <c r="B51" i="17"/>
  <c r="B115" i="17"/>
  <c r="B179" i="17"/>
  <c r="B243" i="17"/>
  <c r="B59" i="17"/>
  <c r="B123" i="17"/>
  <c r="B67" i="17"/>
  <c r="B131" i="17"/>
  <c r="B195" i="17"/>
  <c r="B11" i="17"/>
  <c r="B75" i="17"/>
  <c r="B139" i="17"/>
  <c r="B203" i="17"/>
  <c r="I80" i="15"/>
  <c r="I100" i="6"/>
  <c r="I3" i="6"/>
  <c r="I156" i="6"/>
  <c r="I24" i="6"/>
  <c r="I14" i="8"/>
  <c r="I35" i="8"/>
  <c r="I6" i="12"/>
  <c r="I127" i="6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164" i="19"/>
  <c r="B172" i="19"/>
  <c r="B180" i="19"/>
  <c r="B188" i="19"/>
  <c r="B196" i="19"/>
  <c r="B204" i="19"/>
  <c r="B212" i="19"/>
  <c r="B220" i="19"/>
  <c r="B228" i="19"/>
  <c r="B236" i="19"/>
  <c r="B244" i="19"/>
  <c r="B252" i="19"/>
  <c r="B5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158" i="19"/>
  <c r="B166" i="19"/>
  <c r="B174" i="19"/>
  <c r="B182" i="19"/>
  <c r="B190" i="19"/>
  <c r="B198" i="19"/>
  <c r="B206" i="19"/>
  <c r="B214" i="19"/>
  <c r="B222" i="19"/>
  <c r="B230" i="19"/>
  <c r="B238" i="19"/>
  <c r="B246" i="19"/>
  <c r="B4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159" i="19"/>
  <c r="B167" i="19"/>
  <c r="B175" i="19"/>
  <c r="B183" i="19"/>
  <c r="B191" i="19"/>
  <c r="B199" i="19"/>
  <c r="B207" i="19"/>
  <c r="B215" i="19"/>
  <c r="B223" i="19"/>
  <c r="B231" i="19"/>
  <c r="B239" i="19"/>
  <c r="B247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60" i="19"/>
  <c r="B168" i="19"/>
  <c r="B176" i="19"/>
  <c r="B184" i="19"/>
  <c r="B192" i="19"/>
  <c r="B200" i="19"/>
  <c r="B208" i="19"/>
  <c r="B216" i="19"/>
  <c r="B224" i="19"/>
  <c r="B232" i="19"/>
  <c r="B240" i="19"/>
  <c r="B248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61" i="19"/>
  <c r="B169" i="19"/>
  <c r="B177" i="19"/>
  <c r="B185" i="19"/>
  <c r="B193" i="19"/>
  <c r="B201" i="19"/>
  <c r="B209" i="19"/>
  <c r="B217" i="19"/>
  <c r="B225" i="19"/>
  <c r="B233" i="19"/>
  <c r="B241" i="19"/>
  <c r="B249" i="19"/>
  <c r="B10" i="19"/>
  <c r="B18" i="19"/>
  <c r="B26" i="19"/>
  <c r="B34" i="19"/>
  <c r="B42" i="19"/>
  <c r="B50" i="19"/>
  <c r="B58" i="19"/>
  <c r="B66" i="19"/>
  <c r="B74" i="19"/>
  <c r="B82" i="19"/>
  <c r="B90" i="19"/>
  <c r="B98" i="19"/>
  <c r="B106" i="19"/>
  <c r="B114" i="19"/>
  <c r="B122" i="19"/>
  <c r="B130" i="19"/>
  <c r="B138" i="19"/>
  <c r="B146" i="19"/>
  <c r="B154" i="19"/>
  <c r="B162" i="19"/>
  <c r="B170" i="19"/>
  <c r="B178" i="19"/>
  <c r="B186" i="19"/>
  <c r="B194" i="19"/>
  <c r="B202" i="19"/>
  <c r="B210" i="19"/>
  <c r="B218" i="19"/>
  <c r="B226" i="19"/>
  <c r="B234" i="19"/>
  <c r="B242" i="19"/>
  <c r="B250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163" i="19"/>
  <c r="B171" i="19"/>
  <c r="B179" i="19"/>
  <c r="B187" i="19"/>
  <c r="B195" i="19"/>
  <c r="B203" i="19"/>
  <c r="B211" i="19"/>
  <c r="B219" i="19"/>
  <c r="B227" i="19"/>
  <c r="B235" i="19"/>
  <c r="B243" i="19"/>
  <c r="B251" i="19"/>
  <c r="B13" i="19"/>
  <c r="B77" i="19"/>
  <c r="B141" i="19"/>
  <c r="B205" i="19"/>
  <c r="B21" i="19"/>
  <c r="B85" i="19"/>
  <c r="B149" i="19"/>
  <c r="B213" i="19"/>
  <c r="B29" i="19"/>
  <c r="B93" i="19"/>
  <c r="B157" i="19"/>
  <c r="B221" i="19"/>
  <c r="B37" i="19"/>
  <c r="B101" i="19"/>
  <c r="B165" i="19"/>
  <c r="B229" i="19"/>
  <c r="B45" i="19"/>
  <c r="B109" i="19"/>
  <c r="B173" i="19"/>
  <c r="B237" i="19"/>
  <c r="B53" i="19"/>
  <c r="B117" i="19"/>
  <c r="B181" i="19"/>
  <c r="B245" i="19"/>
  <c r="B61" i="19"/>
  <c r="B125" i="19"/>
  <c r="B189" i="19"/>
  <c r="B253" i="19"/>
  <c r="B69" i="19"/>
  <c r="B133" i="19"/>
  <c r="B197" i="19"/>
  <c r="I52" i="16"/>
  <c r="I240" i="6"/>
  <c r="I128" i="6"/>
  <c r="I48" i="15"/>
  <c r="I232" i="6"/>
  <c r="I84" i="8"/>
  <c r="B250" i="18"/>
  <c r="B242" i="18"/>
  <c r="B234" i="18"/>
  <c r="B226" i="18"/>
  <c r="B218" i="18"/>
  <c r="B210" i="18"/>
  <c r="B202" i="18"/>
  <c r="B194" i="18"/>
  <c r="B186" i="18"/>
  <c r="B178" i="18"/>
  <c r="B170" i="18"/>
  <c r="B162" i="18"/>
  <c r="B154" i="18"/>
  <c r="B146" i="18"/>
  <c r="B138" i="18"/>
  <c r="B130" i="18"/>
  <c r="B122" i="18"/>
  <c r="B114" i="18"/>
  <c r="B106" i="18"/>
  <c r="B98" i="18"/>
  <c r="B90" i="18"/>
  <c r="B82" i="18"/>
  <c r="B248" i="18"/>
  <c r="B240" i="18"/>
  <c r="B232" i="18"/>
  <c r="B224" i="18"/>
  <c r="B216" i="18"/>
  <c r="B208" i="18"/>
  <c r="B200" i="18"/>
  <c r="B247" i="18"/>
  <c r="B239" i="18"/>
  <c r="B231" i="18"/>
  <c r="B223" i="18"/>
  <c r="B215" i="18"/>
  <c r="B246" i="18"/>
  <c r="B238" i="18"/>
  <c r="B230" i="18"/>
  <c r="B222" i="18"/>
  <c r="B214" i="18"/>
  <c r="B206" i="18"/>
  <c r="B253" i="18"/>
  <c r="B245" i="18"/>
  <c r="B237" i="18"/>
  <c r="B229" i="18"/>
  <c r="B221" i="18"/>
  <c r="B213" i="18"/>
  <c r="B205" i="18"/>
  <c r="B197" i="18"/>
  <c r="B189" i="18"/>
  <c r="B181" i="18"/>
  <c r="B173" i="18"/>
  <c r="B165" i="18"/>
  <c r="B157" i="18"/>
  <c r="B149" i="18"/>
  <c r="B141" i="18"/>
  <c r="B133" i="18"/>
  <c r="B125" i="18"/>
  <c r="B117" i="18"/>
  <c r="B109" i="18"/>
  <c r="B101" i="18"/>
  <c r="B93" i="18"/>
  <c r="B85" i="18"/>
  <c r="B77" i="18"/>
  <c r="B252" i="18"/>
  <c r="B251" i="18"/>
  <c r="B243" i="18"/>
  <c r="B235" i="18"/>
  <c r="B227" i="18"/>
  <c r="B219" i="18"/>
  <c r="B211" i="18"/>
  <c r="B241" i="18"/>
  <c r="B209" i="18"/>
  <c r="B195" i="18"/>
  <c r="B184" i="18"/>
  <c r="B174" i="18"/>
  <c r="B163" i="18"/>
  <c r="B152" i="18"/>
  <c r="B142" i="18"/>
  <c r="B131" i="18"/>
  <c r="B120" i="18"/>
  <c r="B110" i="18"/>
  <c r="B99" i="18"/>
  <c r="B88" i="18"/>
  <c r="B78" i="18"/>
  <c r="B69" i="18"/>
  <c r="B61" i="18"/>
  <c r="B53" i="18"/>
  <c r="B45" i="18"/>
  <c r="B37" i="18"/>
  <c r="B29" i="18"/>
  <c r="B21" i="18"/>
  <c r="B13" i="18"/>
  <c r="B5" i="18"/>
  <c r="B108" i="18"/>
  <c r="B87" i="18"/>
  <c r="B76" i="18"/>
  <c r="B60" i="18"/>
  <c r="B44" i="18"/>
  <c r="B36" i="18"/>
  <c r="B20" i="18"/>
  <c r="B4" i="18"/>
  <c r="B67" i="18"/>
  <c r="B51" i="18"/>
  <c r="B35" i="18"/>
  <c r="B27" i="18"/>
  <c r="B19" i="18"/>
  <c r="B11" i="18"/>
  <c r="B34" i="18"/>
  <c r="B26" i="18"/>
  <c r="B177" i="18"/>
  <c r="B135" i="18"/>
  <c r="B113" i="18"/>
  <c r="B64" i="18"/>
  <c r="B32" i="18"/>
  <c r="B121" i="18"/>
  <c r="B30" i="18"/>
  <c r="B22" i="18"/>
  <c r="B236" i="18"/>
  <c r="B207" i="18"/>
  <c r="B193" i="18"/>
  <c r="B183" i="18"/>
  <c r="B172" i="18"/>
  <c r="B161" i="18"/>
  <c r="B151" i="18"/>
  <c r="B140" i="18"/>
  <c r="B129" i="18"/>
  <c r="B119" i="18"/>
  <c r="B97" i="18"/>
  <c r="B68" i="18"/>
  <c r="B52" i="18"/>
  <c r="B28" i="18"/>
  <c r="B12" i="18"/>
  <c r="B59" i="18"/>
  <c r="B233" i="18"/>
  <c r="B204" i="18"/>
  <c r="B192" i="18"/>
  <c r="B182" i="18"/>
  <c r="B171" i="18"/>
  <c r="B160" i="18"/>
  <c r="B150" i="18"/>
  <c r="B139" i="18"/>
  <c r="B128" i="18"/>
  <c r="B118" i="18"/>
  <c r="B107" i="18"/>
  <c r="B96" i="18"/>
  <c r="B86" i="18"/>
  <c r="B75" i="18"/>
  <c r="B43" i="18"/>
  <c r="B42" i="18"/>
  <c r="B10" i="18"/>
  <c r="B220" i="18"/>
  <c r="B145" i="18"/>
  <c r="B72" i="18"/>
  <c r="B100" i="18"/>
  <c r="B38" i="18"/>
  <c r="B228" i="18"/>
  <c r="B203" i="18"/>
  <c r="B191" i="18"/>
  <c r="B180" i="18"/>
  <c r="B169" i="18"/>
  <c r="B159" i="18"/>
  <c r="B148" i="18"/>
  <c r="B137" i="18"/>
  <c r="B127" i="18"/>
  <c r="B116" i="18"/>
  <c r="B105" i="18"/>
  <c r="B95" i="18"/>
  <c r="B84" i="18"/>
  <c r="B74" i="18"/>
  <c r="B66" i="18"/>
  <c r="B58" i="18"/>
  <c r="B50" i="18"/>
  <c r="B18" i="18"/>
  <c r="B156" i="18"/>
  <c r="B92" i="18"/>
  <c r="B56" i="18"/>
  <c r="B16" i="18"/>
  <c r="B70" i="18"/>
  <c r="B62" i="18"/>
  <c r="B225" i="18"/>
  <c r="B201" i="18"/>
  <c r="B190" i="18"/>
  <c r="B179" i="18"/>
  <c r="B168" i="18"/>
  <c r="B158" i="18"/>
  <c r="B147" i="18"/>
  <c r="B136" i="18"/>
  <c r="B126" i="18"/>
  <c r="B115" i="18"/>
  <c r="B104" i="18"/>
  <c r="B94" i="18"/>
  <c r="B83" i="18"/>
  <c r="B73" i="18"/>
  <c r="B65" i="18"/>
  <c r="B57" i="18"/>
  <c r="B49" i="18"/>
  <c r="B41" i="18"/>
  <c r="B33" i="18"/>
  <c r="B25" i="18"/>
  <c r="B17" i="18"/>
  <c r="B9" i="18"/>
  <c r="B199" i="18"/>
  <c r="B167" i="18"/>
  <c r="B124" i="18"/>
  <c r="B81" i="18"/>
  <c r="B48" i="18"/>
  <c r="B24" i="18"/>
  <c r="B111" i="18"/>
  <c r="B46" i="18"/>
  <c r="B14" i="18"/>
  <c r="B188" i="18"/>
  <c r="B103" i="18"/>
  <c r="B40" i="18"/>
  <c r="B8" i="18"/>
  <c r="B79" i="18"/>
  <c r="B6" i="18"/>
  <c r="B249" i="18"/>
  <c r="B217" i="18"/>
  <c r="B198" i="18"/>
  <c r="B187" i="18"/>
  <c r="B176" i="18"/>
  <c r="B166" i="18"/>
  <c r="B155" i="18"/>
  <c r="B144" i="18"/>
  <c r="B134" i="18"/>
  <c r="B123" i="18"/>
  <c r="B112" i="18"/>
  <c r="B102" i="18"/>
  <c r="B91" i="18"/>
  <c r="B80" i="18"/>
  <c r="B71" i="18"/>
  <c r="B63" i="18"/>
  <c r="B55" i="18"/>
  <c r="B47" i="18"/>
  <c r="B39" i="18"/>
  <c r="B31" i="18"/>
  <c r="B23" i="18"/>
  <c r="B15" i="18"/>
  <c r="B7" i="18"/>
  <c r="B143" i="18"/>
  <c r="B132" i="18"/>
  <c r="B89" i="18"/>
  <c r="B54" i="18"/>
  <c r="B244" i="18"/>
  <c r="B212" i="18"/>
  <c r="B196" i="18"/>
  <c r="B185" i="18"/>
  <c r="B175" i="18"/>
  <c r="B164" i="18"/>
  <c r="B153" i="18"/>
  <c r="I112" i="15"/>
  <c r="I53" i="8"/>
  <c r="I207" i="6"/>
  <c r="I90" i="6"/>
  <c r="I144" i="15"/>
  <c r="I190" i="6"/>
  <c r="I63" i="6"/>
  <c r="I172" i="8"/>
  <c r="I103" i="8"/>
  <c r="I199" i="8"/>
  <c r="I121" i="8"/>
  <c r="I116" i="8"/>
  <c r="I196" i="15"/>
  <c r="I192" i="15"/>
  <c r="I188" i="15"/>
  <c r="I184" i="15"/>
  <c r="I180" i="15"/>
  <c r="I176" i="15"/>
  <c r="I233" i="15"/>
  <c r="I201" i="15"/>
  <c r="I213" i="15"/>
  <c r="I181" i="15"/>
  <c r="I169" i="15"/>
  <c r="I164" i="15"/>
  <c r="I153" i="15"/>
  <c r="I148" i="15"/>
  <c r="I137" i="15"/>
  <c r="I132" i="15"/>
  <c r="I121" i="15"/>
  <c r="I116" i="15"/>
  <c r="I105" i="15"/>
  <c r="I100" i="15"/>
  <c r="I89" i="15"/>
  <c r="I84" i="15"/>
  <c r="I73" i="15"/>
  <c r="I68" i="15"/>
  <c r="I57" i="15"/>
  <c r="I52" i="15"/>
  <c r="I41" i="15"/>
  <c r="I36" i="15"/>
  <c r="I25" i="15"/>
  <c r="I20" i="15"/>
  <c r="I9" i="15"/>
  <c r="I4" i="15"/>
  <c r="I22" i="6"/>
  <c r="I60" i="6"/>
  <c r="I98" i="6"/>
  <c r="I136" i="6"/>
  <c r="I175" i="6"/>
  <c r="I200" i="6"/>
  <c r="I226" i="6"/>
  <c r="I229" i="15"/>
  <c r="I161" i="15"/>
  <c r="I225" i="15"/>
  <c r="I193" i="15"/>
  <c r="I217" i="15"/>
  <c r="I8" i="6"/>
  <c r="I47" i="6"/>
  <c r="I86" i="6"/>
  <c r="I124" i="6"/>
  <c r="I162" i="6"/>
  <c r="I188" i="6"/>
  <c r="I214" i="6"/>
  <c r="I252" i="6"/>
  <c r="I172" i="15"/>
  <c r="I145" i="15"/>
  <c r="I237" i="15"/>
  <c r="I205" i="15"/>
  <c r="I173" i="15"/>
  <c r="I168" i="15"/>
  <c r="I157" i="15"/>
  <c r="I152" i="15"/>
  <c r="I141" i="15"/>
  <c r="I136" i="15"/>
  <c r="I125" i="15"/>
  <c r="I120" i="15"/>
  <c r="I109" i="15"/>
  <c r="I104" i="15"/>
  <c r="I93" i="15"/>
  <c r="I88" i="15"/>
  <c r="I77" i="15"/>
  <c r="I72" i="15"/>
  <c r="I61" i="15"/>
  <c r="I56" i="15"/>
  <c r="I45" i="15"/>
  <c r="I40" i="15"/>
  <c r="I29" i="15"/>
  <c r="I24" i="15"/>
  <c r="I13" i="15"/>
  <c r="I8" i="15"/>
  <c r="I185" i="15"/>
  <c r="I34" i="6"/>
  <c r="I72" i="6"/>
  <c r="I111" i="6"/>
  <c r="I150" i="6"/>
  <c r="I239" i="6"/>
  <c r="I197" i="15"/>
  <c r="I156" i="15"/>
  <c r="I154" i="6"/>
  <c r="I52" i="6"/>
  <c r="I48" i="8"/>
  <c r="I85" i="8"/>
  <c r="I81" i="15"/>
  <c r="I113" i="15"/>
  <c r="I204" i="6"/>
  <c r="I116" i="6"/>
  <c r="I14" i="6"/>
  <c r="I26" i="8"/>
  <c r="I61" i="8"/>
  <c r="I117" i="8"/>
  <c r="I5" i="15"/>
  <c r="I37" i="15"/>
  <c r="I76" i="15"/>
  <c r="I108" i="15"/>
  <c r="I176" i="6"/>
  <c r="I48" i="6"/>
  <c r="I131" i="8"/>
  <c r="I221" i="15"/>
  <c r="I135" i="8"/>
  <c r="I180" i="6"/>
  <c r="I189" i="8"/>
  <c r="I148" i="8"/>
  <c r="I17" i="15"/>
  <c r="I189" i="15"/>
  <c r="I230" i="6"/>
  <c r="I152" i="6"/>
  <c r="I50" i="6"/>
  <c r="I15" i="8"/>
  <c r="I43" i="8"/>
  <c r="I180" i="8"/>
  <c r="I44" i="15"/>
  <c r="I69" i="15"/>
  <c r="I140" i="15"/>
  <c r="I202" i="6"/>
  <c r="I78" i="6"/>
  <c r="I149" i="8"/>
  <c r="I32" i="15"/>
  <c r="I128" i="15"/>
  <c r="I246" i="6"/>
  <c r="I220" i="6"/>
  <c r="I194" i="6"/>
  <c r="I168" i="6"/>
  <c r="I142" i="6"/>
  <c r="I112" i="6"/>
  <c r="I76" i="6"/>
  <c r="I39" i="6"/>
  <c r="I10" i="6"/>
  <c r="I6" i="8"/>
  <c r="I11" i="8"/>
  <c r="I22" i="8"/>
  <c r="I27" i="8"/>
  <c r="I44" i="8"/>
  <c r="I107" i="8"/>
  <c r="I125" i="8"/>
  <c r="I144" i="8"/>
  <c r="I163" i="8"/>
  <c r="I181" i="8"/>
  <c r="I31" i="13"/>
  <c r="I177" i="15"/>
  <c r="I153" i="8"/>
  <c r="I126" i="6"/>
  <c r="I23" i="6"/>
  <c r="I67" i="8"/>
  <c r="I228" i="6"/>
  <c r="I114" i="6"/>
  <c r="I12" i="6"/>
  <c r="I112" i="8"/>
  <c r="I96" i="15"/>
  <c r="I20" i="6"/>
  <c r="I244" i="6"/>
  <c r="I218" i="6"/>
  <c r="I192" i="6"/>
  <c r="I167" i="6"/>
  <c r="I140" i="6"/>
  <c r="I103" i="6"/>
  <c r="I74" i="6"/>
  <c r="I38" i="6"/>
  <c r="I39" i="8"/>
  <c r="I57" i="8"/>
  <c r="I76" i="8"/>
  <c r="I139" i="8"/>
  <c r="I157" i="8"/>
  <c r="I176" i="8"/>
  <c r="I228" i="8"/>
  <c r="I33" i="15"/>
  <c r="I65" i="15"/>
  <c r="I97" i="15"/>
  <c r="I129" i="15"/>
  <c r="I149" i="15"/>
  <c r="I206" i="6"/>
  <c r="I88" i="6"/>
  <c r="I167" i="8"/>
  <c r="I49" i="15"/>
  <c r="I160" i="15"/>
  <c r="I178" i="6"/>
  <c r="I87" i="6"/>
  <c r="I10" i="8"/>
  <c r="I31" i="8"/>
  <c r="I80" i="8"/>
  <c r="I99" i="8"/>
  <c r="I12" i="15"/>
  <c r="I101" i="15"/>
  <c r="I133" i="15"/>
  <c r="I151" i="6"/>
  <c r="I75" i="8"/>
  <c r="I93" i="8"/>
  <c r="I23" i="13"/>
  <c r="I64" i="15"/>
  <c r="I242" i="6"/>
  <c r="I216" i="6"/>
  <c r="I191" i="6"/>
  <c r="I166" i="6"/>
  <c r="I138" i="6"/>
  <c r="I102" i="6"/>
  <c r="I64" i="6"/>
  <c r="I36" i="6"/>
  <c r="I7" i="8"/>
  <c r="I18" i="8"/>
  <c r="I23" i="8"/>
  <c r="I34" i="8"/>
  <c r="I52" i="8"/>
  <c r="I71" i="8"/>
  <c r="I89" i="8"/>
  <c r="I108" i="8"/>
  <c r="I171" i="8"/>
  <c r="I236" i="8"/>
  <c r="I5" i="10"/>
  <c r="I4" i="10"/>
  <c r="I246" i="13"/>
  <c r="I19" i="13"/>
  <c r="I4" i="13"/>
  <c r="I11" i="13"/>
  <c r="I27" i="13"/>
  <c r="I7" i="13"/>
  <c r="I15" i="13"/>
  <c r="I21" i="15"/>
  <c r="I28" i="15"/>
  <c r="I53" i="15"/>
  <c r="I60" i="15"/>
  <c r="I85" i="15"/>
  <c r="I92" i="15"/>
  <c r="I117" i="15"/>
  <c r="I124" i="15"/>
  <c r="I209" i="15"/>
  <c r="I40" i="8"/>
  <c r="I72" i="8"/>
  <c r="I104" i="8"/>
  <c r="I136" i="8"/>
  <c r="I159" i="8"/>
  <c r="I188" i="8"/>
  <c r="I250" i="6"/>
  <c r="I224" i="6"/>
  <c r="I199" i="6"/>
  <c r="I174" i="6"/>
  <c r="I148" i="6"/>
  <c r="I122" i="6"/>
  <c r="I96" i="6"/>
  <c r="I71" i="6"/>
  <c r="I46" i="6"/>
  <c r="I4" i="8"/>
  <c r="I12" i="8"/>
  <c r="I20" i="8"/>
  <c r="I28" i="8"/>
  <c r="I32" i="8"/>
  <c r="I45" i="8"/>
  <c r="I68" i="8"/>
  <c r="I91" i="8"/>
  <c r="I109" i="8"/>
  <c r="I123" i="8"/>
  <c r="I141" i="8"/>
  <c r="I164" i="8"/>
  <c r="I173" i="8"/>
  <c r="I49" i="8"/>
  <c r="I95" i="8"/>
  <c r="I113" i="8"/>
  <c r="I145" i="8"/>
  <c r="I177" i="8"/>
  <c r="I11" i="6"/>
  <c r="I19" i="6"/>
  <c r="I27" i="6"/>
  <c r="I35" i="6"/>
  <c r="I43" i="6"/>
  <c r="I51" i="6"/>
  <c r="I59" i="6"/>
  <c r="I67" i="6"/>
  <c r="I75" i="6"/>
  <c r="I83" i="6"/>
  <c r="I91" i="6"/>
  <c r="I99" i="6"/>
  <c r="I107" i="6"/>
  <c r="I115" i="6"/>
  <c r="I123" i="6"/>
  <c r="I131" i="6"/>
  <c r="I139" i="6"/>
  <c r="I147" i="6"/>
  <c r="I155" i="6"/>
  <c r="I163" i="6"/>
  <c r="I171" i="6"/>
  <c r="I179" i="6"/>
  <c r="I187" i="6"/>
  <c r="I195" i="6"/>
  <c r="I203" i="6"/>
  <c r="I211" i="6"/>
  <c r="I219" i="6"/>
  <c r="I227" i="6"/>
  <c r="I235" i="6"/>
  <c r="I243" i="6"/>
  <c r="I251" i="6"/>
  <c r="I13" i="6"/>
  <c r="I21" i="6"/>
  <c r="I29" i="6"/>
  <c r="I37" i="6"/>
  <c r="I45" i="6"/>
  <c r="I53" i="6"/>
  <c r="I61" i="6"/>
  <c r="I69" i="6"/>
  <c r="I77" i="6"/>
  <c r="I85" i="6"/>
  <c r="I93" i="6"/>
  <c r="I101" i="6"/>
  <c r="I109" i="6"/>
  <c r="I117" i="6"/>
  <c r="I125" i="6"/>
  <c r="I133" i="6"/>
  <c r="I141" i="6"/>
  <c r="I149" i="6"/>
  <c r="I157" i="6"/>
  <c r="I165" i="6"/>
  <c r="I173" i="6"/>
  <c r="I181" i="6"/>
  <c r="I189" i="6"/>
  <c r="I197" i="6"/>
  <c r="I205" i="6"/>
  <c r="I213" i="6"/>
  <c r="I221" i="6"/>
  <c r="I229" i="6"/>
  <c r="I237" i="6"/>
  <c r="I245" i="6"/>
  <c r="I9" i="6"/>
  <c r="I17" i="6"/>
  <c r="I25" i="6"/>
  <c r="I33" i="6"/>
  <c r="I41" i="6"/>
  <c r="I49" i="6"/>
  <c r="I57" i="6"/>
  <c r="I65" i="6"/>
  <c r="I73" i="6"/>
  <c r="I81" i="6"/>
  <c r="I89" i="6"/>
  <c r="I97" i="6"/>
  <c r="I105" i="6"/>
  <c r="I113" i="6"/>
  <c r="I121" i="6"/>
  <c r="I129" i="6"/>
  <c r="I137" i="6"/>
  <c r="I145" i="6"/>
  <c r="I153" i="6"/>
  <c r="I161" i="6"/>
  <c r="I169" i="6"/>
  <c r="I177" i="6"/>
  <c r="I185" i="6"/>
  <c r="I193" i="6"/>
  <c r="I201" i="6"/>
  <c r="I209" i="6"/>
  <c r="I217" i="6"/>
  <c r="I225" i="6"/>
  <c r="I233" i="6"/>
  <c r="I241" i="6"/>
  <c r="I249" i="6"/>
  <c r="I212" i="6"/>
  <c r="I186" i="6"/>
  <c r="I160" i="6"/>
  <c r="I135" i="6"/>
  <c r="I110" i="6"/>
  <c r="I84" i="6"/>
  <c r="I58" i="6"/>
  <c r="I32" i="6"/>
  <c r="I7" i="6"/>
  <c r="I8" i="8"/>
  <c r="I16" i="8"/>
  <c r="I24" i="8"/>
  <c r="I36" i="8"/>
  <c r="I59" i="8"/>
  <c r="I77" i="8"/>
  <c r="I100" i="8"/>
  <c r="I132" i="8"/>
  <c r="I155" i="8"/>
  <c r="I248" i="6"/>
  <c r="I236" i="6"/>
  <c r="I223" i="6"/>
  <c r="I210" i="6"/>
  <c r="I198" i="6"/>
  <c r="I184" i="6"/>
  <c r="I172" i="6"/>
  <c r="I159" i="6"/>
  <c r="I146" i="6"/>
  <c r="I134" i="6"/>
  <c r="I120" i="6"/>
  <c r="I108" i="6"/>
  <c r="I95" i="6"/>
  <c r="I82" i="6"/>
  <c r="I70" i="6"/>
  <c r="I56" i="6"/>
  <c r="I44" i="6"/>
  <c r="I31" i="6"/>
  <c r="I18" i="6"/>
  <c r="I6" i="6"/>
  <c r="I41" i="8"/>
  <c r="I55" i="8"/>
  <c r="I64" i="8"/>
  <c r="I73" i="8"/>
  <c r="I87" i="8"/>
  <c r="I96" i="8"/>
  <c r="I105" i="8"/>
  <c r="I119" i="8"/>
  <c r="I128" i="8"/>
  <c r="I137" i="8"/>
  <c r="I151" i="8"/>
  <c r="I160" i="8"/>
  <c r="I169" i="8"/>
  <c r="I253" i="9"/>
  <c r="I34" i="11"/>
  <c r="I87" i="15"/>
  <c r="I226" i="8"/>
  <c r="I216" i="8"/>
  <c r="I255" i="8"/>
  <c r="I178" i="8"/>
  <c r="I170" i="8"/>
  <c r="I162" i="8"/>
  <c r="I154" i="8"/>
  <c r="I142" i="8"/>
  <c r="I134" i="8"/>
  <c r="I126" i="8"/>
  <c r="I118" i="8"/>
  <c r="I110" i="8"/>
  <c r="I102" i="8"/>
  <c r="I94" i="8"/>
  <c r="I82" i="8"/>
  <c r="I74" i="8"/>
  <c r="I66" i="8"/>
  <c r="I58" i="8"/>
  <c r="I50" i="8"/>
  <c r="I38" i="8"/>
  <c r="I220" i="8"/>
  <c r="I187" i="8"/>
  <c r="I174" i="8"/>
  <c r="I166" i="8"/>
  <c r="I158" i="8"/>
  <c r="I150" i="8"/>
  <c r="I146" i="8"/>
  <c r="I138" i="8"/>
  <c r="I130" i="8"/>
  <c r="I122" i="8"/>
  <c r="I114" i="8"/>
  <c r="I106" i="8"/>
  <c r="I98" i="8"/>
  <c r="I90" i="8"/>
  <c r="I86" i="8"/>
  <c r="I78" i="8"/>
  <c r="I70" i="8"/>
  <c r="I62" i="8"/>
  <c r="I54" i="8"/>
  <c r="I46" i="8"/>
  <c r="I42" i="8"/>
  <c r="I63" i="8"/>
  <c r="I81" i="8"/>
  <c r="I127" i="8"/>
  <c r="I168" i="8"/>
  <c r="I243" i="13"/>
  <c r="I230" i="15"/>
  <c r="I238" i="6"/>
  <c r="I247" i="6"/>
  <c r="I234" i="6"/>
  <c r="I222" i="6"/>
  <c r="I208" i="6"/>
  <c r="I196" i="6"/>
  <c r="I183" i="6"/>
  <c r="I170" i="6"/>
  <c r="I158" i="6"/>
  <c r="I144" i="6"/>
  <c r="I132" i="6"/>
  <c r="I119" i="6"/>
  <c r="I106" i="6"/>
  <c r="I94" i="6"/>
  <c r="I80" i="6"/>
  <c r="I68" i="6"/>
  <c r="I55" i="6"/>
  <c r="I42" i="6"/>
  <c r="I30" i="6"/>
  <c r="I16" i="6"/>
  <c r="I253" i="6"/>
  <c r="I5" i="8"/>
  <c r="I9" i="8"/>
  <c r="I13" i="8"/>
  <c r="I17" i="8"/>
  <c r="I21" i="8"/>
  <c r="I25" i="8"/>
  <c r="I29" i="8"/>
  <c r="I33" i="8"/>
  <c r="I37" i="8"/>
  <c r="I51" i="8"/>
  <c r="I60" i="8"/>
  <c r="I69" i="8"/>
  <c r="I83" i="8"/>
  <c r="I92" i="8"/>
  <c r="I101" i="8"/>
  <c r="I115" i="8"/>
  <c r="I124" i="8"/>
  <c r="I133" i="8"/>
  <c r="I147" i="8"/>
  <c r="I156" i="8"/>
  <c r="I165" i="8"/>
  <c r="I179" i="8"/>
  <c r="I184" i="8"/>
  <c r="I204" i="8"/>
  <c r="I61" i="12"/>
  <c r="I143" i="6"/>
  <c r="I130" i="6"/>
  <c r="I118" i="6"/>
  <c r="I104" i="6"/>
  <c r="I92" i="6"/>
  <c r="I79" i="6"/>
  <c r="I66" i="6"/>
  <c r="I54" i="6"/>
  <c r="I40" i="6"/>
  <c r="I28" i="6"/>
  <c r="I15" i="6"/>
  <c r="I47" i="8"/>
  <c r="I56" i="8"/>
  <c r="I65" i="8"/>
  <c r="I79" i="8"/>
  <c r="I88" i="8"/>
  <c r="I97" i="8"/>
  <c r="I111" i="8"/>
  <c r="I120" i="8"/>
  <c r="I129" i="8"/>
  <c r="I143" i="8"/>
  <c r="I152" i="8"/>
  <c r="I161" i="8"/>
  <c r="I175" i="8"/>
  <c r="I212" i="8"/>
  <c r="I161" i="12"/>
  <c r="I4" i="12"/>
  <c r="I6" i="15"/>
  <c r="I10" i="15"/>
  <c r="I14" i="15"/>
  <c r="I18" i="15"/>
  <c r="I22" i="15"/>
  <c r="I26" i="15"/>
  <c r="I30" i="15"/>
  <c r="I34" i="15"/>
  <c r="I38" i="15"/>
  <c r="I42" i="15"/>
  <c r="I46" i="15"/>
  <c r="I50" i="15"/>
  <c r="I54" i="15"/>
  <c r="I58" i="15"/>
  <c r="I62" i="15"/>
  <c r="I66" i="15"/>
  <c r="I70" i="15"/>
  <c r="I74" i="15"/>
  <c r="I78" i="15"/>
  <c r="I82" i="15"/>
  <c r="I86" i="15"/>
  <c r="I90" i="15"/>
  <c r="I94" i="15"/>
  <c r="I98" i="15"/>
  <c r="I102" i="15"/>
  <c r="I106" i="15"/>
  <c r="I110" i="15"/>
  <c r="I114" i="15"/>
  <c r="I118" i="15"/>
  <c r="I122" i="15"/>
  <c r="I126" i="15"/>
  <c r="I130" i="15"/>
  <c r="I134" i="15"/>
  <c r="I138" i="15"/>
  <c r="I142" i="15"/>
  <c r="I146" i="15"/>
  <c r="I150" i="15"/>
  <c r="I154" i="15"/>
  <c r="I158" i="15"/>
  <c r="I162" i="15"/>
  <c r="I166" i="15"/>
  <c r="I170" i="15"/>
  <c r="I174" i="15"/>
  <c r="I178" i="15"/>
  <c r="I182" i="15"/>
  <c r="I186" i="15"/>
  <c r="I190" i="15"/>
  <c r="I194" i="15"/>
  <c r="I198" i="15"/>
  <c r="I202" i="15"/>
  <c r="I206" i="15"/>
  <c r="I210" i="15"/>
  <c r="I214" i="15"/>
  <c r="I218" i="15"/>
  <c r="I222" i="15"/>
  <c r="I226" i="15"/>
  <c r="I234" i="15"/>
  <c r="I238" i="15"/>
  <c r="I242" i="15"/>
  <c r="I68" i="16"/>
  <c r="I243" i="8"/>
  <c r="I183" i="8"/>
  <c r="I192" i="8"/>
  <c r="I203" i="8"/>
  <c r="I208" i="8"/>
  <c r="I254" i="8"/>
  <c r="I3" i="10"/>
  <c r="I253" i="15"/>
  <c r="I177" i="16"/>
  <c r="I7" i="15"/>
  <c r="I11" i="15"/>
  <c r="I15" i="15"/>
  <c r="I19" i="15"/>
  <c r="I23" i="15"/>
  <c r="I27" i="15"/>
  <c r="I31" i="15"/>
  <c r="I35" i="15"/>
  <c r="I39" i="15"/>
  <c r="I43" i="15"/>
  <c r="I47" i="15"/>
  <c r="I51" i="15"/>
  <c r="I55" i="15"/>
  <c r="I59" i="15"/>
  <c r="I63" i="15"/>
  <c r="I67" i="15"/>
  <c r="I71" i="15"/>
  <c r="I75" i="15"/>
  <c r="I79" i="15"/>
  <c r="I83" i="15"/>
  <c r="I91" i="15"/>
  <c r="I95" i="15"/>
  <c r="I99" i="15"/>
  <c r="I103" i="15"/>
  <c r="I107" i="15"/>
  <c r="I111" i="15"/>
  <c r="I115" i="15"/>
  <c r="I119" i="15"/>
  <c r="I123" i="15"/>
  <c r="I127" i="15"/>
  <c r="I131" i="15"/>
  <c r="I135" i="15"/>
  <c r="I139" i="15"/>
  <c r="I143" i="15"/>
  <c r="I147" i="15"/>
  <c r="I151" i="15"/>
  <c r="I155" i="15"/>
  <c r="I159" i="15"/>
  <c r="I163" i="15"/>
  <c r="I167" i="15"/>
  <c r="I171" i="15"/>
  <c r="I175" i="15"/>
  <c r="I179" i="15"/>
  <c r="I183" i="15"/>
  <c r="I187" i="15"/>
  <c r="I191" i="15"/>
  <c r="I195" i="15"/>
  <c r="I199" i="15"/>
  <c r="I203" i="15"/>
  <c r="I207" i="15"/>
  <c r="I211" i="15"/>
  <c r="I215" i="15"/>
  <c r="I219" i="15"/>
  <c r="I223" i="15"/>
  <c r="I227" i="15"/>
  <c r="I231" i="15"/>
  <c r="I235" i="15"/>
  <c r="I239" i="15"/>
  <c r="I243" i="15"/>
  <c r="I3" i="16"/>
  <c r="I9" i="16"/>
  <c r="I130" i="11"/>
  <c r="I244" i="15"/>
  <c r="I249" i="15"/>
  <c r="I89" i="16"/>
  <c r="I240" i="15"/>
  <c r="I4" i="16"/>
  <c r="I200" i="15"/>
  <c r="I204" i="15"/>
  <c r="I208" i="15"/>
  <c r="I212" i="15"/>
  <c r="I216" i="15"/>
  <c r="I220" i="15"/>
  <c r="I224" i="15"/>
  <c r="I228" i="15"/>
  <c r="I232" i="15"/>
  <c r="I236" i="15"/>
  <c r="I4" i="6"/>
  <c r="I5" i="6"/>
  <c r="I231" i="8"/>
  <c r="I185" i="8"/>
  <c r="I195" i="8"/>
  <c r="I200" i="8"/>
  <c r="I224" i="8"/>
  <c r="I124" i="10"/>
  <c r="I28" i="10"/>
  <c r="I247" i="15"/>
  <c r="I245" i="15"/>
  <c r="I250" i="15"/>
  <c r="I153" i="16"/>
  <c r="I241" i="15"/>
  <c r="I191" i="8"/>
  <c r="I196" i="8"/>
  <c r="I207" i="8"/>
  <c r="I232" i="8"/>
  <c r="I246" i="15"/>
  <c r="I25" i="16"/>
  <c r="I41" i="16"/>
  <c r="I57" i="16"/>
  <c r="I125" i="16"/>
  <c r="I157" i="16"/>
  <c r="I5" i="16"/>
  <c r="I16" i="16"/>
  <c r="I21" i="16"/>
  <c r="I32" i="16"/>
  <c r="I37" i="16"/>
  <c r="I48" i="16"/>
  <c r="I53" i="16"/>
  <c r="I64" i="16"/>
  <c r="I69" i="16"/>
  <c r="I80" i="16"/>
  <c r="I85" i="16"/>
  <c r="I96" i="16"/>
  <c r="I101" i="16"/>
  <c r="I113" i="16"/>
  <c r="I145" i="16"/>
  <c r="I249" i="16"/>
  <c r="I28" i="16"/>
  <c r="I49" i="16"/>
  <c r="I76" i="16"/>
  <c r="I121" i="16"/>
  <c r="I20" i="16"/>
  <c r="I36" i="16"/>
  <c r="I73" i="16"/>
  <c r="I133" i="16"/>
  <c r="I12" i="16"/>
  <c r="I33" i="16"/>
  <c r="I60" i="16"/>
  <c r="I81" i="16"/>
  <c r="I92" i="16"/>
  <c r="I185" i="16"/>
  <c r="I253" i="16"/>
  <c r="I109" i="16"/>
  <c r="I141" i="16"/>
  <c r="I173" i="16"/>
  <c r="I17" i="16"/>
  <c r="I65" i="16"/>
  <c r="I97" i="16"/>
  <c r="I8" i="16"/>
  <c r="I13" i="16"/>
  <c r="I24" i="16"/>
  <c r="I29" i="16"/>
  <c r="I40" i="16"/>
  <c r="I45" i="16"/>
  <c r="I56" i="16"/>
  <c r="I61" i="16"/>
  <c r="I72" i="16"/>
  <c r="I77" i="16"/>
  <c r="I88" i="16"/>
  <c r="I93" i="16"/>
  <c r="I104" i="16"/>
  <c r="I129" i="16"/>
  <c r="I161" i="16"/>
  <c r="I165" i="16"/>
  <c r="I44" i="16"/>
  <c r="I117" i="16"/>
  <c r="I149" i="16"/>
  <c r="I181" i="16"/>
  <c r="I84" i="16"/>
  <c r="I100" i="16"/>
  <c r="I105" i="16"/>
  <c r="I137" i="16"/>
  <c r="I169" i="16"/>
  <c r="I10" i="16"/>
  <c r="I30" i="16"/>
  <c r="I38" i="16"/>
  <c r="I54" i="16"/>
  <c r="I70" i="16"/>
  <c r="I78" i="16"/>
  <c r="I94" i="16"/>
  <c r="I106" i="16"/>
  <c r="I110" i="16"/>
  <c r="I118" i="16"/>
  <c r="I126" i="16"/>
  <c r="I130" i="16"/>
  <c r="I138" i="16"/>
  <c r="I146" i="16"/>
  <c r="I154" i="16"/>
  <c r="I158" i="16"/>
  <c r="I166" i="16"/>
  <c r="I174" i="16"/>
  <c r="I178" i="16"/>
  <c r="I186" i="16"/>
  <c r="I194" i="16"/>
  <c r="I202" i="16"/>
  <c r="I206" i="16"/>
  <c r="I214" i="16"/>
  <c r="I222" i="16"/>
  <c r="I226" i="16"/>
  <c r="I234" i="16"/>
  <c r="I238" i="16"/>
  <c r="I246" i="16"/>
  <c r="I250" i="16"/>
  <c r="I18" i="16"/>
  <c r="I42" i="16"/>
  <c r="I62" i="16"/>
  <c r="I86" i="16"/>
  <c r="I102" i="16"/>
  <c r="I114" i="16"/>
  <c r="I122" i="16"/>
  <c r="I134" i="16"/>
  <c r="I142" i="16"/>
  <c r="I150" i="16"/>
  <c r="I162" i="16"/>
  <c r="I170" i="16"/>
  <c r="I182" i="16"/>
  <c r="I190" i="16"/>
  <c r="I198" i="16"/>
  <c r="I210" i="16"/>
  <c r="I218" i="16"/>
  <c r="I230" i="16"/>
  <c r="I242" i="16"/>
  <c r="I22" i="16"/>
  <c r="I50" i="16"/>
  <c r="I90" i="16"/>
  <c r="I19" i="16"/>
  <c r="I31" i="16"/>
  <c r="I43" i="16"/>
  <c r="I55" i="16"/>
  <c r="I71" i="16"/>
  <c r="I83" i="16"/>
  <c r="I95" i="16"/>
  <c r="I111" i="16"/>
  <c r="I123" i="16"/>
  <c r="I139" i="16"/>
  <c r="I151" i="16"/>
  <c r="I163" i="16"/>
  <c r="I179" i="16"/>
  <c r="I191" i="16"/>
  <c r="I203" i="16"/>
  <c r="I215" i="16"/>
  <c r="I223" i="16"/>
  <c r="I235" i="16"/>
  <c r="I239" i="16"/>
  <c r="I247" i="16"/>
  <c r="I251" i="16"/>
  <c r="I6" i="16"/>
  <c r="I14" i="16"/>
  <c r="I26" i="16"/>
  <c r="I34" i="16"/>
  <c r="I46" i="16"/>
  <c r="I58" i="16"/>
  <c r="I66" i="16"/>
  <c r="I74" i="16"/>
  <c r="I82" i="16"/>
  <c r="I98" i="16"/>
  <c r="I7" i="16"/>
  <c r="I11" i="16"/>
  <c r="I15" i="16"/>
  <c r="I23" i="16"/>
  <c r="I27" i="16"/>
  <c r="I35" i="16"/>
  <c r="I39" i="16"/>
  <c r="I47" i="16"/>
  <c r="I51" i="16"/>
  <c r="I59" i="16"/>
  <c r="I63" i="16"/>
  <c r="I67" i="16"/>
  <c r="I75" i="16"/>
  <c r="I79" i="16"/>
  <c r="I87" i="16"/>
  <c r="I91" i="16"/>
  <c r="I99" i="16"/>
  <c r="I103" i="16"/>
  <c r="I107" i="16"/>
  <c r="I115" i="16"/>
  <c r="I119" i="16"/>
  <c r="I127" i="16"/>
  <c r="I131" i="16"/>
  <c r="I135" i="16"/>
  <c r="I143" i="16"/>
  <c r="I147" i="16"/>
  <c r="I155" i="16"/>
  <c r="I159" i="16"/>
  <c r="I167" i="16"/>
  <c r="I171" i="16"/>
  <c r="I175" i="16"/>
  <c r="I183" i="16"/>
  <c r="I187" i="16"/>
  <c r="I195" i="16"/>
  <c r="I199" i="16"/>
  <c r="I207" i="16"/>
  <c r="I211" i="16"/>
  <c r="I219" i="16"/>
  <c r="I227" i="16"/>
  <c r="I231" i="16"/>
  <c r="I243" i="16"/>
  <c r="I108" i="16"/>
  <c r="I116" i="16"/>
  <c r="I120" i="16"/>
  <c r="I128" i="16"/>
  <c r="I136" i="16"/>
  <c r="I140" i="16"/>
  <c r="I148" i="16"/>
  <c r="I156" i="16"/>
  <c r="I160" i="16"/>
  <c r="I168" i="16"/>
  <c r="I176" i="16"/>
  <c r="I180" i="16"/>
  <c r="I188" i="16"/>
  <c r="I192" i="16"/>
  <c r="I196" i="16"/>
  <c r="I200" i="16"/>
  <c r="I208" i="16"/>
  <c r="I212" i="16"/>
  <c r="I216" i="16"/>
  <c r="I220" i="16"/>
  <c r="I224" i="16"/>
  <c r="I228" i="16"/>
  <c r="I236" i="16"/>
  <c r="I240" i="16"/>
  <c r="I248" i="16"/>
  <c r="I252" i="16"/>
  <c r="I112" i="16"/>
  <c r="I124" i="16"/>
  <c r="I132" i="16"/>
  <c r="I144" i="16"/>
  <c r="I152" i="16"/>
  <c r="I164" i="16"/>
  <c r="I172" i="16"/>
  <c r="I184" i="16"/>
  <c r="I204" i="16"/>
  <c r="I232" i="16"/>
  <c r="I244" i="16"/>
  <c r="I189" i="16"/>
  <c r="I193" i="16"/>
  <c r="I197" i="16"/>
  <c r="I201" i="16"/>
  <c r="I205" i="16"/>
  <c r="I209" i="16"/>
  <c r="I213" i="16"/>
  <c r="I217" i="16"/>
  <c r="I221" i="16"/>
  <c r="I225" i="16"/>
  <c r="I229" i="16"/>
  <c r="I233" i="16"/>
  <c r="I237" i="16"/>
  <c r="I241" i="16"/>
  <c r="I245" i="16"/>
  <c r="I252" i="15"/>
  <c r="I251" i="15"/>
  <c r="I248" i="15"/>
  <c r="I29" i="14"/>
  <c r="I77" i="14"/>
  <c r="I203" i="14"/>
  <c r="I3" i="14"/>
  <c r="I19" i="14"/>
  <c r="I35" i="14"/>
  <c r="I51" i="14"/>
  <c r="I67" i="14"/>
  <c r="I83" i="14"/>
  <c r="I99" i="14"/>
  <c r="I115" i="14"/>
  <c r="I127" i="14"/>
  <c r="I159" i="14"/>
  <c r="I191" i="14"/>
  <c r="I61" i="14"/>
  <c r="I251" i="14"/>
  <c r="I9" i="14"/>
  <c r="I25" i="14"/>
  <c r="I41" i="14"/>
  <c r="I57" i="14"/>
  <c r="I73" i="14"/>
  <c r="I89" i="14"/>
  <c r="I105" i="14"/>
  <c r="I147" i="14"/>
  <c r="I179" i="14"/>
  <c r="I211" i="14"/>
  <c r="I13" i="14"/>
  <c r="I93" i="14"/>
  <c r="I171" i="14"/>
  <c r="I15" i="14"/>
  <c r="I31" i="14"/>
  <c r="I47" i="14"/>
  <c r="I63" i="14"/>
  <c r="I79" i="14"/>
  <c r="I95" i="14"/>
  <c r="I111" i="14"/>
  <c r="I135" i="14"/>
  <c r="I167" i="14"/>
  <c r="I199" i="14"/>
  <c r="I109" i="14"/>
  <c r="I5" i="14"/>
  <c r="I21" i="14"/>
  <c r="I37" i="14"/>
  <c r="I53" i="14"/>
  <c r="I69" i="14"/>
  <c r="I85" i="14"/>
  <c r="I101" i="14"/>
  <c r="I117" i="14"/>
  <c r="I123" i="14"/>
  <c r="I155" i="14"/>
  <c r="I187" i="14"/>
  <c r="I45" i="14"/>
  <c r="I139" i="14"/>
  <c r="I11" i="14"/>
  <c r="I27" i="14"/>
  <c r="I43" i="14"/>
  <c r="I59" i="14"/>
  <c r="I75" i="14"/>
  <c r="I91" i="14"/>
  <c r="I107" i="14"/>
  <c r="I143" i="14"/>
  <c r="I175" i="14"/>
  <c r="I207" i="14"/>
  <c r="I33" i="14"/>
  <c r="I49" i="14"/>
  <c r="I65" i="14"/>
  <c r="I81" i="14"/>
  <c r="I97" i="14"/>
  <c r="I113" i="14"/>
  <c r="I131" i="14"/>
  <c r="I163" i="14"/>
  <c r="I195" i="14"/>
  <c r="I17" i="14"/>
  <c r="I7" i="14"/>
  <c r="I23" i="14"/>
  <c r="I39" i="14"/>
  <c r="I55" i="14"/>
  <c r="I71" i="14"/>
  <c r="I87" i="14"/>
  <c r="I103" i="14"/>
  <c r="I119" i="14"/>
  <c r="I151" i="14"/>
  <c r="I183" i="14"/>
  <c r="I215" i="14"/>
  <c r="I4" i="14"/>
  <c r="I12" i="14"/>
  <c r="I16" i="14"/>
  <c r="I24" i="14"/>
  <c r="I28" i="14"/>
  <c r="I36" i="14"/>
  <c r="I44" i="14"/>
  <c r="I48" i="14"/>
  <c r="I56" i="14"/>
  <c r="I60" i="14"/>
  <c r="I68" i="14"/>
  <c r="I72" i="14"/>
  <c r="I80" i="14"/>
  <c r="I88" i="14"/>
  <c r="I92" i="14"/>
  <c r="I100" i="14"/>
  <c r="I104" i="14"/>
  <c r="I112" i="14"/>
  <c r="I120" i="14"/>
  <c r="I124" i="14"/>
  <c r="I132" i="14"/>
  <c r="I140" i="14"/>
  <c r="I144" i="14"/>
  <c r="I152" i="14"/>
  <c r="I156" i="14"/>
  <c r="I164" i="14"/>
  <c r="I168" i="14"/>
  <c r="I176" i="14"/>
  <c r="I184" i="14"/>
  <c r="I188" i="14"/>
  <c r="I196" i="14"/>
  <c r="I200" i="14"/>
  <c r="I208" i="14"/>
  <c r="I216" i="14"/>
  <c r="I220" i="14"/>
  <c r="I228" i="14"/>
  <c r="I232" i="14"/>
  <c r="I236" i="14"/>
  <c r="I244" i="14"/>
  <c r="I248" i="14"/>
  <c r="I252" i="14"/>
  <c r="I8" i="14"/>
  <c r="I20" i="14"/>
  <c r="I32" i="14"/>
  <c r="I40" i="14"/>
  <c r="I52" i="14"/>
  <c r="I64" i="14"/>
  <c r="I76" i="14"/>
  <c r="I84" i="14"/>
  <c r="I96" i="14"/>
  <c r="I108" i="14"/>
  <c r="I116" i="14"/>
  <c r="I128" i="14"/>
  <c r="I136" i="14"/>
  <c r="I148" i="14"/>
  <c r="I160" i="14"/>
  <c r="I172" i="14"/>
  <c r="I180" i="14"/>
  <c r="I192" i="14"/>
  <c r="I204" i="14"/>
  <c r="I212" i="14"/>
  <c r="I224" i="14"/>
  <c r="I240" i="14"/>
  <c r="I129" i="14"/>
  <c r="I145" i="14"/>
  <c r="I149" i="14"/>
  <c r="I157" i="14"/>
  <c r="I161" i="14"/>
  <c r="I169" i="14"/>
  <c r="I177" i="14"/>
  <c r="I185" i="14"/>
  <c r="I189" i="14"/>
  <c r="I197" i="14"/>
  <c r="I205" i="14"/>
  <c r="I213" i="14"/>
  <c r="I217" i="14"/>
  <c r="I225" i="14"/>
  <c r="I233" i="14"/>
  <c r="I241" i="14"/>
  <c r="I245" i="14"/>
  <c r="I253" i="14"/>
  <c r="I125" i="14"/>
  <c r="I141" i="14"/>
  <c r="I153" i="14"/>
  <c r="I165" i="14"/>
  <c r="I173" i="14"/>
  <c r="I181" i="14"/>
  <c r="I193" i="14"/>
  <c r="I201" i="14"/>
  <c r="I209" i="14"/>
  <c r="I221" i="14"/>
  <c r="I229" i="14"/>
  <c r="I237" i="14"/>
  <c r="I249" i="14"/>
  <c r="I121" i="14"/>
  <c r="I137" i="14"/>
  <c r="I10" i="14"/>
  <c r="I14" i="14"/>
  <c r="I18" i="14"/>
  <c r="I26" i="14"/>
  <c r="I30" i="14"/>
  <c r="I38" i="14"/>
  <c r="I46" i="14"/>
  <c r="I50" i="14"/>
  <c r="I58" i="14"/>
  <c r="I62" i="14"/>
  <c r="I70" i="14"/>
  <c r="I78" i="14"/>
  <c r="I82" i="14"/>
  <c r="I90" i="14"/>
  <c r="I94" i="14"/>
  <c r="I102" i="14"/>
  <c r="I110" i="14"/>
  <c r="I114" i="14"/>
  <c r="I122" i="14"/>
  <c r="I126" i="14"/>
  <c r="I134" i="14"/>
  <c r="I142" i="14"/>
  <c r="I146" i="14"/>
  <c r="I154" i="14"/>
  <c r="I158" i="14"/>
  <c r="I166" i="14"/>
  <c r="I174" i="14"/>
  <c r="I178" i="14"/>
  <c r="I186" i="14"/>
  <c r="I190" i="14"/>
  <c r="I198" i="14"/>
  <c r="I202" i="14"/>
  <c r="I210" i="14"/>
  <c r="I218" i="14"/>
  <c r="I222" i="14"/>
  <c r="I230" i="14"/>
  <c r="I234" i="14"/>
  <c r="I238" i="14"/>
  <c r="I246" i="14"/>
  <c r="I250" i="14"/>
  <c r="I133" i="14"/>
  <c r="I6" i="14"/>
  <c r="I22" i="14"/>
  <c r="I34" i="14"/>
  <c r="I42" i="14"/>
  <c r="I54" i="14"/>
  <c r="I66" i="14"/>
  <c r="I74" i="14"/>
  <c r="I86" i="14"/>
  <c r="I98" i="14"/>
  <c r="I106" i="14"/>
  <c r="I118" i="14"/>
  <c r="I130" i="14"/>
  <c r="I138" i="14"/>
  <c r="I150" i="14"/>
  <c r="I162" i="14"/>
  <c r="I170" i="14"/>
  <c r="I182" i="14"/>
  <c r="I194" i="14"/>
  <c r="I206" i="14"/>
  <c r="I214" i="14"/>
  <c r="I226" i="14"/>
  <c r="I242" i="14"/>
  <c r="I219" i="14"/>
  <c r="I223" i="14"/>
  <c r="I227" i="14"/>
  <c r="I231" i="14"/>
  <c r="I235" i="14"/>
  <c r="I239" i="14"/>
  <c r="I243" i="14"/>
  <c r="I247" i="14"/>
  <c r="I28" i="13"/>
  <c r="I56" i="13"/>
  <c r="I88" i="13"/>
  <c r="I112" i="13"/>
  <c r="I140" i="13"/>
  <c r="I164" i="13"/>
  <c r="I180" i="13"/>
  <c r="I200" i="13"/>
  <c r="I204" i="13"/>
  <c r="I208" i="13"/>
  <c r="I212" i="13"/>
  <c r="I216" i="13"/>
  <c r="I220" i="13"/>
  <c r="I224" i="13"/>
  <c r="I228" i="13"/>
  <c r="I232" i="13"/>
  <c r="I236" i="13"/>
  <c r="I240" i="13"/>
  <c r="I244" i="13"/>
  <c r="I248" i="13"/>
  <c r="I252" i="13"/>
  <c r="I12" i="13"/>
  <c r="I44" i="13"/>
  <c r="I72" i="13"/>
  <c r="I100" i="13"/>
  <c r="I128" i="13"/>
  <c r="I156" i="13"/>
  <c r="I188" i="13"/>
  <c r="I5" i="13"/>
  <c r="I21" i="13"/>
  <c r="I29" i="13"/>
  <c r="I45" i="13"/>
  <c r="I57" i="13"/>
  <c r="I65" i="13"/>
  <c r="I77" i="13"/>
  <c r="I89" i="13"/>
  <c r="I97" i="13"/>
  <c r="I109" i="13"/>
  <c r="I121" i="13"/>
  <c r="I129" i="13"/>
  <c r="I141" i="13"/>
  <c r="I153" i="13"/>
  <c r="I165" i="13"/>
  <c r="I177" i="13"/>
  <c r="I181" i="13"/>
  <c r="I193" i="13"/>
  <c r="I205" i="13"/>
  <c r="I213" i="13"/>
  <c r="I225" i="13"/>
  <c r="I233" i="13"/>
  <c r="I237" i="13"/>
  <c r="I241" i="13"/>
  <c r="I245" i="13"/>
  <c r="I20" i="13"/>
  <c r="I32" i="13"/>
  <c r="I48" i="13"/>
  <c r="I64" i="13"/>
  <c r="I76" i="13"/>
  <c r="I92" i="13"/>
  <c r="I108" i="13"/>
  <c r="I124" i="13"/>
  <c r="I136" i="13"/>
  <c r="I152" i="13"/>
  <c r="I168" i="13"/>
  <c r="I176" i="13"/>
  <c r="I192" i="13"/>
  <c r="I9" i="13"/>
  <c r="I17" i="13"/>
  <c r="I25" i="13"/>
  <c r="I33" i="13"/>
  <c r="I41" i="13"/>
  <c r="I49" i="13"/>
  <c r="I53" i="13"/>
  <c r="I61" i="13"/>
  <c r="I69" i="13"/>
  <c r="I73" i="13"/>
  <c r="I81" i="13"/>
  <c r="I85" i="13"/>
  <c r="I93" i="13"/>
  <c r="I101" i="13"/>
  <c r="I105" i="13"/>
  <c r="I113" i="13"/>
  <c r="I117" i="13"/>
  <c r="I125" i="13"/>
  <c r="I133" i="13"/>
  <c r="I137" i="13"/>
  <c r="I145" i="13"/>
  <c r="I149" i="13"/>
  <c r="I157" i="13"/>
  <c r="I161" i="13"/>
  <c r="I169" i="13"/>
  <c r="I173" i="13"/>
  <c r="I185" i="13"/>
  <c r="I189" i="13"/>
  <c r="I197" i="13"/>
  <c r="I201" i="13"/>
  <c r="I209" i="13"/>
  <c r="I217" i="13"/>
  <c r="I221" i="13"/>
  <c r="I229" i="13"/>
  <c r="I249" i="13"/>
  <c r="I250" i="13"/>
  <c r="I16" i="13"/>
  <c r="I36" i="13"/>
  <c r="I60" i="13"/>
  <c r="I80" i="13"/>
  <c r="I96" i="13"/>
  <c r="I120" i="13"/>
  <c r="I144" i="13"/>
  <c r="I184" i="13"/>
  <c r="I13" i="13"/>
  <c r="I6" i="13"/>
  <c r="I18" i="13"/>
  <c r="I30" i="13"/>
  <c r="I38" i="13"/>
  <c r="I50" i="13"/>
  <c r="I62" i="13"/>
  <c r="I70" i="13"/>
  <c r="I82" i="13"/>
  <c r="I94" i="13"/>
  <c r="I102" i="13"/>
  <c r="I114" i="13"/>
  <c r="I122" i="13"/>
  <c r="I130" i="13"/>
  <c r="I142" i="13"/>
  <c r="I150" i="13"/>
  <c r="I166" i="13"/>
  <c r="I174" i="13"/>
  <c r="I186" i="13"/>
  <c r="I198" i="13"/>
  <c r="I206" i="13"/>
  <c r="I218" i="13"/>
  <c r="I230" i="13"/>
  <c r="I238" i="13"/>
  <c r="I242" i="13"/>
  <c r="I8" i="13"/>
  <c r="I24" i="13"/>
  <c r="I40" i="13"/>
  <c r="I52" i="13"/>
  <c r="I68" i="13"/>
  <c r="I84" i="13"/>
  <c r="I104" i="13"/>
  <c r="I116" i="13"/>
  <c r="I132" i="13"/>
  <c r="I148" i="13"/>
  <c r="I160" i="13"/>
  <c r="I172" i="13"/>
  <c r="I196" i="13"/>
  <c r="I37" i="13"/>
  <c r="I10" i="13"/>
  <c r="I14" i="13"/>
  <c r="I22" i="13"/>
  <c r="I26" i="13"/>
  <c r="I34" i="13"/>
  <c r="I42" i="13"/>
  <c r="I46" i="13"/>
  <c r="I54" i="13"/>
  <c r="I58" i="13"/>
  <c r="I66" i="13"/>
  <c r="I74" i="13"/>
  <c r="I78" i="13"/>
  <c r="I86" i="13"/>
  <c r="I90" i="13"/>
  <c r="I98" i="13"/>
  <c r="I106" i="13"/>
  <c r="I110" i="13"/>
  <c r="I118" i="13"/>
  <c r="I126" i="13"/>
  <c r="I134" i="13"/>
  <c r="I138" i="13"/>
  <c r="I146" i="13"/>
  <c r="I154" i="13"/>
  <c r="I158" i="13"/>
  <c r="I162" i="13"/>
  <c r="I170" i="13"/>
  <c r="I178" i="13"/>
  <c r="I182" i="13"/>
  <c r="I190" i="13"/>
  <c r="I194" i="13"/>
  <c r="I202" i="13"/>
  <c r="I210" i="13"/>
  <c r="I214" i="13"/>
  <c r="I222" i="13"/>
  <c r="I226" i="13"/>
  <c r="I234" i="13"/>
  <c r="I253" i="13"/>
  <c r="I35" i="13"/>
  <c r="I39" i="13"/>
  <c r="I43" i="13"/>
  <c r="I47" i="13"/>
  <c r="I51" i="13"/>
  <c r="I55" i="13"/>
  <c r="I59" i="13"/>
  <c r="I63" i="13"/>
  <c r="I67" i="13"/>
  <c r="I71" i="13"/>
  <c r="I75" i="13"/>
  <c r="I79" i="13"/>
  <c r="I83" i="13"/>
  <c r="I87" i="13"/>
  <c r="I91" i="13"/>
  <c r="I95" i="13"/>
  <c r="I99" i="13"/>
  <c r="I103" i="13"/>
  <c r="I107" i="13"/>
  <c r="I111" i="13"/>
  <c r="I115" i="13"/>
  <c r="I119" i="13"/>
  <c r="I123" i="13"/>
  <c r="I127" i="13"/>
  <c r="I131" i="13"/>
  <c r="I135" i="13"/>
  <c r="I139" i="13"/>
  <c r="I143" i="13"/>
  <c r="I147" i="13"/>
  <c r="I151" i="13"/>
  <c r="I155" i="13"/>
  <c r="I159" i="13"/>
  <c r="I163" i="13"/>
  <c r="I167" i="13"/>
  <c r="I171" i="13"/>
  <c r="I175" i="13"/>
  <c r="I179" i="13"/>
  <c r="I183" i="13"/>
  <c r="I187" i="13"/>
  <c r="I191" i="13"/>
  <c r="I195" i="13"/>
  <c r="I199" i="13"/>
  <c r="I203" i="13"/>
  <c r="I207" i="13"/>
  <c r="I211" i="13"/>
  <c r="I215" i="13"/>
  <c r="I219" i="13"/>
  <c r="I223" i="13"/>
  <c r="I227" i="13"/>
  <c r="I231" i="13"/>
  <c r="I235" i="13"/>
  <c r="I239" i="13"/>
  <c r="I247" i="13"/>
  <c r="I251" i="13"/>
  <c r="I157" i="12"/>
  <c r="I17" i="12"/>
  <c r="I49" i="12"/>
  <c r="I81" i="12"/>
  <c r="I113" i="12"/>
  <c r="I145" i="12"/>
  <c r="I177" i="12"/>
  <c r="I29" i="12"/>
  <c r="I5" i="12"/>
  <c r="I37" i="12"/>
  <c r="I69" i="12"/>
  <c r="I101" i="12"/>
  <c r="I133" i="12"/>
  <c r="I165" i="12"/>
  <c r="I125" i="12"/>
  <c r="I249" i="12"/>
  <c r="I25" i="12"/>
  <c r="I57" i="12"/>
  <c r="I89" i="12"/>
  <c r="I121" i="12"/>
  <c r="I153" i="12"/>
  <c r="I185" i="12"/>
  <c r="I13" i="12"/>
  <c r="I45" i="12"/>
  <c r="I77" i="12"/>
  <c r="I109" i="12"/>
  <c r="I141" i="12"/>
  <c r="I173" i="12"/>
  <c r="I93" i="12"/>
  <c r="I33" i="12"/>
  <c r="I65" i="12"/>
  <c r="I97" i="12"/>
  <c r="I129" i="12"/>
  <c r="I253" i="12"/>
  <c r="I21" i="12"/>
  <c r="I85" i="12"/>
  <c r="I117" i="12"/>
  <c r="I149" i="12"/>
  <c r="I181" i="12"/>
  <c r="I3" i="12"/>
  <c r="I53" i="12"/>
  <c r="I9" i="12"/>
  <c r="I41" i="12"/>
  <c r="I73" i="12"/>
  <c r="I105" i="12"/>
  <c r="I137" i="12"/>
  <c r="I169" i="12"/>
  <c r="I18" i="12"/>
  <c r="I42" i="12"/>
  <c r="I62" i="12"/>
  <c r="I82" i="12"/>
  <c r="I90" i="12"/>
  <c r="I98" i="12"/>
  <c r="I106" i="12"/>
  <c r="I110" i="12"/>
  <c r="I118" i="12"/>
  <c r="I126" i="12"/>
  <c r="I134" i="12"/>
  <c r="I138" i="12"/>
  <c r="I146" i="12"/>
  <c r="I154" i="12"/>
  <c r="I158" i="12"/>
  <c r="I166" i="12"/>
  <c r="I174" i="12"/>
  <c r="I178" i="12"/>
  <c r="I186" i="12"/>
  <c r="I194" i="12"/>
  <c r="I202" i="12"/>
  <c r="I206" i="12"/>
  <c r="I214" i="12"/>
  <c r="I222" i="12"/>
  <c r="I226" i="12"/>
  <c r="I234" i="12"/>
  <c r="I238" i="12"/>
  <c r="I246" i="12"/>
  <c r="I250" i="12"/>
  <c r="I34" i="12"/>
  <c r="I54" i="12"/>
  <c r="I86" i="12"/>
  <c r="I94" i="12"/>
  <c r="I102" i="12"/>
  <c r="I114" i="12"/>
  <c r="I122" i="12"/>
  <c r="I130" i="12"/>
  <c r="I142" i="12"/>
  <c r="I150" i="12"/>
  <c r="I162" i="12"/>
  <c r="I170" i="12"/>
  <c r="I182" i="12"/>
  <c r="I190" i="12"/>
  <c r="I198" i="12"/>
  <c r="I210" i="12"/>
  <c r="I218" i="12"/>
  <c r="I230" i="12"/>
  <c r="I242" i="12"/>
  <c r="I26" i="12"/>
  <c r="I70" i="12"/>
  <c r="I23" i="12"/>
  <c r="I51" i="12"/>
  <c r="I75" i="12"/>
  <c r="I95" i="12"/>
  <c r="I111" i="12"/>
  <c r="I127" i="12"/>
  <c r="I135" i="12"/>
  <c r="I147" i="12"/>
  <c r="I155" i="12"/>
  <c r="I167" i="12"/>
  <c r="I175" i="12"/>
  <c r="I183" i="12"/>
  <c r="I195" i="12"/>
  <c r="I203" i="12"/>
  <c r="I215" i="12"/>
  <c r="I223" i="12"/>
  <c r="I235" i="12"/>
  <c r="I243" i="12"/>
  <c r="I251" i="12"/>
  <c r="I22" i="12"/>
  <c r="I46" i="12"/>
  <c r="I66" i="12"/>
  <c r="I19" i="12"/>
  <c r="I35" i="12"/>
  <c r="I55" i="12"/>
  <c r="I63" i="12"/>
  <c r="I83" i="12"/>
  <c r="I99" i="12"/>
  <c r="I115" i="12"/>
  <c r="I123" i="12"/>
  <c r="I131" i="12"/>
  <c r="I139" i="12"/>
  <c r="I143" i="12"/>
  <c r="I151" i="12"/>
  <c r="I159" i="12"/>
  <c r="I163" i="12"/>
  <c r="I171" i="12"/>
  <c r="I179" i="12"/>
  <c r="I187" i="12"/>
  <c r="I191" i="12"/>
  <c r="I199" i="12"/>
  <c r="I207" i="12"/>
  <c r="I211" i="12"/>
  <c r="I219" i="12"/>
  <c r="I227" i="12"/>
  <c r="I231" i="12"/>
  <c r="I239" i="12"/>
  <c r="I247" i="12"/>
  <c r="I10" i="12"/>
  <c r="I38" i="12"/>
  <c r="I74" i="12"/>
  <c r="I11" i="12"/>
  <c r="I31" i="12"/>
  <c r="I47" i="12"/>
  <c r="I71" i="12"/>
  <c r="I87" i="12"/>
  <c r="I107" i="12"/>
  <c r="I16" i="12"/>
  <c r="I28" i="12"/>
  <c r="I36" i="12"/>
  <c r="I48" i="12"/>
  <c r="I56" i="12"/>
  <c r="I68" i="12"/>
  <c r="I76" i="12"/>
  <c r="I88" i="12"/>
  <c r="I96" i="12"/>
  <c r="I108" i="12"/>
  <c r="I116" i="12"/>
  <c r="I128" i="12"/>
  <c r="I140" i="12"/>
  <c r="I148" i="12"/>
  <c r="I160" i="12"/>
  <c r="I172" i="12"/>
  <c r="I180" i="12"/>
  <c r="I192" i="12"/>
  <c r="I204" i="12"/>
  <c r="I212" i="12"/>
  <c r="I224" i="12"/>
  <c r="I236" i="12"/>
  <c r="I244" i="12"/>
  <c r="I252" i="12"/>
  <c r="I14" i="12"/>
  <c r="I30" i="12"/>
  <c r="I50" i="12"/>
  <c r="I58" i="12"/>
  <c r="I78" i="12"/>
  <c r="I7" i="12"/>
  <c r="I15" i="12"/>
  <c r="I27" i="12"/>
  <c r="I39" i="12"/>
  <c r="I43" i="12"/>
  <c r="I59" i="12"/>
  <c r="I67" i="12"/>
  <c r="I79" i="12"/>
  <c r="I91" i="12"/>
  <c r="I103" i="12"/>
  <c r="I119" i="12"/>
  <c r="I8" i="12"/>
  <c r="I12" i="12"/>
  <c r="I20" i="12"/>
  <c r="I24" i="12"/>
  <c r="I32" i="12"/>
  <c r="I40" i="12"/>
  <c r="I44" i="12"/>
  <c r="I52" i="12"/>
  <c r="I60" i="12"/>
  <c r="I64" i="12"/>
  <c r="I72" i="12"/>
  <c r="I80" i="12"/>
  <c r="I84" i="12"/>
  <c r="I92" i="12"/>
  <c r="I100" i="12"/>
  <c r="I104" i="12"/>
  <c r="I112" i="12"/>
  <c r="I120" i="12"/>
  <c r="I124" i="12"/>
  <c r="I132" i="12"/>
  <c r="I136" i="12"/>
  <c r="I144" i="12"/>
  <c r="I152" i="12"/>
  <c r="I156" i="12"/>
  <c r="I164" i="12"/>
  <c r="I168" i="12"/>
  <c r="I176" i="12"/>
  <c r="I184" i="12"/>
  <c r="I188" i="12"/>
  <c r="I196" i="12"/>
  <c r="I200" i="12"/>
  <c r="I208" i="12"/>
  <c r="I216" i="12"/>
  <c r="I220" i="12"/>
  <c r="I228" i="12"/>
  <c r="I232" i="12"/>
  <c r="I240" i="12"/>
  <c r="I248" i="12"/>
  <c r="I189" i="12"/>
  <c r="I193" i="12"/>
  <c r="I197" i="12"/>
  <c r="I201" i="12"/>
  <c r="I205" i="12"/>
  <c r="I209" i="12"/>
  <c r="I213" i="12"/>
  <c r="I217" i="12"/>
  <c r="I221" i="12"/>
  <c r="I225" i="12"/>
  <c r="I229" i="12"/>
  <c r="I233" i="12"/>
  <c r="I237" i="12"/>
  <c r="I241" i="12"/>
  <c r="I245" i="12"/>
  <c r="I138" i="11"/>
  <c r="I30" i="11"/>
  <c r="I62" i="11"/>
  <c r="I94" i="11"/>
  <c r="I126" i="11"/>
  <c r="I10" i="11"/>
  <c r="I106" i="11"/>
  <c r="I18" i="11"/>
  <c r="I50" i="11"/>
  <c r="I82" i="11"/>
  <c r="I114" i="11"/>
  <c r="I146" i="11"/>
  <c r="I74" i="11"/>
  <c r="I6" i="11"/>
  <c r="I38" i="11"/>
  <c r="I70" i="11"/>
  <c r="I102" i="11"/>
  <c r="I134" i="11"/>
  <c r="I42" i="11"/>
  <c r="I26" i="11"/>
  <c r="I58" i="11"/>
  <c r="I90" i="11"/>
  <c r="I122" i="11"/>
  <c r="I154" i="11"/>
  <c r="I14" i="11"/>
  <c r="I46" i="11"/>
  <c r="I78" i="11"/>
  <c r="I110" i="11"/>
  <c r="I142" i="11"/>
  <c r="I66" i="11"/>
  <c r="I98" i="11"/>
  <c r="I253" i="11"/>
  <c r="I22" i="11"/>
  <c r="I54" i="11"/>
  <c r="I86" i="11"/>
  <c r="I118" i="11"/>
  <c r="I150" i="11"/>
  <c r="I39" i="11"/>
  <c r="I55" i="11"/>
  <c r="I83" i="11"/>
  <c r="I119" i="11"/>
  <c r="I20" i="11"/>
  <c r="I36" i="11"/>
  <c r="I68" i="11"/>
  <c r="I9" i="11"/>
  <c r="I21" i="11"/>
  <c r="I33" i="11"/>
  <c r="I41" i="11"/>
  <c r="I53" i="11"/>
  <c r="I61" i="11"/>
  <c r="I73" i="11"/>
  <c r="I81" i="11"/>
  <c r="I93" i="11"/>
  <c r="I101" i="11"/>
  <c r="I113" i="11"/>
  <c r="I121" i="11"/>
  <c r="I133" i="11"/>
  <c r="I141" i="11"/>
  <c r="I153" i="11"/>
  <c r="I161" i="11"/>
  <c r="I169" i="11"/>
  <c r="I181" i="11"/>
  <c r="I189" i="11"/>
  <c r="I201" i="11"/>
  <c r="I209" i="11"/>
  <c r="I221" i="11"/>
  <c r="I233" i="11"/>
  <c r="I158" i="11"/>
  <c r="I162" i="11"/>
  <c r="I166" i="11"/>
  <c r="I170" i="11"/>
  <c r="I174" i="11"/>
  <c r="I178" i="11"/>
  <c r="I182" i="11"/>
  <c r="I186" i="11"/>
  <c r="I190" i="11"/>
  <c r="I194" i="11"/>
  <c r="I198" i="11"/>
  <c r="I202" i="11"/>
  <c r="I206" i="11"/>
  <c r="I210" i="11"/>
  <c r="I214" i="11"/>
  <c r="I218" i="11"/>
  <c r="I222" i="11"/>
  <c r="I226" i="11"/>
  <c r="I230" i="11"/>
  <c r="I234" i="11"/>
  <c r="I238" i="11"/>
  <c r="I242" i="11"/>
  <c r="I246" i="11"/>
  <c r="I250" i="11"/>
  <c r="I3" i="11"/>
  <c r="I19" i="11"/>
  <c r="I43" i="11"/>
  <c r="I51" i="11"/>
  <c r="I75" i="11"/>
  <c r="I99" i="11"/>
  <c r="I107" i="11"/>
  <c r="I123" i="11"/>
  <c r="I139" i="11"/>
  <c r="I143" i="11"/>
  <c r="I151" i="11"/>
  <c r="I159" i="11"/>
  <c r="I163" i="11"/>
  <c r="I171" i="11"/>
  <c r="I179" i="11"/>
  <c r="I187" i="11"/>
  <c r="I191" i="11"/>
  <c r="I199" i="11"/>
  <c r="I207" i="11"/>
  <c r="I211" i="11"/>
  <c r="I219" i="11"/>
  <c r="I227" i="11"/>
  <c r="I231" i="11"/>
  <c r="I239" i="11"/>
  <c r="I243" i="11"/>
  <c r="I251" i="11"/>
  <c r="I7" i="11"/>
  <c r="I27" i="11"/>
  <c r="I63" i="11"/>
  <c r="I91" i="11"/>
  <c r="I111" i="11"/>
  <c r="I135" i="11"/>
  <c r="I147" i="11"/>
  <c r="I155" i="11"/>
  <c r="I167" i="11"/>
  <c r="I175" i="11"/>
  <c r="I183" i="11"/>
  <c r="I195" i="11"/>
  <c r="I203" i="11"/>
  <c r="I215" i="11"/>
  <c r="I223" i="11"/>
  <c r="I235" i="11"/>
  <c r="I247" i="11"/>
  <c r="I11" i="11"/>
  <c r="I23" i="11"/>
  <c r="I67" i="11"/>
  <c r="I95" i="11"/>
  <c r="I127" i="11"/>
  <c r="I12" i="11"/>
  <c r="I28" i="11"/>
  <c r="I52" i="11"/>
  <c r="I60" i="11"/>
  <c r="I76" i="11"/>
  <c r="I80" i="11"/>
  <c r="I88" i="11"/>
  <c r="I96" i="11"/>
  <c r="I104" i="11"/>
  <c r="I112" i="11"/>
  <c r="I120" i="11"/>
  <c r="I128" i="11"/>
  <c r="I136" i="11"/>
  <c r="I144" i="11"/>
  <c r="I152" i="11"/>
  <c r="I160" i="11"/>
  <c r="I168" i="11"/>
  <c r="I176" i="11"/>
  <c r="I184" i="11"/>
  <c r="I192" i="11"/>
  <c r="I200" i="11"/>
  <c r="I208" i="11"/>
  <c r="I220" i="11"/>
  <c r="I224" i="11"/>
  <c r="I232" i="11"/>
  <c r="I240" i="11"/>
  <c r="I248" i="11"/>
  <c r="I252" i="11"/>
  <c r="I35" i="11"/>
  <c r="I59" i="11"/>
  <c r="I79" i="11"/>
  <c r="I115" i="11"/>
  <c r="I8" i="11"/>
  <c r="I32" i="11"/>
  <c r="I44" i="11"/>
  <c r="I56" i="11"/>
  <c r="I72" i="11"/>
  <c r="I84" i="11"/>
  <c r="I92" i="11"/>
  <c r="I100" i="11"/>
  <c r="I108" i="11"/>
  <c r="I116" i="11"/>
  <c r="I124" i="11"/>
  <c r="I132" i="11"/>
  <c r="I140" i="11"/>
  <c r="I148" i="11"/>
  <c r="I156" i="11"/>
  <c r="I164" i="11"/>
  <c r="I172" i="11"/>
  <c r="I180" i="11"/>
  <c r="I188" i="11"/>
  <c r="I196" i="11"/>
  <c r="I204" i="11"/>
  <c r="I212" i="11"/>
  <c r="I216" i="11"/>
  <c r="I228" i="11"/>
  <c r="I236" i="11"/>
  <c r="I244" i="11"/>
  <c r="I15" i="11"/>
  <c r="I31" i="11"/>
  <c r="I47" i="11"/>
  <c r="I71" i="11"/>
  <c r="I87" i="11"/>
  <c r="I103" i="11"/>
  <c r="I131" i="11"/>
  <c r="I4" i="11"/>
  <c r="I16" i="11"/>
  <c r="I24" i="11"/>
  <c r="I40" i="11"/>
  <c r="I48" i="11"/>
  <c r="I64" i="11"/>
  <c r="I5" i="11"/>
  <c r="I13" i="11"/>
  <c r="I17" i="11"/>
  <c r="I25" i="11"/>
  <c r="I29" i="11"/>
  <c r="I37" i="11"/>
  <c r="I45" i="11"/>
  <c r="I49" i="11"/>
  <c r="I57" i="11"/>
  <c r="I65" i="11"/>
  <c r="I69" i="11"/>
  <c r="I77" i="11"/>
  <c r="I85" i="11"/>
  <c r="I89" i="11"/>
  <c r="I97" i="11"/>
  <c r="I105" i="11"/>
  <c r="I109" i="11"/>
  <c r="I117" i="11"/>
  <c r="I125" i="11"/>
  <c r="I129" i="11"/>
  <c r="I137" i="11"/>
  <c r="I145" i="11"/>
  <c r="I149" i="11"/>
  <c r="I157" i="11"/>
  <c r="I165" i="11"/>
  <c r="I173" i="11"/>
  <c r="I177" i="11"/>
  <c r="I185" i="11"/>
  <c r="I193" i="11"/>
  <c r="I197" i="11"/>
  <c r="I205" i="11"/>
  <c r="I213" i="11"/>
  <c r="I217" i="11"/>
  <c r="I225" i="11"/>
  <c r="I229" i="11"/>
  <c r="I237" i="11"/>
  <c r="I241" i="11"/>
  <c r="I245" i="11"/>
  <c r="I249" i="11"/>
  <c r="I19" i="10"/>
  <c r="I7" i="10"/>
  <c r="I8" i="10"/>
  <c r="I31" i="10"/>
  <c r="I49" i="10"/>
  <c r="I13" i="10"/>
  <c r="I27" i="10"/>
  <c r="I36" i="10"/>
  <c r="I45" i="10"/>
  <c r="I100" i="10"/>
  <c r="I108" i="10"/>
  <c r="I9" i="10"/>
  <c r="I23" i="10"/>
  <c r="I32" i="10"/>
  <c r="I41" i="10"/>
  <c r="I55" i="10"/>
  <c r="I60" i="10"/>
  <c r="I65" i="10"/>
  <c r="I76" i="10"/>
  <c r="I88" i="10"/>
  <c r="I120" i="10"/>
  <c r="I229" i="10"/>
  <c r="I15" i="10"/>
  <c r="I24" i="10"/>
  <c r="I33" i="10"/>
  <c r="I47" i="10"/>
  <c r="I56" i="10"/>
  <c r="I61" i="10"/>
  <c r="I72" i="10"/>
  <c r="I77" i="10"/>
  <c r="I96" i="10"/>
  <c r="I37" i="10"/>
  <c r="I11" i="10"/>
  <c r="I20" i="10"/>
  <c r="I29" i="10"/>
  <c r="I43" i="10"/>
  <c r="I52" i="10"/>
  <c r="I84" i="10"/>
  <c r="I116" i="10"/>
  <c r="I51" i="10"/>
  <c r="I25" i="10"/>
  <c r="I39" i="10"/>
  <c r="I48" i="10"/>
  <c r="I57" i="10"/>
  <c r="I68" i="10"/>
  <c r="I73" i="10"/>
  <c r="I104" i="10"/>
  <c r="I16" i="10"/>
  <c r="I12" i="10"/>
  <c r="I21" i="10"/>
  <c r="I35" i="10"/>
  <c r="I44" i="10"/>
  <c r="I53" i="10"/>
  <c r="I92" i="10"/>
  <c r="I253" i="10"/>
  <c r="I17" i="10"/>
  <c r="I40" i="10"/>
  <c r="I64" i="10"/>
  <c r="I69" i="10"/>
  <c r="I80" i="10"/>
  <c r="I112" i="10"/>
  <c r="I6" i="10"/>
  <c r="I18" i="10"/>
  <c r="I34" i="10"/>
  <c r="I46" i="10"/>
  <c r="I58" i="10"/>
  <c r="I70" i="10"/>
  <c r="I86" i="10"/>
  <c r="I98" i="10"/>
  <c r="I110" i="10"/>
  <c r="I122" i="10"/>
  <c r="I134" i="10"/>
  <c r="I146" i="10"/>
  <c r="I162" i="10"/>
  <c r="I174" i="10"/>
  <c r="I186" i="10"/>
  <c r="I198" i="10"/>
  <c r="I210" i="10"/>
  <c r="I222" i="10"/>
  <c r="I234" i="10"/>
  <c r="I246" i="10"/>
  <c r="I10" i="10"/>
  <c r="I14" i="10"/>
  <c r="I22" i="10"/>
  <c r="I26" i="10"/>
  <c r="I30" i="10"/>
  <c r="I38" i="10"/>
  <c r="I42" i="10"/>
  <c r="I50" i="10"/>
  <c r="I54" i="10"/>
  <c r="I62" i="10"/>
  <c r="I66" i="10"/>
  <c r="I74" i="10"/>
  <c r="I78" i="10"/>
  <c r="I82" i="10"/>
  <c r="I90" i="10"/>
  <c r="I94" i="10"/>
  <c r="I102" i="10"/>
  <c r="I106" i="10"/>
  <c r="I114" i="10"/>
  <c r="I118" i="10"/>
  <c r="I126" i="10"/>
  <c r="I130" i="10"/>
  <c r="I138" i="10"/>
  <c r="I142" i="10"/>
  <c r="I150" i="10"/>
  <c r="I154" i="10"/>
  <c r="I158" i="10"/>
  <c r="I166" i="10"/>
  <c r="I170" i="10"/>
  <c r="I178" i="10"/>
  <c r="I182" i="10"/>
  <c r="I190" i="10"/>
  <c r="I194" i="10"/>
  <c r="I202" i="10"/>
  <c r="I206" i="10"/>
  <c r="I214" i="10"/>
  <c r="I218" i="10"/>
  <c r="I226" i="10"/>
  <c r="I230" i="10"/>
  <c r="I238" i="10"/>
  <c r="I242" i="10"/>
  <c r="I250" i="10"/>
  <c r="I59" i="10"/>
  <c r="I71" i="10"/>
  <c r="I79" i="10"/>
  <c r="I87" i="10"/>
  <c r="I99" i="10"/>
  <c r="I107" i="10"/>
  <c r="I115" i="10"/>
  <c r="I127" i="10"/>
  <c r="I135" i="10"/>
  <c r="I143" i="10"/>
  <c r="I155" i="10"/>
  <c r="I163" i="10"/>
  <c r="I171" i="10"/>
  <c r="I183" i="10"/>
  <c r="I191" i="10"/>
  <c r="I199" i="10"/>
  <c r="I211" i="10"/>
  <c r="I219" i="10"/>
  <c r="I227" i="10"/>
  <c r="I235" i="10"/>
  <c r="I243" i="10"/>
  <c r="I251" i="10"/>
  <c r="I63" i="10"/>
  <c r="I67" i="10"/>
  <c r="I75" i="10"/>
  <c r="I83" i="10"/>
  <c r="I91" i="10"/>
  <c r="I95" i="10"/>
  <c r="I103" i="10"/>
  <c r="I111" i="10"/>
  <c r="I119" i="10"/>
  <c r="I123" i="10"/>
  <c r="I131" i="10"/>
  <c r="I139" i="10"/>
  <c r="I147" i="10"/>
  <c r="I151" i="10"/>
  <c r="I159" i="10"/>
  <c r="I167" i="10"/>
  <c r="I175" i="10"/>
  <c r="I179" i="10"/>
  <c r="I187" i="10"/>
  <c r="I195" i="10"/>
  <c r="I203" i="10"/>
  <c r="I207" i="10"/>
  <c r="I215" i="10"/>
  <c r="I223" i="10"/>
  <c r="I231" i="10"/>
  <c r="I239" i="10"/>
  <c r="I247" i="10"/>
  <c r="I132" i="10"/>
  <c r="I140" i="10"/>
  <c r="I148" i="10"/>
  <c r="I156" i="10"/>
  <c r="I164" i="10"/>
  <c r="I172" i="10"/>
  <c r="I180" i="10"/>
  <c r="I188" i="10"/>
  <c r="I196" i="10"/>
  <c r="I204" i="10"/>
  <c r="I212" i="10"/>
  <c r="I220" i="10"/>
  <c r="I228" i="10"/>
  <c r="I236" i="10"/>
  <c r="I252" i="10"/>
  <c r="I128" i="10"/>
  <c r="I136" i="10"/>
  <c r="I144" i="10"/>
  <c r="I152" i="10"/>
  <c r="I160" i="10"/>
  <c r="I168" i="10"/>
  <c r="I176" i="10"/>
  <c r="I184" i="10"/>
  <c r="I192" i="10"/>
  <c r="I200" i="10"/>
  <c r="I208" i="10"/>
  <c r="I216" i="10"/>
  <c r="I224" i="10"/>
  <c r="I232" i="10"/>
  <c r="I240" i="10"/>
  <c r="I244" i="10"/>
  <c r="I248" i="10"/>
  <c r="I81" i="10"/>
  <c r="I85" i="10"/>
  <c r="I89" i="10"/>
  <c r="I93" i="10"/>
  <c r="I97" i="10"/>
  <c r="I101" i="10"/>
  <c r="I105" i="10"/>
  <c r="I109" i="10"/>
  <c r="I113" i="10"/>
  <c r="I117" i="10"/>
  <c r="I121" i="10"/>
  <c r="I125" i="10"/>
  <c r="I129" i="10"/>
  <c r="I133" i="10"/>
  <c r="I137" i="10"/>
  <c r="I141" i="10"/>
  <c r="I145" i="10"/>
  <c r="I149" i="10"/>
  <c r="I153" i="10"/>
  <c r="I157" i="10"/>
  <c r="I161" i="10"/>
  <c r="I165" i="10"/>
  <c r="I169" i="10"/>
  <c r="I173" i="10"/>
  <c r="I177" i="10"/>
  <c r="I181" i="10"/>
  <c r="I185" i="10"/>
  <c r="I189" i="10"/>
  <c r="I193" i="10"/>
  <c r="I197" i="10"/>
  <c r="I201" i="10"/>
  <c r="I205" i="10"/>
  <c r="I209" i="10"/>
  <c r="I213" i="10"/>
  <c r="I217" i="10"/>
  <c r="I221" i="10"/>
  <c r="I225" i="10"/>
  <c r="I233" i="10"/>
  <c r="I237" i="10"/>
  <c r="I241" i="10"/>
  <c r="I245" i="10"/>
  <c r="I249" i="10"/>
  <c r="I7" i="9"/>
  <c r="I39" i="9"/>
  <c r="I249" i="9"/>
  <c r="I11" i="9"/>
  <c r="I27" i="9"/>
  <c r="I43" i="9"/>
  <c r="I59" i="9"/>
  <c r="I75" i="9"/>
  <c r="I91" i="9"/>
  <c r="I107" i="9"/>
  <c r="I125" i="9"/>
  <c r="I157" i="9"/>
  <c r="I133" i="9"/>
  <c r="I17" i="9"/>
  <c r="I33" i="9"/>
  <c r="I49" i="9"/>
  <c r="I65" i="9"/>
  <c r="I81" i="9"/>
  <c r="I97" i="9"/>
  <c r="I113" i="9"/>
  <c r="I145" i="9"/>
  <c r="I177" i="9"/>
  <c r="I165" i="9"/>
  <c r="I3" i="9"/>
  <c r="I13" i="9"/>
  <c r="I29" i="9"/>
  <c r="I45" i="9"/>
  <c r="I61" i="9"/>
  <c r="I77" i="9"/>
  <c r="I93" i="9"/>
  <c r="I109" i="9"/>
  <c r="I121" i="9"/>
  <c r="I153" i="9"/>
  <c r="I185" i="9"/>
  <c r="I71" i="9"/>
  <c r="I19" i="9"/>
  <c r="I35" i="9"/>
  <c r="I51" i="9"/>
  <c r="I67" i="9"/>
  <c r="I83" i="9"/>
  <c r="I99" i="9"/>
  <c r="I141" i="9"/>
  <c r="I173" i="9"/>
  <c r="I55" i="9"/>
  <c r="I4" i="9"/>
  <c r="I9" i="9"/>
  <c r="I25" i="9"/>
  <c r="I41" i="9"/>
  <c r="I57" i="9"/>
  <c r="I73" i="9"/>
  <c r="I89" i="9"/>
  <c r="I105" i="9"/>
  <c r="I129" i="9"/>
  <c r="I161" i="9"/>
  <c r="I87" i="9"/>
  <c r="I31" i="9"/>
  <c r="I47" i="9"/>
  <c r="I63" i="9"/>
  <c r="I79" i="9"/>
  <c r="I95" i="9"/>
  <c r="I111" i="9"/>
  <c r="I117" i="9"/>
  <c r="I149" i="9"/>
  <c r="I181" i="9"/>
  <c r="I23" i="9"/>
  <c r="I103" i="9"/>
  <c r="I15" i="9"/>
  <c r="I5" i="9"/>
  <c r="I21" i="9"/>
  <c r="I37" i="9"/>
  <c r="I53" i="9"/>
  <c r="I69" i="9"/>
  <c r="I85" i="9"/>
  <c r="I101" i="9"/>
  <c r="I137" i="9"/>
  <c r="I169" i="9"/>
  <c r="I10" i="9"/>
  <c r="I14" i="9"/>
  <c r="I22" i="9"/>
  <c r="I30" i="9"/>
  <c r="I34" i="9"/>
  <c r="I42" i="9"/>
  <c r="I50" i="9"/>
  <c r="I54" i="9"/>
  <c r="I62" i="9"/>
  <c r="I70" i="9"/>
  <c r="I74" i="9"/>
  <c r="I82" i="9"/>
  <c r="I90" i="9"/>
  <c r="I98" i="9"/>
  <c r="I102" i="9"/>
  <c r="I110" i="9"/>
  <c r="I118" i="9"/>
  <c r="I122" i="9"/>
  <c r="I130" i="9"/>
  <c r="I138" i="9"/>
  <c r="I146" i="9"/>
  <c r="I150" i="9"/>
  <c r="I158" i="9"/>
  <c r="I166" i="9"/>
  <c r="I170" i="9"/>
  <c r="I178" i="9"/>
  <c r="I186" i="9"/>
  <c r="I190" i="9"/>
  <c r="I198" i="9"/>
  <c r="I206" i="9"/>
  <c r="I210" i="9"/>
  <c r="I218" i="9"/>
  <c r="I222" i="9"/>
  <c r="I230" i="9"/>
  <c r="I234" i="9"/>
  <c r="I242" i="9"/>
  <c r="I246" i="9"/>
  <c r="I250" i="9"/>
  <c r="I6" i="9"/>
  <c r="I18" i="9"/>
  <c r="I26" i="9"/>
  <c r="I38" i="9"/>
  <c r="I46" i="9"/>
  <c r="I58" i="9"/>
  <c r="I66" i="9"/>
  <c r="I78" i="9"/>
  <c r="I86" i="9"/>
  <c r="I94" i="9"/>
  <c r="I106" i="9"/>
  <c r="I114" i="9"/>
  <c r="I126" i="9"/>
  <c r="I134" i="9"/>
  <c r="I142" i="9"/>
  <c r="I154" i="9"/>
  <c r="I162" i="9"/>
  <c r="I174" i="9"/>
  <c r="I182" i="9"/>
  <c r="I194" i="9"/>
  <c r="I202" i="9"/>
  <c r="I214" i="9"/>
  <c r="I226" i="9"/>
  <c r="I238" i="9"/>
  <c r="I119" i="9"/>
  <c r="I127" i="9"/>
  <c r="I135" i="9"/>
  <c r="I143" i="9"/>
  <c r="I151" i="9"/>
  <c r="I159" i="9"/>
  <c r="I167" i="9"/>
  <c r="I175" i="9"/>
  <c r="I183" i="9"/>
  <c r="I191" i="9"/>
  <c r="I199" i="9"/>
  <c r="I223" i="9"/>
  <c r="I231" i="9"/>
  <c r="I239" i="9"/>
  <c r="I247" i="9"/>
  <c r="I251" i="9"/>
  <c r="I115" i="9"/>
  <c r="I123" i="9"/>
  <c r="I131" i="9"/>
  <c r="I139" i="9"/>
  <c r="I147" i="9"/>
  <c r="I155" i="9"/>
  <c r="I163" i="9"/>
  <c r="I171" i="9"/>
  <c r="I179" i="9"/>
  <c r="I187" i="9"/>
  <c r="I195" i="9"/>
  <c r="I203" i="9"/>
  <c r="I207" i="9"/>
  <c r="I211" i="9"/>
  <c r="I215" i="9"/>
  <c r="I219" i="9"/>
  <c r="I227" i="9"/>
  <c r="I235" i="9"/>
  <c r="I243" i="9"/>
  <c r="I8" i="9"/>
  <c r="I16" i="9"/>
  <c r="I20" i="9"/>
  <c r="I28" i="9"/>
  <c r="I36" i="9"/>
  <c r="I40" i="9"/>
  <c r="I48" i="9"/>
  <c r="I56" i="9"/>
  <c r="I60" i="9"/>
  <c r="I68" i="9"/>
  <c r="I76" i="9"/>
  <c r="I84" i="9"/>
  <c r="I88" i="9"/>
  <c r="I96" i="9"/>
  <c r="I104" i="9"/>
  <c r="I108" i="9"/>
  <c r="I116" i="9"/>
  <c r="I124" i="9"/>
  <c r="I132" i="9"/>
  <c r="I136" i="9"/>
  <c r="I144" i="9"/>
  <c r="I152" i="9"/>
  <c r="I156" i="9"/>
  <c r="I164" i="9"/>
  <c r="I172" i="9"/>
  <c r="I176" i="9"/>
  <c r="I184" i="9"/>
  <c r="I192" i="9"/>
  <c r="I200" i="9"/>
  <c r="I204" i="9"/>
  <c r="I212" i="9"/>
  <c r="I220" i="9"/>
  <c r="I228" i="9"/>
  <c r="I232" i="9"/>
  <c r="I244" i="9"/>
  <c r="I248" i="9"/>
  <c r="I252" i="9"/>
  <c r="I12" i="9"/>
  <c r="I24" i="9"/>
  <c r="I32" i="9"/>
  <c r="I44" i="9"/>
  <c r="I52" i="9"/>
  <c r="I64" i="9"/>
  <c r="I72" i="9"/>
  <c r="I80" i="9"/>
  <c r="I92" i="9"/>
  <c r="I100" i="9"/>
  <c r="I112" i="9"/>
  <c r="I120" i="9"/>
  <c r="I128" i="9"/>
  <c r="I140" i="9"/>
  <c r="I148" i="9"/>
  <c r="I160" i="9"/>
  <c r="I168" i="9"/>
  <c r="I180" i="9"/>
  <c r="I188" i="9"/>
  <c r="I196" i="9"/>
  <c r="I208" i="9"/>
  <c r="I216" i="9"/>
  <c r="I224" i="9"/>
  <c r="I236" i="9"/>
  <c r="I240" i="9"/>
  <c r="I189" i="9"/>
  <c r="I193" i="9"/>
  <c r="I197" i="9"/>
  <c r="I201" i="9"/>
  <c r="I205" i="9"/>
  <c r="I209" i="9"/>
  <c r="I213" i="9"/>
  <c r="I217" i="9"/>
  <c r="I221" i="9"/>
  <c r="I225" i="9"/>
  <c r="I229" i="9"/>
  <c r="I233" i="9"/>
  <c r="I237" i="9"/>
  <c r="I241" i="9"/>
  <c r="I245" i="9"/>
  <c r="I241" i="8"/>
  <c r="I197" i="8"/>
  <c r="I205" i="8"/>
  <c r="I213" i="8"/>
  <c r="I221" i="8"/>
  <c r="I225" i="8"/>
  <c r="I233" i="8"/>
  <c r="I237" i="8"/>
  <c r="I193" i="8"/>
  <c r="I201" i="8"/>
  <c r="I209" i="8"/>
  <c r="I217" i="8"/>
  <c r="I229" i="8"/>
  <c r="I182" i="8"/>
  <c r="I186" i="8"/>
  <c r="I194" i="8"/>
  <c r="I202" i="8"/>
  <c r="I210" i="8"/>
  <c r="I214" i="8"/>
  <c r="I222" i="8"/>
  <c r="I230" i="8"/>
  <c r="I234" i="8"/>
  <c r="I190" i="8"/>
  <c r="I198" i="8"/>
  <c r="I206" i="8"/>
  <c r="I218" i="8"/>
  <c r="I253" i="8"/>
  <c r="I239" i="8"/>
  <c r="I211" i="8"/>
  <c r="I219" i="8"/>
  <c r="I227" i="8"/>
  <c r="I235" i="8"/>
  <c r="I244" i="8"/>
  <c r="I215" i="8"/>
  <c r="I223" i="8"/>
  <c r="I240" i="8"/>
  <c r="I245" i="8"/>
  <c r="I249" i="8"/>
  <c r="I238" i="8"/>
  <c r="I242" i="8"/>
  <c r="I246" i="8"/>
  <c r="I250" i="8"/>
  <c r="I251" i="8"/>
  <c r="I247" i="8"/>
  <c r="I252" i="8"/>
  <c r="I248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<sst xmlns="http://schemas.openxmlformats.org/spreadsheetml/2006/main" count="381" uniqueCount="40">
  <si>
    <t>Date</t>
  </si>
  <si>
    <t>Open</t>
  </si>
  <si>
    <t>High</t>
  </si>
  <si>
    <t>Low</t>
  </si>
  <si>
    <t>Close</t>
  </si>
  <si>
    <t>Adj Close</t>
  </si>
  <si>
    <t>Volume</t>
  </si>
  <si>
    <t>Rendimiento</t>
  </si>
  <si>
    <t>Correlacion</t>
  </si>
  <si>
    <t>NTDOY</t>
  </si>
  <si>
    <t>NVDA</t>
  </si>
  <si>
    <t>NKE</t>
  </si>
  <si>
    <t>SONY</t>
  </si>
  <si>
    <t>AMZN</t>
  </si>
  <si>
    <t>SPOT</t>
  </si>
  <si>
    <t>BIMBO</t>
  </si>
  <si>
    <t>TV</t>
  </si>
  <si>
    <t>MCD</t>
  </si>
  <si>
    <t>WMT</t>
  </si>
  <si>
    <t>Promedio</t>
  </si>
  <si>
    <t>Varianza</t>
  </si>
  <si>
    <t>Desviación</t>
  </si>
  <si>
    <t>Activo</t>
  </si>
  <si>
    <t>%</t>
  </si>
  <si>
    <t>Monto</t>
  </si>
  <si>
    <t>Ponderación</t>
  </si>
  <si>
    <t>Covarianza</t>
  </si>
  <si>
    <t>riesgo</t>
  </si>
  <si>
    <t>Mas alto, rentabilidad</t>
  </si>
  <si>
    <t>ratio de sharpe</t>
  </si>
  <si>
    <t>Retorno de portafolio</t>
  </si>
  <si>
    <t xml:space="preserve">Varianza del portafolio </t>
  </si>
  <si>
    <t>Desviacion del portafolio</t>
  </si>
  <si>
    <t>Correlación</t>
  </si>
  <si>
    <t>Matriz de covarianza</t>
  </si>
  <si>
    <t>Matriz de correlación</t>
  </si>
  <si>
    <t>Estadisticas rendimiento</t>
  </si>
  <si>
    <t>Total</t>
  </si>
  <si>
    <t xml:space="preserve">Inversión = </t>
  </si>
  <si>
    <t>Inversión=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</si>
</sst>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9" fontId="0" fillId="0" borderId="0" xfId="43" applyFont="1"/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center"/>
    </xf>
    <xf numFmtId="0" fontId="0" fillId="33" borderId="0" xfId="0" applyFill="1"/>
    <xf numFmtId="0" fontId="0" fillId="33" borderId="10" xfId="0" applyFill="1" applyBorder="1"/>
    <xf numFmtId="0" fontId="0" fillId="33" borderId="0" xfId="0" applyFill="1" applyBorder="1" applyAlignment="1"/>
    <xf numFmtId="0" fontId="0" fillId="33" borderId="10" xfId="0" applyFill="1" applyBorder="1" applyAlignment="1"/>
    <xf numFmtId="0" fontId="0" fillId="0" borderId="0" xfId="0" applyAlignment="1">
      <alignment horizontal="center"/>
    </xf>
    <xf numFmtId="0" fontId="0" fillId="34" borderId="0" xfId="0" applyFill="1"/>
    <xf numFmtId="9" fontId="17" fillId="35" borderId="0" xfId="0" applyNumberFormat="1" applyFont="1" applyFill="1"/>
    <xf numFmtId="0" fontId="17" fillId="36" borderId="0" xfId="0" applyFont="1" applyFill="1"/>
    <xf numFmtId="0" fontId="17" fillId="36" borderId="10" xfId="0" applyFont="1" applyFill="1" applyBorder="1"/>
    <xf numFmtId="0" fontId="17" fillId="36" borderId="0" xfId="0" applyFont="1" applyFill="1" applyBorder="1" applyAlignment="1"/>
    <xf numFmtId="0" fontId="17" fillId="36" borderId="10" xfId="0" applyFont="1" applyFill="1" applyBorder="1" applyAlignment="1"/>
    <xf numFmtId="0" fontId="10" fillId="6" borderId="5" xfId="10"/>
    <xf numFmtId="0" fontId="4" fillId="0" borderId="2" xfId="3"/>
    <xf numFmtId="9" fontId="4" fillId="0" borderId="2" xfId="3" applyNumberFormat="1"/>
    <xf numFmtId="44" fontId="4" fillId="0" borderId="2" xfId="3" applyNumberFormat="1"/>
    <xf numFmtId="0" fontId="0" fillId="37" borderId="0" xfId="0" applyFill="1" applyAlignment="1">
      <alignment vertical="center"/>
    </xf>
    <xf numFmtId="44" fontId="0" fillId="37" borderId="0" xfId="42" applyFont="1" applyFill="1"/>
    <xf numFmtId="0" fontId="11" fillId="6" borderId="4" xfId="11" applyAlignment="1">
      <alignment horizontal="left"/>
    </xf>
    <xf numFmtId="0" fontId="11" fillId="6" borderId="4" xfId="11" applyAlignment="1">
      <alignment horizontal="center"/>
    </xf>
    <xf numFmtId="10" fontId="11" fillId="6" borderId="4" xfId="11" applyNumberFormat="1"/>
    <xf numFmtId="0" fontId="19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37" borderId="0" xfId="0" applyFont="1" applyFill="1" applyAlignment="1">
      <alignment vertical="center"/>
    </xf>
    <xf numFmtId="44" fontId="16" fillId="37" borderId="0" xfId="42" applyFont="1" applyFill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NTDOY!$H$1</c:f>
              <c:strCache>
                <c:ptCount val="1"/>
                <c:pt idx="0">
                  <c:v>Rendimiento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NTDOY!$A$1:$A$253</c:f>
              <c:strCache>
                <c:ptCount val="253"/>
                <c:pt idx="0">
                  <c:v>Date</c:v>
                </c:pt>
                <c:pt idx="1">
                  <c:v>24/08/2021</c:v>
                </c:pt>
                <c:pt idx="2">
                  <c:v>25/08/2021</c:v>
                </c:pt>
                <c:pt idx="3">
                  <c:v>26/08/2021</c:v>
                </c:pt>
                <c:pt idx="4">
                  <c:v>27/08/2021</c:v>
                </c:pt>
                <c:pt idx="5">
                  <c:v>30/08/2021</c:v>
                </c:pt>
                <c:pt idx="6">
                  <c:v>31/08/2021</c:v>
                </c:pt>
                <c:pt idx="7">
                  <c:v>01/09/2021</c:v>
                </c:pt>
                <c:pt idx="8">
                  <c:v>02/09/2021</c:v>
                </c:pt>
                <c:pt idx="9">
                  <c:v>03/09/2021</c:v>
                </c:pt>
                <c:pt idx="10">
                  <c:v>07/09/2021</c:v>
                </c:pt>
                <c:pt idx="11">
                  <c:v>08/09/2021</c:v>
                </c:pt>
                <c:pt idx="12">
                  <c:v>09/09/2021</c:v>
                </c:pt>
                <c:pt idx="13">
                  <c:v>10/09/2021</c:v>
                </c:pt>
                <c:pt idx="14">
                  <c:v>13/09/2021</c:v>
                </c:pt>
                <c:pt idx="15">
                  <c:v>14/09/2021</c:v>
                </c:pt>
                <c:pt idx="16">
                  <c:v>15/09/2021</c:v>
                </c:pt>
                <c:pt idx="17">
                  <c:v>16/09/2021</c:v>
                </c:pt>
                <c:pt idx="18">
                  <c:v>17/09/2021</c:v>
                </c:pt>
                <c:pt idx="19">
                  <c:v>20/09/2021</c:v>
                </c:pt>
                <c:pt idx="20">
                  <c:v>21/09/2021</c:v>
                </c:pt>
                <c:pt idx="21">
                  <c:v>22/09/2021</c:v>
                </c:pt>
                <c:pt idx="22">
                  <c:v>23/09/2021</c:v>
                </c:pt>
                <c:pt idx="23">
                  <c:v>24/09/2021</c:v>
                </c:pt>
                <c:pt idx="24">
                  <c:v>27/09/2021</c:v>
                </c:pt>
                <c:pt idx="25">
                  <c:v>28/09/2021</c:v>
                </c:pt>
                <c:pt idx="26">
                  <c:v>29/09/2021</c:v>
                </c:pt>
                <c:pt idx="27">
                  <c:v>30/09/2021</c:v>
                </c:pt>
                <c:pt idx="28">
                  <c:v>01/10/2021</c:v>
                </c:pt>
                <c:pt idx="29">
                  <c:v>04/10/2021</c:v>
                </c:pt>
                <c:pt idx="30">
                  <c:v>05/10/2021</c:v>
                </c:pt>
                <c:pt idx="31">
                  <c:v>06/10/2021</c:v>
                </c:pt>
                <c:pt idx="32">
                  <c:v>07/10/2021</c:v>
                </c:pt>
                <c:pt idx="33">
                  <c:v>08/10/2021</c:v>
                </c:pt>
                <c:pt idx="34">
                  <c:v>11/10/2021</c:v>
                </c:pt>
                <c:pt idx="35">
                  <c:v>12/10/2021</c:v>
                </c:pt>
                <c:pt idx="36">
                  <c:v>13/10/2021</c:v>
                </c:pt>
                <c:pt idx="37">
                  <c:v>14/10/2021</c:v>
                </c:pt>
                <c:pt idx="38">
                  <c:v>15/10/2021</c:v>
                </c:pt>
                <c:pt idx="39">
                  <c:v>18/10/2021</c:v>
                </c:pt>
                <c:pt idx="40">
                  <c:v>19/10/2021</c:v>
                </c:pt>
                <c:pt idx="41">
                  <c:v>20/10/2021</c:v>
                </c:pt>
                <c:pt idx="42">
                  <c:v>21/10/2021</c:v>
                </c:pt>
                <c:pt idx="43">
                  <c:v>22/10/2021</c:v>
                </c:pt>
                <c:pt idx="44">
                  <c:v>25/10/2021</c:v>
                </c:pt>
                <c:pt idx="45">
                  <c:v>26/10/2021</c:v>
                </c:pt>
                <c:pt idx="46">
                  <c:v>27/10/2021</c:v>
                </c:pt>
                <c:pt idx="47">
                  <c:v>28/10/2021</c:v>
                </c:pt>
                <c:pt idx="48">
                  <c:v>29/10/2021</c:v>
                </c:pt>
                <c:pt idx="49">
                  <c:v>01/11/2021</c:v>
                </c:pt>
                <c:pt idx="50">
                  <c:v>02/11/2021</c:v>
                </c:pt>
                <c:pt idx="51">
                  <c:v>03/11/2021</c:v>
                </c:pt>
                <c:pt idx="52">
                  <c:v>04/11/2021</c:v>
                </c:pt>
                <c:pt idx="53">
                  <c:v>05/11/2021</c:v>
                </c:pt>
                <c:pt idx="54">
                  <c:v>08/11/2021</c:v>
                </c:pt>
                <c:pt idx="55">
                  <c:v>09/11/2021</c:v>
                </c:pt>
                <c:pt idx="56">
                  <c:v>10/11/2021</c:v>
                </c:pt>
                <c:pt idx="57">
                  <c:v>11/11/2021</c:v>
                </c:pt>
                <c:pt idx="58">
                  <c:v>12/11/2021</c:v>
                </c:pt>
                <c:pt idx="59">
                  <c:v>15/11/2021</c:v>
                </c:pt>
                <c:pt idx="60">
                  <c:v>16/11/2021</c:v>
                </c:pt>
                <c:pt idx="61">
                  <c:v>17/11/2021</c:v>
                </c:pt>
                <c:pt idx="62">
                  <c:v>18/11/2021</c:v>
                </c:pt>
                <c:pt idx="63">
                  <c:v>19/11/2021</c:v>
                </c:pt>
                <c:pt idx="64">
                  <c:v>22/11/2021</c:v>
                </c:pt>
                <c:pt idx="65">
                  <c:v>23/11/2021</c:v>
                </c:pt>
                <c:pt idx="66">
                  <c:v>24/11/2021</c:v>
                </c:pt>
                <c:pt idx="67">
                  <c:v>26/11/2021</c:v>
                </c:pt>
                <c:pt idx="68">
                  <c:v>29/11/2021</c:v>
                </c:pt>
                <c:pt idx="69">
                  <c:v>30/11/2021</c:v>
                </c:pt>
                <c:pt idx="70">
                  <c:v>01/12/2021</c:v>
                </c:pt>
                <c:pt idx="71">
                  <c:v>02/12/2021</c:v>
                </c:pt>
                <c:pt idx="72">
                  <c:v>03/12/2021</c:v>
                </c:pt>
                <c:pt idx="73">
                  <c:v>06/12/2021</c:v>
                </c:pt>
                <c:pt idx="74">
                  <c:v>07/12/2021</c:v>
                </c:pt>
                <c:pt idx="75">
                  <c:v>08/12/2021</c:v>
                </c:pt>
                <c:pt idx="76">
                  <c:v>09/12/2021</c:v>
                </c:pt>
                <c:pt idx="77">
                  <c:v>10/12/2021</c:v>
                </c:pt>
                <c:pt idx="78">
                  <c:v>13/12/2021</c:v>
                </c:pt>
                <c:pt idx="79">
                  <c:v>14/12/2021</c:v>
                </c:pt>
                <c:pt idx="80">
                  <c:v>15/12/2021</c:v>
                </c:pt>
                <c:pt idx="81">
                  <c:v>16/12/2021</c:v>
                </c:pt>
                <c:pt idx="82">
                  <c:v>17/12/2021</c:v>
                </c:pt>
                <c:pt idx="83">
                  <c:v>20/12/2021</c:v>
                </c:pt>
                <c:pt idx="84">
                  <c:v>21/12/2021</c:v>
                </c:pt>
                <c:pt idx="85">
                  <c:v>22/12/2021</c:v>
                </c:pt>
                <c:pt idx="86">
                  <c:v>23/12/2021</c:v>
                </c:pt>
                <c:pt idx="87">
                  <c:v>27/12/2021</c:v>
                </c:pt>
                <c:pt idx="88">
                  <c:v>28/12/2021</c:v>
                </c:pt>
                <c:pt idx="89">
                  <c:v>29/12/2021</c:v>
                </c:pt>
                <c:pt idx="90">
                  <c:v>30/12/2021</c:v>
                </c:pt>
                <c:pt idx="91">
                  <c:v>31/12/2021</c:v>
                </c:pt>
                <c:pt idx="92">
                  <c:v>03/01/2022</c:v>
                </c:pt>
                <c:pt idx="93">
                  <c:v>04/01/2022</c:v>
                </c:pt>
                <c:pt idx="94">
                  <c:v>05/01/2022</c:v>
                </c:pt>
                <c:pt idx="95">
                  <c:v>06/01/2022</c:v>
                </c:pt>
                <c:pt idx="96">
                  <c:v>07/01/2022</c:v>
                </c:pt>
                <c:pt idx="97">
                  <c:v>10/01/2022</c:v>
                </c:pt>
                <c:pt idx="98">
                  <c:v>11/01/2022</c:v>
                </c:pt>
                <c:pt idx="99">
                  <c:v>12/01/2022</c:v>
                </c:pt>
                <c:pt idx="100">
                  <c:v>13/01/2022</c:v>
                </c:pt>
                <c:pt idx="101">
                  <c:v>14/01/2022</c:v>
                </c:pt>
                <c:pt idx="102">
                  <c:v>18/01/2022</c:v>
                </c:pt>
                <c:pt idx="103">
                  <c:v>19/01/2022</c:v>
                </c:pt>
                <c:pt idx="104">
                  <c:v>20/01/2022</c:v>
                </c:pt>
                <c:pt idx="105">
                  <c:v>21/01/2022</c:v>
                </c:pt>
                <c:pt idx="106">
                  <c:v>24/01/2022</c:v>
                </c:pt>
                <c:pt idx="107">
                  <c:v>25/01/2022</c:v>
                </c:pt>
                <c:pt idx="108">
                  <c:v>26/01/2022</c:v>
                </c:pt>
                <c:pt idx="109">
                  <c:v>27/01/2022</c:v>
                </c:pt>
                <c:pt idx="110">
                  <c:v>28/01/2022</c:v>
                </c:pt>
                <c:pt idx="111">
                  <c:v>31/01/2022</c:v>
                </c:pt>
                <c:pt idx="112">
                  <c:v>01/02/2022</c:v>
                </c:pt>
                <c:pt idx="113">
                  <c:v>02/02/2022</c:v>
                </c:pt>
                <c:pt idx="114">
                  <c:v>03/02/2022</c:v>
                </c:pt>
                <c:pt idx="115">
                  <c:v>04/02/2022</c:v>
                </c:pt>
                <c:pt idx="116">
                  <c:v>07/02/2022</c:v>
                </c:pt>
                <c:pt idx="117">
                  <c:v>08/02/2022</c:v>
                </c:pt>
                <c:pt idx="118">
                  <c:v>09/02/2022</c:v>
                </c:pt>
                <c:pt idx="119">
                  <c:v>10/02/2022</c:v>
                </c:pt>
                <c:pt idx="120">
                  <c:v>11/02/2022</c:v>
                </c:pt>
                <c:pt idx="121">
                  <c:v>14/02/2022</c:v>
                </c:pt>
                <c:pt idx="122">
                  <c:v>15/02/2022</c:v>
                </c:pt>
                <c:pt idx="123">
                  <c:v>16/02/2022</c:v>
                </c:pt>
                <c:pt idx="124">
                  <c:v>17/02/2022</c:v>
                </c:pt>
                <c:pt idx="125">
                  <c:v>18/02/2022</c:v>
                </c:pt>
                <c:pt idx="126">
                  <c:v>22/02/2022</c:v>
                </c:pt>
                <c:pt idx="127">
                  <c:v>23/02/2022</c:v>
                </c:pt>
                <c:pt idx="128">
                  <c:v>24/02/2022</c:v>
                </c:pt>
                <c:pt idx="129">
                  <c:v>25/02/2022</c:v>
                </c:pt>
                <c:pt idx="130">
                  <c:v>28/02/2022</c:v>
                </c:pt>
                <c:pt idx="131">
                  <c:v>01/03/2022</c:v>
                </c:pt>
                <c:pt idx="132">
                  <c:v>02/03/2022</c:v>
                </c:pt>
                <c:pt idx="133">
                  <c:v>03/03/2022</c:v>
                </c:pt>
                <c:pt idx="134">
                  <c:v>04/03/2022</c:v>
                </c:pt>
                <c:pt idx="135">
                  <c:v>07/03/2022</c:v>
                </c:pt>
                <c:pt idx="136">
                  <c:v>08/03/2022</c:v>
                </c:pt>
                <c:pt idx="137">
                  <c:v>09/03/2022</c:v>
                </c:pt>
                <c:pt idx="138">
                  <c:v>10/03/2022</c:v>
                </c:pt>
                <c:pt idx="139">
                  <c:v>11/03/2022</c:v>
                </c:pt>
                <c:pt idx="140">
                  <c:v>14/03/2022</c:v>
                </c:pt>
                <c:pt idx="141">
                  <c:v>15/03/2022</c:v>
                </c:pt>
                <c:pt idx="142">
                  <c:v>16/03/2022</c:v>
                </c:pt>
                <c:pt idx="143">
                  <c:v>17/03/2022</c:v>
                </c:pt>
                <c:pt idx="144">
                  <c:v>18/03/2022</c:v>
                </c:pt>
                <c:pt idx="145">
                  <c:v>21/03/2022</c:v>
                </c:pt>
                <c:pt idx="146">
                  <c:v>22/03/2022</c:v>
                </c:pt>
                <c:pt idx="147">
                  <c:v>23/03/2022</c:v>
                </c:pt>
                <c:pt idx="148">
                  <c:v>24/03/2022</c:v>
                </c:pt>
                <c:pt idx="149">
                  <c:v>25/03/2022</c:v>
                </c:pt>
                <c:pt idx="150">
                  <c:v>28/03/2022</c:v>
                </c:pt>
                <c:pt idx="151">
                  <c:v>29/03/2022</c:v>
                </c:pt>
                <c:pt idx="152">
                  <c:v>30/03/2022</c:v>
                </c:pt>
                <c:pt idx="153">
                  <c:v>31/03/2022</c:v>
                </c:pt>
                <c:pt idx="154">
                  <c:v>01/04/2022</c:v>
                </c:pt>
                <c:pt idx="155">
                  <c:v>04/04/2022</c:v>
                </c:pt>
                <c:pt idx="156">
                  <c:v>05/04/2022</c:v>
                </c:pt>
                <c:pt idx="157">
                  <c:v>06/04/2022</c:v>
                </c:pt>
                <c:pt idx="158">
                  <c:v>07/04/2022</c:v>
                </c:pt>
                <c:pt idx="159">
                  <c:v>08/04/2022</c:v>
                </c:pt>
                <c:pt idx="160">
                  <c:v>11/04/2022</c:v>
                </c:pt>
                <c:pt idx="161">
                  <c:v>12/04/2022</c:v>
                </c:pt>
                <c:pt idx="162">
                  <c:v>13/04/2022</c:v>
                </c:pt>
                <c:pt idx="163">
                  <c:v>14/04/2022</c:v>
                </c:pt>
                <c:pt idx="164">
                  <c:v>18/04/2022</c:v>
                </c:pt>
                <c:pt idx="165">
                  <c:v>19/04/2022</c:v>
                </c:pt>
                <c:pt idx="166">
                  <c:v>20/04/2022</c:v>
                </c:pt>
                <c:pt idx="167">
                  <c:v>21/04/2022</c:v>
                </c:pt>
                <c:pt idx="168">
                  <c:v>22/04/2022</c:v>
                </c:pt>
                <c:pt idx="169">
                  <c:v>25/04/2022</c:v>
                </c:pt>
                <c:pt idx="170">
                  <c:v>26/04/2022</c:v>
                </c:pt>
                <c:pt idx="171">
                  <c:v>27/04/2022</c:v>
                </c:pt>
                <c:pt idx="172">
                  <c:v>28/04/2022</c:v>
                </c:pt>
                <c:pt idx="173">
                  <c:v>29/04/2022</c:v>
                </c:pt>
                <c:pt idx="174">
                  <c:v>02/05/2022</c:v>
                </c:pt>
                <c:pt idx="175">
                  <c:v>03/05/2022</c:v>
                </c:pt>
                <c:pt idx="176">
                  <c:v>04/05/2022</c:v>
                </c:pt>
                <c:pt idx="177">
                  <c:v>05/05/2022</c:v>
                </c:pt>
                <c:pt idx="178">
                  <c:v>06/05/2022</c:v>
                </c:pt>
                <c:pt idx="179">
                  <c:v>09/05/2022</c:v>
                </c:pt>
                <c:pt idx="180">
                  <c:v>10/05/2022</c:v>
                </c:pt>
                <c:pt idx="181">
                  <c:v>11/05/2022</c:v>
                </c:pt>
                <c:pt idx="182">
                  <c:v>12/05/2022</c:v>
                </c:pt>
                <c:pt idx="183">
                  <c:v>13/05/2022</c:v>
                </c:pt>
                <c:pt idx="184">
                  <c:v>16/05/2022</c:v>
                </c:pt>
                <c:pt idx="185">
                  <c:v>17/05/2022</c:v>
                </c:pt>
                <c:pt idx="186">
                  <c:v>18/05/2022</c:v>
                </c:pt>
                <c:pt idx="187">
                  <c:v>19/05/2022</c:v>
                </c:pt>
                <c:pt idx="188">
                  <c:v>20/05/2022</c:v>
                </c:pt>
                <c:pt idx="189">
                  <c:v>23/05/2022</c:v>
                </c:pt>
                <c:pt idx="190">
                  <c:v>24/05/2022</c:v>
                </c:pt>
                <c:pt idx="191">
                  <c:v>25/05/2022</c:v>
                </c:pt>
                <c:pt idx="192">
                  <c:v>26/05/2022</c:v>
                </c:pt>
                <c:pt idx="193">
                  <c:v>27/05/2022</c:v>
                </c:pt>
                <c:pt idx="194">
                  <c:v>31/05/2022</c:v>
                </c:pt>
                <c:pt idx="195">
                  <c:v>01/06/2022</c:v>
                </c:pt>
                <c:pt idx="196">
                  <c:v>02/06/2022</c:v>
                </c:pt>
                <c:pt idx="197">
                  <c:v>03/06/2022</c:v>
                </c:pt>
                <c:pt idx="198">
                  <c:v>06/06/2022</c:v>
                </c:pt>
                <c:pt idx="199">
                  <c:v>07/06/2022</c:v>
                </c:pt>
                <c:pt idx="200">
                  <c:v>08/06/2022</c:v>
                </c:pt>
                <c:pt idx="201">
                  <c:v>09/06/2022</c:v>
                </c:pt>
                <c:pt idx="202">
                  <c:v>10/06/2022</c:v>
                </c:pt>
                <c:pt idx="203">
                  <c:v>13/06/2022</c:v>
                </c:pt>
                <c:pt idx="204">
                  <c:v>14/06/2022</c:v>
                </c:pt>
                <c:pt idx="205">
                  <c:v>15/06/2022</c:v>
                </c:pt>
                <c:pt idx="206">
                  <c:v>16/06/2022</c:v>
                </c:pt>
                <c:pt idx="207">
                  <c:v>17/06/2022</c:v>
                </c:pt>
                <c:pt idx="208">
                  <c:v>21/06/2022</c:v>
                </c:pt>
                <c:pt idx="209">
                  <c:v>22/06/2022</c:v>
                </c:pt>
                <c:pt idx="210">
                  <c:v>23/06/2022</c:v>
                </c:pt>
                <c:pt idx="211">
                  <c:v>24/06/2022</c:v>
                </c:pt>
                <c:pt idx="212">
                  <c:v>27/06/2022</c:v>
                </c:pt>
                <c:pt idx="213">
                  <c:v>28/06/2022</c:v>
                </c:pt>
                <c:pt idx="214">
                  <c:v>29/06/2022</c:v>
                </c:pt>
                <c:pt idx="215">
                  <c:v>30/06/2022</c:v>
                </c:pt>
                <c:pt idx="216">
                  <c:v>01/07/2022</c:v>
                </c:pt>
                <c:pt idx="217">
                  <c:v>05/07/2022</c:v>
                </c:pt>
                <c:pt idx="218">
                  <c:v>06/07/2022</c:v>
                </c:pt>
                <c:pt idx="219">
                  <c:v>07/07/2022</c:v>
                </c:pt>
                <c:pt idx="220">
                  <c:v>08/07/2022</c:v>
                </c:pt>
                <c:pt idx="221">
                  <c:v>11/07/2022</c:v>
                </c:pt>
                <c:pt idx="222">
                  <c:v>12/07/2022</c:v>
                </c:pt>
                <c:pt idx="223">
                  <c:v>13/07/2022</c:v>
                </c:pt>
                <c:pt idx="224">
                  <c:v>14/07/2022</c:v>
                </c:pt>
                <c:pt idx="225">
                  <c:v>15/07/2022</c:v>
                </c:pt>
                <c:pt idx="226">
                  <c:v>18/07/2022</c:v>
                </c:pt>
                <c:pt idx="227">
                  <c:v>19/07/2022</c:v>
                </c:pt>
                <c:pt idx="228">
                  <c:v>20/07/2022</c:v>
                </c:pt>
                <c:pt idx="229">
                  <c:v>21/07/2022</c:v>
                </c:pt>
                <c:pt idx="230">
                  <c:v>22/07/2022</c:v>
                </c:pt>
                <c:pt idx="231">
                  <c:v>25/07/2022</c:v>
                </c:pt>
                <c:pt idx="232">
                  <c:v>26/07/2022</c:v>
                </c:pt>
                <c:pt idx="233">
                  <c:v>27/07/2022</c:v>
                </c:pt>
                <c:pt idx="234">
                  <c:v>28/07/2022</c:v>
                </c:pt>
                <c:pt idx="235">
                  <c:v>29/07/2022</c:v>
                </c:pt>
                <c:pt idx="236">
                  <c:v>01/08/2022</c:v>
                </c:pt>
                <c:pt idx="237">
                  <c:v>02/08/2022</c:v>
                </c:pt>
                <c:pt idx="238">
                  <c:v>03/08/2022</c:v>
                </c:pt>
                <c:pt idx="239">
                  <c:v>04/08/2022</c:v>
                </c:pt>
                <c:pt idx="240">
                  <c:v>05/08/2022</c:v>
                </c:pt>
                <c:pt idx="241">
                  <c:v>08/08/2022</c:v>
                </c:pt>
                <c:pt idx="242">
                  <c:v>09/08/2022</c:v>
                </c:pt>
                <c:pt idx="243">
                  <c:v>10/08/2022</c:v>
                </c:pt>
                <c:pt idx="244">
                  <c:v>11/08/2022</c:v>
                </c:pt>
                <c:pt idx="245">
                  <c:v>12/08/2022</c:v>
                </c:pt>
                <c:pt idx="246">
                  <c:v>15/08/2022</c:v>
                </c:pt>
                <c:pt idx="247">
                  <c:v>16/08/2022</c:v>
                </c:pt>
                <c:pt idx="248">
                  <c:v>17/08/2022</c:v>
                </c:pt>
                <c:pt idx="249">
                  <c:v>18/08/2022</c:v>
                </c:pt>
                <c:pt idx="250">
                  <c:v>19/08/2022</c:v>
                </c:pt>
                <c:pt idx="251">
                  <c:v>22/08/2022</c:v>
                </c:pt>
                <c:pt idx="252">
                  <c:v>23/08/2022</c:v>
                </c:pt>
              </c:strCache>
            </c:strRef>
          </c:cat>
          <c:val>
            <c:numRef>
              <c:f>NTDOY!$H$2:$H$253</c:f>
              <c:numCache>
                <c:formatCode>General</c:formatCode>
                <c:ptCount val="252"/>
                <c:pt idx="1">
                  <c:v>-4.9570224719101066E-3</c:v>
                </c:pt>
                <c:pt idx="2">
                  <c:v>-1.5609465034715074E-2</c:v>
                </c:pt>
                <c:pt idx="3">
                  <c:v>-5.5667679751478447E-3</c:v>
                </c:pt>
                <c:pt idx="4">
                  <c:v>1.0178082948633017E-2</c:v>
                </c:pt>
                <c:pt idx="5">
                  <c:v>8.9001344903465174E-3</c:v>
                </c:pt>
                <c:pt idx="6">
                  <c:v>1.7143791040486259E-2</c:v>
                </c:pt>
                <c:pt idx="7">
                  <c:v>1.358203217833368E-2</c:v>
                </c:pt>
                <c:pt idx="8">
                  <c:v>-6.4573782120983913E-4</c:v>
                </c:pt>
                <c:pt idx="9">
                  <c:v>1.7770564853939737E-2</c:v>
                </c:pt>
                <c:pt idx="10">
                  <c:v>-2.3015888888888895E-2</c:v>
                </c:pt>
                <c:pt idx="11">
                  <c:v>0</c:v>
                </c:pt>
                <c:pt idx="12">
                  <c:v>1.0073095208336234E-2</c:v>
                </c:pt>
                <c:pt idx="13">
                  <c:v>7.7208302306845979E-3</c:v>
                </c:pt>
                <c:pt idx="14">
                  <c:v>-2.2186814934179851E-2</c:v>
                </c:pt>
                <c:pt idx="15">
                  <c:v>-1.1426542978340091E-3</c:v>
                </c:pt>
                <c:pt idx="16">
                  <c:v>-1.912075533781259E-2</c:v>
                </c:pt>
                <c:pt idx="17">
                  <c:v>1.1329573475508116E-2</c:v>
                </c:pt>
                <c:pt idx="18">
                  <c:v>-1.2355848231369881E-2</c:v>
                </c:pt>
                <c:pt idx="19">
                  <c:v>5.0041533777455596E-3</c:v>
                </c:pt>
                <c:pt idx="20">
                  <c:v>6.1410622406638995E-3</c:v>
                </c:pt>
                <c:pt idx="21">
                  <c:v>1.2867090281542246E-2</c:v>
                </c:pt>
                <c:pt idx="22">
                  <c:v>-1.0423517575781147E-2</c:v>
                </c:pt>
                <c:pt idx="23">
                  <c:v>-3.2909810168206587E-4</c:v>
                </c:pt>
                <c:pt idx="24">
                  <c:v>-4.2311556064815369E-2</c:v>
                </c:pt>
                <c:pt idx="25">
                  <c:v>1.4440433709487208E-2</c:v>
                </c:pt>
                <c:pt idx="26">
                  <c:v>4.0671413003606086E-3</c:v>
                </c:pt>
                <c:pt idx="27">
                  <c:v>-4.9789046413502118E-2</c:v>
                </c:pt>
                <c:pt idx="28">
                  <c:v>-2.8419147929292139E-2</c:v>
                </c:pt>
                <c:pt idx="29">
                  <c:v>-1.8282083760839593E-3</c:v>
                </c:pt>
                <c:pt idx="30">
                  <c:v>2.1611740718378729E-2</c:v>
                </c:pt>
                <c:pt idx="31">
                  <c:v>1.5597042230137081E-2</c:v>
                </c:pt>
                <c:pt idx="32">
                  <c:v>-5.1191701634892041E-3</c:v>
                </c:pt>
                <c:pt idx="33">
                  <c:v>1.0645315637947336E-3</c:v>
                </c:pt>
                <c:pt idx="34">
                  <c:v>2.3041652713280854E-3</c:v>
                </c:pt>
                <c:pt idx="35">
                  <c:v>-1.7683112602707449E-3</c:v>
                </c:pt>
                <c:pt idx="36">
                  <c:v>9.2116915994386456E-3</c:v>
                </c:pt>
                <c:pt idx="37">
                  <c:v>-1.1936106513321051E-2</c:v>
                </c:pt>
                <c:pt idx="38">
                  <c:v>-1.5988630023296023E-3</c:v>
                </c:pt>
                <c:pt idx="39">
                  <c:v>-2.6690746856036646E-3</c:v>
                </c:pt>
                <c:pt idx="40">
                  <c:v>-2.3550384006251326E-2</c:v>
                </c:pt>
                <c:pt idx="41">
                  <c:v>-7.3087885985742053E-4</c:v>
                </c:pt>
                <c:pt idx="42">
                  <c:v>3.1084659555396343E-3</c:v>
                </c:pt>
                <c:pt idx="43">
                  <c:v>-1.2942015804921263E-2</c:v>
                </c:pt>
                <c:pt idx="44">
                  <c:v>-9.2336100006053558E-3</c:v>
                </c:pt>
                <c:pt idx="45">
                  <c:v>-4.8462812732047531E-3</c:v>
                </c:pt>
                <c:pt idx="46">
                  <c:v>2.3974508783939037E-2</c:v>
                </c:pt>
                <c:pt idx="47">
                  <c:v>1.0609146171909506E-2</c:v>
                </c:pt>
                <c:pt idx="48">
                  <c:v>5.2488868778279929E-3</c:v>
                </c:pt>
                <c:pt idx="49">
                  <c:v>-3.5469948947246081E-2</c:v>
                </c:pt>
                <c:pt idx="50">
                  <c:v>5.5997759940263356E-4</c:v>
                </c:pt>
                <c:pt idx="51">
                  <c:v>0</c:v>
                </c:pt>
                <c:pt idx="52">
                  <c:v>3.2649254949599069E-2</c:v>
                </c:pt>
                <c:pt idx="53">
                  <c:v>-1.174339699163131E-2</c:v>
                </c:pt>
                <c:pt idx="54">
                  <c:v>-1.8282083760839593E-3</c:v>
                </c:pt>
                <c:pt idx="55">
                  <c:v>-5.3113005608534936E-3</c:v>
                </c:pt>
                <c:pt idx="56">
                  <c:v>1.2704823923682128E-2</c:v>
                </c:pt>
                <c:pt idx="57">
                  <c:v>6.545472727272671E-3</c:v>
                </c:pt>
                <c:pt idx="58">
                  <c:v>-7.406069230381636E-3</c:v>
                </c:pt>
                <c:pt idx="59">
                  <c:v>1.8198361816226354E-2</c:v>
                </c:pt>
                <c:pt idx="60">
                  <c:v>-1.1438784424686616E-2</c:v>
                </c:pt>
                <c:pt idx="61">
                  <c:v>2.1876676516422472E-2</c:v>
                </c:pt>
                <c:pt idx="62">
                  <c:v>5.4848195329086557E-3</c:v>
                </c:pt>
                <c:pt idx="63">
                  <c:v>-2.2523367146810951E-2</c:v>
                </c:pt>
                <c:pt idx="64">
                  <c:v>-8.2808102300775243E-3</c:v>
                </c:pt>
                <c:pt idx="65">
                  <c:v>-5.2641314213106504E-3</c:v>
                </c:pt>
                <c:pt idx="66">
                  <c:v>-9.6715147750275794E-3</c:v>
                </c:pt>
                <c:pt idx="67">
                  <c:v>4.4960364842454394E-2</c:v>
                </c:pt>
                <c:pt idx="68">
                  <c:v>-2.8742673756703873E-2</c:v>
                </c:pt>
                <c:pt idx="69">
                  <c:v>4.5388524132588086E-3</c:v>
                </c:pt>
                <c:pt idx="70">
                  <c:v>3.0182503879179323E-2</c:v>
                </c:pt>
                <c:pt idx="71">
                  <c:v>-2.1052649122807025E-2</c:v>
                </c:pt>
                <c:pt idx="72">
                  <c:v>3.0466308789719471E-3</c:v>
                </c:pt>
                <c:pt idx="73">
                  <c:v>3.1802733039079212E-2</c:v>
                </c:pt>
                <c:pt idx="74">
                  <c:v>1.4718580086580075E-2</c:v>
                </c:pt>
                <c:pt idx="75">
                  <c:v>8.5331060932802882E-4</c:v>
                </c:pt>
                <c:pt idx="76">
                  <c:v>1.2787723349097243E-2</c:v>
                </c:pt>
                <c:pt idx="77">
                  <c:v>-1.515154831139569E-2</c:v>
                </c:pt>
                <c:pt idx="78">
                  <c:v>-5.4700854700854753E-3</c:v>
                </c:pt>
                <c:pt idx="79">
                  <c:v>1.2719113097284289E-2</c:v>
                </c:pt>
                <c:pt idx="80">
                  <c:v>1.6972505667770641E-3</c:v>
                </c:pt>
                <c:pt idx="81">
                  <c:v>-1.3724178244662821E-2</c:v>
                </c:pt>
                <c:pt idx="82">
                  <c:v>1.7694606041824421E-2</c:v>
                </c:pt>
                <c:pt idx="83">
                  <c:v>2.8865613475165031E-2</c:v>
                </c:pt>
                <c:pt idx="84">
                  <c:v>-1.3781788124991227E-2</c:v>
                </c:pt>
                <c:pt idx="85">
                  <c:v>1.3308916764117168E-2</c:v>
                </c:pt>
                <c:pt idx="86">
                  <c:v>6.4028730914464475E-3</c:v>
                </c:pt>
                <c:pt idx="87">
                  <c:v>-2.4959201059693271E-2</c:v>
                </c:pt>
                <c:pt idx="88">
                  <c:v>-4.6845909319057416E-3</c:v>
                </c:pt>
                <c:pt idx="89">
                  <c:v>-1.512862615133201E-2</c:v>
                </c:pt>
                <c:pt idx="90">
                  <c:v>-3.754924048472494E-3</c:v>
                </c:pt>
                <c:pt idx="91">
                  <c:v>1.7132431336859108E-3</c:v>
                </c:pt>
                <c:pt idx="92">
                  <c:v>-2.907508074097754E-3</c:v>
                </c:pt>
                <c:pt idx="93">
                  <c:v>-2.3327616180576598E-2</c:v>
                </c:pt>
                <c:pt idx="94">
                  <c:v>8.9568319100251492E-3</c:v>
                </c:pt>
                <c:pt idx="95">
                  <c:v>1.1314133832652135E-2</c:v>
                </c:pt>
                <c:pt idx="96">
                  <c:v>5.8519967591048952E-3</c:v>
                </c:pt>
                <c:pt idx="97">
                  <c:v>9.4114135765128379E-3</c:v>
                </c:pt>
                <c:pt idx="98">
                  <c:v>-7.4589419407037364E-3</c:v>
                </c:pt>
                <c:pt idx="99">
                  <c:v>-2.3057182289618814E-2</c:v>
                </c:pt>
                <c:pt idx="100">
                  <c:v>-6.9931816959240489E-4</c:v>
                </c:pt>
                <c:pt idx="101">
                  <c:v>2.1868439468159553E-2</c:v>
                </c:pt>
                <c:pt idx="102">
                  <c:v>3.4240883410374991E-3</c:v>
                </c:pt>
                <c:pt idx="103">
                  <c:v>2.218049783005463E-2</c:v>
                </c:pt>
                <c:pt idx="104">
                  <c:v>-9.848105491570629E-3</c:v>
                </c:pt>
                <c:pt idx="105">
                  <c:v>-9.6089008766014877E-3</c:v>
                </c:pt>
                <c:pt idx="106">
                  <c:v>2.723404255319091E-3</c:v>
                </c:pt>
                <c:pt idx="107">
                  <c:v>3.6496367340010244E-2</c:v>
                </c:pt>
                <c:pt idx="108">
                  <c:v>2.1290206005728776E-3</c:v>
                </c:pt>
                <c:pt idx="109">
                  <c:v>-1.307370506739236E-3</c:v>
                </c:pt>
                <c:pt idx="110">
                  <c:v>-1.6368842802011314E-4</c:v>
                </c:pt>
                <c:pt idx="111">
                  <c:v>1.3911669849809176E-2</c:v>
                </c:pt>
                <c:pt idx="112">
                  <c:v>1.1460839201600598E-2</c:v>
                </c:pt>
                <c:pt idx="113">
                  <c:v>-1.6916725183530119E-2</c:v>
                </c:pt>
                <c:pt idx="114">
                  <c:v>2.3051981267921531E-2</c:v>
                </c:pt>
                <c:pt idx="115">
                  <c:v>5.7124880990161364E-3</c:v>
                </c:pt>
                <c:pt idx="116">
                  <c:v>-1.1360066087723846E-2</c:v>
                </c:pt>
                <c:pt idx="117">
                  <c:v>9.4158953080115456E-3</c:v>
                </c:pt>
                <c:pt idx="118">
                  <c:v>-2.6877486166007911E-2</c:v>
                </c:pt>
                <c:pt idx="119">
                  <c:v>7.1487084833258448E-3</c:v>
                </c:pt>
                <c:pt idx="120">
                  <c:v>6.1299723784490768E-3</c:v>
                </c:pt>
                <c:pt idx="121">
                  <c:v>2.8379028834039314E-2</c:v>
                </c:pt>
                <c:pt idx="122">
                  <c:v>-9.1986281446621698E-3</c:v>
                </c:pt>
                <c:pt idx="123">
                  <c:v>-4.720676706855647E-3</c:v>
                </c:pt>
                <c:pt idx="124">
                  <c:v>9.9604901185770759E-3</c:v>
                </c:pt>
                <c:pt idx="125">
                  <c:v>-1.2210441261577323E-2</c:v>
                </c:pt>
                <c:pt idx="126">
                  <c:v>-7.6069574518845377E-3</c:v>
                </c:pt>
                <c:pt idx="127">
                  <c:v>-4.3117375329245946E-3</c:v>
                </c:pt>
                <c:pt idx="128">
                  <c:v>-2.5661428248963075E-3</c:v>
                </c:pt>
                <c:pt idx="129">
                  <c:v>2.219007914761343E-2</c:v>
                </c:pt>
                <c:pt idx="130">
                  <c:v>-1.2741890829007349E-2</c:v>
                </c:pt>
                <c:pt idx="131">
                  <c:v>8.7635917388014673E-3</c:v>
                </c:pt>
                <c:pt idx="132">
                  <c:v>4.4226661756016031E-3</c:v>
                </c:pt>
                <c:pt idx="133">
                  <c:v>-3.774209781412235E-3</c:v>
                </c:pt>
                <c:pt idx="134">
                  <c:v>-2.7939953526123221E-2</c:v>
                </c:pt>
                <c:pt idx="135">
                  <c:v>-1.3965589023527425E-2</c:v>
                </c:pt>
                <c:pt idx="136">
                  <c:v>3.919626088280196E-2</c:v>
                </c:pt>
                <c:pt idx="137">
                  <c:v>-9.1917277081371099E-3</c:v>
                </c:pt>
                <c:pt idx="138">
                  <c:v>-6.3979526551513513E-4</c:v>
                </c:pt>
                <c:pt idx="139">
                  <c:v>-1.9366197183098493E-2</c:v>
                </c:pt>
                <c:pt idx="140">
                  <c:v>-1.1424677656275959E-3</c:v>
                </c:pt>
                <c:pt idx="141">
                  <c:v>4.2156829376522334E-2</c:v>
                </c:pt>
                <c:pt idx="142">
                  <c:v>7.9962685480758199E-3</c:v>
                </c:pt>
                <c:pt idx="143">
                  <c:v>4.1996732897855975E-3</c:v>
                </c:pt>
                <c:pt idx="144">
                  <c:v>-4.3370354503417035E-3</c:v>
                </c:pt>
                <c:pt idx="145">
                  <c:v>4.9782048067548304E-3</c:v>
                </c:pt>
                <c:pt idx="146">
                  <c:v>1.7337508276702995E-2</c:v>
                </c:pt>
                <c:pt idx="147">
                  <c:v>7.6080339682283336E-3</c:v>
                </c:pt>
                <c:pt idx="148">
                  <c:v>1.3440048120808706E-2</c:v>
                </c:pt>
                <c:pt idx="149">
                  <c:v>7.4509013939671673E-4</c:v>
                </c:pt>
                <c:pt idx="150">
                  <c:v>6.551429032076869E-3</c:v>
                </c:pt>
                <c:pt idx="151">
                  <c:v>-5.0443729303068806E-2</c:v>
                </c:pt>
                <c:pt idx="152">
                  <c:v>-1.9940831283974881E-2</c:v>
                </c:pt>
                <c:pt idx="153">
                  <c:v>3.0678683834048686E-2</c:v>
                </c:pt>
                <c:pt idx="154">
                  <c:v>7.8655464445124279E-3</c:v>
                </c:pt>
                <c:pt idx="155">
                  <c:v>-3.0757430168551741E-2</c:v>
                </c:pt>
                <c:pt idx="156">
                  <c:v>8.3675244711082491E-3</c:v>
                </c:pt>
                <c:pt idx="157">
                  <c:v>1.5659934486612513E-4</c:v>
                </c:pt>
                <c:pt idx="158">
                  <c:v>5.3224795660224916E-3</c:v>
                </c:pt>
                <c:pt idx="159">
                  <c:v>-1.339146662423751E-2</c:v>
                </c:pt>
                <c:pt idx="160">
                  <c:v>5.2083016854750893E-3</c:v>
                </c:pt>
                <c:pt idx="161">
                  <c:v>1.2717867996826311E-2</c:v>
                </c:pt>
                <c:pt idx="162">
                  <c:v>-1.6744217054263572E-2</c:v>
                </c:pt>
                <c:pt idx="163">
                  <c:v>-1.087981743550359E-2</c:v>
                </c:pt>
                <c:pt idx="164">
                  <c:v>8.6083213773315206E-3</c:v>
                </c:pt>
                <c:pt idx="165">
                  <c:v>-1.2960312944523515E-2</c:v>
                </c:pt>
                <c:pt idx="166">
                  <c:v>-1.1849511419543404E-2</c:v>
                </c:pt>
                <c:pt idx="167">
                  <c:v>-6.481899311001506E-3</c:v>
                </c:pt>
                <c:pt idx="168">
                  <c:v>9.133876869452346E-3</c:v>
                </c:pt>
                <c:pt idx="169">
                  <c:v>-4.2185243933816723E-2</c:v>
                </c:pt>
                <c:pt idx="170">
                  <c:v>3.7124874692029824E-3</c:v>
                </c:pt>
                <c:pt idx="171">
                  <c:v>-3.3288500336247424E-2</c:v>
                </c:pt>
                <c:pt idx="172">
                  <c:v>-9.0434782608696199E-3</c:v>
                </c:pt>
                <c:pt idx="173">
                  <c:v>-2.2815022815022765E-2</c:v>
                </c:pt>
                <c:pt idx="174">
                  <c:v>4.8491558908046089E-3</c:v>
                </c:pt>
                <c:pt idx="175">
                  <c:v>1.9481679723294308E-2</c:v>
                </c:pt>
                <c:pt idx="176">
                  <c:v>-2.8751735120060677E-2</c:v>
                </c:pt>
                <c:pt idx="177">
                  <c:v>-7.4007217544866458E-3</c:v>
                </c:pt>
                <c:pt idx="178">
                  <c:v>-3.327881311951944E-2</c:v>
                </c:pt>
                <c:pt idx="179">
                  <c:v>1.956360045146734E-2</c:v>
                </c:pt>
                <c:pt idx="180">
                  <c:v>1.2915147363189168E-2</c:v>
                </c:pt>
                <c:pt idx="181">
                  <c:v>1.2750382049166387E-2</c:v>
                </c:pt>
                <c:pt idx="182">
                  <c:v>-5.39532393508343E-4</c:v>
                </c:pt>
                <c:pt idx="183">
                  <c:v>-1.7995321216483715E-2</c:v>
                </c:pt>
                <c:pt idx="184">
                  <c:v>1.8141854498808858E-2</c:v>
                </c:pt>
                <c:pt idx="185">
                  <c:v>2.4477987320410594E-2</c:v>
                </c:pt>
                <c:pt idx="186">
                  <c:v>1.1946592127427687E-2</c:v>
                </c:pt>
                <c:pt idx="187">
                  <c:v>5.208854347529781E-4</c:v>
                </c:pt>
                <c:pt idx="188">
                  <c:v>1.2840499516909604E-2</c:v>
                </c:pt>
                <c:pt idx="189">
                  <c:v>5.1401405711863505E-4</c:v>
                </c:pt>
                <c:pt idx="190">
                  <c:v>-3.3219228314409939E-2</c:v>
                </c:pt>
                <c:pt idx="191">
                  <c:v>6.0219625579518042E-3</c:v>
                </c:pt>
                <c:pt idx="192">
                  <c:v>-1.2499982614436248E-2</c:v>
                </c:pt>
                <c:pt idx="193">
                  <c:v>-8.735995721162489E-3</c:v>
                </c:pt>
                <c:pt idx="194">
                  <c:v>1.9784353229653716E-3</c:v>
                </c:pt>
                <c:pt idx="195">
                  <c:v>-2.6924789569643254E-3</c:v>
                </c:pt>
                <c:pt idx="196">
                  <c:v>-2.0518412157695967E-2</c:v>
                </c:pt>
                <c:pt idx="197">
                  <c:v>1.4700533432581233E-2</c:v>
                </c:pt>
                <c:pt idx="198">
                  <c:v>-1.8109742518839047E-3</c:v>
                </c:pt>
                <c:pt idx="199">
                  <c:v>-8.7082730172037357E-3</c:v>
                </c:pt>
                <c:pt idx="200">
                  <c:v>1.1164000936383561E-2</c:v>
                </c:pt>
                <c:pt idx="201">
                  <c:v>-2.0633466063348472E-2</c:v>
                </c:pt>
                <c:pt idx="202">
                  <c:v>-2.1437811468530497E-2</c:v>
                </c:pt>
                <c:pt idx="203">
                  <c:v>-7.5544852208791699E-4</c:v>
                </c:pt>
                <c:pt idx="204">
                  <c:v>-3.0240030240029597E-3</c:v>
                </c:pt>
                <c:pt idx="205">
                  <c:v>-8.9099715639811075E-3</c:v>
                </c:pt>
                <c:pt idx="206">
                  <c:v>-2.4865532227725546E-3</c:v>
                </c:pt>
                <c:pt idx="207">
                  <c:v>1.6682607222143587E-2</c:v>
                </c:pt>
                <c:pt idx="208">
                  <c:v>-4.1493964541683033E-3</c:v>
                </c:pt>
                <c:pt idx="209">
                  <c:v>7.9545834839883957E-3</c:v>
                </c:pt>
                <c:pt idx="210">
                  <c:v>1.7474652057973415E-2</c:v>
                </c:pt>
                <c:pt idx="211">
                  <c:v>-5.1708770019990146E-3</c:v>
                </c:pt>
                <c:pt idx="212">
                  <c:v>5.1977539483526007E-3</c:v>
                </c:pt>
                <c:pt idx="213">
                  <c:v>-2.954755200193782E-3</c:v>
                </c:pt>
                <c:pt idx="214">
                  <c:v>-3.1487681737814468E-3</c:v>
                </c:pt>
                <c:pt idx="215">
                  <c:v>-1.1334095131921162E-2</c:v>
                </c:pt>
                <c:pt idx="216">
                  <c:v>1.5974478781704098E-2</c:v>
                </c:pt>
                <c:pt idx="217">
                  <c:v>-3.6995929763307118E-4</c:v>
                </c:pt>
                <c:pt idx="218">
                  <c:v>5.5512582244407547E-4</c:v>
                </c:pt>
                <c:pt idx="219">
                  <c:v>-1.0541890142407995E-2</c:v>
                </c:pt>
                <c:pt idx="220">
                  <c:v>1.1215140186915842E-3</c:v>
                </c:pt>
                <c:pt idx="221">
                  <c:v>1.5870033310865637E-2</c:v>
                </c:pt>
                <c:pt idx="222">
                  <c:v>5.3299209704099201E-3</c:v>
                </c:pt>
                <c:pt idx="223">
                  <c:v>-7.6782813952782879E-3</c:v>
                </c:pt>
                <c:pt idx="224">
                  <c:v>3.5187915165584359E-2</c:v>
                </c:pt>
                <c:pt idx="225">
                  <c:v>2.847464012234617E-3</c:v>
                </c:pt>
                <c:pt idx="226">
                  <c:v>-1.8988447878915682E-2</c:v>
                </c:pt>
                <c:pt idx="227">
                  <c:v>1.4110021962916519E-2</c:v>
                </c:pt>
                <c:pt idx="228">
                  <c:v>-1.0702996598234051E-3</c:v>
                </c:pt>
                <c:pt idx="229">
                  <c:v>2.8571428571427964E-3</c:v>
                </c:pt>
                <c:pt idx="230">
                  <c:v>-8.5470085470084924E-3</c:v>
                </c:pt>
                <c:pt idx="231">
                  <c:v>-2.2090499281609183E-2</c:v>
                </c:pt>
                <c:pt idx="232">
                  <c:v>1.5243305505173383E-2</c:v>
                </c:pt>
                <c:pt idx="233">
                  <c:v>9.5875906220621171E-3</c:v>
                </c:pt>
                <c:pt idx="234">
                  <c:v>3.4043898332845445E-3</c:v>
                </c:pt>
                <c:pt idx="235">
                  <c:v>-2.678607142857154E-3</c:v>
                </c:pt>
                <c:pt idx="236">
                  <c:v>-2.3634718840992667E-2</c:v>
                </c:pt>
                <c:pt idx="237">
                  <c:v>-4.1811829118133609E-2</c:v>
                </c:pt>
                <c:pt idx="238">
                  <c:v>2.6220076555023925E-2</c:v>
                </c:pt>
                <c:pt idx="239">
                  <c:v>8.2059307759405169E-3</c:v>
                </c:pt>
                <c:pt idx="240">
                  <c:v>-1.5168312704988718E-2</c:v>
                </c:pt>
                <c:pt idx="241">
                  <c:v>-1.202111149432334E-2</c:v>
                </c:pt>
                <c:pt idx="242">
                  <c:v>2.3764259458717091E-2</c:v>
                </c:pt>
                <c:pt idx="243">
                  <c:v>1.6713278243761659E-3</c:v>
                </c:pt>
                <c:pt idx="244">
                  <c:v>0</c:v>
                </c:pt>
                <c:pt idx="245">
                  <c:v>4.4494068307268505E-3</c:v>
                </c:pt>
                <c:pt idx="246">
                  <c:v>3.6914174972314568E-3</c:v>
                </c:pt>
                <c:pt idx="247">
                  <c:v>1.2136814782331405E-2</c:v>
                </c:pt>
                <c:pt idx="248">
                  <c:v>1.944040662353913E-2</c:v>
                </c:pt>
                <c:pt idx="249">
                  <c:v>-2.6020298948132195E-2</c:v>
                </c:pt>
                <c:pt idx="250">
                  <c:v>-6.770411463114019E-3</c:v>
                </c:pt>
                <c:pt idx="251">
                  <c:v>5.5272661298323158E-4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06-444D-AE6C-64429A0B1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41077343"/>
        <c:axId val="1041849615"/>
      </c:lineChart>
      <c:catAx>
        <c:axId val="104107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849615"/>
        <c:crosses val="autoZero"/>
        <c:auto val="1"/>
        <c:lblAlgn val="ctr"/>
        <c:lblOffset val="100"/>
        <c:noMultiLvlLbl val="0"/>
      </c:catAx>
      <c:valAx>
        <c:axId val="1041849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07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4.4529120707510729E-2"/>
          <c:y val="0.13960163704206549"/>
          <c:w val="0.94433657170724228"/>
          <c:h val="0.84289930244587974"/>
        </c:manualLayout>
      </c:layout>
      <c:lineChart>
        <c:grouping val="standard"/>
        <c:varyColors val="0"/>
        <c:ser>
          <c:idx val="0"/>
          <c:order val="0"/>
          <c:tx>
            <c:strRef>
              <c:f>NTDOY!$I$1</c:f>
              <c:strCache>
                <c:ptCount val="1"/>
                <c:pt idx="0">
                  <c:v>Correlacion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NTDOY!$A$1:$A$254</c:f>
              <c:strCache>
                <c:ptCount val="253"/>
                <c:pt idx="0">
                  <c:v>Date</c:v>
                </c:pt>
                <c:pt idx="1">
                  <c:v>24/08/2021</c:v>
                </c:pt>
                <c:pt idx="2">
                  <c:v>25/08/2021</c:v>
                </c:pt>
                <c:pt idx="3">
                  <c:v>26/08/2021</c:v>
                </c:pt>
                <c:pt idx="4">
                  <c:v>27/08/2021</c:v>
                </c:pt>
                <c:pt idx="5">
                  <c:v>30/08/2021</c:v>
                </c:pt>
                <c:pt idx="6">
                  <c:v>31/08/2021</c:v>
                </c:pt>
                <c:pt idx="7">
                  <c:v>01/09/2021</c:v>
                </c:pt>
                <c:pt idx="8">
                  <c:v>02/09/2021</c:v>
                </c:pt>
                <c:pt idx="9">
                  <c:v>03/09/2021</c:v>
                </c:pt>
                <c:pt idx="10">
                  <c:v>07/09/2021</c:v>
                </c:pt>
                <c:pt idx="11">
                  <c:v>08/09/2021</c:v>
                </c:pt>
                <c:pt idx="12">
                  <c:v>09/09/2021</c:v>
                </c:pt>
                <c:pt idx="13">
                  <c:v>10/09/2021</c:v>
                </c:pt>
                <c:pt idx="14">
                  <c:v>13/09/2021</c:v>
                </c:pt>
                <c:pt idx="15">
                  <c:v>14/09/2021</c:v>
                </c:pt>
                <c:pt idx="16">
                  <c:v>15/09/2021</c:v>
                </c:pt>
                <c:pt idx="17">
                  <c:v>16/09/2021</c:v>
                </c:pt>
                <c:pt idx="18">
                  <c:v>17/09/2021</c:v>
                </c:pt>
                <c:pt idx="19">
                  <c:v>20/09/2021</c:v>
                </c:pt>
                <c:pt idx="20">
                  <c:v>21/09/2021</c:v>
                </c:pt>
                <c:pt idx="21">
                  <c:v>22/09/2021</c:v>
                </c:pt>
                <c:pt idx="22">
                  <c:v>23/09/2021</c:v>
                </c:pt>
                <c:pt idx="23">
                  <c:v>24/09/2021</c:v>
                </c:pt>
                <c:pt idx="24">
                  <c:v>27/09/2021</c:v>
                </c:pt>
                <c:pt idx="25">
                  <c:v>28/09/2021</c:v>
                </c:pt>
                <c:pt idx="26">
                  <c:v>29/09/2021</c:v>
                </c:pt>
                <c:pt idx="27">
                  <c:v>30/09/2021</c:v>
                </c:pt>
                <c:pt idx="28">
                  <c:v>01/10/2021</c:v>
                </c:pt>
                <c:pt idx="29">
                  <c:v>04/10/2021</c:v>
                </c:pt>
                <c:pt idx="30">
                  <c:v>05/10/2021</c:v>
                </c:pt>
                <c:pt idx="31">
                  <c:v>06/10/2021</c:v>
                </c:pt>
                <c:pt idx="32">
                  <c:v>07/10/2021</c:v>
                </c:pt>
                <c:pt idx="33">
                  <c:v>08/10/2021</c:v>
                </c:pt>
                <c:pt idx="34">
                  <c:v>11/10/2021</c:v>
                </c:pt>
                <c:pt idx="35">
                  <c:v>12/10/2021</c:v>
                </c:pt>
                <c:pt idx="36">
                  <c:v>13/10/2021</c:v>
                </c:pt>
                <c:pt idx="37">
                  <c:v>14/10/2021</c:v>
                </c:pt>
                <c:pt idx="38">
                  <c:v>15/10/2021</c:v>
                </c:pt>
                <c:pt idx="39">
                  <c:v>18/10/2021</c:v>
                </c:pt>
                <c:pt idx="40">
                  <c:v>19/10/2021</c:v>
                </c:pt>
                <c:pt idx="41">
                  <c:v>20/10/2021</c:v>
                </c:pt>
                <c:pt idx="42">
                  <c:v>21/10/2021</c:v>
                </c:pt>
                <c:pt idx="43">
                  <c:v>22/10/2021</c:v>
                </c:pt>
                <c:pt idx="44">
                  <c:v>25/10/2021</c:v>
                </c:pt>
                <c:pt idx="45">
                  <c:v>26/10/2021</c:v>
                </c:pt>
                <c:pt idx="46">
                  <c:v>27/10/2021</c:v>
                </c:pt>
                <c:pt idx="47">
                  <c:v>28/10/2021</c:v>
                </c:pt>
                <c:pt idx="48">
                  <c:v>29/10/2021</c:v>
                </c:pt>
                <c:pt idx="49">
                  <c:v>01/11/2021</c:v>
                </c:pt>
                <c:pt idx="50">
                  <c:v>02/11/2021</c:v>
                </c:pt>
                <c:pt idx="51">
                  <c:v>03/11/2021</c:v>
                </c:pt>
                <c:pt idx="52">
                  <c:v>04/11/2021</c:v>
                </c:pt>
                <c:pt idx="53">
                  <c:v>05/11/2021</c:v>
                </c:pt>
                <c:pt idx="54">
                  <c:v>08/11/2021</c:v>
                </c:pt>
                <c:pt idx="55">
                  <c:v>09/11/2021</c:v>
                </c:pt>
                <c:pt idx="56">
                  <c:v>10/11/2021</c:v>
                </c:pt>
                <c:pt idx="57">
                  <c:v>11/11/2021</c:v>
                </c:pt>
                <c:pt idx="58">
                  <c:v>12/11/2021</c:v>
                </c:pt>
                <c:pt idx="59">
                  <c:v>15/11/2021</c:v>
                </c:pt>
                <c:pt idx="60">
                  <c:v>16/11/2021</c:v>
                </c:pt>
                <c:pt idx="61">
                  <c:v>17/11/2021</c:v>
                </c:pt>
                <c:pt idx="62">
                  <c:v>18/11/2021</c:v>
                </c:pt>
                <c:pt idx="63">
                  <c:v>19/11/2021</c:v>
                </c:pt>
                <c:pt idx="64">
                  <c:v>22/11/2021</c:v>
                </c:pt>
                <c:pt idx="65">
                  <c:v>23/11/2021</c:v>
                </c:pt>
                <c:pt idx="66">
                  <c:v>24/11/2021</c:v>
                </c:pt>
                <c:pt idx="67">
                  <c:v>26/11/2021</c:v>
                </c:pt>
                <c:pt idx="68">
                  <c:v>29/11/2021</c:v>
                </c:pt>
                <c:pt idx="69">
                  <c:v>30/11/2021</c:v>
                </c:pt>
                <c:pt idx="70">
                  <c:v>01/12/2021</c:v>
                </c:pt>
                <c:pt idx="71">
                  <c:v>02/12/2021</c:v>
                </c:pt>
                <c:pt idx="72">
                  <c:v>03/12/2021</c:v>
                </c:pt>
                <c:pt idx="73">
                  <c:v>06/12/2021</c:v>
                </c:pt>
                <c:pt idx="74">
                  <c:v>07/12/2021</c:v>
                </c:pt>
                <c:pt idx="75">
                  <c:v>08/12/2021</c:v>
                </c:pt>
                <c:pt idx="76">
                  <c:v>09/12/2021</c:v>
                </c:pt>
                <c:pt idx="77">
                  <c:v>10/12/2021</c:v>
                </c:pt>
                <c:pt idx="78">
                  <c:v>13/12/2021</c:v>
                </c:pt>
                <c:pt idx="79">
                  <c:v>14/12/2021</c:v>
                </c:pt>
                <c:pt idx="80">
                  <c:v>15/12/2021</c:v>
                </c:pt>
                <c:pt idx="81">
                  <c:v>16/12/2021</c:v>
                </c:pt>
                <c:pt idx="82">
                  <c:v>17/12/2021</c:v>
                </c:pt>
                <c:pt idx="83">
                  <c:v>20/12/2021</c:v>
                </c:pt>
                <c:pt idx="84">
                  <c:v>21/12/2021</c:v>
                </c:pt>
                <c:pt idx="85">
                  <c:v>22/12/2021</c:v>
                </c:pt>
                <c:pt idx="86">
                  <c:v>23/12/2021</c:v>
                </c:pt>
                <c:pt idx="87">
                  <c:v>27/12/2021</c:v>
                </c:pt>
                <c:pt idx="88">
                  <c:v>28/12/2021</c:v>
                </c:pt>
                <c:pt idx="89">
                  <c:v>29/12/2021</c:v>
                </c:pt>
                <c:pt idx="90">
                  <c:v>30/12/2021</c:v>
                </c:pt>
                <c:pt idx="91">
                  <c:v>31/12/2021</c:v>
                </c:pt>
                <c:pt idx="92">
                  <c:v>03/01/2022</c:v>
                </c:pt>
                <c:pt idx="93">
                  <c:v>04/01/2022</c:v>
                </c:pt>
                <c:pt idx="94">
                  <c:v>05/01/2022</c:v>
                </c:pt>
                <c:pt idx="95">
                  <c:v>06/01/2022</c:v>
                </c:pt>
                <c:pt idx="96">
                  <c:v>07/01/2022</c:v>
                </c:pt>
                <c:pt idx="97">
                  <c:v>10/01/2022</c:v>
                </c:pt>
                <c:pt idx="98">
                  <c:v>11/01/2022</c:v>
                </c:pt>
                <c:pt idx="99">
                  <c:v>12/01/2022</c:v>
                </c:pt>
                <c:pt idx="100">
                  <c:v>13/01/2022</c:v>
                </c:pt>
                <c:pt idx="101">
                  <c:v>14/01/2022</c:v>
                </c:pt>
                <c:pt idx="102">
                  <c:v>18/01/2022</c:v>
                </c:pt>
                <c:pt idx="103">
                  <c:v>19/01/2022</c:v>
                </c:pt>
                <c:pt idx="104">
                  <c:v>20/01/2022</c:v>
                </c:pt>
                <c:pt idx="105">
                  <c:v>21/01/2022</c:v>
                </c:pt>
                <c:pt idx="106">
                  <c:v>24/01/2022</c:v>
                </c:pt>
                <c:pt idx="107">
                  <c:v>25/01/2022</c:v>
                </c:pt>
                <c:pt idx="108">
                  <c:v>26/01/2022</c:v>
                </c:pt>
                <c:pt idx="109">
                  <c:v>27/01/2022</c:v>
                </c:pt>
                <c:pt idx="110">
                  <c:v>28/01/2022</c:v>
                </c:pt>
                <c:pt idx="111">
                  <c:v>31/01/2022</c:v>
                </c:pt>
                <c:pt idx="112">
                  <c:v>01/02/2022</c:v>
                </c:pt>
                <c:pt idx="113">
                  <c:v>02/02/2022</c:v>
                </c:pt>
                <c:pt idx="114">
                  <c:v>03/02/2022</c:v>
                </c:pt>
                <c:pt idx="115">
                  <c:v>04/02/2022</c:v>
                </c:pt>
                <c:pt idx="116">
                  <c:v>07/02/2022</c:v>
                </c:pt>
                <c:pt idx="117">
                  <c:v>08/02/2022</c:v>
                </c:pt>
                <c:pt idx="118">
                  <c:v>09/02/2022</c:v>
                </c:pt>
                <c:pt idx="119">
                  <c:v>10/02/2022</c:v>
                </c:pt>
                <c:pt idx="120">
                  <c:v>11/02/2022</c:v>
                </c:pt>
                <c:pt idx="121">
                  <c:v>14/02/2022</c:v>
                </c:pt>
                <c:pt idx="122">
                  <c:v>15/02/2022</c:v>
                </c:pt>
                <c:pt idx="123">
                  <c:v>16/02/2022</c:v>
                </c:pt>
                <c:pt idx="124">
                  <c:v>17/02/2022</c:v>
                </c:pt>
                <c:pt idx="125">
                  <c:v>18/02/2022</c:v>
                </c:pt>
                <c:pt idx="126">
                  <c:v>22/02/2022</c:v>
                </c:pt>
                <c:pt idx="127">
                  <c:v>23/02/2022</c:v>
                </c:pt>
                <c:pt idx="128">
                  <c:v>24/02/2022</c:v>
                </c:pt>
                <c:pt idx="129">
                  <c:v>25/02/2022</c:v>
                </c:pt>
                <c:pt idx="130">
                  <c:v>28/02/2022</c:v>
                </c:pt>
                <c:pt idx="131">
                  <c:v>01/03/2022</c:v>
                </c:pt>
                <c:pt idx="132">
                  <c:v>02/03/2022</c:v>
                </c:pt>
                <c:pt idx="133">
                  <c:v>03/03/2022</c:v>
                </c:pt>
                <c:pt idx="134">
                  <c:v>04/03/2022</c:v>
                </c:pt>
                <c:pt idx="135">
                  <c:v>07/03/2022</c:v>
                </c:pt>
                <c:pt idx="136">
                  <c:v>08/03/2022</c:v>
                </c:pt>
                <c:pt idx="137">
                  <c:v>09/03/2022</c:v>
                </c:pt>
                <c:pt idx="138">
                  <c:v>10/03/2022</c:v>
                </c:pt>
                <c:pt idx="139">
                  <c:v>11/03/2022</c:v>
                </c:pt>
                <c:pt idx="140">
                  <c:v>14/03/2022</c:v>
                </c:pt>
                <c:pt idx="141">
                  <c:v>15/03/2022</c:v>
                </c:pt>
                <c:pt idx="142">
                  <c:v>16/03/2022</c:v>
                </c:pt>
                <c:pt idx="143">
                  <c:v>17/03/2022</c:v>
                </c:pt>
                <c:pt idx="144">
                  <c:v>18/03/2022</c:v>
                </c:pt>
                <c:pt idx="145">
                  <c:v>21/03/2022</c:v>
                </c:pt>
                <c:pt idx="146">
                  <c:v>22/03/2022</c:v>
                </c:pt>
                <c:pt idx="147">
                  <c:v>23/03/2022</c:v>
                </c:pt>
                <c:pt idx="148">
                  <c:v>24/03/2022</c:v>
                </c:pt>
                <c:pt idx="149">
                  <c:v>25/03/2022</c:v>
                </c:pt>
                <c:pt idx="150">
                  <c:v>28/03/2022</c:v>
                </c:pt>
                <c:pt idx="151">
                  <c:v>29/03/2022</c:v>
                </c:pt>
                <c:pt idx="152">
                  <c:v>30/03/2022</c:v>
                </c:pt>
                <c:pt idx="153">
                  <c:v>31/03/2022</c:v>
                </c:pt>
                <c:pt idx="154">
                  <c:v>01/04/2022</c:v>
                </c:pt>
                <c:pt idx="155">
                  <c:v>04/04/2022</c:v>
                </c:pt>
                <c:pt idx="156">
                  <c:v>05/04/2022</c:v>
                </c:pt>
                <c:pt idx="157">
                  <c:v>06/04/2022</c:v>
                </c:pt>
                <c:pt idx="158">
                  <c:v>07/04/2022</c:v>
                </c:pt>
                <c:pt idx="159">
                  <c:v>08/04/2022</c:v>
                </c:pt>
                <c:pt idx="160">
                  <c:v>11/04/2022</c:v>
                </c:pt>
                <c:pt idx="161">
                  <c:v>12/04/2022</c:v>
                </c:pt>
                <c:pt idx="162">
                  <c:v>13/04/2022</c:v>
                </c:pt>
                <c:pt idx="163">
                  <c:v>14/04/2022</c:v>
                </c:pt>
                <c:pt idx="164">
                  <c:v>18/04/2022</c:v>
                </c:pt>
                <c:pt idx="165">
                  <c:v>19/04/2022</c:v>
                </c:pt>
                <c:pt idx="166">
                  <c:v>20/04/2022</c:v>
                </c:pt>
                <c:pt idx="167">
                  <c:v>21/04/2022</c:v>
                </c:pt>
                <c:pt idx="168">
                  <c:v>22/04/2022</c:v>
                </c:pt>
                <c:pt idx="169">
                  <c:v>25/04/2022</c:v>
                </c:pt>
                <c:pt idx="170">
                  <c:v>26/04/2022</c:v>
                </c:pt>
                <c:pt idx="171">
                  <c:v>27/04/2022</c:v>
                </c:pt>
                <c:pt idx="172">
                  <c:v>28/04/2022</c:v>
                </c:pt>
                <c:pt idx="173">
                  <c:v>29/04/2022</c:v>
                </c:pt>
                <c:pt idx="174">
                  <c:v>02/05/2022</c:v>
                </c:pt>
                <c:pt idx="175">
                  <c:v>03/05/2022</c:v>
                </c:pt>
                <c:pt idx="176">
                  <c:v>04/05/2022</c:v>
                </c:pt>
                <c:pt idx="177">
                  <c:v>05/05/2022</c:v>
                </c:pt>
                <c:pt idx="178">
                  <c:v>06/05/2022</c:v>
                </c:pt>
                <c:pt idx="179">
                  <c:v>09/05/2022</c:v>
                </c:pt>
                <c:pt idx="180">
                  <c:v>10/05/2022</c:v>
                </c:pt>
                <c:pt idx="181">
                  <c:v>11/05/2022</c:v>
                </c:pt>
                <c:pt idx="182">
                  <c:v>12/05/2022</c:v>
                </c:pt>
                <c:pt idx="183">
                  <c:v>13/05/2022</c:v>
                </c:pt>
                <c:pt idx="184">
                  <c:v>16/05/2022</c:v>
                </c:pt>
                <c:pt idx="185">
                  <c:v>17/05/2022</c:v>
                </c:pt>
                <c:pt idx="186">
                  <c:v>18/05/2022</c:v>
                </c:pt>
                <c:pt idx="187">
                  <c:v>19/05/2022</c:v>
                </c:pt>
                <c:pt idx="188">
                  <c:v>20/05/2022</c:v>
                </c:pt>
                <c:pt idx="189">
                  <c:v>23/05/2022</c:v>
                </c:pt>
                <c:pt idx="190">
                  <c:v>24/05/2022</c:v>
                </c:pt>
                <c:pt idx="191">
                  <c:v>25/05/2022</c:v>
                </c:pt>
                <c:pt idx="192">
                  <c:v>26/05/2022</c:v>
                </c:pt>
                <c:pt idx="193">
                  <c:v>27/05/2022</c:v>
                </c:pt>
                <c:pt idx="194">
                  <c:v>31/05/2022</c:v>
                </c:pt>
                <c:pt idx="195">
                  <c:v>01/06/2022</c:v>
                </c:pt>
                <c:pt idx="196">
                  <c:v>02/06/2022</c:v>
                </c:pt>
                <c:pt idx="197">
                  <c:v>03/06/2022</c:v>
                </c:pt>
                <c:pt idx="198">
                  <c:v>06/06/2022</c:v>
                </c:pt>
                <c:pt idx="199">
                  <c:v>07/06/2022</c:v>
                </c:pt>
                <c:pt idx="200">
                  <c:v>08/06/2022</c:v>
                </c:pt>
                <c:pt idx="201">
                  <c:v>09/06/2022</c:v>
                </c:pt>
                <c:pt idx="202">
                  <c:v>10/06/2022</c:v>
                </c:pt>
                <c:pt idx="203">
                  <c:v>13/06/2022</c:v>
                </c:pt>
                <c:pt idx="204">
                  <c:v>14/06/2022</c:v>
                </c:pt>
                <c:pt idx="205">
                  <c:v>15/06/2022</c:v>
                </c:pt>
                <c:pt idx="206">
                  <c:v>16/06/2022</c:v>
                </c:pt>
                <c:pt idx="207">
                  <c:v>17/06/2022</c:v>
                </c:pt>
                <c:pt idx="208">
                  <c:v>21/06/2022</c:v>
                </c:pt>
                <c:pt idx="209">
                  <c:v>22/06/2022</c:v>
                </c:pt>
                <c:pt idx="210">
                  <c:v>23/06/2022</c:v>
                </c:pt>
                <c:pt idx="211">
                  <c:v>24/06/2022</c:v>
                </c:pt>
                <c:pt idx="212">
                  <c:v>27/06/2022</c:v>
                </c:pt>
                <c:pt idx="213">
                  <c:v>28/06/2022</c:v>
                </c:pt>
                <c:pt idx="214">
                  <c:v>29/06/2022</c:v>
                </c:pt>
                <c:pt idx="215">
                  <c:v>30/06/2022</c:v>
                </c:pt>
                <c:pt idx="216">
                  <c:v>01/07/2022</c:v>
                </c:pt>
                <c:pt idx="217">
                  <c:v>05/07/2022</c:v>
                </c:pt>
                <c:pt idx="218">
                  <c:v>06/07/2022</c:v>
                </c:pt>
                <c:pt idx="219">
                  <c:v>07/07/2022</c:v>
                </c:pt>
                <c:pt idx="220">
                  <c:v>08/07/2022</c:v>
                </c:pt>
                <c:pt idx="221">
                  <c:v>11/07/2022</c:v>
                </c:pt>
                <c:pt idx="222">
                  <c:v>12/07/2022</c:v>
                </c:pt>
                <c:pt idx="223">
                  <c:v>13/07/2022</c:v>
                </c:pt>
                <c:pt idx="224">
                  <c:v>14/07/2022</c:v>
                </c:pt>
                <c:pt idx="225">
                  <c:v>15/07/2022</c:v>
                </c:pt>
                <c:pt idx="226">
                  <c:v>18/07/2022</c:v>
                </c:pt>
                <c:pt idx="227">
                  <c:v>19/07/2022</c:v>
                </c:pt>
                <c:pt idx="228">
                  <c:v>20/07/2022</c:v>
                </c:pt>
                <c:pt idx="229">
                  <c:v>21/07/2022</c:v>
                </c:pt>
                <c:pt idx="230">
                  <c:v>22/07/2022</c:v>
                </c:pt>
                <c:pt idx="231">
                  <c:v>25/07/2022</c:v>
                </c:pt>
                <c:pt idx="232">
                  <c:v>26/07/2022</c:v>
                </c:pt>
                <c:pt idx="233">
                  <c:v>27/07/2022</c:v>
                </c:pt>
                <c:pt idx="234">
                  <c:v>28/07/2022</c:v>
                </c:pt>
                <c:pt idx="235">
                  <c:v>29/07/2022</c:v>
                </c:pt>
                <c:pt idx="236">
                  <c:v>01/08/2022</c:v>
                </c:pt>
                <c:pt idx="237">
                  <c:v>02/08/2022</c:v>
                </c:pt>
                <c:pt idx="238">
                  <c:v>03/08/2022</c:v>
                </c:pt>
                <c:pt idx="239">
                  <c:v>04/08/2022</c:v>
                </c:pt>
                <c:pt idx="240">
                  <c:v>05/08/2022</c:v>
                </c:pt>
                <c:pt idx="241">
                  <c:v>08/08/2022</c:v>
                </c:pt>
                <c:pt idx="242">
                  <c:v>09/08/2022</c:v>
                </c:pt>
                <c:pt idx="243">
                  <c:v>10/08/2022</c:v>
                </c:pt>
                <c:pt idx="244">
                  <c:v>11/08/2022</c:v>
                </c:pt>
                <c:pt idx="245">
                  <c:v>12/08/2022</c:v>
                </c:pt>
                <c:pt idx="246">
                  <c:v>15/08/2022</c:v>
                </c:pt>
                <c:pt idx="247">
                  <c:v>16/08/2022</c:v>
                </c:pt>
                <c:pt idx="248">
                  <c:v>17/08/2022</c:v>
                </c:pt>
                <c:pt idx="249">
                  <c:v>18/08/2022</c:v>
                </c:pt>
                <c:pt idx="250">
                  <c:v>19/08/2022</c:v>
                </c:pt>
                <c:pt idx="251">
                  <c:v>22/08/2022</c:v>
                </c:pt>
                <c:pt idx="252">
                  <c:v>23/08/2022</c:v>
                </c:pt>
              </c:strCache>
            </c:strRef>
          </c:cat>
          <c:val>
            <c:numRef>
              <c:f>NTDOY!$I$2:$I$254</c:f>
              <c:numCache>
                <c:formatCode>General</c:formatCode>
                <c:ptCount val="253"/>
                <c:pt idx="2">
                  <c:v>1</c:v>
                </c:pt>
                <c:pt idx="3">
                  <c:v>0.86526699767504145</c:v>
                </c:pt>
                <c:pt idx="4">
                  <c:v>0.46972739570680644</c:v>
                </c:pt>
                <c:pt idx="5">
                  <c:v>0.66028058735234496</c:v>
                </c:pt>
                <c:pt idx="6">
                  <c:v>-0.3358586887357416</c:v>
                </c:pt>
                <c:pt idx="7">
                  <c:v>-0.35289332014216801</c:v>
                </c:pt>
                <c:pt idx="8">
                  <c:v>-0.32092341282319253</c:v>
                </c:pt>
                <c:pt idx="9">
                  <c:v>-0.14663286249154181</c:v>
                </c:pt>
                <c:pt idx="10">
                  <c:v>3.4016183965787546E-2</c:v>
                </c:pt>
                <c:pt idx="11">
                  <c:v>4.4358781841825352E-2</c:v>
                </c:pt>
                <c:pt idx="12">
                  <c:v>4.0000620133126934E-2</c:v>
                </c:pt>
                <c:pt idx="13">
                  <c:v>5.2490727242220536E-2</c:v>
                </c:pt>
                <c:pt idx="14">
                  <c:v>4.3283341785569786E-2</c:v>
                </c:pt>
                <c:pt idx="15">
                  <c:v>3.3423007032636842E-2</c:v>
                </c:pt>
                <c:pt idx="16">
                  <c:v>-5.3074434484960874E-2</c:v>
                </c:pt>
                <c:pt idx="17">
                  <c:v>-0.14424261043975178</c:v>
                </c:pt>
                <c:pt idx="18">
                  <c:v>-5.3689843003965669E-2</c:v>
                </c:pt>
                <c:pt idx="19">
                  <c:v>-3.632837730674187E-2</c:v>
                </c:pt>
                <c:pt idx="20">
                  <c:v>-5.2254113209486124E-3</c:v>
                </c:pt>
                <c:pt idx="21">
                  <c:v>1.0726576258772755E-2</c:v>
                </c:pt>
                <c:pt idx="22">
                  <c:v>3.9518460058111583E-2</c:v>
                </c:pt>
                <c:pt idx="23">
                  <c:v>3.598461729944917E-2</c:v>
                </c:pt>
                <c:pt idx="24">
                  <c:v>0.19287776447366803</c:v>
                </c:pt>
                <c:pt idx="25">
                  <c:v>0.20638294605153382</c:v>
                </c:pt>
                <c:pt idx="26">
                  <c:v>0.21330227638159041</c:v>
                </c:pt>
                <c:pt idx="27">
                  <c:v>0.24793161325360796</c:v>
                </c:pt>
                <c:pt idx="28">
                  <c:v>0.25717854043858962</c:v>
                </c:pt>
                <c:pt idx="29">
                  <c:v>0.25759820706033126</c:v>
                </c:pt>
                <c:pt idx="30">
                  <c:v>0.2429617573633801</c:v>
                </c:pt>
                <c:pt idx="31">
                  <c:v>0.23348437149618054</c:v>
                </c:pt>
                <c:pt idx="32">
                  <c:v>0.22757187184978064</c:v>
                </c:pt>
                <c:pt idx="33">
                  <c:v>0.22890865680814307</c:v>
                </c:pt>
                <c:pt idx="34">
                  <c:v>0.23145422143251018</c:v>
                </c:pt>
                <c:pt idx="35">
                  <c:v>0.23143913425020957</c:v>
                </c:pt>
                <c:pt idx="36">
                  <c:v>0.24282549439477252</c:v>
                </c:pt>
                <c:pt idx="37">
                  <c:v>0.20729130923082287</c:v>
                </c:pt>
                <c:pt idx="38">
                  <c:v>0.20689226299957711</c:v>
                </c:pt>
                <c:pt idx="39">
                  <c:v>0.206491805853635</c:v>
                </c:pt>
                <c:pt idx="40">
                  <c:v>0.21106013374639337</c:v>
                </c:pt>
                <c:pt idx="41">
                  <c:v>0.20798571052425052</c:v>
                </c:pt>
                <c:pt idx="42">
                  <c:v>0.20469864796635664</c:v>
                </c:pt>
                <c:pt idx="43">
                  <c:v>0.20573857102879931</c:v>
                </c:pt>
                <c:pt idx="44">
                  <c:v>0.19379273874345071</c:v>
                </c:pt>
                <c:pt idx="45">
                  <c:v>0.19443436782154586</c:v>
                </c:pt>
                <c:pt idx="46">
                  <c:v>0.14260081014528628</c:v>
                </c:pt>
                <c:pt idx="47">
                  <c:v>0.14487077115265656</c:v>
                </c:pt>
                <c:pt idx="48">
                  <c:v>0.15199035342361045</c:v>
                </c:pt>
                <c:pt idx="49">
                  <c:v>0.11917211566682491</c:v>
                </c:pt>
                <c:pt idx="50">
                  <c:v>0.11910683471912765</c:v>
                </c:pt>
                <c:pt idx="51">
                  <c:v>0.11978043494307891</c:v>
                </c:pt>
                <c:pt idx="52">
                  <c:v>0.14303012954509189</c:v>
                </c:pt>
                <c:pt idx="53">
                  <c:v>0.14675914326301689</c:v>
                </c:pt>
                <c:pt idx="54">
                  <c:v>0.14522930916038976</c:v>
                </c:pt>
                <c:pt idx="55">
                  <c:v>0.1450943107322307</c:v>
                </c:pt>
                <c:pt idx="56">
                  <c:v>0.13147253880223589</c:v>
                </c:pt>
                <c:pt idx="57">
                  <c:v>0.12417310335250781</c:v>
                </c:pt>
                <c:pt idx="58">
                  <c:v>0.12579215467614557</c:v>
                </c:pt>
                <c:pt idx="59">
                  <c:v>0.11212500762510999</c:v>
                </c:pt>
                <c:pt idx="60">
                  <c:v>0.11180224949736102</c:v>
                </c:pt>
                <c:pt idx="61">
                  <c:v>8.9128030629975541E-2</c:v>
                </c:pt>
                <c:pt idx="62">
                  <c:v>9.8569227084593994E-2</c:v>
                </c:pt>
                <c:pt idx="63">
                  <c:v>0.11198715283938381</c:v>
                </c:pt>
                <c:pt idx="64">
                  <c:v>0.11554728155305391</c:v>
                </c:pt>
                <c:pt idx="65">
                  <c:v>0.11897448905314917</c:v>
                </c:pt>
                <c:pt idx="66">
                  <c:v>0.11058716019870385</c:v>
                </c:pt>
                <c:pt idx="67">
                  <c:v>9.6114831590829689E-2</c:v>
                </c:pt>
                <c:pt idx="68">
                  <c:v>7.0823799573951907E-2</c:v>
                </c:pt>
                <c:pt idx="69">
                  <c:v>8.0058199533412339E-2</c:v>
                </c:pt>
                <c:pt idx="70">
                  <c:v>5.625047742251623E-2</c:v>
                </c:pt>
                <c:pt idx="71">
                  <c:v>5.4515818895105907E-2</c:v>
                </c:pt>
                <c:pt idx="72">
                  <c:v>5.7082208162814223E-2</c:v>
                </c:pt>
                <c:pt idx="73">
                  <c:v>6.5818053686260758E-2</c:v>
                </c:pt>
                <c:pt idx="74">
                  <c:v>7.1373198991067616E-2</c:v>
                </c:pt>
                <c:pt idx="75">
                  <c:v>7.1332795703325666E-2</c:v>
                </c:pt>
                <c:pt idx="76">
                  <c:v>4.8804508633093609E-2</c:v>
                </c:pt>
                <c:pt idx="77">
                  <c:v>2.2491952189953351E-2</c:v>
                </c:pt>
                <c:pt idx="78">
                  <c:v>2.3163939123078639E-2</c:v>
                </c:pt>
                <c:pt idx="79">
                  <c:v>2.8739783584837652E-2</c:v>
                </c:pt>
                <c:pt idx="80">
                  <c:v>3.1129159034964448E-2</c:v>
                </c:pt>
                <c:pt idx="81">
                  <c:v>4.8430863051760267E-2</c:v>
                </c:pt>
                <c:pt idx="82">
                  <c:v>6.2357772427236779E-2</c:v>
                </c:pt>
                <c:pt idx="83">
                  <c:v>7.6497715142659323E-2</c:v>
                </c:pt>
                <c:pt idx="84">
                  <c:v>7.0374868247289321E-2</c:v>
                </c:pt>
                <c:pt idx="85">
                  <c:v>7.426795419936065E-2</c:v>
                </c:pt>
                <c:pt idx="86">
                  <c:v>7.7846825814116352E-2</c:v>
                </c:pt>
                <c:pt idx="87">
                  <c:v>7.8355970409060949E-2</c:v>
                </c:pt>
                <c:pt idx="88">
                  <c:v>8.1475198850434263E-2</c:v>
                </c:pt>
                <c:pt idx="89">
                  <c:v>7.0653745513417437E-2</c:v>
                </c:pt>
                <c:pt idx="90">
                  <c:v>7.0163539244939246E-2</c:v>
                </c:pt>
                <c:pt idx="91">
                  <c:v>6.8815746468693026E-2</c:v>
                </c:pt>
                <c:pt idx="92">
                  <c:v>6.8529428224445244E-2</c:v>
                </c:pt>
                <c:pt idx="93">
                  <c:v>6.8004758706225063E-2</c:v>
                </c:pt>
                <c:pt idx="94">
                  <c:v>6.8153212270792643E-2</c:v>
                </c:pt>
                <c:pt idx="95">
                  <c:v>7.0371975516484123E-2</c:v>
                </c:pt>
                <c:pt idx="96">
                  <c:v>6.6393350074518423E-2</c:v>
                </c:pt>
                <c:pt idx="97">
                  <c:v>6.9400763487039857E-2</c:v>
                </c:pt>
                <c:pt idx="98">
                  <c:v>5.8088006825413763E-2</c:v>
                </c:pt>
                <c:pt idx="99">
                  <c:v>5.8936218127944598E-2</c:v>
                </c:pt>
                <c:pt idx="100">
                  <c:v>5.8944248052739741E-2</c:v>
                </c:pt>
                <c:pt idx="101">
                  <c:v>6.5100603517054795E-2</c:v>
                </c:pt>
                <c:pt idx="102">
                  <c:v>6.0085653758003323E-2</c:v>
                </c:pt>
                <c:pt idx="103">
                  <c:v>4.5744941663904706E-2</c:v>
                </c:pt>
                <c:pt idx="104">
                  <c:v>5.0117477376322717E-2</c:v>
                </c:pt>
                <c:pt idx="105">
                  <c:v>6.1163602404355359E-2</c:v>
                </c:pt>
                <c:pt idx="106">
                  <c:v>5.7455796037371623E-2</c:v>
                </c:pt>
                <c:pt idx="107">
                  <c:v>6.7361071762304991E-2</c:v>
                </c:pt>
                <c:pt idx="108">
                  <c:v>6.7188484660448425E-2</c:v>
                </c:pt>
                <c:pt idx="109">
                  <c:v>6.7799661868586519E-2</c:v>
                </c:pt>
                <c:pt idx="110">
                  <c:v>6.7607421852287783E-2</c:v>
                </c:pt>
                <c:pt idx="111">
                  <c:v>7.9236983007654735E-2</c:v>
                </c:pt>
                <c:pt idx="112">
                  <c:v>8.5418006519579051E-2</c:v>
                </c:pt>
                <c:pt idx="113">
                  <c:v>7.9354937281714763E-2</c:v>
                </c:pt>
                <c:pt idx="114">
                  <c:v>5.1647729884933567E-2</c:v>
                </c:pt>
                <c:pt idx="115">
                  <c:v>5.2390613995330904E-2</c:v>
                </c:pt>
                <c:pt idx="116">
                  <c:v>3.5322231970244408E-2</c:v>
                </c:pt>
                <c:pt idx="117">
                  <c:v>4.0192945270405615E-2</c:v>
                </c:pt>
                <c:pt idx="118">
                  <c:v>4.5272633520582549E-2</c:v>
                </c:pt>
                <c:pt idx="119">
                  <c:v>4.9946532800333017E-2</c:v>
                </c:pt>
                <c:pt idx="120">
                  <c:v>4.2994215518035367E-2</c:v>
                </c:pt>
                <c:pt idx="121">
                  <c:v>6.9643899636571985E-2</c:v>
                </c:pt>
                <c:pt idx="122">
                  <c:v>6.4236758462369772E-2</c:v>
                </c:pt>
                <c:pt idx="123">
                  <c:v>6.8648739963297387E-2</c:v>
                </c:pt>
                <c:pt idx="124">
                  <c:v>6.3726520198466308E-2</c:v>
                </c:pt>
                <c:pt idx="125">
                  <c:v>6.7160089450278529E-2</c:v>
                </c:pt>
                <c:pt idx="126">
                  <c:v>6.1564242185488727E-2</c:v>
                </c:pt>
                <c:pt idx="127">
                  <c:v>6.6011658217024191E-2</c:v>
                </c:pt>
                <c:pt idx="128">
                  <c:v>6.5693666770273995E-2</c:v>
                </c:pt>
                <c:pt idx="129">
                  <c:v>8.9115486840483246E-2</c:v>
                </c:pt>
                <c:pt idx="130">
                  <c:v>7.6554433932587596E-2</c:v>
                </c:pt>
                <c:pt idx="131">
                  <c:v>7.4358037313117548E-2</c:v>
                </c:pt>
                <c:pt idx="132">
                  <c:v>7.4799181510527321E-2</c:v>
                </c:pt>
                <c:pt idx="133">
                  <c:v>7.380614233179221E-2</c:v>
                </c:pt>
                <c:pt idx="134">
                  <c:v>7.8977104417918484E-2</c:v>
                </c:pt>
                <c:pt idx="135">
                  <c:v>9.1447045432966792E-2</c:v>
                </c:pt>
                <c:pt idx="136">
                  <c:v>0.12401370954609039</c:v>
                </c:pt>
                <c:pt idx="137">
                  <c:v>0.11771345344459075</c:v>
                </c:pt>
                <c:pt idx="138">
                  <c:v>0.11770134436198977</c:v>
                </c:pt>
                <c:pt idx="139">
                  <c:v>0.11883371221737442</c:v>
                </c:pt>
                <c:pt idx="140">
                  <c:v>0.11900482380231495</c:v>
                </c:pt>
                <c:pt idx="141">
                  <c:v>0.12342641629863638</c:v>
                </c:pt>
                <c:pt idx="142">
                  <c:v>0.1256686712656111</c:v>
                </c:pt>
                <c:pt idx="143">
                  <c:v>0.12703305569650289</c:v>
                </c:pt>
                <c:pt idx="144">
                  <c:v>0.12048419515226717</c:v>
                </c:pt>
                <c:pt idx="145">
                  <c:v>0.12120667539742579</c:v>
                </c:pt>
                <c:pt idx="146">
                  <c:v>0.11205476406858973</c:v>
                </c:pt>
                <c:pt idx="147">
                  <c:v>0.11506206914805006</c:v>
                </c:pt>
                <c:pt idx="148">
                  <c:v>0.11023215061009085</c:v>
                </c:pt>
                <c:pt idx="149">
                  <c:v>0.11014885974328592</c:v>
                </c:pt>
                <c:pt idx="150">
                  <c:v>0.11172042335471508</c:v>
                </c:pt>
                <c:pt idx="151">
                  <c:v>0.12088040812567342</c:v>
                </c:pt>
                <c:pt idx="152">
                  <c:v>0.10867190300100632</c:v>
                </c:pt>
                <c:pt idx="153">
                  <c:v>0.1083709055730278</c:v>
                </c:pt>
                <c:pt idx="154">
                  <c:v>0.10636710833813745</c:v>
                </c:pt>
                <c:pt idx="155">
                  <c:v>0.12281451352929602</c:v>
                </c:pt>
                <c:pt idx="156">
                  <c:v>0.12190019454841251</c:v>
                </c:pt>
                <c:pt idx="157">
                  <c:v>0.12189527869940157</c:v>
                </c:pt>
                <c:pt idx="158">
                  <c:v>0.11907089906427393</c:v>
                </c:pt>
                <c:pt idx="159">
                  <c:v>0.12126377681089702</c:v>
                </c:pt>
                <c:pt idx="160">
                  <c:v>0.11867015467482518</c:v>
                </c:pt>
                <c:pt idx="161">
                  <c:v>0.12070351375655344</c:v>
                </c:pt>
                <c:pt idx="162">
                  <c:v>0.12092676510497799</c:v>
                </c:pt>
                <c:pt idx="163">
                  <c:v>0.11636121791038741</c:v>
                </c:pt>
                <c:pt idx="164">
                  <c:v>0.11034161522665414</c:v>
                </c:pt>
                <c:pt idx="165">
                  <c:v>0.11539736334914608</c:v>
                </c:pt>
                <c:pt idx="166">
                  <c:v>0.11597498437408199</c:v>
                </c:pt>
                <c:pt idx="167">
                  <c:v>0.11828049332861718</c:v>
                </c:pt>
                <c:pt idx="168">
                  <c:v>0.11724489698596766</c:v>
                </c:pt>
                <c:pt idx="169">
                  <c:v>0.12014671906134064</c:v>
                </c:pt>
                <c:pt idx="170">
                  <c:v>0.12073617776629496</c:v>
                </c:pt>
                <c:pt idx="171">
                  <c:v>0.14589432318852105</c:v>
                </c:pt>
                <c:pt idx="172">
                  <c:v>0.14230982807438253</c:v>
                </c:pt>
                <c:pt idx="173">
                  <c:v>0.15364808944273439</c:v>
                </c:pt>
                <c:pt idx="174">
                  <c:v>0.15472859678590659</c:v>
                </c:pt>
                <c:pt idx="175">
                  <c:v>0.13991387561786342</c:v>
                </c:pt>
                <c:pt idx="176">
                  <c:v>0.15691980964233951</c:v>
                </c:pt>
                <c:pt idx="177">
                  <c:v>0.15878590597712175</c:v>
                </c:pt>
                <c:pt idx="178">
                  <c:v>0.1553589110517366</c:v>
                </c:pt>
                <c:pt idx="179">
                  <c:v>0.157177730626365</c:v>
                </c:pt>
                <c:pt idx="180">
                  <c:v>0.1573311235095935</c:v>
                </c:pt>
                <c:pt idx="181">
                  <c:v>0.1595376085594972</c:v>
                </c:pt>
                <c:pt idx="182">
                  <c:v>0.15742362760667458</c:v>
                </c:pt>
                <c:pt idx="183">
                  <c:v>0.14466391097355205</c:v>
                </c:pt>
                <c:pt idx="184">
                  <c:v>0.12942938503521059</c:v>
                </c:pt>
                <c:pt idx="185">
                  <c:v>0.14213784208998029</c:v>
                </c:pt>
                <c:pt idx="186">
                  <c:v>0.14364793416747265</c:v>
                </c:pt>
                <c:pt idx="187">
                  <c:v>0.14355818966363612</c:v>
                </c:pt>
                <c:pt idx="188">
                  <c:v>0.14272399684096709</c:v>
                </c:pt>
                <c:pt idx="189">
                  <c:v>0.14260897777023931</c:v>
                </c:pt>
                <c:pt idx="190">
                  <c:v>0.13203793585924881</c:v>
                </c:pt>
                <c:pt idx="191">
                  <c:v>0.13308262689992134</c:v>
                </c:pt>
                <c:pt idx="192">
                  <c:v>0.13509027824639835</c:v>
                </c:pt>
                <c:pt idx="193">
                  <c:v>0.13692574511311956</c:v>
                </c:pt>
                <c:pt idx="194">
                  <c:v>0.13648034946871818</c:v>
                </c:pt>
                <c:pt idx="195">
                  <c:v>0.13686369671914597</c:v>
                </c:pt>
                <c:pt idx="196">
                  <c:v>0.13977899430786184</c:v>
                </c:pt>
                <c:pt idx="197">
                  <c:v>0.13299393143970034</c:v>
                </c:pt>
                <c:pt idx="198">
                  <c:v>0.13289946616623968</c:v>
                </c:pt>
                <c:pt idx="199">
                  <c:v>0.13432928812009806</c:v>
                </c:pt>
                <c:pt idx="200">
                  <c:v>0.12995653280926872</c:v>
                </c:pt>
                <c:pt idx="201">
                  <c:v>0.1389255376471798</c:v>
                </c:pt>
                <c:pt idx="202">
                  <c:v>0.13853047587253128</c:v>
                </c:pt>
                <c:pt idx="203">
                  <c:v>0.13845730199365625</c:v>
                </c:pt>
                <c:pt idx="204">
                  <c:v>0.13807091438168498</c:v>
                </c:pt>
                <c:pt idx="205">
                  <c:v>0.14116743383818886</c:v>
                </c:pt>
                <c:pt idx="206">
                  <c:v>0.14020059831874918</c:v>
                </c:pt>
                <c:pt idx="207">
                  <c:v>0.13733441943582408</c:v>
                </c:pt>
                <c:pt idx="208">
                  <c:v>0.13633764506269785</c:v>
                </c:pt>
                <c:pt idx="209">
                  <c:v>0.12985051659613825</c:v>
                </c:pt>
                <c:pt idx="210">
                  <c:v>0.12380079303990131</c:v>
                </c:pt>
                <c:pt idx="211">
                  <c:v>0.11866949630579252</c:v>
                </c:pt>
                <c:pt idx="212">
                  <c:v>0.12020046138899565</c:v>
                </c:pt>
                <c:pt idx="213">
                  <c:v>0.11991930523215484</c:v>
                </c:pt>
                <c:pt idx="214">
                  <c:v>0.12035024442274458</c:v>
                </c:pt>
                <c:pt idx="215">
                  <c:v>0.12336195524891633</c:v>
                </c:pt>
                <c:pt idx="216">
                  <c:v>0.12539192575232558</c:v>
                </c:pt>
                <c:pt idx="217">
                  <c:v>0.12526654532748996</c:v>
                </c:pt>
                <c:pt idx="218">
                  <c:v>0.12461272544682239</c:v>
                </c:pt>
                <c:pt idx="219">
                  <c:v>0.12295034452405437</c:v>
                </c:pt>
                <c:pt idx="220">
                  <c:v>0.12248921405113657</c:v>
                </c:pt>
                <c:pt idx="221">
                  <c:v>0.12439224004972914</c:v>
                </c:pt>
                <c:pt idx="222">
                  <c:v>0.12362911790512265</c:v>
                </c:pt>
                <c:pt idx="223">
                  <c:v>0.12210503767465443</c:v>
                </c:pt>
                <c:pt idx="224">
                  <c:v>0.11702926194111209</c:v>
                </c:pt>
                <c:pt idx="225">
                  <c:v>0.11511755926610426</c:v>
                </c:pt>
                <c:pt idx="226">
                  <c:v>0.11056654723261916</c:v>
                </c:pt>
                <c:pt idx="227">
                  <c:v>0.10919056550896938</c:v>
                </c:pt>
                <c:pt idx="228">
                  <c:v>0.10885632692757503</c:v>
                </c:pt>
                <c:pt idx="229">
                  <c:v>0.1086333795628031</c:v>
                </c:pt>
                <c:pt idx="230">
                  <c:v>0.10695288485579624</c:v>
                </c:pt>
                <c:pt idx="231">
                  <c:v>0.10825219011379818</c:v>
                </c:pt>
                <c:pt idx="232">
                  <c:v>0.10761601045114781</c:v>
                </c:pt>
                <c:pt idx="233">
                  <c:v>0.1042498581938502</c:v>
                </c:pt>
                <c:pt idx="234">
                  <c:v>0.10460693270672215</c:v>
                </c:pt>
                <c:pt idx="235">
                  <c:v>0.10091673771021373</c:v>
                </c:pt>
                <c:pt idx="236">
                  <c:v>9.9850105961049526E-2</c:v>
                </c:pt>
                <c:pt idx="237">
                  <c:v>0.11519192961519724</c:v>
                </c:pt>
                <c:pt idx="238">
                  <c:v>0.10730638149821106</c:v>
                </c:pt>
                <c:pt idx="239">
                  <c:v>0.10774297244391363</c:v>
                </c:pt>
                <c:pt idx="240">
                  <c:v>0.1080202154340518</c:v>
                </c:pt>
                <c:pt idx="241">
                  <c:v>0.10902057710312771</c:v>
                </c:pt>
                <c:pt idx="242">
                  <c:v>0.11690911462564102</c:v>
                </c:pt>
                <c:pt idx="243">
                  <c:v>0.11678570008422788</c:v>
                </c:pt>
                <c:pt idx="244">
                  <c:v>0.11650366380513921</c:v>
                </c:pt>
                <c:pt idx="245">
                  <c:v>0.11772865966741823</c:v>
                </c:pt>
                <c:pt idx="246">
                  <c:v>0.11840703585330269</c:v>
                </c:pt>
                <c:pt idx="247">
                  <c:v>0.11686254068701157</c:v>
                </c:pt>
                <c:pt idx="248">
                  <c:v>0.11830716131084747</c:v>
                </c:pt>
                <c:pt idx="249">
                  <c:v>0.11848295493243501</c:v>
                </c:pt>
                <c:pt idx="250">
                  <c:v>0.11842364868986641</c:v>
                </c:pt>
                <c:pt idx="251">
                  <c:v>0.11823582047840825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0-4C8B-9EDA-9A53EC91C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656431"/>
        <c:axId val="1076691855"/>
      </c:lineChart>
      <c:catAx>
        <c:axId val="89665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6691855"/>
        <c:crosses val="autoZero"/>
        <c:auto val="1"/>
        <c:lblAlgn val="ctr"/>
        <c:lblOffset val="100"/>
        <c:noMultiLvlLbl val="0"/>
      </c:catAx>
      <c:valAx>
        <c:axId val="1076691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665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'Nintendo vs Nvidia '!$B$1</c:f>
              <c:strCache>
                <c:ptCount val="1"/>
                <c:pt idx="0">
                  <c:v>Correlacion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'Nintendo vs Nvidia '!$A$2:$A$253</c:f>
              <c:numCache>
                <c:formatCode>m/d/yyyy</c:formatCode>
                <c:ptCount val="252"/>
                <c:pt idx="0">
                  <c:v>44432</c:v>
                </c:pt>
                <c:pt idx="1">
                  <c:v>44433</c:v>
                </c:pt>
                <c:pt idx="2">
                  <c:v>44434</c:v>
                </c:pt>
                <c:pt idx="3">
                  <c:v>44435</c:v>
                </c:pt>
                <c:pt idx="4">
                  <c:v>44438</c:v>
                </c:pt>
                <c:pt idx="5">
                  <c:v>44439</c:v>
                </c:pt>
                <c:pt idx="6">
                  <c:v>44440</c:v>
                </c:pt>
                <c:pt idx="7">
                  <c:v>44441</c:v>
                </c:pt>
                <c:pt idx="8">
                  <c:v>44442</c:v>
                </c:pt>
                <c:pt idx="9">
                  <c:v>44446</c:v>
                </c:pt>
                <c:pt idx="10">
                  <c:v>44447</c:v>
                </c:pt>
                <c:pt idx="11">
                  <c:v>44448</c:v>
                </c:pt>
                <c:pt idx="12">
                  <c:v>44449</c:v>
                </c:pt>
                <c:pt idx="13">
                  <c:v>44452</c:v>
                </c:pt>
                <c:pt idx="14">
                  <c:v>44453</c:v>
                </c:pt>
                <c:pt idx="15">
                  <c:v>44454</c:v>
                </c:pt>
                <c:pt idx="16">
                  <c:v>44455</c:v>
                </c:pt>
                <c:pt idx="17">
                  <c:v>44456</c:v>
                </c:pt>
                <c:pt idx="18">
                  <c:v>44459</c:v>
                </c:pt>
                <c:pt idx="19">
                  <c:v>44460</c:v>
                </c:pt>
                <c:pt idx="20">
                  <c:v>44461</c:v>
                </c:pt>
                <c:pt idx="21">
                  <c:v>44462</c:v>
                </c:pt>
                <c:pt idx="22">
                  <c:v>44463</c:v>
                </c:pt>
                <c:pt idx="23">
                  <c:v>44466</c:v>
                </c:pt>
                <c:pt idx="24">
                  <c:v>44467</c:v>
                </c:pt>
                <c:pt idx="25">
                  <c:v>44468</c:v>
                </c:pt>
                <c:pt idx="26">
                  <c:v>44469</c:v>
                </c:pt>
                <c:pt idx="27">
                  <c:v>44470</c:v>
                </c:pt>
                <c:pt idx="28">
                  <c:v>44473</c:v>
                </c:pt>
                <c:pt idx="29">
                  <c:v>44474</c:v>
                </c:pt>
                <c:pt idx="30">
                  <c:v>44475</c:v>
                </c:pt>
                <c:pt idx="31">
                  <c:v>44476</c:v>
                </c:pt>
                <c:pt idx="32">
                  <c:v>44477</c:v>
                </c:pt>
                <c:pt idx="33">
                  <c:v>44480</c:v>
                </c:pt>
                <c:pt idx="34">
                  <c:v>44481</c:v>
                </c:pt>
                <c:pt idx="35">
                  <c:v>44482</c:v>
                </c:pt>
                <c:pt idx="36">
                  <c:v>44483</c:v>
                </c:pt>
                <c:pt idx="37">
                  <c:v>44484</c:v>
                </c:pt>
                <c:pt idx="38">
                  <c:v>44487</c:v>
                </c:pt>
                <c:pt idx="39">
                  <c:v>44488</c:v>
                </c:pt>
                <c:pt idx="40">
                  <c:v>44489</c:v>
                </c:pt>
                <c:pt idx="41">
                  <c:v>44490</c:v>
                </c:pt>
                <c:pt idx="42">
                  <c:v>44491</c:v>
                </c:pt>
                <c:pt idx="43">
                  <c:v>44494</c:v>
                </c:pt>
                <c:pt idx="44">
                  <c:v>44495</c:v>
                </c:pt>
                <c:pt idx="45">
                  <c:v>44496</c:v>
                </c:pt>
                <c:pt idx="46">
                  <c:v>44497</c:v>
                </c:pt>
                <c:pt idx="47">
                  <c:v>44498</c:v>
                </c:pt>
                <c:pt idx="48">
                  <c:v>44501</c:v>
                </c:pt>
                <c:pt idx="49">
                  <c:v>44502</c:v>
                </c:pt>
                <c:pt idx="50">
                  <c:v>44503</c:v>
                </c:pt>
                <c:pt idx="51">
                  <c:v>44504</c:v>
                </c:pt>
                <c:pt idx="52">
                  <c:v>44505</c:v>
                </c:pt>
                <c:pt idx="53">
                  <c:v>44508</c:v>
                </c:pt>
                <c:pt idx="54">
                  <c:v>44509</c:v>
                </c:pt>
                <c:pt idx="55">
                  <c:v>44510</c:v>
                </c:pt>
                <c:pt idx="56">
                  <c:v>44511</c:v>
                </c:pt>
                <c:pt idx="57">
                  <c:v>44512</c:v>
                </c:pt>
                <c:pt idx="58">
                  <c:v>44515</c:v>
                </c:pt>
                <c:pt idx="59">
                  <c:v>44516</c:v>
                </c:pt>
                <c:pt idx="60">
                  <c:v>44517</c:v>
                </c:pt>
                <c:pt idx="61">
                  <c:v>44518</c:v>
                </c:pt>
                <c:pt idx="62">
                  <c:v>44519</c:v>
                </c:pt>
                <c:pt idx="63">
                  <c:v>44522</c:v>
                </c:pt>
                <c:pt idx="64">
                  <c:v>44523</c:v>
                </c:pt>
                <c:pt idx="65">
                  <c:v>44524</c:v>
                </c:pt>
                <c:pt idx="66">
                  <c:v>44526</c:v>
                </c:pt>
                <c:pt idx="67">
                  <c:v>44529</c:v>
                </c:pt>
                <c:pt idx="68">
                  <c:v>44530</c:v>
                </c:pt>
                <c:pt idx="69">
                  <c:v>44531</c:v>
                </c:pt>
                <c:pt idx="70">
                  <c:v>44532</c:v>
                </c:pt>
                <c:pt idx="71">
                  <c:v>44533</c:v>
                </c:pt>
                <c:pt idx="72">
                  <c:v>44536</c:v>
                </c:pt>
                <c:pt idx="73">
                  <c:v>44537</c:v>
                </c:pt>
                <c:pt idx="74">
                  <c:v>44538</c:v>
                </c:pt>
                <c:pt idx="75">
                  <c:v>44539</c:v>
                </c:pt>
                <c:pt idx="76">
                  <c:v>44540</c:v>
                </c:pt>
                <c:pt idx="77">
                  <c:v>44543</c:v>
                </c:pt>
                <c:pt idx="78">
                  <c:v>44544</c:v>
                </c:pt>
                <c:pt idx="79">
                  <c:v>44545</c:v>
                </c:pt>
                <c:pt idx="80">
                  <c:v>44546</c:v>
                </c:pt>
                <c:pt idx="81">
                  <c:v>44547</c:v>
                </c:pt>
                <c:pt idx="82">
                  <c:v>44550</c:v>
                </c:pt>
                <c:pt idx="83">
                  <c:v>44551</c:v>
                </c:pt>
                <c:pt idx="84">
                  <c:v>44552</c:v>
                </c:pt>
                <c:pt idx="85">
                  <c:v>44553</c:v>
                </c:pt>
                <c:pt idx="86">
                  <c:v>44557</c:v>
                </c:pt>
                <c:pt idx="87">
                  <c:v>44558</c:v>
                </c:pt>
                <c:pt idx="88">
                  <c:v>44559</c:v>
                </c:pt>
                <c:pt idx="89">
                  <c:v>44560</c:v>
                </c:pt>
                <c:pt idx="90">
                  <c:v>44561</c:v>
                </c:pt>
                <c:pt idx="91">
                  <c:v>44564</c:v>
                </c:pt>
                <c:pt idx="92">
                  <c:v>44565</c:v>
                </c:pt>
                <c:pt idx="93">
                  <c:v>44566</c:v>
                </c:pt>
                <c:pt idx="94">
                  <c:v>44567</c:v>
                </c:pt>
                <c:pt idx="95">
                  <c:v>44568</c:v>
                </c:pt>
                <c:pt idx="96">
                  <c:v>44571</c:v>
                </c:pt>
                <c:pt idx="97">
                  <c:v>44572</c:v>
                </c:pt>
                <c:pt idx="98">
                  <c:v>44573</c:v>
                </c:pt>
                <c:pt idx="99">
                  <c:v>44574</c:v>
                </c:pt>
                <c:pt idx="100">
                  <c:v>44575</c:v>
                </c:pt>
                <c:pt idx="101">
                  <c:v>44579</c:v>
                </c:pt>
                <c:pt idx="102">
                  <c:v>44580</c:v>
                </c:pt>
                <c:pt idx="103">
                  <c:v>44581</c:v>
                </c:pt>
                <c:pt idx="104">
                  <c:v>44582</c:v>
                </c:pt>
                <c:pt idx="105">
                  <c:v>44585</c:v>
                </c:pt>
                <c:pt idx="106">
                  <c:v>44586</c:v>
                </c:pt>
                <c:pt idx="107">
                  <c:v>44587</c:v>
                </c:pt>
                <c:pt idx="108">
                  <c:v>44588</c:v>
                </c:pt>
                <c:pt idx="109">
                  <c:v>44589</c:v>
                </c:pt>
                <c:pt idx="110">
                  <c:v>44592</c:v>
                </c:pt>
                <c:pt idx="111">
                  <c:v>44593</c:v>
                </c:pt>
                <c:pt idx="112">
                  <c:v>44594</c:v>
                </c:pt>
                <c:pt idx="113">
                  <c:v>44595</c:v>
                </c:pt>
                <c:pt idx="114">
                  <c:v>44596</c:v>
                </c:pt>
                <c:pt idx="115">
                  <c:v>44599</c:v>
                </c:pt>
                <c:pt idx="116">
                  <c:v>44600</c:v>
                </c:pt>
                <c:pt idx="117">
                  <c:v>44601</c:v>
                </c:pt>
                <c:pt idx="118">
                  <c:v>44602</c:v>
                </c:pt>
                <c:pt idx="119">
                  <c:v>44603</c:v>
                </c:pt>
                <c:pt idx="120">
                  <c:v>44606</c:v>
                </c:pt>
                <c:pt idx="121">
                  <c:v>44607</c:v>
                </c:pt>
                <c:pt idx="122">
                  <c:v>44608</c:v>
                </c:pt>
                <c:pt idx="123">
                  <c:v>44609</c:v>
                </c:pt>
                <c:pt idx="124">
                  <c:v>44610</c:v>
                </c:pt>
                <c:pt idx="125">
                  <c:v>44614</c:v>
                </c:pt>
                <c:pt idx="126">
                  <c:v>44615</c:v>
                </c:pt>
                <c:pt idx="127">
                  <c:v>44616</c:v>
                </c:pt>
                <c:pt idx="128">
                  <c:v>44617</c:v>
                </c:pt>
                <c:pt idx="129">
                  <c:v>44620</c:v>
                </c:pt>
                <c:pt idx="130">
                  <c:v>44621</c:v>
                </c:pt>
                <c:pt idx="131">
                  <c:v>44622</c:v>
                </c:pt>
                <c:pt idx="132">
                  <c:v>44623</c:v>
                </c:pt>
                <c:pt idx="133">
                  <c:v>44624</c:v>
                </c:pt>
                <c:pt idx="134">
                  <c:v>44627</c:v>
                </c:pt>
                <c:pt idx="135">
                  <c:v>44628</c:v>
                </c:pt>
                <c:pt idx="136">
                  <c:v>44629</c:v>
                </c:pt>
                <c:pt idx="137">
                  <c:v>44630</c:v>
                </c:pt>
                <c:pt idx="138">
                  <c:v>44631</c:v>
                </c:pt>
                <c:pt idx="139">
                  <c:v>44634</c:v>
                </c:pt>
                <c:pt idx="140">
                  <c:v>44635</c:v>
                </c:pt>
                <c:pt idx="141">
                  <c:v>44636</c:v>
                </c:pt>
                <c:pt idx="142">
                  <c:v>44637</c:v>
                </c:pt>
                <c:pt idx="143">
                  <c:v>44638</c:v>
                </c:pt>
                <c:pt idx="144">
                  <c:v>44641</c:v>
                </c:pt>
                <c:pt idx="145">
                  <c:v>44642</c:v>
                </c:pt>
                <c:pt idx="146">
                  <c:v>44643</c:v>
                </c:pt>
                <c:pt idx="147">
                  <c:v>44644</c:v>
                </c:pt>
                <c:pt idx="148">
                  <c:v>44645</c:v>
                </c:pt>
                <c:pt idx="149">
                  <c:v>44648</c:v>
                </c:pt>
                <c:pt idx="150">
                  <c:v>44649</c:v>
                </c:pt>
                <c:pt idx="151">
                  <c:v>44650</c:v>
                </c:pt>
                <c:pt idx="152">
                  <c:v>44651</c:v>
                </c:pt>
                <c:pt idx="153">
                  <c:v>44652</c:v>
                </c:pt>
                <c:pt idx="154">
                  <c:v>44655</c:v>
                </c:pt>
                <c:pt idx="155">
                  <c:v>44656</c:v>
                </c:pt>
                <c:pt idx="156">
                  <c:v>44657</c:v>
                </c:pt>
                <c:pt idx="157">
                  <c:v>44658</c:v>
                </c:pt>
                <c:pt idx="158">
                  <c:v>44659</c:v>
                </c:pt>
                <c:pt idx="159">
                  <c:v>44662</c:v>
                </c:pt>
                <c:pt idx="160">
                  <c:v>44663</c:v>
                </c:pt>
                <c:pt idx="161">
                  <c:v>44664</c:v>
                </c:pt>
                <c:pt idx="162">
                  <c:v>44665</c:v>
                </c:pt>
                <c:pt idx="163">
                  <c:v>44669</c:v>
                </c:pt>
                <c:pt idx="164">
                  <c:v>44670</c:v>
                </c:pt>
                <c:pt idx="165">
                  <c:v>44671</c:v>
                </c:pt>
                <c:pt idx="166">
                  <c:v>44672</c:v>
                </c:pt>
                <c:pt idx="167">
                  <c:v>44673</c:v>
                </c:pt>
                <c:pt idx="168">
                  <c:v>44676</c:v>
                </c:pt>
                <c:pt idx="169">
                  <c:v>44677</c:v>
                </c:pt>
                <c:pt idx="170">
                  <c:v>44678</c:v>
                </c:pt>
                <c:pt idx="171">
                  <c:v>44679</c:v>
                </c:pt>
                <c:pt idx="172">
                  <c:v>44680</c:v>
                </c:pt>
                <c:pt idx="173">
                  <c:v>44683</c:v>
                </c:pt>
                <c:pt idx="174">
                  <c:v>44684</c:v>
                </c:pt>
                <c:pt idx="175">
                  <c:v>44685</c:v>
                </c:pt>
                <c:pt idx="176">
                  <c:v>44686</c:v>
                </c:pt>
                <c:pt idx="177">
                  <c:v>44687</c:v>
                </c:pt>
                <c:pt idx="178">
                  <c:v>44690</c:v>
                </c:pt>
                <c:pt idx="179">
                  <c:v>44691</c:v>
                </c:pt>
                <c:pt idx="180">
                  <c:v>44692</c:v>
                </c:pt>
                <c:pt idx="181">
                  <c:v>44693</c:v>
                </c:pt>
                <c:pt idx="182">
                  <c:v>44694</c:v>
                </c:pt>
                <c:pt idx="183">
                  <c:v>44697</c:v>
                </c:pt>
                <c:pt idx="184">
                  <c:v>44698</c:v>
                </c:pt>
                <c:pt idx="185">
                  <c:v>44699</c:v>
                </c:pt>
                <c:pt idx="186">
                  <c:v>44700</c:v>
                </c:pt>
                <c:pt idx="187">
                  <c:v>44701</c:v>
                </c:pt>
                <c:pt idx="188">
                  <c:v>44704</c:v>
                </c:pt>
                <c:pt idx="189">
                  <c:v>44705</c:v>
                </c:pt>
                <c:pt idx="190">
                  <c:v>44706</c:v>
                </c:pt>
                <c:pt idx="191">
                  <c:v>44707</c:v>
                </c:pt>
                <c:pt idx="192">
                  <c:v>44708</c:v>
                </c:pt>
                <c:pt idx="193">
                  <c:v>44712</c:v>
                </c:pt>
                <c:pt idx="194">
                  <c:v>44713</c:v>
                </c:pt>
                <c:pt idx="195">
                  <c:v>44714</c:v>
                </c:pt>
                <c:pt idx="196">
                  <c:v>44715</c:v>
                </c:pt>
                <c:pt idx="197">
                  <c:v>44718</c:v>
                </c:pt>
                <c:pt idx="198">
                  <c:v>44719</c:v>
                </c:pt>
                <c:pt idx="199">
                  <c:v>44720</c:v>
                </c:pt>
                <c:pt idx="200">
                  <c:v>44721</c:v>
                </c:pt>
                <c:pt idx="201">
                  <c:v>44722</c:v>
                </c:pt>
                <c:pt idx="202">
                  <c:v>44725</c:v>
                </c:pt>
                <c:pt idx="203">
                  <c:v>44726</c:v>
                </c:pt>
                <c:pt idx="204">
                  <c:v>44727</c:v>
                </c:pt>
                <c:pt idx="205">
                  <c:v>44728</c:v>
                </c:pt>
                <c:pt idx="206">
                  <c:v>44729</c:v>
                </c:pt>
                <c:pt idx="207">
                  <c:v>44733</c:v>
                </c:pt>
                <c:pt idx="208">
                  <c:v>44734</c:v>
                </c:pt>
                <c:pt idx="209">
                  <c:v>44735</c:v>
                </c:pt>
                <c:pt idx="210">
                  <c:v>44736</c:v>
                </c:pt>
                <c:pt idx="211">
                  <c:v>44739</c:v>
                </c:pt>
                <c:pt idx="212">
                  <c:v>44740</c:v>
                </c:pt>
                <c:pt idx="213">
                  <c:v>44741</c:v>
                </c:pt>
                <c:pt idx="214">
                  <c:v>44742</c:v>
                </c:pt>
                <c:pt idx="215">
                  <c:v>44743</c:v>
                </c:pt>
                <c:pt idx="216">
                  <c:v>44747</c:v>
                </c:pt>
                <c:pt idx="217">
                  <c:v>44748</c:v>
                </c:pt>
                <c:pt idx="218">
                  <c:v>44749</c:v>
                </c:pt>
                <c:pt idx="219">
                  <c:v>44750</c:v>
                </c:pt>
                <c:pt idx="220">
                  <c:v>44753</c:v>
                </c:pt>
                <c:pt idx="221">
                  <c:v>44754</c:v>
                </c:pt>
                <c:pt idx="222">
                  <c:v>44755</c:v>
                </c:pt>
                <c:pt idx="223">
                  <c:v>44756</c:v>
                </c:pt>
                <c:pt idx="224">
                  <c:v>44757</c:v>
                </c:pt>
                <c:pt idx="225">
                  <c:v>44760</c:v>
                </c:pt>
                <c:pt idx="226">
                  <c:v>44761</c:v>
                </c:pt>
                <c:pt idx="227">
                  <c:v>44762</c:v>
                </c:pt>
                <c:pt idx="228">
                  <c:v>44763</c:v>
                </c:pt>
                <c:pt idx="229">
                  <c:v>44764</c:v>
                </c:pt>
                <c:pt idx="230">
                  <c:v>44767</c:v>
                </c:pt>
                <c:pt idx="231">
                  <c:v>44768</c:v>
                </c:pt>
                <c:pt idx="232">
                  <c:v>44769</c:v>
                </c:pt>
                <c:pt idx="233">
                  <c:v>44770</c:v>
                </c:pt>
                <c:pt idx="234">
                  <c:v>44771</c:v>
                </c:pt>
                <c:pt idx="235">
                  <c:v>44774</c:v>
                </c:pt>
                <c:pt idx="236">
                  <c:v>44775</c:v>
                </c:pt>
                <c:pt idx="237">
                  <c:v>44776</c:v>
                </c:pt>
                <c:pt idx="238">
                  <c:v>44777</c:v>
                </c:pt>
                <c:pt idx="239">
                  <c:v>44778</c:v>
                </c:pt>
                <c:pt idx="240">
                  <c:v>44781</c:v>
                </c:pt>
                <c:pt idx="241">
                  <c:v>44782</c:v>
                </c:pt>
                <c:pt idx="242">
                  <c:v>44783</c:v>
                </c:pt>
                <c:pt idx="243">
                  <c:v>44784</c:v>
                </c:pt>
                <c:pt idx="244">
                  <c:v>44785</c:v>
                </c:pt>
                <c:pt idx="245">
                  <c:v>44788</c:v>
                </c:pt>
                <c:pt idx="246">
                  <c:v>44789</c:v>
                </c:pt>
                <c:pt idx="247">
                  <c:v>44790</c:v>
                </c:pt>
                <c:pt idx="248">
                  <c:v>44791</c:v>
                </c:pt>
                <c:pt idx="249">
                  <c:v>44792</c:v>
                </c:pt>
                <c:pt idx="250">
                  <c:v>44795</c:v>
                </c:pt>
                <c:pt idx="251">
                  <c:v>44796</c:v>
                </c:pt>
              </c:numCache>
            </c:numRef>
          </c:cat>
          <c:val>
            <c:numRef>
              <c:f>'Nintendo vs Nvidia '!$B$2:$B$253</c:f>
              <c:numCache>
                <c:formatCode>General</c:formatCode>
                <c:ptCount val="252"/>
                <c:pt idx="2">
                  <c:v>1</c:v>
                </c:pt>
                <c:pt idx="3">
                  <c:v>0.97097374646924639</c:v>
                </c:pt>
                <c:pt idx="4">
                  <c:v>0.10336542876150429</c:v>
                </c:pt>
                <c:pt idx="5">
                  <c:v>-0.2659298547514039</c:v>
                </c:pt>
                <c:pt idx="6">
                  <c:v>-0.25983758902169007</c:v>
                </c:pt>
                <c:pt idx="7">
                  <c:v>-0.30789033532950427</c:v>
                </c:pt>
                <c:pt idx="8">
                  <c:v>-0.33030373053675083</c:v>
                </c:pt>
                <c:pt idx="9">
                  <c:v>-0.42370047532401983</c:v>
                </c:pt>
                <c:pt idx="10">
                  <c:v>-4.776825371303664E-2</c:v>
                </c:pt>
                <c:pt idx="11">
                  <c:v>-3.8100736857586651E-2</c:v>
                </c:pt>
                <c:pt idx="12">
                  <c:v>1.0791239601422031E-2</c:v>
                </c:pt>
                <c:pt idx="13">
                  <c:v>-3.0762078589865096E-2</c:v>
                </c:pt>
                <c:pt idx="14">
                  <c:v>-5.2872841956630008E-2</c:v>
                </c:pt>
                <c:pt idx="15">
                  <c:v>-5.5096659475855708E-2</c:v>
                </c:pt>
                <c:pt idx="16">
                  <c:v>-6.6192562730273651E-3</c:v>
                </c:pt>
                <c:pt idx="17">
                  <c:v>-7.2141145980445867E-2</c:v>
                </c:pt>
                <c:pt idx="18">
                  <c:v>6.6066662283430097E-2</c:v>
                </c:pt>
                <c:pt idx="19">
                  <c:v>7.6881786430540486E-2</c:v>
                </c:pt>
                <c:pt idx="20">
                  <c:v>0.11830138908023272</c:v>
                </c:pt>
                <c:pt idx="21">
                  <c:v>0.1773484363407889</c:v>
                </c:pt>
                <c:pt idx="22">
                  <c:v>0.21469451781516866</c:v>
                </c:pt>
                <c:pt idx="23">
                  <c:v>0.210633172232326</c:v>
                </c:pt>
                <c:pt idx="24">
                  <c:v>0.42718545833386884</c:v>
                </c:pt>
                <c:pt idx="25">
                  <c:v>0.4006561637698437</c:v>
                </c:pt>
                <c:pt idx="26">
                  <c:v>0.4049361224498188</c:v>
                </c:pt>
                <c:pt idx="27">
                  <c:v>0.3212189604003256</c:v>
                </c:pt>
                <c:pt idx="28">
                  <c:v>0.40028308691186948</c:v>
                </c:pt>
                <c:pt idx="29">
                  <c:v>0.38025374265221334</c:v>
                </c:pt>
                <c:pt idx="30">
                  <c:v>0.39688229904741706</c:v>
                </c:pt>
                <c:pt idx="31">
                  <c:v>0.41597324275749942</c:v>
                </c:pt>
                <c:pt idx="32">
                  <c:v>0.41693153817462641</c:v>
                </c:pt>
                <c:pt idx="33">
                  <c:v>0.41478890646696981</c:v>
                </c:pt>
                <c:pt idx="34">
                  <c:v>0.41447202862012178</c:v>
                </c:pt>
                <c:pt idx="35">
                  <c:v>0.41138792032203486</c:v>
                </c:pt>
                <c:pt idx="36">
                  <c:v>0.42304037270539924</c:v>
                </c:pt>
                <c:pt idx="37">
                  <c:v>0.41589973079462123</c:v>
                </c:pt>
                <c:pt idx="38">
                  <c:v>0.41259777684267074</c:v>
                </c:pt>
                <c:pt idx="39">
                  <c:v>0.41234468396390278</c:v>
                </c:pt>
                <c:pt idx="40">
                  <c:v>0.41756142400916701</c:v>
                </c:pt>
                <c:pt idx="41">
                  <c:v>0.41184408491710972</c:v>
                </c:pt>
                <c:pt idx="42">
                  <c:v>0.41138520329103889</c:v>
                </c:pt>
                <c:pt idx="43">
                  <c:v>0.38996452517480634</c:v>
                </c:pt>
                <c:pt idx="44">
                  <c:v>0.31606334927604424</c:v>
                </c:pt>
                <c:pt idx="45">
                  <c:v>0.3166159319862325</c:v>
                </c:pt>
                <c:pt idx="46">
                  <c:v>0.33423060714116454</c:v>
                </c:pt>
                <c:pt idx="47">
                  <c:v>0.3459579539017919</c:v>
                </c:pt>
                <c:pt idx="48">
                  <c:v>0.34780924415675651</c:v>
                </c:pt>
                <c:pt idx="49">
                  <c:v>0.29122937979340163</c:v>
                </c:pt>
                <c:pt idx="50">
                  <c:v>0.29164288215465389</c:v>
                </c:pt>
                <c:pt idx="51">
                  <c:v>0.2418338743488235</c:v>
                </c:pt>
                <c:pt idx="52">
                  <c:v>0.21777741006760895</c:v>
                </c:pt>
                <c:pt idx="53">
                  <c:v>0.20124961054336152</c:v>
                </c:pt>
                <c:pt idx="54">
                  <c:v>0.20089992085039002</c:v>
                </c:pt>
                <c:pt idx="55">
                  <c:v>0.20227120317570482</c:v>
                </c:pt>
                <c:pt idx="56">
                  <c:v>0.21503156472298102</c:v>
                </c:pt>
                <c:pt idx="57">
                  <c:v>0.21224163329087367</c:v>
                </c:pt>
                <c:pt idx="58">
                  <c:v>0.21568027781424293</c:v>
                </c:pt>
                <c:pt idx="59">
                  <c:v>0.21281890823333105</c:v>
                </c:pt>
                <c:pt idx="60">
                  <c:v>0.22397994814594602</c:v>
                </c:pt>
                <c:pt idx="61">
                  <c:v>0.27291130366016936</c:v>
                </c:pt>
                <c:pt idx="62">
                  <c:v>0.27742561498251295</c:v>
                </c:pt>
                <c:pt idx="63">
                  <c:v>0.29893762014499853</c:v>
                </c:pt>
                <c:pt idx="64">
                  <c:v>0.30124621193919676</c:v>
                </c:pt>
                <c:pt idx="65">
                  <c:v>0.29630001772915204</c:v>
                </c:pt>
                <c:pt idx="66">
                  <c:v>0.30273730459689735</c:v>
                </c:pt>
                <c:pt idx="67">
                  <c:v>0.35576896984667666</c:v>
                </c:pt>
                <c:pt idx="68">
                  <c:v>0.36990273355052383</c:v>
                </c:pt>
                <c:pt idx="69">
                  <c:v>0.35541290719111007</c:v>
                </c:pt>
                <c:pt idx="70">
                  <c:v>0.36076731229017139</c:v>
                </c:pt>
                <c:pt idx="71">
                  <c:v>0.37891424671653134</c:v>
                </c:pt>
                <c:pt idx="72">
                  <c:v>0.37347071838092155</c:v>
                </c:pt>
                <c:pt idx="73">
                  <c:v>0.4134402892697514</c:v>
                </c:pt>
                <c:pt idx="74">
                  <c:v>0.3995606525905715</c:v>
                </c:pt>
                <c:pt idx="75">
                  <c:v>0.39155958469081004</c:v>
                </c:pt>
                <c:pt idx="76">
                  <c:v>0.38452539641100569</c:v>
                </c:pt>
                <c:pt idx="77">
                  <c:v>0.39583464877398661</c:v>
                </c:pt>
                <c:pt idx="78">
                  <c:v>0.39526435002434063</c:v>
                </c:pt>
                <c:pt idx="79">
                  <c:v>0.40324005652617745</c:v>
                </c:pt>
                <c:pt idx="80">
                  <c:v>0.38724947683832045</c:v>
                </c:pt>
                <c:pt idx="81">
                  <c:v>0.39189946608435428</c:v>
                </c:pt>
                <c:pt idx="82">
                  <c:v>0.38630358412926402</c:v>
                </c:pt>
                <c:pt idx="83">
                  <c:v>0.40392139451782161</c:v>
                </c:pt>
                <c:pt idx="84">
                  <c:v>0.39990469546643898</c:v>
                </c:pt>
                <c:pt idx="85">
                  <c:v>0.39957058929704309</c:v>
                </c:pt>
                <c:pt idx="86">
                  <c:v>0.40103307217848599</c:v>
                </c:pt>
                <c:pt idx="87">
                  <c:v>0.40774302620797409</c:v>
                </c:pt>
                <c:pt idx="88">
                  <c:v>0.40854426527599752</c:v>
                </c:pt>
                <c:pt idx="89">
                  <c:v>0.4116691823428556</c:v>
                </c:pt>
                <c:pt idx="90">
                  <c:v>0.41208041791272804</c:v>
                </c:pt>
                <c:pt idx="91">
                  <c:v>0.41196047148281867</c:v>
                </c:pt>
                <c:pt idx="92">
                  <c:v>0.41142098760391954</c:v>
                </c:pt>
                <c:pt idx="93">
                  <c:v>0.42776992277957498</c:v>
                </c:pt>
                <c:pt idx="94">
                  <c:v>0.42972351160653466</c:v>
                </c:pt>
                <c:pt idx="95">
                  <c:v>0.41708160563534025</c:v>
                </c:pt>
                <c:pt idx="96">
                  <c:v>0.41709650639128293</c:v>
                </c:pt>
                <c:pt idx="97">
                  <c:v>0.41839660801067213</c:v>
                </c:pt>
                <c:pt idx="98">
                  <c:v>0.41741257304677654</c:v>
                </c:pt>
                <c:pt idx="99">
                  <c:v>0.4312615841886468</c:v>
                </c:pt>
                <c:pt idx="100">
                  <c:v>0.43092871536234123</c:v>
                </c:pt>
                <c:pt idx="101">
                  <c:v>0.40568210319481657</c:v>
                </c:pt>
                <c:pt idx="102">
                  <c:v>0.40084024213591274</c:v>
                </c:pt>
                <c:pt idx="103">
                  <c:v>0.37816747305855702</c:v>
                </c:pt>
                <c:pt idx="104">
                  <c:v>0.38165879350188897</c:v>
                </c:pt>
                <c:pt idx="105">
                  <c:v>0.38124192412305841</c:v>
                </c:pt>
                <c:pt idx="106">
                  <c:v>0.37498976527276856</c:v>
                </c:pt>
                <c:pt idx="107">
                  <c:v>0.37818980957979786</c:v>
                </c:pt>
                <c:pt idx="108">
                  <c:v>0.37449063872885346</c:v>
                </c:pt>
                <c:pt idx="109">
                  <c:v>0.37063737052315859</c:v>
                </c:pt>
                <c:pt idx="110">
                  <c:v>0.3620132226205745</c:v>
                </c:pt>
                <c:pt idx="111">
                  <c:v>0.36189469541203162</c:v>
                </c:pt>
                <c:pt idx="112">
                  <c:v>0.36468806446996949</c:v>
                </c:pt>
                <c:pt idx="113">
                  <c:v>0.37408339262118523</c:v>
                </c:pt>
                <c:pt idx="114">
                  <c:v>0.3758909674742934</c:v>
                </c:pt>
                <c:pt idx="115">
                  <c:v>0.37669108900862408</c:v>
                </c:pt>
                <c:pt idx="116">
                  <c:v>0.37277798910445931</c:v>
                </c:pt>
                <c:pt idx="117">
                  <c:v>0.37560289960703047</c:v>
                </c:pt>
                <c:pt idx="118">
                  <c:v>0.38470150184240315</c:v>
                </c:pt>
                <c:pt idx="119">
                  <c:v>0.36807244734001959</c:v>
                </c:pt>
                <c:pt idx="120">
                  <c:v>0.36876129618615278</c:v>
                </c:pt>
                <c:pt idx="121">
                  <c:v>0.39146854183281277</c:v>
                </c:pt>
                <c:pt idx="122">
                  <c:v>0.3911035732170588</c:v>
                </c:pt>
                <c:pt idx="123">
                  <c:v>0.38872175351447452</c:v>
                </c:pt>
                <c:pt idx="124">
                  <c:v>0.38126109220064153</c:v>
                </c:pt>
                <c:pt idx="125">
                  <c:v>0.38232295380941217</c:v>
                </c:pt>
                <c:pt idx="126">
                  <c:v>0.38458336233956353</c:v>
                </c:pt>
                <c:pt idx="127">
                  <c:v>0.37583086414835448</c:v>
                </c:pt>
                <c:pt idx="128">
                  <c:v>0.37479891770881429</c:v>
                </c:pt>
                <c:pt idx="129">
                  <c:v>0.37445573586815933</c:v>
                </c:pt>
                <c:pt idx="130">
                  <c:v>0.37885259640487734</c:v>
                </c:pt>
                <c:pt idx="131">
                  <c:v>0.38089541737609628</c:v>
                </c:pt>
                <c:pt idx="132">
                  <c:v>0.37896139954225366</c:v>
                </c:pt>
                <c:pt idx="133">
                  <c:v>0.37948080863120803</c:v>
                </c:pt>
                <c:pt idx="134">
                  <c:v>0.39616399715513845</c:v>
                </c:pt>
                <c:pt idx="135">
                  <c:v>0.39354068632564582</c:v>
                </c:pt>
                <c:pt idx="136">
                  <c:v>0.41463377885401925</c:v>
                </c:pt>
                <c:pt idx="137">
                  <c:v>0.41581843011725372</c:v>
                </c:pt>
                <c:pt idx="138">
                  <c:v>0.41533554336962042</c:v>
                </c:pt>
                <c:pt idx="139">
                  <c:v>0.42054804532431678</c:v>
                </c:pt>
                <c:pt idx="140">
                  <c:v>0.41208279221053085</c:v>
                </c:pt>
                <c:pt idx="141">
                  <c:v>0.43093104731814419</c:v>
                </c:pt>
                <c:pt idx="142">
                  <c:v>0.4313734984218513</c:v>
                </c:pt>
                <c:pt idx="143">
                  <c:v>0.42896276180791809</c:v>
                </c:pt>
                <c:pt idx="144">
                  <c:v>0.42822604483115834</c:v>
                </c:pt>
                <c:pt idx="145">
                  <c:v>0.42747190634125037</c:v>
                </c:pt>
                <c:pt idx="146">
                  <c:v>0.4173103963809201</c:v>
                </c:pt>
                <c:pt idx="147">
                  <c:v>0.41468832269827111</c:v>
                </c:pt>
                <c:pt idx="148">
                  <c:v>0.41068598566768988</c:v>
                </c:pt>
                <c:pt idx="149">
                  <c:v>0.41037299769320756</c:v>
                </c:pt>
                <c:pt idx="150">
                  <c:v>0.4108863320620334</c:v>
                </c:pt>
                <c:pt idx="151">
                  <c:v>0.41684784371371308</c:v>
                </c:pt>
                <c:pt idx="152">
                  <c:v>0.41825371219840424</c:v>
                </c:pt>
                <c:pt idx="153">
                  <c:v>0.40541078944707348</c:v>
                </c:pt>
                <c:pt idx="154">
                  <c:v>0.40642406631337918</c:v>
                </c:pt>
                <c:pt idx="155">
                  <c:v>0.41713626419599659</c:v>
                </c:pt>
                <c:pt idx="156">
                  <c:v>0.40794974516952232</c:v>
                </c:pt>
                <c:pt idx="157">
                  <c:v>0.40789159208000786</c:v>
                </c:pt>
                <c:pt idx="158">
                  <c:v>0.40327911283070844</c:v>
                </c:pt>
                <c:pt idx="159">
                  <c:v>0.40740146852293813</c:v>
                </c:pt>
                <c:pt idx="160">
                  <c:v>0.40594302884647165</c:v>
                </c:pt>
                <c:pt idx="161">
                  <c:v>0.40834899047574308</c:v>
                </c:pt>
                <c:pt idx="162">
                  <c:v>0.41290934325443557</c:v>
                </c:pt>
                <c:pt idx="163">
                  <c:v>0.40891419361194209</c:v>
                </c:pt>
                <c:pt idx="164">
                  <c:v>0.40984087145863141</c:v>
                </c:pt>
                <c:pt idx="165">
                  <c:v>0.41250238131569461</c:v>
                </c:pt>
                <c:pt idx="166">
                  <c:v>0.41582876679099606</c:v>
                </c:pt>
                <c:pt idx="167">
                  <c:v>0.41683457277129621</c:v>
                </c:pt>
                <c:pt idx="168">
                  <c:v>0.41787947352541932</c:v>
                </c:pt>
                <c:pt idx="169">
                  <c:v>0.43021806629674558</c:v>
                </c:pt>
                <c:pt idx="170">
                  <c:v>0.42906779308643422</c:v>
                </c:pt>
                <c:pt idx="171">
                  <c:v>0.39495401695849747</c:v>
                </c:pt>
                <c:pt idx="172">
                  <c:v>0.39657457573270927</c:v>
                </c:pt>
                <c:pt idx="173">
                  <c:v>0.38069550735723545</c:v>
                </c:pt>
                <c:pt idx="174">
                  <c:v>0.38074955972126284</c:v>
                </c:pt>
                <c:pt idx="175">
                  <c:v>0.38498509246974549</c:v>
                </c:pt>
                <c:pt idx="176">
                  <c:v>0.39672726615786541</c:v>
                </c:pt>
                <c:pt idx="177">
                  <c:v>0.39703266219918254</c:v>
                </c:pt>
                <c:pt idx="178">
                  <c:v>0.41300265867788721</c:v>
                </c:pt>
                <c:pt idx="179">
                  <c:v>0.41702484279150887</c:v>
                </c:pt>
                <c:pt idx="180">
                  <c:v>0.4074882063708099</c:v>
                </c:pt>
                <c:pt idx="181">
                  <c:v>0.40318271665810246</c:v>
                </c:pt>
                <c:pt idx="182">
                  <c:v>0.39598410734211109</c:v>
                </c:pt>
                <c:pt idx="183">
                  <c:v>0.39804400333820211</c:v>
                </c:pt>
                <c:pt idx="184">
                  <c:v>0.40301658055567541</c:v>
                </c:pt>
                <c:pt idx="185">
                  <c:v>0.38316231143086465</c:v>
                </c:pt>
                <c:pt idx="186">
                  <c:v>0.383707479028361</c:v>
                </c:pt>
                <c:pt idx="187">
                  <c:v>0.38315085688786293</c:v>
                </c:pt>
                <c:pt idx="188">
                  <c:v>0.38381762978582012</c:v>
                </c:pt>
                <c:pt idx="189">
                  <c:v>0.38229790328202251</c:v>
                </c:pt>
                <c:pt idx="190">
                  <c:v>0.36254252543348586</c:v>
                </c:pt>
                <c:pt idx="191">
                  <c:v>0.36329887591812837</c:v>
                </c:pt>
                <c:pt idx="192">
                  <c:v>0.3555363777961571</c:v>
                </c:pt>
                <c:pt idx="193">
                  <c:v>0.35576955158539086</c:v>
                </c:pt>
                <c:pt idx="194">
                  <c:v>0.35518664084309715</c:v>
                </c:pt>
                <c:pt idx="195">
                  <c:v>0.35083903059004662</c:v>
                </c:pt>
                <c:pt idx="196">
                  <c:v>0.35549409141820665</c:v>
                </c:pt>
                <c:pt idx="197">
                  <c:v>0.35517181629603028</c:v>
                </c:pt>
                <c:pt idx="198">
                  <c:v>0.35504266697751219</c:v>
                </c:pt>
                <c:pt idx="199">
                  <c:v>0.35564825718396642</c:v>
                </c:pt>
                <c:pt idx="200">
                  <c:v>0.35166483627942557</c:v>
                </c:pt>
                <c:pt idx="201">
                  <c:v>0.35767608689738917</c:v>
                </c:pt>
                <c:pt idx="202">
                  <c:v>0.36525785717387882</c:v>
                </c:pt>
                <c:pt idx="203">
                  <c:v>0.36513260516194007</c:v>
                </c:pt>
                <c:pt idx="204">
                  <c:v>0.36306876933648513</c:v>
                </c:pt>
                <c:pt idx="205">
                  <c:v>0.3645640712306088</c:v>
                </c:pt>
                <c:pt idx="206">
                  <c:v>0.36406973879880439</c:v>
                </c:pt>
                <c:pt idx="207">
                  <c:v>0.3677281837921012</c:v>
                </c:pt>
                <c:pt idx="208">
                  <c:v>0.36792895356818284</c:v>
                </c:pt>
                <c:pt idx="209">
                  <c:v>0.3671705333879382</c:v>
                </c:pt>
                <c:pt idx="210">
                  <c:v>0.37185661392891012</c:v>
                </c:pt>
                <c:pt idx="211">
                  <c:v>0.37217899395936938</c:v>
                </c:pt>
                <c:pt idx="212">
                  <c:v>0.36828186515051098</c:v>
                </c:pt>
                <c:pt idx="213">
                  <c:v>0.36835525701789634</c:v>
                </c:pt>
                <c:pt idx="214">
                  <c:v>0.36848910156998438</c:v>
                </c:pt>
                <c:pt idx="215">
                  <c:v>0.37045844769587943</c:v>
                </c:pt>
                <c:pt idx="216">
                  <c:v>0.37284351616267353</c:v>
                </c:pt>
                <c:pt idx="217">
                  <c:v>0.37275996414739149</c:v>
                </c:pt>
                <c:pt idx="218">
                  <c:v>0.37170303802092508</c:v>
                </c:pt>
                <c:pt idx="219">
                  <c:v>0.37140751202326761</c:v>
                </c:pt>
                <c:pt idx="220">
                  <c:v>0.36987114401385451</c:v>
                </c:pt>
                <c:pt idx="221">
                  <c:v>0.36856458075722909</c:v>
                </c:pt>
                <c:pt idx="222">
                  <c:v>0.36870342234740799</c:v>
                </c:pt>
                <c:pt idx="223">
                  <c:v>0.36762052700630948</c:v>
                </c:pt>
                <c:pt idx="224">
                  <c:v>0.37000765091640953</c:v>
                </c:pt>
                <c:pt idx="225">
                  <c:v>0.37018731217455497</c:v>
                </c:pt>
                <c:pt idx="226">
                  <c:v>0.35976013759872855</c:v>
                </c:pt>
                <c:pt idx="227">
                  <c:v>0.36282510847671257</c:v>
                </c:pt>
                <c:pt idx="228">
                  <c:v>0.36263303389240276</c:v>
                </c:pt>
                <c:pt idx="229">
                  <c:v>0.36083081583204324</c:v>
                </c:pt>
                <c:pt idx="230">
                  <c:v>0.36146192542802907</c:v>
                </c:pt>
                <c:pt idx="231">
                  <c:v>0.36398518085498077</c:v>
                </c:pt>
                <c:pt idx="232">
                  <c:v>0.36844506778383257</c:v>
                </c:pt>
                <c:pt idx="233">
                  <c:v>0.36884335945466562</c:v>
                </c:pt>
                <c:pt idx="234">
                  <c:v>0.3690029935076275</c:v>
                </c:pt>
                <c:pt idx="235">
                  <c:v>0.36859017315848963</c:v>
                </c:pt>
                <c:pt idx="236">
                  <c:v>0.36616156281226142</c:v>
                </c:pt>
                <c:pt idx="237">
                  <c:v>0.3552428179502688</c:v>
                </c:pt>
                <c:pt idx="238">
                  <c:v>0.35616669745798901</c:v>
                </c:pt>
                <c:pt idx="239">
                  <c:v>0.35518663545684576</c:v>
                </c:pt>
                <c:pt idx="240">
                  <c:v>0.35884281780881749</c:v>
                </c:pt>
                <c:pt idx="241">
                  <c:v>0.36074957683286502</c:v>
                </c:pt>
                <c:pt idx="242">
                  <c:v>0.36688784957059695</c:v>
                </c:pt>
                <c:pt idx="243">
                  <c:v>0.36672329540429954</c:v>
                </c:pt>
                <c:pt idx="244">
                  <c:v>0.36586212742241231</c:v>
                </c:pt>
                <c:pt idx="245">
                  <c:v>0.36619056506122816</c:v>
                </c:pt>
                <c:pt idx="246">
                  <c:v>0.36589092322324807</c:v>
                </c:pt>
                <c:pt idx="247">
                  <c:v>0.36262790035899889</c:v>
                </c:pt>
                <c:pt idx="248">
                  <c:v>0.36435720467157673</c:v>
                </c:pt>
                <c:pt idx="249">
                  <c:v>0.36960599756366058</c:v>
                </c:pt>
                <c:pt idx="250">
                  <c:v>0.37034573096680973</c:v>
                </c:pt>
                <c:pt idx="251">
                  <c:v>0.37035247172617231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F3-4547-8BFB-1D59C1309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4191103"/>
        <c:axId val="2018271551"/>
      </c:lineChart>
      <c:dateAx>
        <c:axId val="4419110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18271551"/>
        <c:crosses val="autoZero"/>
        <c:auto val="1"/>
        <c:lblOffset val="100"/>
        <c:baseTimeUnit val="days"/>
      </c:dateAx>
      <c:valAx>
        <c:axId val="201827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19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NVDA!$H$1</c:f>
              <c:strCache>
                <c:ptCount val="1"/>
                <c:pt idx="0">
                  <c:v>Rendimiento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NVDA!$A$1:$A$253</c:f>
              <c:strCache>
                <c:ptCount val="253"/>
                <c:pt idx="0">
                  <c:v>Date</c:v>
                </c:pt>
                <c:pt idx="1">
                  <c:v>24/08/2021</c:v>
                </c:pt>
                <c:pt idx="2">
                  <c:v>25/08/2021</c:v>
                </c:pt>
                <c:pt idx="3">
                  <c:v>26/08/2021</c:v>
                </c:pt>
                <c:pt idx="4">
                  <c:v>27/08/2021</c:v>
                </c:pt>
                <c:pt idx="5">
                  <c:v>30/08/2021</c:v>
                </c:pt>
                <c:pt idx="6">
                  <c:v>31/08/2021</c:v>
                </c:pt>
                <c:pt idx="7">
                  <c:v>01/09/2021</c:v>
                </c:pt>
                <c:pt idx="8">
                  <c:v>02/09/2021</c:v>
                </c:pt>
                <c:pt idx="9">
                  <c:v>03/09/2021</c:v>
                </c:pt>
                <c:pt idx="10">
                  <c:v>07/09/2021</c:v>
                </c:pt>
                <c:pt idx="11">
                  <c:v>08/09/2021</c:v>
                </c:pt>
                <c:pt idx="12">
                  <c:v>09/09/2021</c:v>
                </c:pt>
                <c:pt idx="13">
                  <c:v>10/09/2021</c:v>
                </c:pt>
                <c:pt idx="14">
                  <c:v>13/09/2021</c:v>
                </c:pt>
                <c:pt idx="15">
                  <c:v>14/09/2021</c:v>
                </c:pt>
                <c:pt idx="16">
                  <c:v>15/09/2021</c:v>
                </c:pt>
                <c:pt idx="17">
                  <c:v>16/09/2021</c:v>
                </c:pt>
                <c:pt idx="18">
                  <c:v>17/09/2021</c:v>
                </c:pt>
                <c:pt idx="19">
                  <c:v>20/09/2021</c:v>
                </c:pt>
                <c:pt idx="20">
                  <c:v>21/09/2021</c:v>
                </c:pt>
                <c:pt idx="21">
                  <c:v>22/09/2021</c:v>
                </c:pt>
                <c:pt idx="22">
                  <c:v>23/09/2021</c:v>
                </c:pt>
                <c:pt idx="23">
                  <c:v>24/09/2021</c:v>
                </c:pt>
                <c:pt idx="24">
                  <c:v>27/09/2021</c:v>
                </c:pt>
                <c:pt idx="25">
                  <c:v>28/09/2021</c:v>
                </c:pt>
                <c:pt idx="26">
                  <c:v>29/09/2021</c:v>
                </c:pt>
                <c:pt idx="27">
                  <c:v>30/09/2021</c:v>
                </c:pt>
                <c:pt idx="28">
                  <c:v>01/10/2021</c:v>
                </c:pt>
                <c:pt idx="29">
                  <c:v>04/10/2021</c:v>
                </c:pt>
                <c:pt idx="30">
                  <c:v>05/10/2021</c:v>
                </c:pt>
                <c:pt idx="31">
                  <c:v>06/10/2021</c:v>
                </c:pt>
                <c:pt idx="32">
                  <c:v>07/10/2021</c:v>
                </c:pt>
                <c:pt idx="33">
                  <c:v>08/10/2021</c:v>
                </c:pt>
                <c:pt idx="34">
                  <c:v>11/10/2021</c:v>
                </c:pt>
                <c:pt idx="35">
                  <c:v>12/10/2021</c:v>
                </c:pt>
                <c:pt idx="36">
                  <c:v>13/10/2021</c:v>
                </c:pt>
                <c:pt idx="37">
                  <c:v>14/10/2021</c:v>
                </c:pt>
                <c:pt idx="38">
                  <c:v>15/10/2021</c:v>
                </c:pt>
                <c:pt idx="39">
                  <c:v>18/10/2021</c:v>
                </c:pt>
                <c:pt idx="40">
                  <c:v>19/10/2021</c:v>
                </c:pt>
                <c:pt idx="41">
                  <c:v>20/10/2021</c:v>
                </c:pt>
                <c:pt idx="42">
                  <c:v>21/10/2021</c:v>
                </c:pt>
                <c:pt idx="43">
                  <c:v>22/10/2021</c:v>
                </c:pt>
                <c:pt idx="44">
                  <c:v>25/10/2021</c:v>
                </c:pt>
                <c:pt idx="45">
                  <c:v>26/10/2021</c:v>
                </c:pt>
                <c:pt idx="46">
                  <c:v>27/10/2021</c:v>
                </c:pt>
                <c:pt idx="47">
                  <c:v>28/10/2021</c:v>
                </c:pt>
                <c:pt idx="48">
                  <c:v>29/10/2021</c:v>
                </c:pt>
                <c:pt idx="49">
                  <c:v>01/11/2021</c:v>
                </c:pt>
                <c:pt idx="50">
                  <c:v>02/11/2021</c:v>
                </c:pt>
                <c:pt idx="51">
                  <c:v>03/11/2021</c:v>
                </c:pt>
                <c:pt idx="52">
                  <c:v>04/11/2021</c:v>
                </c:pt>
                <c:pt idx="53">
                  <c:v>05/11/2021</c:v>
                </c:pt>
                <c:pt idx="54">
                  <c:v>08/11/2021</c:v>
                </c:pt>
                <c:pt idx="55">
                  <c:v>09/11/2021</c:v>
                </c:pt>
                <c:pt idx="56">
                  <c:v>10/11/2021</c:v>
                </c:pt>
                <c:pt idx="57">
                  <c:v>11/11/2021</c:v>
                </c:pt>
                <c:pt idx="58">
                  <c:v>12/11/2021</c:v>
                </c:pt>
                <c:pt idx="59">
                  <c:v>15/11/2021</c:v>
                </c:pt>
                <c:pt idx="60">
                  <c:v>16/11/2021</c:v>
                </c:pt>
                <c:pt idx="61">
                  <c:v>17/11/2021</c:v>
                </c:pt>
                <c:pt idx="62">
                  <c:v>18/11/2021</c:v>
                </c:pt>
                <c:pt idx="63">
                  <c:v>19/11/2021</c:v>
                </c:pt>
                <c:pt idx="64">
                  <c:v>22/11/2021</c:v>
                </c:pt>
                <c:pt idx="65">
                  <c:v>23/11/2021</c:v>
                </c:pt>
                <c:pt idx="66">
                  <c:v>24/11/2021</c:v>
                </c:pt>
                <c:pt idx="67">
                  <c:v>26/11/2021</c:v>
                </c:pt>
                <c:pt idx="68">
                  <c:v>29/11/2021</c:v>
                </c:pt>
                <c:pt idx="69">
                  <c:v>30/11/2021</c:v>
                </c:pt>
                <c:pt idx="70">
                  <c:v>01/12/2021</c:v>
                </c:pt>
                <c:pt idx="71">
                  <c:v>02/12/2021</c:v>
                </c:pt>
                <c:pt idx="72">
                  <c:v>03/12/2021</c:v>
                </c:pt>
                <c:pt idx="73">
                  <c:v>06/12/2021</c:v>
                </c:pt>
                <c:pt idx="74">
                  <c:v>07/12/2021</c:v>
                </c:pt>
                <c:pt idx="75">
                  <c:v>08/12/2021</c:v>
                </c:pt>
                <c:pt idx="76">
                  <c:v>09/12/2021</c:v>
                </c:pt>
                <c:pt idx="77">
                  <c:v>10/12/2021</c:v>
                </c:pt>
                <c:pt idx="78">
                  <c:v>13/12/2021</c:v>
                </c:pt>
                <c:pt idx="79">
                  <c:v>14/12/2021</c:v>
                </c:pt>
                <c:pt idx="80">
                  <c:v>15/12/2021</c:v>
                </c:pt>
                <c:pt idx="81">
                  <c:v>16/12/2021</c:v>
                </c:pt>
                <c:pt idx="82">
                  <c:v>17/12/2021</c:v>
                </c:pt>
                <c:pt idx="83">
                  <c:v>20/12/2021</c:v>
                </c:pt>
                <c:pt idx="84">
                  <c:v>21/12/2021</c:v>
                </c:pt>
                <c:pt idx="85">
                  <c:v>22/12/2021</c:v>
                </c:pt>
                <c:pt idx="86">
                  <c:v>23/12/2021</c:v>
                </c:pt>
                <c:pt idx="87">
                  <c:v>27/12/2021</c:v>
                </c:pt>
                <c:pt idx="88">
                  <c:v>28/12/2021</c:v>
                </c:pt>
                <c:pt idx="89">
                  <c:v>29/12/2021</c:v>
                </c:pt>
                <c:pt idx="90">
                  <c:v>30/12/2021</c:v>
                </c:pt>
                <c:pt idx="91">
                  <c:v>31/12/2021</c:v>
                </c:pt>
                <c:pt idx="92">
                  <c:v>03/01/2022</c:v>
                </c:pt>
                <c:pt idx="93">
                  <c:v>04/01/2022</c:v>
                </c:pt>
                <c:pt idx="94">
                  <c:v>05/01/2022</c:v>
                </c:pt>
                <c:pt idx="95">
                  <c:v>06/01/2022</c:v>
                </c:pt>
                <c:pt idx="96">
                  <c:v>07/01/2022</c:v>
                </c:pt>
                <c:pt idx="97">
                  <c:v>10/01/2022</c:v>
                </c:pt>
                <c:pt idx="98">
                  <c:v>11/01/2022</c:v>
                </c:pt>
                <c:pt idx="99">
                  <c:v>12/01/2022</c:v>
                </c:pt>
                <c:pt idx="100">
                  <c:v>13/01/2022</c:v>
                </c:pt>
                <c:pt idx="101">
                  <c:v>14/01/2022</c:v>
                </c:pt>
                <c:pt idx="102">
                  <c:v>18/01/2022</c:v>
                </c:pt>
                <c:pt idx="103">
                  <c:v>19/01/2022</c:v>
                </c:pt>
                <c:pt idx="104">
                  <c:v>20/01/2022</c:v>
                </c:pt>
                <c:pt idx="105">
                  <c:v>21/01/2022</c:v>
                </c:pt>
                <c:pt idx="106">
                  <c:v>24/01/2022</c:v>
                </c:pt>
                <c:pt idx="107">
                  <c:v>25/01/2022</c:v>
                </c:pt>
                <c:pt idx="108">
                  <c:v>26/01/2022</c:v>
                </c:pt>
                <c:pt idx="109">
                  <c:v>27/01/2022</c:v>
                </c:pt>
                <c:pt idx="110">
                  <c:v>28/01/2022</c:v>
                </c:pt>
                <c:pt idx="111">
                  <c:v>31/01/2022</c:v>
                </c:pt>
                <c:pt idx="112">
                  <c:v>01/02/2022</c:v>
                </c:pt>
                <c:pt idx="113">
                  <c:v>02/02/2022</c:v>
                </c:pt>
                <c:pt idx="114">
                  <c:v>03/02/2022</c:v>
                </c:pt>
                <c:pt idx="115">
                  <c:v>04/02/2022</c:v>
                </c:pt>
                <c:pt idx="116">
                  <c:v>07/02/2022</c:v>
                </c:pt>
                <c:pt idx="117">
                  <c:v>08/02/2022</c:v>
                </c:pt>
                <c:pt idx="118">
                  <c:v>09/02/2022</c:v>
                </c:pt>
                <c:pt idx="119">
                  <c:v>10/02/2022</c:v>
                </c:pt>
                <c:pt idx="120">
                  <c:v>11/02/2022</c:v>
                </c:pt>
                <c:pt idx="121">
                  <c:v>14/02/2022</c:v>
                </c:pt>
                <c:pt idx="122">
                  <c:v>15/02/2022</c:v>
                </c:pt>
                <c:pt idx="123">
                  <c:v>16/02/2022</c:v>
                </c:pt>
                <c:pt idx="124">
                  <c:v>17/02/2022</c:v>
                </c:pt>
                <c:pt idx="125">
                  <c:v>18/02/2022</c:v>
                </c:pt>
                <c:pt idx="126">
                  <c:v>22/02/2022</c:v>
                </c:pt>
                <c:pt idx="127">
                  <c:v>23/02/2022</c:v>
                </c:pt>
                <c:pt idx="128">
                  <c:v>24/02/2022</c:v>
                </c:pt>
                <c:pt idx="129">
                  <c:v>25/02/2022</c:v>
                </c:pt>
                <c:pt idx="130">
                  <c:v>28/02/2022</c:v>
                </c:pt>
                <c:pt idx="131">
                  <c:v>01/03/2022</c:v>
                </c:pt>
                <c:pt idx="132">
                  <c:v>02/03/2022</c:v>
                </c:pt>
                <c:pt idx="133">
                  <c:v>03/03/2022</c:v>
                </c:pt>
                <c:pt idx="134">
                  <c:v>04/03/2022</c:v>
                </c:pt>
                <c:pt idx="135">
                  <c:v>07/03/2022</c:v>
                </c:pt>
                <c:pt idx="136">
                  <c:v>08/03/2022</c:v>
                </c:pt>
                <c:pt idx="137">
                  <c:v>09/03/2022</c:v>
                </c:pt>
                <c:pt idx="138">
                  <c:v>10/03/2022</c:v>
                </c:pt>
                <c:pt idx="139">
                  <c:v>11/03/2022</c:v>
                </c:pt>
                <c:pt idx="140">
                  <c:v>14/03/2022</c:v>
                </c:pt>
                <c:pt idx="141">
                  <c:v>15/03/2022</c:v>
                </c:pt>
                <c:pt idx="142">
                  <c:v>16/03/2022</c:v>
                </c:pt>
                <c:pt idx="143">
                  <c:v>17/03/2022</c:v>
                </c:pt>
                <c:pt idx="144">
                  <c:v>18/03/2022</c:v>
                </c:pt>
                <c:pt idx="145">
                  <c:v>21/03/2022</c:v>
                </c:pt>
                <c:pt idx="146">
                  <c:v>22/03/2022</c:v>
                </c:pt>
                <c:pt idx="147">
                  <c:v>23/03/2022</c:v>
                </c:pt>
                <c:pt idx="148">
                  <c:v>24/03/2022</c:v>
                </c:pt>
                <c:pt idx="149">
                  <c:v>25/03/2022</c:v>
                </c:pt>
                <c:pt idx="150">
                  <c:v>28/03/2022</c:v>
                </c:pt>
                <c:pt idx="151">
                  <c:v>29/03/2022</c:v>
                </c:pt>
                <c:pt idx="152">
                  <c:v>30/03/2022</c:v>
                </c:pt>
                <c:pt idx="153">
                  <c:v>31/03/2022</c:v>
                </c:pt>
                <c:pt idx="154">
                  <c:v>01/04/2022</c:v>
                </c:pt>
                <c:pt idx="155">
                  <c:v>04/04/2022</c:v>
                </c:pt>
                <c:pt idx="156">
                  <c:v>05/04/2022</c:v>
                </c:pt>
                <c:pt idx="157">
                  <c:v>06/04/2022</c:v>
                </c:pt>
                <c:pt idx="158">
                  <c:v>07/04/2022</c:v>
                </c:pt>
                <c:pt idx="159">
                  <c:v>08/04/2022</c:v>
                </c:pt>
                <c:pt idx="160">
                  <c:v>11/04/2022</c:v>
                </c:pt>
                <c:pt idx="161">
                  <c:v>12/04/2022</c:v>
                </c:pt>
                <c:pt idx="162">
                  <c:v>13/04/2022</c:v>
                </c:pt>
                <c:pt idx="163">
                  <c:v>14/04/2022</c:v>
                </c:pt>
                <c:pt idx="164">
                  <c:v>18/04/2022</c:v>
                </c:pt>
                <c:pt idx="165">
                  <c:v>19/04/2022</c:v>
                </c:pt>
                <c:pt idx="166">
                  <c:v>20/04/2022</c:v>
                </c:pt>
                <c:pt idx="167">
                  <c:v>21/04/2022</c:v>
                </c:pt>
                <c:pt idx="168">
                  <c:v>22/04/2022</c:v>
                </c:pt>
                <c:pt idx="169">
                  <c:v>25/04/2022</c:v>
                </c:pt>
                <c:pt idx="170">
                  <c:v>26/04/2022</c:v>
                </c:pt>
                <c:pt idx="171">
                  <c:v>27/04/2022</c:v>
                </c:pt>
                <c:pt idx="172">
                  <c:v>28/04/2022</c:v>
                </c:pt>
                <c:pt idx="173">
                  <c:v>29/04/2022</c:v>
                </c:pt>
                <c:pt idx="174">
                  <c:v>02/05/2022</c:v>
                </c:pt>
                <c:pt idx="175">
                  <c:v>03/05/2022</c:v>
                </c:pt>
                <c:pt idx="176">
                  <c:v>04/05/2022</c:v>
                </c:pt>
                <c:pt idx="177">
                  <c:v>05/05/2022</c:v>
                </c:pt>
                <c:pt idx="178">
                  <c:v>06/05/2022</c:v>
                </c:pt>
                <c:pt idx="179">
                  <c:v>09/05/2022</c:v>
                </c:pt>
                <c:pt idx="180">
                  <c:v>10/05/2022</c:v>
                </c:pt>
                <c:pt idx="181">
                  <c:v>11/05/2022</c:v>
                </c:pt>
                <c:pt idx="182">
                  <c:v>12/05/2022</c:v>
                </c:pt>
                <c:pt idx="183">
                  <c:v>13/05/2022</c:v>
                </c:pt>
                <c:pt idx="184">
                  <c:v>16/05/2022</c:v>
                </c:pt>
                <c:pt idx="185">
                  <c:v>17/05/2022</c:v>
                </c:pt>
                <c:pt idx="186">
                  <c:v>18/05/2022</c:v>
                </c:pt>
                <c:pt idx="187">
                  <c:v>19/05/2022</c:v>
                </c:pt>
                <c:pt idx="188">
                  <c:v>20/05/2022</c:v>
                </c:pt>
                <c:pt idx="189">
                  <c:v>23/05/2022</c:v>
                </c:pt>
                <c:pt idx="190">
                  <c:v>24/05/2022</c:v>
                </c:pt>
                <c:pt idx="191">
                  <c:v>25/05/2022</c:v>
                </c:pt>
                <c:pt idx="192">
                  <c:v>26/05/2022</c:v>
                </c:pt>
                <c:pt idx="193">
                  <c:v>27/05/2022</c:v>
                </c:pt>
                <c:pt idx="194">
                  <c:v>31/05/2022</c:v>
                </c:pt>
                <c:pt idx="195">
                  <c:v>01/06/2022</c:v>
                </c:pt>
                <c:pt idx="196">
                  <c:v>02/06/2022</c:v>
                </c:pt>
                <c:pt idx="197">
                  <c:v>03/06/2022</c:v>
                </c:pt>
                <c:pt idx="198">
                  <c:v>06/06/2022</c:v>
                </c:pt>
                <c:pt idx="199">
                  <c:v>07/06/2022</c:v>
                </c:pt>
                <c:pt idx="200">
                  <c:v>08/06/2022</c:v>
                </c:pt>
                <c:pt idx="201">
                  <c:v>09/06/2022</c:v>
                </c:pt>
                <c:pt idx="202">
                  <c:v>10/06/2022</c:v>
                </c:pt>
                <c:pt idx="203">
                  <c:v>13/06/2022</c:v>
                </c:pt>
                <c:pt idx="204">
                  <c:v>14/06/2022</c:v>
                </c:pt>
                <c:pt idx="205">
                  <c:v>15/06/2022</c:v>
                </c:pt>
                <c:pt idx="206">
                  <c:v>16/06/2022</c:v>
                </c:pt>
                <c:pt idx="207">
                  <c:v>17/06/2022</c:v>
                </c:pt>
                <c:pt idx="208">
                  <c:v>21/06/2022</c:v>
                </c:pt>
                <c:pt idx="209">
                  <c:v>22/06/2022</c:v>
                </c:pt>
                <c:pt idx="210">
                  <c:v>23/06/2022</c:v>
                </c:pt>
                <c:pt idx="211">
                  <c:v>24/06/2022</c:v>
                </c:pt>
                <c:pt idx="212">
                  <c:v>27/06/2022</c:v>
                </c:pt>
                <c:pt idx="213">
                  <c:v>28/06/2022</c:v>
                </c:pt>
                <c:pt idx="214">
                  <c:v>29/06/2022</c:v>
                </c:pt>
                <c:pt idx="215">
                  <c:v>30/06/2022</c:v>
                </c:pt>
                <c:pt idx="216">
                  <c:v>01/07/2022</c:v>
                </c:pt>
                <c:pt idx="217">
                  <c:v>05/07/2022</c:v>
                </c:pt>
                <c:pt idx="218">
                  <c:v>06/07/2022</c:v>
                </c:pt>
                <c:pt idx="219">
                  <c:v>07/07/2022</c:v>
                </c:pt>
                <c:pt idx="220">
                  <c:v>08/07/2022</c:v>
                </c:pt>
                <c:pt idx="221">
                  <c:v>11/07/2022</c:v>
                </c:pt>
                <c:pt idx="222">
                  <c:v>12/07/2022</c:v>
                </c:pt>
                <c:pt idx="223">
                  <c:v>13/07/2022</c:v>
                </c:pt>
                <c:pt idx="224">
                  <c:v>14/07/2022</c:v>
                </c:pt>
                <c:pt idx="225">
                  <c:v>15/07/2022</c:v>
                </c:pt>
                <c:pt idx="226">
                  <c:v>18/07/2022</c:v>
                </c:pt>
                <c:pt idx="227">
                  <c:v>19/07/2022</c:v>
                </c:pt>
                <c:pt idx="228">
                  <c:v>20/07/2022</c:v>
                </c:pt>
                <c:pt idx="229">
                  <c:v>21/07/2022</c:v>
                </c:pt>
                <c:pt idx="230">
                  <c:v>22/07/2022</c:v>
                </c:pt>
                <c:pt idx="231">
                  <c:v>25/07/2022</c:v>
                </c:pt>
                <c:pt idx="232">
                  <c:v>26/07/2022</c:v>
                </c:pt>
                <c:pt idx="233">
                  <c:v>27/07/2022</c:v>
                </c:pt>
                <c:pt idx="234">
                  <c:v>28/07/2022</c:v>
                </c:pt>
                <c:pt idx="235">
                  <c:v>29/07/2022</c:v>
                </c:pt>
                <c:pt idx="236">
                  <c:v>01/08/2022</c:v>
                </c:pt>
                <c:pt idx="237">
                  <c:v>02/08/2022</c:v>
                </c:pt>
                <c:pt idx="238">
                  <c:v>03/08/2022</c:v>
                </c:pt>
                <c:pt idx="239">
                  <c:v>04/08/2022</c:v>
                </c:pt>
                <c:pt idx="240">
                  <c:v>05/08/2022</c:v>
                </c:pt>
                <c:pt idx="241">
                  <c:v>08/08/2022</c:v>
                </c:pt>
                <c:pt idx="242">
                  <c:v>09/08/2022</c:v>
                </c:pt>
                <c:pt idx="243">
                  <c:v>10/08/2022</c:v>
                </c:pt>
                <c:pt idx="244">
                  <c:v>11/08/2022</c:v>
                </c:pt>
                <c:pt idx="245">
                  <c:v>12/08/2022</c:v>
                </c:pt>
                <c:pt idx="246">
                  <c:v>15/08/2022</c:v>
                </c:pt>
                <c:pt idx="247">
                  <c:v>16/08/2022</c:v>
                </c:pt>
                <c:pt idx="248">
                  <c:v>17/08/2022</c:v>
                </c:pt>
                <c:pt idx="249">
                  <c:v>18/08/2022</c:v>
                </c:pt>
                <c:pt idx="250">
                  <c:v>19/08/2022</c:v>
                </c:pt>
                <c:pt idx="251">
                  <c:v>22/08/2022</c:v>
                </c:pt>
                <c:pt idx="252">
                  <c:v>23/08/2022</c:v>
                </c:pt>
              </c:strCache>
            </c:strRef>
          </c:cat>
          <c:val>
            <c:numRef>
              <c:f>NVDA!$H$2:$H$253</c:f>
              <c:numCache>
                <c:formatCode>General</c:formatCode>
                <c:ptCount val="252"/>
                <c:pt idx="1">
                  <c:v>1.9272318416340306E-2</c:v>
                </c:pt>
                <c:pt idx="2">
                  <c:v>-6.5277376344472521E-3</c:v>
                </c:pt>
                <c:pt idx="3">
                  <c:v>2.5738539726297516E-2</c:v>
                </c:pt>
                <c:pt idx="4">
                  <c:v>2.2973219710526139E-3</c:v>
                </c:pt>
                <c:pt idx="5">
                  <c:v>-1.318110607170705E-2</c:v>
                </c:pt>
                <c:pt idx="6">
                  <c:v>2.5016987901701243E-3</c:v>
                </c:pt>
                <c:pt idx="7">
                  <c:v>-2.0052351149406375E-3</c:v>
                </c:pt>
                <c:pt idx="8">
                  <c:v>1.9958903023108709E-2</c:v>
                </c:pt>
                <c:pt idx="9">
                  <c:v>-7.9236934485190369E-3</c:v>
                </c:pt>
                <c:pt idx="10">
                  <c:v>-1.4252895316996968E-2</c:v>
                </c:pt>
                <c:pt idx="11">
                  <c:v>-7.2519071063190761E-3</c:v>
                </c:pt>
                <c:pt idx="12">
                  <c:v>1.3572625581605918E-2</c:v>
                </c:pt>
                <c:pt idx="13">
                  <c:v>-1.4503021457981739E-2</c:v>
                </c:pt>
                <c:pt idx="14">
                  <c:v>4.0627915596826523E-3</c:v>
                </c:pt>
                <c:pt idx="15">
                  <c:v>4.4510430605854846E-3</c:v>
                </c:pt>
                <c:pt idx="16">
                  <c:v>-4.4313190685959705E-3</c:v>
                </c:pt>
                <c:pt idx="17">
                  <c:v>-1.5376372693057678E-2</c:v>
                </c:pt>
                <c:pt idx="18">
                  <c:v>-3.5936051288831657E-2</c:v>
                </c:pt>
                <c:pt idx="19">
                  <c:v>6.2995141656566819E-3</c:v>
                </c:pt>
                <c:pt idx="20">
                  <c:v>3.2711991750751526E-2</c:v>
                </c:pt>
                <c:pt idx="21">
                  <c:v>2.4657029625907635E-2</c:v>
                </c:pt>
                <c:pt idx="22">
                  <c:v>-1.7836496894529364E-2</c:v>
                </c:pt>
                <c:pt idx="23">
                  <c:v>-1.9066134055162134E-2</c:v>
                </c:pt>
                <c:pt idx="24">
                  <c:v>-4.4367459094537376E-2</c:v>
                </c:pt>
                <c:pt idx="25">
                  <c:v>-8.7928124904884178E-3</c:v>
                </c:pt>
                <c:pt idx="26">
                  <c:v>9.6992842919392946E-3</c:v>
                </c:pt>
                <c:pt idx="27">
                  <c:v>1.2550833393892829E-3</c:v>
                </c:pt>
                <c:pt idx="28">
                  <c:v>-4.8693400532700347E-2</c:v>
                </c:pt>
                <c:pt idx="29">
                  <c:v>3.6438165107854262E-2</c:v>
                </c:pt>
                <c:pt idx="30">
                  <c:v>1.2175488826194552E-2</c:v>
                </c:pt>
                <c:pt idx="31">
                  <c:v>1.8115933413006352E-2</c:v>
                </c:pt>
                <c:pt idx="32">
                  <c:v>-1.1577750546125845E-2</c:v>
                </c:pt>
                <c:pt idx="33">
                  <c:v>-6.5286572602605E-3</c:v>
                </c:pt>
                <c:pt idx="34">
                  <c:v>-1.1596470891866082E-3</c:v>
                </c:pt>
                <c:pt idx="35">
                  <c:v>1.2964876788078854E-2</c:v>
                </c:pt>
                <c:pt idx="36">
                  <c:v>3.8540677169027406E-2</c:v>
                </c:pt>
                <c:pt idx="37">
                  <c:v>5.3342114116070646E-3</c:v>
                </c:pt>
                <c:pt idx="38">
                  <c:v>1.6466950525183852E-2</c:v>
                </c:pt>
                <c:pt idx="39">
                  <c:v>3.0600295479694807E-3</c:v>
                </c:pt>
                <c:pt idx="40">
                  <c:v>-8.3894419584124268E-3</c:v>
                </c:pt>
                <c:pt idx="41">
                  <c:v>2.6648075624277866E-2</c:v>
                </c:pt>
                <c:pt idx="42">
                  <c:v>1.4982564322012935E-3</c:v>
                </c:pt>
                <c:pt idx="43">
                  <c:v>1.9361145284149145E-2</c:v>
                </c:pt>
                <c:pt idx="44">
                  <c:v>6.6951498126853193E-2</c:v>
                </c:pt>
                <c:pt idx="45">
                  <c:v>-1.0761831195325568E-2</c:v>
                </c:pt>
                <c:pt idx="46">
                  <c:v>2.004010863944182E-2</c:v>
                </c:pt>
                <c:pt idx="47">
                  <c:v>2.5099263577327856E-2</c:v>
                </c:pt>
                <c:pt idx="48">
                  <c:v>1.0169255018344592E-2</c:v>
                </c:pt>
                <c:pt idx="49">
                  <c:v>2.2224864115394587E-2</c:v>
                </c:pt>
                <c:pt idx="50">
                  <c:v>7.461789297884186E-3</c:v>
                </c:pt>
                <c:pt idx="51">
                  <c:v>0.12042270711270701</c:v>
                </c:pt>
                <c:pt idx="52">
                  <c:v>-1.6443172147143448E-3</c:v>
                </c:pt>
                <c:pt idx="53">
                  <c:v>3.5359007568570418E-2</c:v>
                </c:pt>
                <c:pt idx="54">
                  <c:v>-4.7721398074509836E-3</c:v>
                </c:pt>
                <c:pt idx="55">
                  <c:v>-3.9077557527725959E-2</c:v>
                </c:pt>
                <c:pt idx="56">
                  <c:v>3.1603317002550958E-2</c:v>
                </c:pt>
                <c:pt idx="57">
                  <c:v>0</c:v>
                </c:pt>
                <c:pt idx="58">
                  <c:v>-1.201053867143952E-2</c:v>
                </c:pt>
                <c:pt idx="59">
                  <c:v>5.9284302776117098E-3</c:v>
                </c:pt>
                <c:pt idx="60">
                  <c:v>-3.1189056357732451E-2</c:v>
                </c:pt>
                <c:pt idx="61">
                  <c:v>8.2499019515302474E-2</c:v>
                </c:pt>
                <c:pt idx="62">
                  <c:v>4.13574907205876E-2</c:v>
                </c:pt>
                <c:pt idx="63">
                  <c:v>-3.1196111803461501E-2</c:v>
                </c:pt>
                <c:pt idx="64">
                  <c:v>-6.5714284953928758E-3</c:v>
                </c:pt>
                <c:pt idx="65">
                  <c:v>2.9231955092289569E-2</c:v>
                </c:pt>
                <c:pt idx="66">
                  <c:v>-3.5838909023143496E-2</c:v>
                </c:pt>
                <c:pt idx="67">
                  <c:v>5.9454729082307041E-2</c:v>
                </c:pt>
                <c:pt idx="68">
                  <c:v>-2.0973119582334096E-2</c:v>
                </c:pt>
                <c:pt idx="69">
                  <c:v>-3.7861214698535817E-2</c:v>
                </c:pt>
                <c:pt idx="70">
                  <c:v>2.1981920116471598E-2</c:v>
                </c:pt>
                <c:pt idx="71">
                  <c:v>-4.4605593886155696E-2</c:v>
                </c:pt>
                <c:pt idx="72">
                  <c:v>-2.1373044375524976E-2</c:v>
                </c:pt>
                <c:pt idx="73">
                  <c:v>7.9568606241712081E-2</c:v>
                </c:pt>
                <c:pt idx="74">
                  <c:v>-1.8533983303338653E-2</c:v>
                </c:pt>
                <c:pt idx="75">
                  <c:v>-4.197822081393407E-2</c:v>
                </c:pt>
                <c:pt idx="76">
                  <c:v>-9.5769054263183072E-3</c:v>
                </c:pt>
                <c:pt idx="77">
                  <c:v>-6.7454859402495543E-2</c:v>
                </c:pt>
                <c:pt idx="78">
                  <c:v>6.2498165646854937E-3</c:v>
                </c:pt>
                <c:pt idx="79">
                  <c:v>7.4884474114534819E-2</c:v>
                </c:pt>
                <c:pt idx="80">
                  <c:v>-6.8025987987043443E-2</c:v>
                </c:pt>
                <c:pt idx="81">
                  <c:v>-2.0643125929074108E-2</c:v>
                </c:pt>
                <c:pt idx="82">
                  <c:v>-2.9494764197264879E-3</c:v>
                </c:pt>
                <c:pt idx="83">
                  <c:v>4.8919453297358306E-2</c:v>
                </c:pt>
                <c:pt idx="84">
                  <c:v>1.1177951256499737E-2</c:v>
                </c:pt>
                <c:pt idx="85">
                  <c:v>8.1632449734972291E-3</c:v>
                </c:pt>
                <c:pt idx="86">
                  <c:v>4.4028424952284061E-2</c:v>
                </c:pt>
                <c:pt idx="87">
                  <c:v>-2.0132617485640682E-2</c:v>
                </c:pt>
                <c:pt idx="88">
                  <c:v>-1.0586258758075794E-2</c:v>
                </c:pt>
                <c:pt idx="89">
                  <c:v>-1.3832944773550921E-2</c:v>
                </c:pt>
                <c:pt idx="90">
                  <c:v>-5.9150509927284375E-3</c:v>
                </c:pt>
                <c:pt idx="91">
                  <c:v>2.4140735571917506E-2</c:v>
                </c:pt>
                <c:pt idx="92">
                  <c:v>-2.7588711593222189E-2</c:v>
                </c:pt>
                <c:pt idx="93">
                  <c:v>-5.7562243080500002E-2</c:v>
                </c:pt>
                <c:pt idx="94">
                  <c:v>2.0794027681814077E-2</c:v>
                </c:pt>
                <c:pt idx="95">
                  <c:v>-3.3040000308159422E-2</c:v>
                </c:pt>
                <c:pt idx="96">
                  <c:v>5.6154219573891859E-3</c:v>
                </c:pt>
                <c:pt idx="97">
                  <c:v>1.5218931331852441E-2</c:v>
                </c:pt>
                <c:pt idx="98">
                  <c:v>6.5426521491325444E-3</c:v>
                </c:pt>
                <c:pt idx="99">
                  <c:v>-5.0858830292150776E-2</c:v>
                </c:pt>
                <c:pt idx="100">
                  <c:v>1.3809894492569922E-2</c:v>
                </c:pt>
                <c:pt idx="101">
                  <c:v>-3.8564370175746064E-2</c:v>
                </c:pt>
                <c:pt idx="102">
                  <c:v>-3.2274204566263003E-2</c:v>
                </c:pt>
                <c:pt idx="103">
                  <c:v>-3.6581976080023469E-2</c:v>
                </c:pt>
                <c:pt idx="104">
                  <c:v>-3.2132426098438575E-2</c:v>
                </c:pt>
                <c:pt idx="105">
                  <c:v>-8.5619222117535839E-5</c:v>
                </c:pt>
                <c:pt idx="106">
                  <c:v>-4.4839970113871731E-2</c:v>
                </c:pt>
                <c:pt idx="107">
                  <c:v>2.0068073821401085E-2</c:v>
                </c:pt>
                <c:pt idx="108">
                  <c:v>-3.6360443506176204E-2</c:v>
                </c:pt>
                <c:pt idx="109">
                  <c:v>4.083117359315503E-2</c:v>
                </c:pt>
                <c:pt idx="110">
                  <c:v>7.2066566389044656E-2</c:v>
                </c:pt>
                <c:pt idx="111">
                  <c:v>6.2076458399598624E-3</c:v>
                </c:pt>
                <c:pt idx="112">
                  <c:v>2.4514953582515351E-2</c:v>
                </c:pt>
                <c:pt idx="113">
                  <c:v>-5.1263818492419323E-2</c:v>
                </c:pt>
                <c:pt idx="114">
                  <c:v>1.5491979609052407E-2</c:v>
                </c:pt>
                <c:pt idx="115">
                  <c:v>1.6818068187980609E-2</c:v>
                </c:pt>
                <c:pt idx="116">
                  <c:v>1.5367274133532833E-2</c:v>
                </c:pt>
                <c:pt idx="117">
                  <c:v>6.3605133163434496E-2</c:v>
                </c:pt>
                <c:pt idx="118">
                  <c:v>-3.2990091903983512E-2</c:v>
                </c:pt>
                <c:pt idx="119">
                  <c:v>-7.260682204821535E-2</c:v>
                </c:pt>
                <c:pt idx="120">
                  <c:v>1.3278219391350633E-2</c:v>
                </c:pt>
                <c:pt idx="121">
                  <c:v>9.1811941721177084E-2</c:v>
                </c:pt>
                <c:pt idx="122">
                  <c:v>6.0378583368493177E-4</c:v>
                </c:pt>
                <c:pt idx="123">
                  <c:v>-7.5591145771395446E-2</c:v>
                </c:pt>
                <c:pt idx="124">
                  <c:v>-3.5296034613871201E-2</c:v>
                </c:pt>
                <c:pt idx="125">
                  <c:v>-1.0659016712210789E-2</c:v>
                </c:pt>
                <c:pt idx="126">
                  <c:v>-4.288156065378184E-2</c:v>
                </c:pt>
                <c:pt idx="127">
                  <c:v>6.0794176055782585E-2</c:v>
                </c:pt>
                <c:pt idx="128">
                  <c:v>1.722250322096364E-2</c:v>
                </c:pt>
                <c:pt idx="129">
                  <c:v>9.438321116378573E-3</c:v>
                </c:pt>
                <c:pt idx="130">
                  <c:v>-3.7236018339793502E-2</c:v>
                </c:pt>
                <c:pt idx="131">
                  <c:v>3.1823700832628123E-2</c:v>
                </c:pt>
                <c:pt idx="132">
                  <c:v>-2.0891823194798861E-2</c:v>
                </c:pt>
                <c:pt idx="133">
                  <c:v>-3.2807605271239944E-2</c:v>
                </c:pt>
                <c:pt idx="134">
                  <c:v>-6.906174531839808E-2</c:v>
                </c:pt>
                <c:pt idx="135">
                  <c:v>7.5871179009833912E-3</c:v>
                </c:pt>
                <c:pt idx="136">
                  <c:v>6.9722024727658344E-2</c:v>
                </c:pt>
                <c:pt idx="137">
                  <c:v>-1.54687863673487E-2</c:v>
                </c:pt>
                <c:pt idx="138">
                  <c:v>-2.4627090409960362E-2</c:v>
                </c:pt>
                <c:pt idx="139">
                  <c:v>-3.4841662215009464E-2</c:v>
                </c:pt>
                <c:pt idx="140">
                  <c:v>7.70276696978138E-2</c:v>
                </c:pt>
                <c:pt idx="141">
                  <c:v>6.6295264725828348E-2</c:v>
                </c:pt>
                <c:pt idx="142">
                  <c:v>1.1022218223989976E-2</c:v>
                </c:pt>
                <c:pt idx="143">
                  <c:v>6.8117539624156842E-2</c:v>
                </c:pt>
                <c:pt idx="144">
                  <c:v>1.0622541472313882E-2</c:v>
                </c:pt>
                <c:pt idx="145">
                  <c:v>-7.8551394785427945E-3</c:v>
                </c:pt>
                <c:pt idx="146">
                  <c:v>-3.3554450428253509E-2</c:v>
                </c:pt>
                <c:pt idx="147">
                  <c:v>9.8150815424721927E-2</c:v>
                </c:pt>
                <c:pt idx="148">
                  <c:v>-1.626990481621915E-2</c:v>
                </c:pt>
                <c:pt idx="149">
                  <c:v>1.9030780233383199E-2</c:v>
                </c:pt>
                <c:pt idx="150">
                  <c:v>1.5485922286615364E-2</c:v>
                </c:pt>
                <c:pt idx="151">
                  <c:v>-3.3710221821740528E-2</c:v>
                </c:pt>
                <c:pt idx="152">
                  <c:v>-1.4590133953960013E-2</c:v>
                </c:pt>
                <c:pt idx="153">
                  <c:v>-2.1036365355957164E-2</c:v>
                </c:pt>
                <c:pt idx="154">
                  <c:v>2.425878518841457E-2</c:v>
                </c:pt>
                <c:pt idx="155">
                  <c:v>-5.2229558385283772E-2</c:v>
                </c:pt>
                <c:pt idx="156">
                  <c:v>-5.8771325339880866E-2</c:v>
                </c:pt>
                <c:pt idx="157">
                  <c:v>-8.1533927826439208E-3</c:v>
                </c:pt>
                <c:pt idx="158">
                  <c:v>-4.4985114356558178E-2</c:v>
                </c:pt>
                <c:pt idx="159">
                  <c:v>-5.1991920572998451E-2</c:v>
                </c:pt>
                <c:pt idx="160">
                  <c:v>-1.8843856358887554E-2</c:v>
                </c:pt>
                <c:pt idx="161">
                  <c:v>3.2505667806805701E-2</c:v>
                </c:pt>
                <c:pt idx="162">
                  <c:v>-4.2561861404588702E-2</c:v>
                </c:pt>
                <c:pt idx="163">
                  <c:v>2.4696635352853373E-2</c:v>
                </c:pt>
                <c:pt idx="164">
                  <c:v>1.9051489768535164E-2</c:v>
                </c:pt>
                <c:pt idx="165">
                  <c:v>-3.2255120152775797E-2</c:v>
                </c:pt>
                <c:pt idx="166">
                  <c:v>-6.0469250932874502E-2</c:v>
                </c:pt>
                <c:pt idx="167">
                  <c:v>-3.3097165888575308E-2</c:v>
                </c:pt>
                <c:pt idx="168">
                  <c:v>1.9830925162664083E-2</c:v>
                </c:pt>
                <c:pt idx="169">
                  <c:v>-5.5974216156307863E-2</c:v>
                </c:pt>
                <c:pt idx="170">
                  <c:v>-1.9853210201930052E-2</c:v>
                </c:pt>
                <c:pt idx="171">
                  <c:v>7.4233065259101921E-2</c:v>
                </c:pt>
                <c:pt idx="172">
                  <c:v>-6.2430526341432237E-2</c:v>
                </c:pt>
                <c:pt idx="173">
                  <c:v>5.316220901186746E-2</c:v>
                </c:pt>
                <c:pt idx="174">
                  <c:v>3.5325390440385388E-3</c:v>
                </c:pt>
                <c:pt idx="175">
                  <c:v>3.7343035713541251E-2</c:v>
                </c:pt>
                <c:pt idx="176">
                  <c:v>-7.3276212244575353E-2</c:v>
                </c:pt>
                <c:pt idx="177">
                  <c:v>-8.9684151411387799E-3</c:v>
                </c:pt>
                <c:pt idx="178">
                  <c:v>-9.2369478944106229E-2</c:v>
                </c:pt>
                <c:pt idx="179">
                  <c:v>3.8053111308979308E-2</c:v>
                </c:pt>
                <c:pt idx="180">
                  <c:v>-5.4845147122343473E-2</c:v>
                </c:pt>
                <c:pt idx="181">
                  <c:v>-2.7360125017887846E-2</c:v>
                </c:pt>
                <c:pt idx="182">
                  <c:v>9.4652137310994047E-2</c:v>
                </c:pt>
                <c:pt idx="183">
                  <c:v>-2.4963212600101887E-2</c:v>
                </c:pt>
                <c:pt idx="184">
                  <c:v>5.2884594772681148E-2</c:v>
                </c:pt>
                <c:pt idx="185">
                  <c:v>-6.8163028107227741E-2</c:v>
                </c:pt>
                <c:pt idx="186">
                  <c:v>1.0981208167450228E-2</c:v>
                </c:pt>
                <c:pt idx="187">
                  <c:v>-2.5110936198079584E-2</c:v>
                </c:pt>
                <c:pt idx="188">
                  <c:v>1.2219851847932221E-2</c:v>
                </c:pt>
                <c:pt idx="189">
                  <c:v>-4.4028902429514162E-2</c:v>
                </c:pt>
                <c:pt idx="190">
                  <c:v>5.0823442648923557E-2</c:v>
                </c:pt>
                <c:pt idx="191">
                  <c:v>5.1605209034837833E-2</c:v>
                </c:pt>
                <c:pt idx="192">
                  <c:v>5.3778531184622128E-2</c:v>
                </c:pt>
                <c:pt idx="193">
                  <c:v>-7.3892287772744196E-3</c:v>
                </c:pt>
                <c:pt idx="194">
                  <c:v>-1.8851841559362949E-2</c:v>
                </c:pt>
                <c:pt idx="195">
                  <c:v>6.9432342328703059E-2</c:v>
                </c:pt>
                <c:pt idx="196">
                  <c:v>-4.4507953513611864E-2</c:v>
                </c:pt>
                <c:pt idx="197">
                  <c:v>3.5256704447321043E-3</c:v>
                </c:pt>
                <c:pt idx="198">
                  <c:v>7.4522776417502686E-3</c:v>
                </c:pt>
                <c:pt idx="199">
                  <c:v>-1.4480447113023282E-2</c:v>
                </c:pt>
                <c:pt idx="200">
                  <c:v>-3.2175032865187317E-2</c:v>
                </c:pt>
                <c:pt idx="201">
                  <c:v>-5.9507930175264429E-2</c:v>
                </c:pt>
                <c:pt idx="202">
                  <c:v>-7.8178411742122908E-2</c:v>
                </c:pt>
                <c:pt idx="203">
                  <c:v>1.2078992700971574E-2</c:v>
                </c:pt>
                <c:pt idx="204">
                  <c:v>4.3634774920214787E-2</c:v>
                </c:pt>
                <c:pt idx="205">
                  <c:v>-5.6029580540217068E-2</c:v>
                </c:pt>
                <c:pt idx="206">
                  <c:v>1.7883520860314112E-2</c:v>
                </c:pt>
                <c:pt idx="207">
                  <c:v>4.3198997924452073E-2</c:v>
                </c:pt>
                <c:pt idx="208">
                  <c:v>-1.2435095679461525E-2</c:v>
                </c:pt>
                <c:pt idx="209">
                  <c:v>-8.2518701130121445E-3</c:v>
                </c:pt>
                <c:pt idx="210">
                  <c:v>5.5531556240369824E-2</c:v>
                </c:pt>
                <c:pt idx="211">
                  <c:v>-1.5006382547190958E-2</c:v>
                </c:pt>
                <c:pt idx="212">
                  <c:v>-5.2581628400241463E-2</c:v>
                </c:pt>
                <c:pt idx="213">
                  <c:v>-2.7531027451400444E-2</c:v>
                </c:pt>
                <c:pt idx="214">
                  <c:v>-2.4642916286744383E-2</c:v>
                </c:pt>
                <c:pt idx="215">
                  <c:v>-4.195527520166973E-2</c:v>
                </c:pt>
                <c:pt idx="216">
                  <c:v>3.036564842981879E-2</c:v>
                </c:pt>
                <c:pt idx="217">
                  <c:v>1.1093317368974421E-2</c:v>
                </c:pt>
                <c:pt idx="218">
                  <c:v>4.811631761831494E-2</c:v>
                </c:pt>
                <c:pt idx="219">
                  <c:v>-1.261174154859679E-3</c:v>
                </c:pt>
                <c:pt idx="220">
                  <c:v>-4.3313554637152654E-2</c:v>
                </c:pt>
                <c:pt idx="221">
                  <c:v>-4.619832243404615E-3</c:v>
                </c:pt>
                <c:pt idx="222">
                  <c:v>5.4368914065889475E-3</c:v>
                </c:pt>
                <c:pt idx="223">
                  <c:v>1.3716710720896322E-2</c:v>
                </c:pt>
                <c:pt idx="224">
                  <c:v>2.5370764862277045E-2</c:v>
                </c:pt>
                <c:pt idx="225">
                  <c:v>2.1507423598129256E-2</c:v>
                </c:pt>
                <c:pt idx="226">
                  <c:v>5.5338198103788455E-2</c:v>
                </c:pt>
                <c:pt idx="227">
                  <c:v>4.7963801176598479E-2</c:v>
                </c:pt>
                <c:pt idx="228">
                  <c:v>1.3646279016544296E-2</c:v>
                </c:pt>
                <c:pt idx="229">
                  <c:v>-4.0498603878116386E-2</c:v>
                </c:pt>
                <c:pt idx="230">
                  <c:v>-1.7033298492600032E-2</c:v>
                </c:pt>
                <c:pt idx="231">
                  <c:v>-2.8841652113438254E-2</c:v>
                </c:pt>
                <c:pt idx="232">
                  <c:v>7.6029709356684003E-2</c:v>
                </c:pt>
                <c:pt idx="233">
                  <c:v>1.0905014420630172E-2</c:v>
                </c:pt>
                <c:pt idx="234">
                  <c:v>9.9533420808127562E-3</c:v>
                </c:pt>
                <c:pt idx="235">
                  <c:v>1.5305835618955002E-2</c:v>
                </c:pt>
                <c:pt idx="236">
                  <c:v>4.6092456025325886E-3</c:v>
                </c:pt>
                <c:pt idx="237">
                  <c:v>1.9809986500323465E-2</c:v>
                </c:pt>
                <c:pt idx="238">
                  <c:v>1.7043355313097357E-2</c:v>
                </c:pt>
                <c:pt idx="239">
                  <c:v>-1.1761618894455983E-2</c:v>
                </c:pt>
                <c:pt idx="240">
                  <c:v>-6.2983864674200113E-2</c:v>
                </c:pt>
                <c:pt idx="241">
                  <c:v>-3.9734683741599344E-2</c:v>
                </c:pt>
                <c:pt idx="242">
                  <c:v>5.9171250970553278E-2</c:v>
                </c:pt>
                <c:pt idx="243">
                  <c:v>-8.5649720474942348E-3</c:v>
                </c:pt>
                <c:pt idx="244">
                  <c:v>4.274884675898849E-2</c:v>
                </c:pt>
                <c:pt idx="245">
                  <c:v>1.7264477358800042E-2</c:v>
                </c:pt>
                <c:pt idx="246">
                  <c:v>-8.0391653201231442E-3</c:v>
                </c:pt>
                <c:pt idx="247">
                  <c:v>-2.8815017753615797E-2</c:v>
                </c:pt>
                <c:pt idx="248">
                  <c:v>2.3888682065273521E-2</c:v>
                </c:pt>
                <c:pt idx="249">
                  <c:v>-4.9219577035520753E-2</c:v>
                </c:pt>
                <c:pt idx="250">
                  <c:v>-4.5660870478433695E-2</c:v>
                </c:pt>
                <c:pt idx="251">
                  <c:v>8.6298111689517339E-3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7-465A-A332-2B743F74B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41077343"/>
        <c:axId val="1041849615"/>
      </c:lineChart>
      <c:catAx>
        <c:axId val="104107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849615"/>
        <c:crosses val="autoZero"/>
        <c:auto val="1"/>
        <c:lblAlgn val="ctr"/>
        <c:lblOffset val="100"/>
        <c:noMultiLvlLbl val="0"/>
      </c:catAx>
      <c:valAx>
        <c:axId val="1041849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07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4.4529120707510729E-2"/>
          <c:y val="0.13960163704206549"/>
          <c:w val="0.94433657170724228"/>
          <c:h val="0.84289930244587974"/>
        </c:manualLayout>
      </c:layout>
      <c:lineChart>
        <c:grouping val="standard"/>
        <c:varyColors val="0"/>
        <c:ser>
          <c:idx val="0"/>
          <c:order val="0"/>
          <c:tx>
            <c:strRef>
              <c:f>NVDA!$I$1</c:f>
              <c:strCache>
                <c:ptCount val="1"/>
                <c:pt idx="0">
                  <c:v>Correlacion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NVDA!$A$1:$A$254</c:f>
              <c:strCache>
                <c:ptCount val="253"/>
                <c:pt idx="0">
                  <c:v>Date</c:v>
                </c:pt>
                <c:pt idx="1">
                  <c:v>24/08/2021</c:v>
                </c:pt>
                <c:pt idx="2">
                  <c:v>25/08/2021</c:v>
                </c:pt>
                <c:pt idx="3">
                  <c:v>26/08/2021</c:v>
                </c:pt>
                <c:pt idx="4">
                  <c:v>27/08/2021</c:v>
                </c:pt>
                <c:pt idx="5">
                  <c:v>30/08/2021</c:v>
                </c:pt>
                <c:pt idx="6">
                  <c:v>31/08/2021</c:v>
                </c:pt>
                <c:pt idx="7">
                  <c:v>01/09/2021</c:v>
                </c:pt>
                <c:pt idx="8">
                  <c:v>02/09/2021</c:v>
                </c:pt>
                <c:pt idx="9">
                  <c:v>03/09/2021</c:v>
                </c:pt>
                <c:pt idx="10">
                  <c:v>07/09/2021</c:v>
                </c:pt>
                <c:pt idx="11">
                  <c:v>08/09/2021</c:v>
                </c:pt>
                <c:pt idx="12">
                  <c:v>09/09/2021</c:v>
                </c:pt>
                <c:pt idx="13">
                  <c:v>10/09/2021</c:v>
                </c:pt>
                <c:pt idx="14">
                  <c:v>13/09/2021</c:v>
                </c:pt>
                <c:pt idx="15">
                  <c:v>14/09/2021</c:v>
                </c:pt>
                <c:pt idx="16">
                  <c:v>15/09/2021</c:v>
                </c:pt>
                <c:pt idx="17">
                  <c:v>16/09/2021</c:v>
                </c:pt>
                <c:pt idx="18">
                  <c:v>17/09/2021</c:v>
                </c:pt>
                <c:pt idx="19">
                  <c:v>20/09/2021</c:v>
                </c:pt>
                <c:pt idx="20">
                  <c:v>21/09/2021</c:v>
                </c:pt>
                <c:pt idx="21">
                  <c:v>22/09/2021</c:v>
                </c:pt>
                <c:pt idx="22">
                  <c:v>23/09/2021</c:v>
                </c:pt>
                <c:pt idx="23">
                  <c:v>24/09/2021</c:v>
                </c:pt>
                <c:pt idx="24">
                  <c:v>27/09/2021</c:v>
                </c:pt>
                <c:pt idx="25">
                  <c:v>28/09/2021</c:v>
                </c:pt>
                <c:pt idx="26">
                  <c:v>29/09/2021</c:v>
                </c:pt>
                <c:pt idx="27">
                  <c:v>30/09/2021</c:v>
                </c:pt>
                <c:pt idx="28">
                  <c:v>01/10/2021</c:v>
                </c:pt>
                <c:pt idx="29">
                  <c:v>04/10/2021</c:v>
                </c:pt>
                <c:pt idx="30">
                  <c:v>05/10/2021</c:v>
                </c:pt>
                <c:pt idx="31">
                  <c:v>06/10/2021</c:v>
                </c:pt>
                <c:pt idx="32">
                  <c:v>07/10/2021</c:v>
                </c:pt>
                <c:pt idx="33">
                  <c:v>08/10/2021</c:v>
                </c:pt>
                <c:pt idx="34">
                  <c:v>11/10/2021</c:v>
                </c:pt>
                <c:pt idx="35">
                  <c:v>12/10/2021</c:v>
                </c:pt>
                <c:pt idx="36">
                  <c:v>13/10/2021</c:v>
                </c:pt>
                <c:pt idx="37">
                  <c:v>14/10/2021</c:v>
                </c:pt>
                <c:pt idx="38">
                  <c:v>15/10/2021</c:v>
                </c:pt>
                <c:pt idx="39">
                  <c:v>18/10/2021</c:v>
                </c:pt>
                <c:pt idx="40">
                  <c:v>19/10/2021</c:v>
                </c:pt>
                <c:pt idx="41">
                  <c:v>20/10/2021</c:v>
                </c:pt>
                <c:pt idx="42">
                  <c:v>21/10/2021</c:v>
                </c:pt>
                <c:pt idx="43">
                  <c:v>22/10/2021</c:v>
                </c:pt>
                <c:pt idx="44">
                  <c:v>25/10/2021</c:v>
                </c:pt>
                <c:pt idx="45">
                  <c:v>26/10/2021</c:v>
                </c:pt>
                <c:pt idx="46">
                  <c:v>27/10/2021</c:v>
                </c:pt>
                <c:pt idx="47">
                  <c:v>28/10/2021</c:v>
                </c:pt>
                <c:pt idx="48">
                  <c:v>29/10/2021</c:v>
                </c:pt>
                <c:pt idx="49">
                  <c:v>01/11/2021</c:v>
                </c:pt>
                <c:pt idx="50">
                  <c:v>02/11/2021</c:v>
                </c:pt>
                <c:pt idx="51">
                  <c:v>03/11/2021</c:v>
                </c:pt>
                <c:pt idx="52">
                  <c:v>04/11/2021</c:v>
                </c:pt>
                <c:pt idx="53">
                  <c:v>05/11/2021</c:v>
                </c:pt>
                <c:pt idx="54">
                  <c:v>08/11/2021</c:v>
                </c:pt>
                <c:pt idx="55">
                  <c:v>09/11/2021</c:v>
                </c:pt>
                <c:pt idx="56">
                  <c:v>10/11/2021</c:v>
                </c:pt>
                <c:pt idx="57">
                  <c:v>11/11/2021</c:v>
                </c:pt>
                <c:pt idx="58">
                  <c:v>12/11/2021</c:v>
                </c:pt>
                <c:pt idx="59">
                  <c:v>15/11/2021</c:v>
                </c:pt>
                <c:pt idx="60">
                  <c:v>16/11/2021</c:v>
                </c:pt>
                <c:pt idx="61">
                  <c:v>17/11/2021</c:v>
                </c:pt>
                <c:pt idx="62">
                  <c:v>18/11/2021</c:v>
                </c:pt>
                <c:pt idx="63">
                  <c:v>19/11/2021</c:v>
                </c:pt>
                <c:pt idx="64">
                  <c:v>22/11/2021</c:v>
                </c:pt>
                <c:pt idx="65">
                  <c:v>23/11/2021</c:v>
                </c:pt>
                <c:pt idx="66">
                  <c:v>24/11/2021</c:v>
                </c:pt>
                <c:pt idx="67">
                  <c:v>26/11/2021</c:v>
                </c:pt>
                <c:pt idx="68">
                  <c:v>29/11/2021</c:v>
                </c:pt>
                <c:pt idx="69">
                  <c:v>30/11/2021</c:v>
                </c:pt>
                <c:pt idx="70">
                  <c:v>01/12/2021</c:v>
                </c:pt>
                <c:pt idx="71">
                  <c:v>02/12/2021</c:v>
                </c:pt>
                <c:pt idx="72">
                  <c:v>03/12/2021</c:v>
                </c:pt>
                <c:pt idx="73">
                  <c:v>06/12/2021</c:v>
                </c:pt>
                <c:pt idx="74">
                  <c:v>07/12/2021</c:v>
                </c:pt>
                <c:pt idx="75">
                  <c:v>08/12/2021</c:v>
                </c:pt>
                <c:pt idx="76">
                  <c:v>09/12/2021</c:v>
                </c:pt>
                <c:pt idx="77">
                  <c:v>10/12/2021</c:v>
                </c:pt>
                <c:pt idx="78">
                  <c:v>13/12/2021</c:v>
                </c:pt>
                <c:pt idx="79">
                  <c:v>14/12/2021</c:v>
                </c:pt>
                <c:pt idx="80">
                  <c:v>15/12/2021</c:v>
                </c:pt>
                <c:pt idx="81">
                  <c:v>16/12/2021</c:v>
                </c:pt>
                <c:pt idx="82">
                  <c:v>17/12/2021</c:v>
                </c:pt>
                <c:pt idx="83">
                  <c:v>20/12/2021</c:v>
                </c:pt>
                <c:pt idx="84">
                  <c:v>21/12/2021</c:v>
                </c:pt>
                <c:pt idx="85">
                  <c:v>22/12/2021</c:v>
                </c:pt>
                <c:pt idx="86">
                  <c:v>23/12/2021</c:v>
                </c:pt>
                <c:pt idx="87">
                  <c:v>27/12/2021</c:v>
                </c:pt>
                <c:pt idx="88">
                  <c:v>28/12/2021</c:v>
                </c:pt>
                <c:pt idx="89">
                  <c:v>29/12/2021</c:v>
                </c:pt>
                <c:pt idx="90">
                  <c:v>30/12/2021</c:v>
                </c:pt>
                <c:pt idx="91">
                  <c:v>31/12/2021</c:v>
                </c:pt>
                <c:pt idx="92">
                  <c:v>03/01/2022</c:v>
                </c:pt>
                <c:pt idx="93">
                  <c:v>04/01/2022</c:v>
                </c:pt>
                <c:pt idx="94">
                  <c:v>05/01/2022</c:v>
                </c:pt>
                <c:pt idx="95">
                  <c:v>06/01/2022</c:v>
                </c:pt>
                <c:pt idx="96">
                  <c:v>07/01/2022</c:v>
                </c:pt>
                <c:pt idx="97">
                  <c:v>10/01/2022</c:v>
                </c:pt>
                <c:pt idx="98">
                  <c:v>11/01/2022</c:v>
                </c:pt>
                <c:pt idx="99">
                  <c:v>12/01/2022</c:v>
                </c:pt>
                <c:pt idx="100">
                  <c:v>13/01/2022</c:v>
                </c:pt>
                <c:pt idx="101">
                  <c:v>14/01/2022</c:v>
                </c:pt>
                <c:pt idx="102">
                  <c:v>18/01/2022</c:v>
                </c:pt>
                <c:pt idx="103">
                  <c:v>19/01/2022</c:v>
                </c:pt>
                <c:pt idx="104">
                  <c:v>20/01/2022</c:v>
                </c:pt>
                <c:pt idx="105">
                  <c:v>21/01/2022</c:v>
                </c:pt>
                <c:pt idx="106">
                  <c:v>24/01/2022</c:v>
                </c:pt>
                <c:pt idx="107">
                  <c:v>25/01/2022</c:v>
                </c:pt>
                <c:pt idx="108">
                  <c:v>26/01/2022</c:v>
                </c:pt>
                <c:pt idx="109">
                  <c:v>27/01/2022</c:v>
                </c:pt>
                <c:pt idx="110">
                  <c:v>28/01/2022</c:v>
                </c:pt>
                <c:pt idx="111">
                  <c:v>31/01/2022</c:v>
                </c:pt>
                <c:pt idx="112">
                  <c:v>01/02/2022</c:v>
                </c:pt>
                <c:pt idx="113">
                  <c:v>02/02/2022</c:v>
                </c:pt>
                <c:pt idx="114">
                  <c:v>03/02/2022</c:v>
                </c:pt>
                <c:pt idx="115">
                  <c:v>04/02/2022</c:v>
                </c:pt>
                <c:pt idx="116">
                  <c:v>07/02/2022</c:v>
                </c:pt>
                <c:pt idx="117">
                  <c:v>08/02/2022</c:v>
                </c:pt>
                <c:pt idx="118">
                  <c:v>09/02/2022</c:v>
                </c:pt>
                <c:pt idx="119">
                  <c:v>10/02/2022</c:v>
                </c:pt>
                <c:pt idx="120">
                  <c:v>11/02/2022</c:v>
                </c:pt>
                <c:pt idx="121">
                  <c:v>14/02/2022</c:v>
                </c:pt>
                <c:pt idx="122">
                  <c:v>15/02/2022</c:v>
                </c:pt>
                <c:pt idx="123">
                  <c:v>16/02/2022</c:v>
                </c:pt>
                <c:pt idx="124">
                  <c:v>17/02/2022</c:v>
                </c:pt>
                <c:pt idx="125">
                  <c:v>18/02/2022</c:v>
                </c:pt>
                <c:pt idx="126">
                  <c:v>22/02/2022</c:v>
                </c:pt>
                <c:pt idx="127">
                  <c:v>23/02/2022</c:v>
                </c:pt>
                <c:pt idx="128">
                  <c:v>24/02/2022</c:v>
                </c:pt>
                <c:pt idx="129">
                  <c:v>25/02/2022</c:v>
                </c:pt>
                <c:pt idx="130">
                  <c:v>28/02/2022</c:v>
                </c:pt>
                <c:pt idx="131">
                  <c:v>01/03/2022</c:v>
                </c:pt>
                <c:pt idx="132">
                  <c:v>02/03/2022</c:v>
                </c:pt>
                <c:pt idx="133">
                  <c:v>03/03/2022</c:v>
                </c:pt>
                <c:pt idx="134">
                  <c:v>04/03/2022</c:v>
                </c:pt>
                <c:pt idx="135">
                  <c:v>07/03/2022</c:v>
                </c:pt>
                <c:pt idx="136">
                  <c:v>08/03/2022</c:v>
                </c:pt>
                <c:pt idx="137">
                  <c:v>09/03/2022</c:v>
                </c:pt>
                <c:pt idx="138">
                  <c:v>10/03/2022</c:v>
                </c:pt>
                <c:pt idx="139">
                  <c:v>11/03/2022</c:v>
                </c:pt>
                <c:pt idx="140">
                  <c:v>14/03/2022</c:v>
                </c:pt>
                <c:pt idx="141">
                  <c:v>15/03/2022</c:v>
                </c:pt>
                <c:pt idx="142">
                  <c:v>16/03/2022</c:v>
                </c:pt>
                <c:pt idx="143">
                  <c:v>17/03/2022</c:v>
                </c:pt>
                <c:pt idx="144">
                  <c:v>18/03/2022</c:v>
                </c:pt>
                <c:pt idx="145">
                  <c:v>21/03/2022</c:v>
                </c:pt>
                <c:pt idx="146">
                  <c:v>22/03/2022</c:v>
                </c:pt>
                <c:pt idx="147">
                  <c:v>23/03/2022</c:v>
                </c:pt>
                <c:pt idx="148">
                  <c:v>24/03/2022</c:v>
                </c:pt>
                <c:pt idx="149">
                  <c:v>25/03/2022</c:v>
                </c:pt>
                <c:pt idx="150">
                  <c:v>28/03/2022</c:v>
                </c:pt>
                <c:pt idx="151">
                  <c:v>29/03/2022</c:v>
                </c:pt>
                <c:pt idx="152">
                  <c:v>30/03/2022</c:v>
                </c:pt>
                <c:pt idx="153">
                  <c:v>31/03/2022</c:v>
                </c:pt>
                <c:pt idx="154">
                  <c:v>01/04/2022</c:v>
                </c:pt>
                <c:pt idx="155">
                  <c:v>04/04/2022</c:v>
                </c:pt>
                <c:pt idx="156">
                  <c:v>05/04/2022</c:v>
                </c:pt>
                <c:pt idx="157">
                  <c:v>06/04/2022</c:v>
                </c:pt>
                <c:pt idx="158">
                  <c:v>07/04/2022</c:v>
                </c:pt>
                <c:pt idx="159">
                  <c:v>08/04/2022</c:v>
                </c:pt>
                <c:pt idx="160">
                  <c:v>11/04/2022</c:v>
                </c:pt>
                <c:pt idx="161">
                  <c:v>12/04/2022</c:v>
                </c:pt>
                <c:pt idx="162">
                  <c:v>13/04/2022</c:v>
                </c:pt>
                <c:pt idx="163">
                  <c:v>14/04/2022</c:v>
                </c:pt>
                <c:pt idx="164">
                  <c:v>18/04/2022</c:v>
                </c:pt>
                <c:pt idx="165">
                  <c:v>19/04/2022</c:v>
                </c:pt>
                <c:pt idx="166">
                  <c:v>20/04/2022</c:v>
                </c:pt>
                <c:pt idx="167">
                  <c:v>21/04/2022</c:v>
                </c:pt>
                <c:pt idx="168">
                  <c:v>22/04/2022</c:v>
                </c:pt>
                <c:pt idx="169">
                  <c:v>25/04/2022</c:v>
                </c:pt>
                <c:pt idx="170">
                  <c:v>26/04/2022</c:v>
                </c:pt>
                <c:pt idx="171">
                  <c:v>27/04/2022</c:v>
                </c:pt>
                <c:pt idx="172">
                  <c:v>28/04/2022</c:v>
                </c:pt>
                <c:pt idx="173">
                  <c:v>29/04/2022</c:v>
                </c:pt>
                <c:pt idx="174">
                  <c:v>02/05/2022</c:v>
                </c:pt>
                <c:pt idx="175">
                  <c:v>03/05/2022</c:v>
                </c:pt>
                <c:pt idx="176">
                  <c:v>04/05/2022</c:v>
                </c:pt>
                <c:pt idx="177">
                  <c:v>05/05/2022</c:v>
                </c:pt>
                <c:pt idx="178">
                  <c:v>06/05/2022</c:v>
                </c:pt>
                <c:pt idx="179">
                  <c:v>09/05/2022</c:v>
                </c:pt>
                <c:pt idx="180">
                  <c:v>10/05/2022</c:v>
                </c:pt>
                <c:pt idx="181">
                  <c:v>11/05/2022</c:v>
                </c:pt>
                <c:pt idx="182">
                  <c:v>12/05/2022</c:v>
                </c:pt>
                <c:pt idx="183">
                  <c:v>13/05/2022</c:v>
                </c:pt>
                <c:pt idx="184">
                  <c:v>16/05/2022</c:v>
                </c:pt>
                <c:pt idx="185">
                  <c:v>17/05/2022</c:v>
                </c:pt>
                <c:pt idx="186">
                  <c:v>18/05/2022</c:v>
                </c:pt>
                <c:pt idx="187">
                  <c:v>19/05/2022</c:v>
                </c:pt>
                <c:pt idx="188">
                  <c:v>20/05/2022</c:v>
                </c:pt>
                <c:pt idx="189">
                  <c:v>23/05/2022</c:v>
                </c:pt>
                <c:pt idx="190">
                  <c:v>24/05/2022</c:v>
                </c:pt>
                <c:pt idx="191">
                  <c:v>25/05/2022</c:v>
                </c:pt>
                <c:pt idx="192">
                  <c:v>26/05/2022</c:v>
                </c:pt>
                <c:pt idx="193">
                  <c:v>27/05/2022</c:v>
                </c:pt>
                <c:pt idx="194">
                  <c:v>31/05/2022</c:v>
                </c:pt>
                <c:pt idx="195">
                  <c:v>01/06/2022</c:v>
                </c:pt>
                <c:pt idx="196">
                  <c:v>02/06/2022</c:v>
                </c:pt>
                <c:pt idx="197">
                  <c:v>03/06/2022</c:v>
                </c:pt>
                <c:pt idx="198">
                  <c:v>06/06/2022</c:v>
                </c:pt>
                <c:pt idx="199">
                  <c:v>07/06/2022</c:v>
                </c:pt>
                <c:pt idx="200">
                  <c:v>08/06/2022</c:v>
                </c:pt>
                <c:pt idx="201">
                  <c:v>09/06/2022</c:v>
                </c:pt>
                <c:pt idx="202">
                  <c:v>10/06/2022</c:v>
                </c:pt>
                <c:pt idx="203">
                  <c:v>13/06/2022</c:v>
                </c:pt>
                <c:pt idx="204">
                  <c:v>14/06/2022</c:v>
                </c:pt>
                <c:pt idx="205">
                  <c:v>15/06/2022</c:v>
                </c:pt>
                <c:pt idx="206">
                  <c:v>16/06/2022</c:v>
                </c:pt>
                <c:pt idx="207">
                  <c:v>17/06/2022</c:v>
                </c:pt>
                <c:pt idx="208">
                  <c:v>21/06/2022</c:v>
                </c:pt>
                <c:pt idx="209">
                  <c:v>22/06/2022</c:v>
                </c:pt>
                <c:pt idx="210">
                  <c:v>23/06/2022</c:v>
                </c:pt>
                <c:pt idx="211">
                  <c:v>24/06/2022</c:v>
                </c:pt>
                <c:pt idx="212">
                  <c:v>27/06/2022</c:v>
                </c:pt>
                <c:pt idx="213">
                  <c:v>28/06/2022</c:v>
                </c:pt>
                <c:pt idx="214">
                  <c:v>29/06/2022</c:v>
                </c:pt>
                <c:pt idx="215">
                  <c:v>30/06/2022</c:v>
                </c:pt>
                <c:pt idx="216">
                  <c:v>01/07/2022</c:v>
                </c:pt>
                <c:pt idx="217">
                  <c:v>05/07/2022</c:v>
                </c:pt>
                <c:pt idx="218">
                  <c:v>06/07/2022</c:v>
                </c:pt>
                <c:pt idx="219">
                  <c:v>07/07/2022</c:v>
                </c:pt>
                <c:pt idx="220">
                  <c:v>08/07/2022</c:v>
                </c:pt>
                <c:pt idx="221">
                  <c:v>11/07/2022</c:v>
                </c:pt>
                <c:pt idx="222">
                  <c:v>12/07/2022</c:v>
                </c:pt>
                <c:pt idx="223">
                  <c:v>13/07/2022</c:v>
                </c:pt>
                <c:pt idx="224">
                  <c:v>14/07/2022</c:v>
                </c:pt>
                <c:pt idx="225">
                  <c:v>15/07/2022</c:v>
                </c:pt>
                <c:pt idx="226">
                  <c:v>18/07/2022</c:v>
                </c:pt>
                <c:pt idx="227">
                  <c:v>19/07/2022</c:v>
                </c:pt>
                <c:pt idx="228">
                  <c:v>20/07/2022</c:v>
                </c:pt>
                <c:pt idx="229">
                  <c:v>21/07/2022</c:v>
                </c:pt>
                <c:pt idx="230">
                  <c:v>22/07/2022</c:v>
                </c:pt>
                <c:pt idx="231">
                  <c:v>25/07/2022</c:v>
                </c:pt>
                <c:pt idx="232">
                  <c:v>26/07/2022</c:v>
                </c:pt>
                <c:pt idx="233">
                  <c:v>27/07/2022</c:v>
                </c:pt>
                <c:pt idx="234">
                  <c:v>28/07/2022</c:v>
                </c:pt>
                <c:pt idx="235">
                  <c:v>29/07/2022</c:v>
                </c:pt>
                <c:pt idx="236">
                  <c:v>01/08/2022</c:v>
                </c:pt>
                <c:pt idx="237">
                  <c:v>02/08/2022</c:v>
                </c:pt>
                <c:pt idx="238">
                  <c:v>03/08/2022</c:v>
                </c:pt>
                <c:pt idx="239">
                  <c:v>04/08/2022</c:v>
                </c:pt>
                <c:pt idx="240">
                  <c:v>05/08/2022</c:v>
                </c:pt>
                <c:pt idx="241">
                  <c:v>08/08/2022</c:v>
                </c:pt>
                <c:pt idx="242">
                  <c:v>09/08/2022</c:v>
                </c:pt>
                <c:pt idx="243">
                  <c:v>10/08/2022</c:v>
                </c:pt>
                <c:pt idx="244">
                  <c:v>11/08/2022</c:v>
                </c:pt>
                <c:pt idx="245">
                  <c:v>12/08/2022</c:v>
                </c:pt>
                <c:pt idx="246">
                  <c:v>15/08/2022</c:v>
                </c:pt>
                <c:pt idx="247">
                  <c:v>16/08/2022</c:v>
                </c:pt>
                <c:pt idx="248">
                  <c:v>17/08/2022</c:v>
                </c:pt>
                <c:pt idx="249">
                  <c:v>18/08/2022</c:v>
                </c:pt>
                <c:pt idx="250">
                  <c:v>19/08/2022</c:v>
                </c:pt>
                <c:pt idx="251">
                  <c:v>22/08/2022</c:v>
                </c:pt>
                <c:pt idx="252">
                  <c:v>23/08/2022</c:v>
                </c:pt>
              </c:strCache>
            </c:strRef>
          </c:cat>
          <c:val>
            <c:numRef>
              <c:f>NVDA!$I$2:$I$254</c:f>
              <c:numCache>
                <c:formatCode>General</c:formatCode>
                <c:ptCount val="253"/>
                <c:pt idx="1">
                  <c:v>0</c:v>
                </c:pt>
                <c:pt idx="2">
                  <c:v>1</c:v>
                </c:pt>
                <c:pt idx="3">
                  <c:v>0.72024485001619964</c:v>
                </c:pt>
                <c:pt idx="4">
                  <c:v>0.6421667406410182</c:v>
                </c:pt>
                <c:pt idx="5">
                  <c:v>-0.27791151676449477</c:v>
                </c:pt>
                <c:pt idx="6">
                  <c:v>-4.2629834570450005E-2</c:v>
                </c:pt>
                <c:pt idx="7">
                  <c:v>-1.9303366831703559E-2</c:v>
                </c:pt>
                <c:pt idx="8">
                  <c:v>-9.1383829002156525E-2</c:v>
                </c:pt>
                <c:pt idx="9">
                  <c:v>-0.18409927481698155</c:v>
                </c:pt>
                <c:pt idx="10">
                  <c:v>-6.6455942817704242E-2</c:v>
                </c:pt>
                <c:pt idx="11">
                  <c:v>7.7380093947069704E-4</c:v>
                </c:pt>
                <c:pt idx="12">
                  <c:v>-3.9502999018000591E-3</c:v>
                </c:pt>
                <c:pt idx="13">
                  <c:v>-4.061575865011538E-2</c:v>
                </c:pt>
                <c:pt idx="14">
                  <c:v>-4.0269313623783901E-2</c:v>
                </c:pt>
                <c:pt idx="15">
                  <c:v>-2.6887883870637907E-2</c:v>
                </c:pt>
                <c:pt idx="16">
                  <c:v>-5.3982638938368854E-2</c:v>
                </c:pt>
                <c:pt idx="17">
                  <c:v>0.10213290616771244</c:v>
                </c:pt>
                <c:pt idx="18">
                  <c:v>0.27857013559363636</c:v>
                </c:pt>
                <c:pt idx="19">
                  <c:v>0.29346856161943524</c:v>
                </c:pt>
                <c:pt idx="20">
                  <c:v>0.37609429565791763</c:v>
                </c:pt>
                <c:pt idx="21">
                  <c:v>0.37916048364173799</c:v>
                </c:pt>
                <c:pt idx="22">
                  <c:v>0.40141474892808215</c:v>
                </c:pt>
                <c:pt idx="23">
                  <c:v>0.31925086268597402</c:v>
                </c:pt>
                <c:pt idx="24">
                  <c:v>0.40479163657834177</c:v>
                </c:pt>
                <c:pt idx="25">
                  <c:v>0.3956950902235537</c:v>
                </c:pt>
                <c:pt idx="26">
                  <c:v>0.40676383534679117</c:v>
                </c:pt>
                <c:pt idx="27">
                  <c:v>0.39892247391911395</c:v>
                </c:pt>
                <c:pt idx="28">
                  <c:v>0.38718663133215042</c:v>
                </c:pt>
                <c:pt idx="29">
                  <c:v>0.39531120773285522</c:v>
                </c:pt>
                <c:pt idx="30">
                  <c:v>0.3892776790288256</c:v>
                </c:pt>
                <c:pt idx="31">
                  <c:v>0.37853221787012009</c:v>
                </c:pt>
                <c:pt idx="32">
                  <c:v>0.36234680349959986</c:v>
                </c:pt>
                <c:pt idx="33">
                  <c:v>0.34285829857851946</c:v>
                </c:pt>
                <c:pt idx="34">
                  <c:v>0.34189244711399108</c:v>
                </c:pt>
                <c:pt idx="35">
                  <c:v>0.33822845873029606</c:v>
                </c:pt>
                <c:pt idx="36">
                  <c:v>0.36020430816437266</c:v>
                </c:pt>
                <c:pt idx="37">
                  <c:v>0.35894685487089462</c:v>
                </c:pt>
                <c:pt idx="38">
                  <c:v>0.34853505776874699</c:v>
                </c:pt>
                <c:pt idx="39">
                  <c:v>0.34394936998741088</c:v>
                </c:pt>
                <c:pt idx="40">
                  <c:v>0.34597120826474714</c:v>
                </c:pt>
                <c:pt idx="41">
                  <c:v>0.31383373393708475</c:v>
                </c:pt>
                <c:pt idx="42">
                  <c:v>0.31330094779927886</c:v>
                </c:pt>
                <c:pt idx="43">
                  <c:v>0.30701964380589608</c:v>
                </c:pt>
                <c:pt idx="44">
                  <c:v>0.33533806543687539</c:v>
                </c:pt>
                <c:pt idx="45">
                  <c:v>0.34583304623297412</c:v>
                </c:pt>
                <c:pt idx="46">
                  <c:v>0.31810781833444546</c:v>
                </c:pt>
                <c:pt idx="47">
                  <c:v>0.31859519013458298</c:v>
                </c:pt>
                <c:pt idx="48">
                  <c:v>0.32138127722575371</c:v>
                </c:pt>
                <c:pt idx="49">
                  <c:v>0.32818590007464915</c:v>
                </c:pt>
                <c:pt idx="50">
                  <c:v>0.3280815798097364</c:v>
                </c:pt>
                <c:pt idx="51">
                  <c:v>0.28125966474284436</c:v>
                </c:pt>
                <c:pt idx="52">
                  <c:v>0.27539160827629033</c:v>
                </c:pt>
                <c:pt idx="53">
                  <c:v>0.26393444059340104</c:v>
                </c:pt>
                <c:pt idx="54">
                  <c:v>0.26956728414326353</c:v>
                </c:pt>
                <c:pt idx="55">
                  <c:v>0.26158068212296809</c:v>
                </c:pt>
                <c:pt idx="56">
                  <c:v>0.24553457789266567</c:v>
                </c:pt>
                <c:pt idx="57">
                  <c:v>0.24731376244395153</c:v>
                </c:pt>
                <c:pt idx="58">
                  <c:v>0.24950321673497211</c:v>
                </c:pt>
                <c:pt idx="59">
                  <c:v>0.24884878760834811</c:v>
                </c:pt>
                <c:pt idx="60">
                  <c:v>0.24478982553278117</c:v>
                </c:pt>
                <c:pt idx="61">
                  <c:v>0.18937230716567333</c:v>
                </c:pt>
                <c:pt idx="62">
                  <c:v>0.21805797115903952</c:v>
                </c:pt>
                <c:pt idx="63">
                  <c:v>0.22919325621023381</c:v>
                </c:pt>
                <c:pt idx="64">
                  <c:v>0.23240982368612445</c:v>
                </c:pt>
                <c:pt idx="65">
                  <c:v>0.17842963348008853</c:v>
                </c:pt>
                <c:pt idx="66">
                  <c:v>0.15325853601076547</c:v>
                </c:pt>
                <c:pt idx="67">
                  <c:v>0.14416538921207683</c:v>
                </c:pt>
                <c:pt idx="68">
                  <c:v>0.12915660685529207</c:v>
                </c:pt>
                <c:pt idx="69">
                  <c:v>6.7002186687807233E-2</c:v>
                </c:pt>
                <c:pt idx="70">
                  <c:v>6.0036071062362639E-2</c:v>
                </c:pt>
                <c:pt idx="71">
                  <c:v>5.7086358891956741E-2</c:v>
                </c:pt>
                <c:pt idx="72">
                  <c:v>4.5629593854768724E-2</c:v>
                </c:pt>
                <c:pt idx="73">
                  <c:v>5.6846798141772278E-2</c:v>
                </c:pt>
                <c:pt idx="74">
                  <c:v>5.1026677268241373E-2</c:v>
                </c:pt>
                <c:pt idx="75">
                  <c:v>5.105048628471863E-2</c:v>
                </c:pt>
                <c:pt idx="76">
                  <c:v>6.2233797923752436E-2</c:v>
                </c:pt>
                <c:pt idx="77">
                  <c:v>-5.6527104402778593E-3</c:v>
                </c:pt>
                <c:pt idx="78">
                  <c:v>-5.8277878036477248E-3</c:v>
                </c:pt>
                <c:pt idx="79">
                  <c:v>1.0685345554301475E-2</c:v>
                </c:pt>
                <c:pt idx="80">
                  <c:v>-5.7765384698078945E-2</c:v>
                </c:pt>
                <c:pt idx="81">
                  <c:v>-3.9804768286917841E-2</c:v>
                </c:pt>
                <c:pt idx="82">
                  <c:v>-4.219502061866777E-2</c:v>
                </c:pt>
                <c:pt idx="83">
                  <c:v>-2.9020026664862465E-2</c:v>
                </c:pt>
                <c:pt idx="84">
                  <c:v>-2.7451843923721391E-2</c:v>
                </c:pt>
                <c:pt idx="85">
                  <c:v>-2.6736444915852108E-2</c:v>
                </c:pt>
                <c:pt idx="86">
                  <c:v>-1.3023801571018692E-2</c:v>
                </c:pt>
                <c:pt idx="87">
                  <c:v>-1.2194912383902353E-2</c:v>
                </c:pt>
                <c:pt idx="88">
                  <c:v>-5.8162543642332884E-3</c:v>
                </c:pt>
                <c:pt idx="89">
                  <c:v>-1.2004019275968877E-2</c:v>
                </c:pt>
                <c:pt idx="90">
                  <c:v>-1.2662405571686733E-2</c:v>
                </c:pt>
                <c:pt idx="91">
                  <c:v>-1.8375909122496228E-2</c:v>
                </c:pt>
                <c:pt idx="92">
                  <c:v>-1.9921956169140279E-2</c:v>
                </c:pt>
                <c:pt idx="93">
                  <c:v>-1.9250969527120184E-2</c:v>
                </c:pt>
                <c:pt idx="94">
                  <c:v>-1.8959523083848229E-2</c:v>
                </c:pt>
                <c:pt idx="95">
                  <c:v>-2.2678891651637466E-2</c:v>
                </c:pt>
                <c:pt idx="96">
                  <c:v>-2.3408389723089219E-2</c:v>
                </c:pt>
                <c:pt idx="97">
                  <c:v>-2.1245450594126185E-2</c:v>
                </c:pt>
                <c:pt idx="98">
                  <c:v>-1.8373726096095586E-2</c:v>
                </c:pt>
                <c:pt idx="99">
                  <c:v>-1.6376900606500294E-2</c:v>
                </c:pt>
                <c:pt idx="100">
                  <c:v>-1.8098569549875872E-2</c:v>
                </c:pt>
                <c:pt idx="101">
                  <c:v>-2.4317042295002249E-2</c:v>
                </c:pt>
                <c:pt idx="102">
                  <c:v>-4.7439857851342771E-3</c:v>
                </c:pt>
                <c:pt idx="103">
                  <c:v>7.114241774850363E-3</c:v>
                </c:pt>
                <c:pt idx="104">
                  <c:v>1.4974519139085681E-2</c:v>
                </c:pt>
                <c:pt idx="105">
                  <c:v>1.5455056071288531E-2</c:v>
                </c:pt>
                <c:pt idx="106">
                  <c:v>3.8134850785019478E-2</c:v>
                </c:pt>
                <c:pt idx="107">
                  <c:v>4.1097399425198577E-2</c:v>
                </c:pt>
                <c:pt idx="108">
                  <c:v>4.2439017525949786E-2</c:v>
                </c:pt>
                <c:pt idx="109">
                  <c:v>2.5900172199226999E-2</c:v>
                </c:pt>
                <c:pt idx="110">
                  <c:v>3.5508359945794904E-2</c:v>
                </c:pt>
                <c:pt idx="111">
                  <c:v>3.7197348760656841E-2</c:v>
                </c:pt>
                <c:pt idx="112">
                  <c:v>4.3856229253916808E-2</c:v>
                </c:pt>
                <c:pt idx="113">
                  <c:v>3.4960300794355151E-2</c:v>
                </c:pt>
                <c:pt idx="114">
                  <c:v>2.6373596783501402E-2</c:v>
                </c:pt>
                <c:pt idx="115">
                  <c:v>2.7484323685335717E-2</c:v>
                </c:pt>
                <c:pt idx="116">
                  <c:v>3.5739395228660806E-2</c:v>
                </c:pt>
                <c:pt idx="117">
                  <c:v>5.2237568836042032E-2</c:v>
                </c:pt>
                <c:pt idx="118">
                  <c:v>5.5514530582119845E-2</c:v>
                </c:pt>
                <c:pt idx="119">
                  <c:v>2.707391495556263E-2</c:v>
                </c:pt>
                <c:pt idx="120">
                  <c:v>2.0530514887759376E-2</c:v>
                </c:pt>
                <c:pt idx="121">
                  <c:v>6.2454153046497263E-2</c:v>
                </c:pt>
                <c:pt idx="122">
                  <c:v>6.1809598551744352E-2</c:v>
                </c:pt>
                <c:pt idx="123">
                  <c:v>9.8282234686276435E-2</c:v>
                </c:pt>
                <c:pt idx="124">
                  <c:v>0.10574398086623718</c:v>
                </c:pt>
                <c:pt idx="125">
                  <c:v>0.10715341962096329</c:v>
                </c:pt>
                <c:pt idx="126">
                  <c:v>9.2854158936759704E-2</c:v>
                </c:pt>
                <c:pt idx="127">
                  <c:v>5.2854567985814678E-2</c:v>
                </c:pt>
                <c:pt idx="128">
                  <c:v>5.3547329004539977E-2</c:v>
                </c:pt>
                <c:pt idx="129">
                  <c:v>5.6662515496055756E-2</c:v>
                </c:pt>
                <c:pt idx="130">
                  <c:v>4.055246325741791E-2</c:v>
                </c:pt>
                <c:pt idx="131">
                  <c:v>3.6946606353188256E-2</c:v>
                </c:pt>
                <c:pt idx="132">
                  <c:v>3.5644964996008527E-2</c:v>
                </c:pt>
                <c:pt idx="133">
                  <c:v>3.214657658355892E-2</c:v>
                </c:pt>
                <c:pt idx="134">
                  <c:v>3.8513507098642742E-2</c:v>
                </c:pt>
                <c:pt idx="135">
                  <c:v>3.4649527746393516E-2</c:v>
                </c:pt>
                <c:pt idx="136">
                  <c:v>6.2982014063257458E-2</c:v>
                </c:pt>
                <c:pt idx="137">
                  <c:v>5.8283362922780947E-2</c:v>
                </c:pt>
                <c:pt idx="138">
                  <c:v>6.3691834332253325E-2</c:v>
                </c:pt>
                <c:pt idx="139">
                  <c:v>6.4931133306610461E-2</c:v>
                </c:pt>
                <c:pt idx="140">
                  <c:v>4.7624914794058004E-2</c:v>
                </c:pt>
                <c:pt idx="141">
                  <c:v>5.2244994889890824E-2</c:v>
                </c:pt>
                <c:pt idx="142">
                  <c:v>5.3646012524618009E-2</c:v>
                </c:pt>
                <c:pt idx="143">
                  <c:v>7.709490202792238E-2</c:v>
                </c:pt>
                <c:pt idx="144">
                  <c:v>7.9435919751872155E-2</c:v>
                </c:pt>
                <c:pt idx="145">
                  <c:v>7.851555058565933E-2</c:v>
                </c:pt>
                <c:pt idx="146">
                  <c:v>8.5741137634309697E-2</c:v>
                </c:pt>
                <c:pt idx="147">
                  <c:v>0.10595530741349306</c:v>
                </c:pt>
                <c:pt idx="148">
                  <c:v>0.10844759222812403</c:v>
                </c:pt>
                <c:pt idx="149">
                  <c:v>0.10964275647610511</c:v>
                </c:pt>
                <c:pt idx="150">
                  <c:v>0.11124073756624073</c:v>
                </c:pt>
                <c:pt idx="151">
                  <c:v>0.11489719890969576</c:v>
                </c:pt>
                <c:pt idx="152">
                  <c:v>0.11003859531108799</c:v>
                </c:pt>
                <c:pt idx="153">
                  <c:v>0.10957150735481215</c:v>
                </c:pt>
                <c:pt idx="154">
                  <c:v>0.10674580652693336</c:v>
                </c:pt>
                <c:pt idx="155">
                  <c:v>0.12000535965504285</c:v>
                </c:pt>
                <c:pt idx="156">
                  <c:v>0.12170041441382599</c:v>
                </c:pt>
                <c:pt idx="157">
                  <c:v>0.12222551235058862</c:v>
                </c:pt>
                <c:pt idx="158">
                  <c:v>0.13080577060707929</c:v>
                </c:pt>
                <c:pt idx="159">
                  <c:v>0.1342546948361143</c:v>
                </c:pt>
                <c:pt idx="160">
                  <c:v>0.13743593570812832</c:v>
                </c:pt>
                <c:pt idx="161">
                  <c:v>0.139761296977189</c:v>
                </c:pt>
                <c:pt idx="162">
                  <c:v>0.13986486619609945</c:v>
                </c:pt>
                <c:pt idx="163">
                  <c:v>0.14322343330390896</c:v>
                </c:pt>
                <c:pt idx="164">
                  <c:v>0.13688500904644543</c:v>
                </c:pt>
                <c:pt idx="165">
                  <c:v>0.14241579046775221</c:v>
                </c:pt>
                <c:pt idx="166">
                  <c:v>0.14294784776798908</c:v>
                </c:pt>
                <c:pt idx="167">
                  <c:v>0.14830899645303677</c:v>
                </c:pt>
                <c:pt idx="168">
                  <c:v>0.14723637804356995</c:v>
                </c:pt>
                <c:pt idx="169">
                  <c:v>0.14930299278773526</c:v>
                </c:pt>
                <c:pt idx="170">
                  <c:v>0.14732848641727225</c:v>
                </c:pt>
                <c:pt idx="171">
                  <c:v>0.11363878524686669</c:v>
                </c:pt>
                <c:pt idx="172">
                  <c:v>0.10263209930740559</c:v>
                </c:pt>
                <c:pt idx="173">
                  <c:v>8.6962186754086943E-2</c:v>
                </c:pt>
                <c:pt idx="174">
                  <c:v>8.7232895863456547E-2</c:v>
                </c:pt>
                <c:pt idx="175">
                  <c:v>7.5314523380119638E-2</c:v>
                </c:pt>
                <c:pt idx="176">
                  <c:v>9.6641205833007587E-2</c:v>
                </c:pt>
                <c:pt idx="177">
                  <c:v>9.7704626203223094E-2</c:v>
                </c:pt>
                <c:pt idx="178">
                  <c:v>9.38794151288702E-2</c:v>
                </c:pt>
                <c:pt idx="179">
                  <c:v>9.5724192347450776E-2</c:v>
                </c:pt>
                <c:pt idx="180">
                  <c:v>9.4376793396312664E-2</c:v>
                </c:pt>
                <c:pt idx="181">
                  <c:v>9.176832456804912E-2</c:v>
                </c:pt>
                <c:pt idx="182">
                  <c:v>0.11815205370220556</c:v>
                </c:pt>
                <c:pt idx="183">
                  <c:v>0.11028818956121397</c:v>
                </c:pt>
                <c:pt idx="184">
                  <c:v>9.1946384588917837E-2</c:v>
                </c:pt>
                <c:pt idx="185">
                  <c:v>7.2732400884886111E-2</c:v>
                </c:pt>
                <c:pt idx="186">
                  <c:v>7.342510611746228E-2</c:v>
                </c:pt>
                <c:pt idx="187">
                  <c:v>7.4301055222816159E-2</c:v>
                </c:pt>
                <c:pt idx="188">
                  <c:v>7.4012667443715319E-2</c:v>
                </c:pt>
                <c:pt idx="189">
                  <c:v>6.8588335854108617E-2</c:v>
                </c:pt>
                <c:pt idx="190">
                  <c:v>7.4187705161732051E-2</c:v>
                </c:pt>
                <c:pt idx="191">
                  <c:v>7.8255431723758415E-2</c:v>
                </c:pt>
                <c:pt idx="192">
                  <c:v>7.3321299302147314E-2</c:v>
                </c:pt>
                <c:pt idx="193">
                  <c:v>7.4004467987353037E-2</c:v>
                </c:pt>
                <c:pt idx="194">
                  <c:v>7.5173730210465597E-2</c:v>
                </c:pt>
                <c:pt idx="195">
                  <c:v>6.4276064351135004E-2</c:v>
                </c:pt>
                <c:pt idx="196">
                  <c:v>6.7392906856923313E-2</c:v>
                </c:pt>
                <c:pt idx="197">
                  <c:v>6.6503349986532609E-2</c:v>
                </c:pt>
                <c:pt idx="198">
                  <c:v>6.6668376912674368E-2</c:v>
                </c:pt>
                <c:pt idx="199">
                  <c:v>6.7817825019238442E-2</c:v>
                </c:pt>
                <c:pt idx="200">
                  <c:v>7.2091614184257025E-2</c:v>
                </c:pt>
                <c:pt idx="201">
                  <c:v>8.4270581179558463E-2</c:v>
                </c:pt>
                <c:pt idx="202">
                  <c:v>8.3671846540389755E-2</c:v>
                </c:pt>
                <c:pt idx="203">
                  <c:v>8.2627885826251204E-2</c:v>
                </c:pt>
                <c:pt idx="204">
                  <c:v>8.4736000954999835E-2</c:v>
                </c:pt>
                <c:pt idx="205">
                  <c:v>9.537311731338001E-2</c:v>
                </c:pt>
                <c:pt idx="206">
                  <c:v>9.7530260050899958E-2</c:v>
                </c:pt>
                <c:pt idx="207">
                  <c:v>9.4546683163970621E-2</c:v>
                </c:pt>
                <c:pt idx="208">
                  <c:v>9.3294906757027424E-2</c:v>
                </c:pt>
                <c:pt idx="209">
                  <c:v>9.4284090718980973E-2</c:v>
                </c:pt>
                <c:pt idx="210">
                  <c:v>8.6439229507324328E-2</c:v>
                </c:pt>
                <c:pt idx="211">
                  <c:v>8.0820855823152418E-2</c:v>
                </c:pt>
                <c:pt idx="212">
                  <c:v>7.2385015322919785E-2</c:v>
                </c:pt>
                <c:pt idx="213">
                  <c:v>7.1206516744888732E-2</c:v>
                </c:pt>
                <c:pt idx="214">
                  <c:v>7.3254739974770042E-2</c:v>
                </c:pt>
                <c:pt idx="215">
                  <c:v>7.8377540555932879E-2</c:v>
                </c:pt>
                <c:pt idx="216">
                  <c:v>8.0150128346942975E-2</c:v>
                </c:pt>
                <c:pt idx="217">
                  <c:v>8.1020852160185619E-2</c:v>
                </c:pt>
                <c:pt idx="218">
                  <c:v>7.3983011930131362E-2</c:v>
                </c:pt>
                <c:pt idx="219">
                  <c:v>7.3905498289837404E-2</c:v>
                </c:pt>
                <c:pt idx="220">
                  <c:v>7.7233375489148368E-2</c:v>
                </c:pt>
                <c:pt idx="221">
                  <c:v>7.6973821309532953E-2</c:v>
                </c:pt>
                <c:pt idx="222">
                  <c:v>7.6617520987761409E-2</c:v>
                </c:pt>
                <c:pt idx="223">
                  <c:v>7.7646786750816849E-2</c:v>
                </c:pt>
                <c:pt idx="224">
                  <c:v>7.6373684261539898E-2</c:v>
                </c:pt>
                <c:pt idx="225">
                  <c:v>7.1922224899378454E-2</c:v>
                </c:pt>
                <c:pt idx="226">
                  <c:v>7.6594418980898846E-2</c:v>
                </c:pt>
                <c:pt idx="227">
                  <c:v>7.4654099091895063E-2</c:v>
                </c:pt>
                <c:pt idx="228">
                  <c:v>7.5783564673891898E-2</c:v>
                </c:pt>
                <c:pt idx="229">
                  <c:v>7.6703207896268763E-2</c:v>
                </c:pt>
                <c:pt idx="230">
                  <c:v>7.5315287069045778E-2</c:v>
                </c:pt>
                <c:pt idx="231">
                  <c:v>7.6174118338329891E-2</c:v>
                </c:pt>
                <c:pt idx="232">
                  <c:v>7.4653727881436302E-2</c:v>
                </c:pt>
                <c:pt idx="233">
                  <c:v>7.3024387709096944E-2</c:v>
                </c:pt>
                <c:pt idx="234">
                  <c:v>7.3462760752447051E-2</c:v>
                </c:pt>
                <c:pt idx="235">
                  <c:v>7.705120148395761E-2</c:v>
                </c:pt>
                <c:pt idx="236">
                  <c:v>7.7097748455667595E-2</c:v>
                </c:pt>
                <c:pt idx="237">
                  <c:v>7.3108850259099745E-2</c:v>
                </c:pt>
                <c:pt idx="238">
                  <c:v>7.1011568634858954E-2</c:v>
                </c:pt>
                <c:pt idx="239">
                  <c:v>7.0682125431987056E-2</c:v>
                </c:pt>
                <c:pt idx="240">
                  <c:v>7.1124069147111932E-2</c:v>
                </c:pt>
                <c:pt idx="241">
                  <c:v>7.2619217115006282E-2</c:v>
                </c:pt>
                <c:pt idx="242">
                  <c:v>8.1259089969088219E-2</c:v>
                </c:pt>
                <c:pt idx="243">
                  <c:v>8.1439558149120239E-2</c:v>
                </c:pt>
                <c:pt idx="244">
                  <c:v>8.6870374261527966E-2</c:v>
                </c:pt>
                <c:pt idx="245">
                  <c:v>8.9132666491619217E-2</c:v>
                </c:pt>
                <c:pt idx="246">
                  <c:v>8.8227352095947037E-2</c:v>
                </c:pt>
                <c:pt idx="247">
                  <c:v>8.9437605787699381E-2</c:v>
                </c:pt>
                <c:pt idx="248">
                  <c:v>9.0289340376099148E-2</c:v>
                </c:pt>
                <c:pt idx="249">
                  <c:v>9.061960294166059E-2</c:v>
                </c:pt>
                <c:pt idx="250">
                  <c:v>9.0292719225968612E-2</c:v>
                </c:pt>
                <c:pt idx="251">
                  <c:v>8.9712740144857833E-2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85-406C-8E1E-379A1BDFF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656431"/>
        <c:axId val="1076691855"/>
      </c:lineChart>
      <c:catAx>
        <c:axId val="89665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6691855"/>
        <c:crosses val="autoZero"/>
        <c:auto val="1"/>
        <c:lblAlgn val="ctr"/>
        <c:lblOffset val="100"/>
        <c:noMultiLvlLbl val="0"/>
      </c:catAx>
      <c:valAx>
        <c:axId val="1076691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665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NKE!$H$1</c:f>
              <c:strCache>
                <c:ptCount val="1"/>
                <c:pt idx="0">
                  <c:v>Rendimiento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NKE!$A$1:$A$253</c:f>
              <c:strCache>
                <c:ptCount val="253"/>
                <c:pt idx="0">
                  <c:v>Date</c:v>
                </c:pt>
                <c:pt idx="1">
                  <c:v>24/08/2021</c:v>
                </c:pt>
                <c:pt idx="2">
                  <c:v>25/08/2021</c:v>
                </c:pt>
                <c:pt idx="3">
                  <c:v>26/08/2021</c:v>
                </c:pt>
                <c:pt idx="4">
                  <c:v>27/08/2021</c:v>
                </c:pt>
                <c:pt idx="5">
                  <c:v>30/08/2021</c:v>
                </c:pt>
                <c:pt idx="6">
                  <c:v>31/08/2021</c:v>
                </c:pt>
                <c:pt idx="7">
                  <c:v>01/09/2021</c:v>
                </c:pt>
                <c:pt idx="8">
                  <c:v>02/09/2021</c:v>
                </c:pt>
                <c:pt idx="9">
                  <c:v>03/09/2021</c:v>
                </c:pt>
                <c:pt idx="10">
                  <c:v>07/09/2021</c:v>
                </c:pt>
                <c:pt idx="11">
                  <c:v>08/09/2021</c:v>
                </c:pt>
                <c:pt idx="12">
                  <c:v>09/09/2021</c:v>
                </c:pt>
                <c:pt idx="13">
                  <c:v>10/09/2021</c:v>
                </c:pt>
                <c:pt idx="14">
                  <c:v>13/09/2021</c:v>
                </c:pt>
                <c:pt idx="15">
                  <c:v>14/09/2021</c:v>
                </c:pt>
                <c:pt idx="16">
                  <c:v>15/09/2021</c:v>
                </c:pt>
                <c:pt idx="17">
                  <c:v>16/09/2021</c:v>
                </c:pt>
                <c:pt idx="18">
                  <c:v>17/09/2021</c:v>
                </c:pt>
                <c:pt idx="19">
                  <c:v>20/09/2021</c:v>
                </c:pt>
                <c:pt idx="20">
                  <c:v>21/09/2021</c:v>
                </c:pt>
                <c:pt idx="21">
                  <c:v>22/09/2021</c:v>
                </c:pt>
                <c:pt idx="22">
                  <c:v>23/09/2021</c:v>
                </c:pt>
                <c:pt idx="23">
                  <c:v>24/09/2021</c:v>
                </c:pt>
                <c:pt idx="24">
                  <c:v>27/09/2021</c:v>
                </c:pt>
                <c:pt idx="25">
                  <c:v>28/09/2021</c:v>
                </c:pt>
                <c:pt idx="26">
                  <c:v>29/09/2021</c:v>
                </c:pt>
                <c:pt idx="27">
                  <c:v>30/09/2021</c:v>
                </c:pt>
                <c:pt idx="28">
                  <c:v>01/10/2021</c:v>
                </c:pt>
                <c:pt idx="29">
                  <c:v>04/10/2021</c:v>
                </c:pt>
                <c:pt idx="30">
                  <c:v>05/10/2021</c:v>
                </c:pt>
                <c:pt idx="31">
                  <c:v>06/10/2021</c:v>
                </c:pt>
                <c:pt idx="32">
                  <c:v>07/10/2021</c:v>
                </c:pt>
                <c:pt idx="33">
                  <c:v>08/10/2021</c:v>
                </c:pt>
                <c:pt idx="34">
                  <c:v>11/10/2021</c:v>
                </c:pt>
                <c:pt idx="35">
                  <c:v>12/10/2021</c:v>
                </c:pt>
                <c:pt idx="36">
                  <c:v>13/10/2021</c:v>
                </c:pt>
                <c:pt idx="37">
                  <c:v>14/10/2021</c:v>
                </c:pt>
                <c:pt idx="38">
                  <c:v>15/10/2021</c:v>
                </c:pt>
                <c:pt idx="39">
                  <c:v>18/10/2021</c:v>
                </c:pt>
                <c:pt idx="40">
                  <c:v>19/10/2021</c:v>
                </c:pt>
                <c:pt idx="41">
                  <c:v>20/10/2021</c:v>
                </c:pt>
                <c:pt idx="42">
                  <c:v>21/10/2021</c:v>
                </c:pt>
                <c:pt idx="43">
                  <c:v>22/10/2021</c:v>
                </c:pt>
                <c:pt idx="44">
                  <c:v>25/10/2021</c:v>
                </c:pt>
                <c:pt idx="45">
                  <c:v>26/10/2021</c:v>
                </c:pt>
                <c:pt idx="46">
                  <c:v>27/10/2021</c:v>
                </c:pt>
                <c:pt idx="47">
                  <c:v>28/10/2021</c:v>
                </c:pt>
                <c:pt idx="48">
                  <c:v>29/10/2021</c:v>
                </c:pt>
                <c:pt idx="49">
                  <c:v>01/11/2021</c:v>
                </c:pt>
                <c:pt idx="50">
                  <c:v>02/11/2021</c:v>
                </c:pt>
                <c:pt idx="51">
                  <c:v>03/11/2021</c:v>
                </c:pt>
                <c:pt idx="52">
                  <c:v>04/11/2021</c:v>
                </c:pt>
                <c:pt idx="53">
                  <c:v>05/11/2021</c:v>
                </c:pt>
                <c:pt idx="54">
                  <c:v>08/11/2021</c:v>
                </c:pt>
                <c:pt idx="55">
                  <c:v>09/11/2021</c:v>
                </c:pt>
                <c:pt idx="56">
                  <c:v>10/11/2021</c:v>
                </c:pt>
                <c:pt idx="57">
                  <c:v>11/11/2021</c:v>
                </c:pt>
                <c:pt idx="58">
                  <c:v>12/11/2021</c:v>
                </c:pt>
                <c:pt idx="59">
                  <c:v>15/11/2021</c:v>
                </c:pt>
                <c:pt idx="60">
                  <c:v>16/11/2021</c:v>
                </c:pt>
                <c:pt idx="61">
                  <c:v>17/11/2021</c:v>
                </c:pt>
                <c:pt idx="62">
                  <c:v>18/11/2021</c:v>
                </c:pt>
                <c:pt idx="63">
                  <c:v>19/11/2021</c:v>
                </c:pt>
                <c:pt idx="64">
                  <c:v>22/11/2021</c:v>
                </c:pt>
                <c:pt idx="65">
                  <c:v>23/11/2021</c:v>
                </c:pt>
                <c:pt idx="66">
                  <c:v>24/11/2021</c:v>
                </c:pt>
                <c:pt idx="67">
                  <c:v>26/11/2021</c:v>
                </c:pt>
                <c:pt idx="68">
                  <c:v>29/11/2021</c:v>
                </c:pt>
                <c:pt idx="69">
                  <c:v>30/11/2021</c:v>
                </c:pt>
                <c:pt idx="70">
                  <c:v>01/12/2021</c:v>
                </c:pt>
                <c:pt idx="71">
                  <c:v>02/12/2021</c:v>
                </c:pt>
                <c:pt idx="72">
                  <c:v>03/12/2021</c:v>
                </c:pt>
                <c:pt idx="73">
                  <c:v>06/12/2021</c:v>
                </c:pt>
                <c:pt idx="74">
                  <c:v>07/12/2021</c:v>
                </c:pt>
                <c:pt idx="75">
                  <c:v>08/12/2021</c:v>
                </c:pt>
                <c:pt idx="76">
                  <c:v>09/12/2021</c:v>
                </c:pt>
                <c:pt idx="77">
                  <c:v>10/12/2021</c:v>
                </c:pt>
                <c:pt idx="78">
                  <c:v>13/12/2021</c:v>
                </c:pt>
                <c:pt idx="79">
                  <c:v>14/12/2021</c:v>
                </c:pt>
                <c:pt idx="80">
                  <c:v>15/12/2021</c:v>
                </c:pt>
                <c:pt idx="81">
                  <c:v>16/12/2021</c:v>
                </c:pt>
                <c:pt idx="82">
                  <c:v>17/12/2021</c:v>
                </c:pt>
                <c:pt idx="83">
                  <c:v>20/12/2021</c:v>
                </c:pt>
                <c:pt idx="84">
                  <c:v>21/12/2021</c:v>
                </c:pt>
                <c:pt idx="85">
                  <c:v>22/12/2021</c:v>
                </c:pt>
                <c:pt idx="86">
                  <c:v>23/12/2021</c:v>
                </c:pt>
                <c:pt idx="87">
                  <c:v>27/12/2021</c:v>
                </c:pt>
                <c:pt idx="88">
                  <c:v>28/12/2021</c:v>
                </c:pt>
                <c:pt idx="89">
                  <c:v>29/12/2021</c:v>
                </c:pt>
                <c:pt idx="90">
                  <c:v>30/12/2021</c:v>
                </c:pt>
                <c:pt idx="91">
                  <c:v>31/12/2021</c:v>
                </c:pt>
                <c:pt idx="92">
                  <c:v>03/01/2022</c:v>
                </c:pt>
                <c:pt idx="93">
                  <c:v>04/01/2022</c:v>
                </c:pt>
                <c:pt idx="94">
                  <c:v>05/01/2022</c:v>
                </c:pt>
                <c:pt idx="95">
                  <c:v>06/01/2022</c:v>
                </c:pt>
                <c:pt idx="96">
                  <c:v>07/01/2022</c:v>
                </c:pt>
                <c:pt idx="97">
                  <c:v>10/01/2022</c:v>
                </c:pt>
                <c:pt idx="98">
                  <c:v>11/01/2022</c:v>
                </c:pt>
                <c:pt idx="99">
                  <c:v>12/01/2022</c:v>
                </c:pt>
                <c:pt idx="100">
                  <c:v>13/01/2022</c:v>
                </c:pt>
                <c:pt idx="101">
                  <c:v>14/01/2022</c:v>
                </c:pt>
                <c:pt idx="102">
                  <c:v>18/01/2022</c:v>
                </c:pt>
                <c:pt idx="103">
                  <c:v>19/01/2022</c:v>
                </c:pt>
                <c:pt idx="104">
                  <c:v>20/01/2022</c:v>
                </c:pt>
                <c:pt idx="105">
                  <c:v>21/01/2022</c:v>
                </c:pt>
                <c:pt idx="106">
                  <c:v>24/01/2022</c:v>
                </c:pt>
                <c:pt idx="107">
                  <c:v>25/01/2022</c:v>
                </c:pt>
                <c:pt idx="108">
                  <c:v>26/01/2022</c:v>
                </c:pt>
                <c:pt idx="109">
                  <c:v>27/01/2022</c:v>
                </c:pt>
                <c:pt idx="110">
                  <c:v>28/01/2022</c:v>
                </c:pt>
                <c:pt idx="111">
                  <c:v>31/01/2022</c:v>
                </c:pt>
                <c:pt idx="112">
                  <c:v>01/02/2022</c:v>
                </c:pt>
                <c:pt idx="113">
                  <c:v>02/02/2022</c:v>
                </c:pt>
                <c:pt idx="114">
                  <c:v>03/02/2022</c:v>
                </c:pt>
                <c:pt idx="115">
                  <c:v>04/02/2022</c:v>
                </c:pt>
                <c:pt idx="116">
                  <c:v>07/02/2022</c:v>
                </c:pt>
                <c:pt idx="117">
                  <c:v>08/02/2022</c:v>
                </c:pt>
                <c:pt idx="118">
                  <c:v>09/02/2022</c:v>
                </c:pt>
                <c:pt idx="119">
                  <c:v>10/02/2022</c:v>
                </c:pt>
                <c:pt idx="120">
                  <c:v>11/02/2022</c:v>
                </c:pt>
                <c:pt idx="121">
                  <c:v>14/02/2022</c:v>
                </c:pt>
                <c:pt idx="122">
                  <c:v>15/02/2022</c:v>
                </c:pt>
                <c:pt idx="123">
                  <c:v>16/02/2022</c:v>
                </c:pt>
                <c:pt idx="124">
                  <c:v>17/02/2022</c:v>
                </c:pt>
                <c:pt idx="125">
                  <c:v>18/02/2022</c:v>
                </c:pt>
                <c:pt idx="126">
                  <c:v>22/02/2022</c:v>
                </c:pt>
                <c:pt idx="127">
                  <c:v>23/02/2022</c:v>
                </c:pt>
                <c:pt idx="128">
                  <c:v>24/02/2022</c:v>
                </c:pt>
                <c:pt idx="129">
                  <c:v>25/02/2022</c:v>
                </c:pt>
                <c:pt idx="130">
                  <c:v>28/02/2022</c:v>
                </c:pt>
                <c:pt idx="131">
                  <c:v>01/03/2022</c:v>
                </c:pt>
                <c:pt idx="132">
                  <c:v>02/03/2022</c:v>
                </c:pt>
                <c:pt idx="133">
                  <c:v>03/03/2022</c:v>
                </c:pt>
                <c:pt idx="134">
                  <c:v>04/03/2022</c:v>
                </c:pt>
                <c:pt idx="135">
                  <c:v>07/03/2022</c:v>
                </c:pt>
                <c:pt idx="136">
                  <c:v>08/03/2022</c:v>
                </c:pt>
                <c:pt idx="137">
                  <c:v>09/03/2022</c:v>
                </c:pt>
                <c:pt idx="138">
                  <c:v>10/03/2022</c:v>
                </c:pt>
                <c:pt idx="139">
                  <c:v>11/03/2022</c:v>
                </c:pt>
                <c:pt idx="140">
                  <c:v>14/03/2022</c:v>
                </c:pt>
                <c:pt idx="141">
                  <c:v>15/03/2022</c:v>
                </c:pt>
                <c:pt idx="142">
                  <c:v>16/03/2022</c:v>
                </c:pt>
                <c:pt idx="143">
                  <c:v>17/03/2022</c:v>
                </c:pt>
                <c:pt idx="144">
                  <c:v>18/03/2022</c:v>
                </c:pt>
                <c:pt idx="145">
                  <c:v>21/03/2022</c:v>
                </c:pt>
                <c:pt idx="146">
                  <c:v>22/03/2022</c:v>
                </c:pt>
                <c:pt idx="147">
                  <c:v>23/03/2022</c:v>
                </c:pt>
                <c:pt idx="148">
                  <c:v>24/03/2022</c:v>
                </c:pt>
                <c:pt idx="149">
                  <c:v>25/03/2022</c:v>
                </c:pt>
                <c:pt idx="150">
                  <c:v>28/03/2022</c:v>
                </c:pt>
                <c:pt idx="151">
                  <c:v>29/03/2022</c:v>
                </c:pt>
                <c:pt idx="152">
                  <c:v>30/03/2022</c:v>
                </c:pt>
                <c:pt idx="153">
                  <c:v>31/03/2022</c:v>
                </c:pt>
                <c:pt idx="154">
                  <c:v>01/04/2022</c:v>
                </c:pt>
                <c:pt idx="155">
                  <c:v>04/04/2022</c:v>
                </c:pt>
                <c:pt idx="156">
                  <c:v>05/04/2022</c:v>
                </c:pt>
                <c:pt idx="157">
                  <c:v>06/04/2022</c:v>
                </c:pt>
                <c:pt idx="158">
                  <c:v>07/04/2022</c:v>
                </c:pt>
                <c:pt idx="159">
                  <c:v>08/04/2022</c:v>
                </c:pt>
                <c:pt idx="160">
                  <c:v>11/04/2022</c:v>
                </c:pt>
                <c:pt idx="161">
                  <c:v>12/04/2022</c:v>
                </c:pt>
                <c:pt idx="162">
                  <c:v>13/04/2022</c:v>
                </c:pt>
                <c:pt idx="163">
                  <c:v>14/04/2022</c:v>
                </c:pt>
                <c:pt idx="164">
                  <c:v>18/04/2022</c:v>
                </c:pt>
                <c:pt idx="165">
                  <c:v>19/04/2022</c:v>
                </c:pt>
                <c:pt idx="166">
                  <c:v>20/04/2022</c:v>
                </c:pt>
                <c:pt idx="167">
                  <c:v>21/04/2022</c:v>
                </c:pt>
                <c:pt idx="168">
                  <c:v>22/04/2022</c:v>
                </c:pt>
                <c:pt idx="169">
                  <c:v>25/04/2022</c:v>
                </c:pt>
                <c:pt idx="170">
                  <c:v>26/04/2022</c:v>
                </c:pt>
                <c:pt idx="171">
                  <c:v>27/04/2022</c:v>
                </c:pt>
                <c:pt idx="172">
                  <c:v>28/04/2022</c:v>
                </c:pt>
                <c:pt idx="173">
                  <c:v>29/04/2022</c:v>
                </c:pt>
                <c:pt idx="174">
                  <c:v>02/05/2022</c:v>
                </c:pt>
                <c:pt idx="175">
                  <c:v>03/05/2022</c:v>
                </c:pt>
                <c:pt idx="176">
                  <c:v>04/05/2022</c:v>
                </c:pt>
                <c:pt idx="177">
                  <c:v>05/05/2022</c:v>
                </c:pt>
                <c:pt idx="178">
                  <c:v>06/05/2022</c:v>
                </c:pt>
                <c:pt idx="179">
                  <c:v>09/05/2022</c:v>
                </c:pt>
                <c:pt idx="180">
                  <c:v>10/05/2022</c:v>
                </c:pt>
                <c:pt idx="181">
                  <c:v>11/05/2022</c:v>
                </c:pt>
                <c:pt idx="182">
                  <c:v>12/05/2022</c:v>
                </c:pt>
                <c:pt idx="183">
                  <c:v>13/05/2022</c:v>
                </c:pt>
                <c:pt idx="184">
                  <c:v>16/05/2022</c:v>
                </c:pt>
                <c:pt idx="185">
                  <c:v>17/05/2022</c:v>
                </c:pt>
                <c:pt idx="186">
                  <c:v>18/05/2022</c:v>
                </c:pt>
                <c:pt idx="187">
                  <c:v>19/05/2022</c:v>
                </c:pt>
                <c:pt idx="188">
                  <c:v>20/05/2022</c:v>
                </c:pt>
                <c:pt idx="189">
                  <c:v>23/05/2022</c:v>
                </c:pt>
                <c:pt idx="190">
                  <c:v>24/05/2022</c:v>
                </c:pt>
                <c:pt idx="191">
                  <c:v>25/05/2022</c:v>
                </c:pt>
                <c:pt idx="192">
                  <c:v>26/05/2022</c:v>
                </c:pt>
                <c:pt idx="193">
                  <c:v>27/05/2022</c:v>
                </c:pt>
                <c:pt idx="194">
                  <c:v>31/05/2022</c:v>
                </c:pt>
                <c:pt idx="195">
                  <c:v>01/06/2022</c:v>
                </c:pt>
                <c:pt idx="196">
                  <c:v>02/06/2022</c:v>
                </c:pt>
                <c:pt idx="197">
                  <c:v>03/06/2022</c:v>
                </c:pt>
                <c:pt idx="198">
                  <c:v>06/06/2022</c:v>
                </c:pt>
                <c:pt idx="199">
                  <c:v>07/06/2022</c:v>
                </c:pt>
                <c:pt idx="200">
                  <c:v>08/06/2022</c:v>
                </c:pt>
                <c:pt idx="201">
                  <c:v>09/06/2022</c:v>
                </c:pt>
                <c:pt idx="202">
                  <c:v>10/06/2022</c:v>
                </c:pt>
                <c:pt idx="203">
                  <c:v>13/06/2022</c:v>
                </c:pt>
                <c:pt idx="204">
                  <c:v>14/06/2022</c:v>
                </c:pt>
                <c:pt idx="205">
                  <c:v>15/06/2022</c:v>
                </c:pt>
                <c:pt idx="206">
                  <c:v>16/06/2022</c:v>
                </c:pt>
                <c:pt idx="207">
                  <c:v>17/06/2022</c:v>
                </c:pt>
                <c:pt idx="208">
                  <c:v>21/06/2022</c:v>
                </c:pt>
                <c:pt idx="209">
                  <c:v>22/06/2022</c:v>
                </c:pt>
                <c:pt idx="210">
                  <c:v>23/06/2022</c:v>
                </c:pt>
                <c:pt idx="211">
                  <c:v>24/06/2022</c:v>
                </c:pt>
                <c:pt idx="212">
                  <c:v>27/06/2022</c:v>
                </c:pt>
                <c:pt idx="213">
                  <c:v>28/06/2022</c:v>
                </c:pt>
                <c:pt idx="214">
                  <c:v>29/06/2022</c:v>
                </c:pt>
                <c:pt idx="215">
                  <c:v>30/06/2022</c:v>
                </c:pt>
                <c:pt idx="216">
                  <c:v>01/07/2022</c:v>
                </c:pt>
                <c:pt idx="217">
                  <c:v>05/07/2022</c:v>
                </c:pt>
                <c:pt idx="218">
                  <c:v>06/07/2022</c:v>
                </c:pt>
                <c:pt idx="219">
                  <c:v>07/07/2022</c:v>
                </c:pt>
                <c:pt idx="220">
                  <c:v>08/07/2022</c:v>
                </c:pt>
                <c:pt idx="221">
                  <c:v>11/07/2022</c:v>
                </c:pt>
                <c:pt idx="222">
                  <c:v>12/07/2022</c:v>
                </c:pt>
                <c:pt idx="223">
                  <c:v>13/07/2022</c:v>
                </c:pt>
                <c:pt idx="224">
                  <c:v>14/07/2022</c:v>
                </c:pt>
                <c:pt idx="225">
                  <c:v>15/07/2022</c:v>
                </c:pt>
                <c:pt idx="226">
                  <c:v>18/07/2022</c:v>
                </c:pt>
                <c:pt idx="227">
                  <c:v>19/07/2022</c:v>
                </c:pt>
                <c:pt idx="228">
                  <c:v>20/07/2022</c:v>
                </c:pt>
                <c:pt idx="229">
                  <c:v>21/07/2022</c:v>
                </c:pt>
                <c:pt idx="230">
                  <c:v>22/07/2022</c:v>
                </c:pt>
                <c:pt idx="231">
                  <c:v>25/07/2022</c:v>
                </c:pt>
                <c:pt idx="232">
                  <c:v>26/07/2022</c:v>
                </c:pt>
                <c:pt idx="233">
                  <c:v>27/07/2022</c:v>
                </c:pt>
                <c:pt idx="234">
                  <c:v>28/07/2022</c:v>
                </c:pt>
                <c:pt idx="235">
                  <c:v>29/07/2022</c:v>
                </c:pt>
                <c:pt idx="236">
                  <c:v>01/08/2022</c:v>
                </c:pt>
                <c:pt idx="237">
                  <c:v>02/08/2022</c:v>
                </c:pt>
                <c:pt idx="238">
                  <c:v>03/08/2022</c:v>
                </c:pt>
                <c:pt idx="239">
                  <c:v>04/08/2022</c:v>
                </c:pt>
                <c:pt idx="240">
                  <c:v>05/08/2022</c:v>
                </c:pt>
                <c:pt idx="241">
                  <c:v>08/08/2022</c:v>
                </c:pt>
                <c:pt idx="242">
                  <c:v>09/08/2022</c:v>
                </c:pt>
                <c:pt idx="243">
                  <c:v>10/08/2022</c:v>
                </c:pt>
                <c:pt idx="244">
                  <c:v>11/08/2022</c:v>
                </c:pt>
                <c:pt idx="245">
                  <c:v>12/08/2022</c:v>
                </c:pt>
                <c:pt idx="246">
                  <c:v>15/08/2022</c:v>
                </c:pt>
                <c:pt idx="247">
                  <c:v>16/08/2022</c:v>
                </c:pt>
                <c:pt idx="248">
                  <c:v>17/08/2022</c:v>
                </c:pt>
                <c:pt idx="249">
                  <c:v>18/08/2022</c:v>
                </c:pt>
                <c:pt idx="250">
                  <c:v>19/08/2022</c:v>
                </c:pt>
                <c:pt idx="251">
                  <c:v>22/08/2022</c:v>
                </c:pt>
                <c:pt idx="252">
                  <c:v>23/08/2022</c:v>
                </c:pt>
              </c:strCache>
            </c:strRef>
          </c:cat>
          <c:val>
            <c:numRef>
              <c:f>NKE!$H$2:$H$253</c:f>
              <c:numCache>
                <c:formatCode>General</c:formatCode>
                <c:ptCount val="252"/>
                <c:pt idx="1">
                  <c:v>-8.2361494293436695E-4</c:v>
                </c:pt>
                <c:pt idx="2">
                  <c:v>-1.7192595088591913E-2</c:v>
                </c:pt>
                <c:pt idx="3">
                  <c:v>5.6108064062889394E-3</c:v>
                </c:pt>
                <c:pt idx="4">
                  <c:v>2.6851320709547701E-3</c:v>
                </c:pt>
                <c:pt idx="5">
                  <c:v>-1.9579756737842364E-2</c:v>
                </c:pt>
                <c:pt idx="6">
                  <c:v>-1.0926800123613645E-3</c:v>
                </c:pt>
                <c:pt idx="7">
                  <c:v>-5.408337374613598E-3</c:v>
                </c:pt>
                <c:pt idx="8">
                  <c:v>-2.3217306782450948E-3</c:v>
                </c:pt>
                <c:pt idx="9">
                  <c:v>-3.9806186543386171E-3</c:v>
                </c:pt>
                <c:pt idx="10">
                  <c:v>-1.1866626032491905E-2</c:v>
                </c:pt>
                <c:pt idx="11">
                  <c:v>1.6364734133479622E-2</c:v>
                </c:pt>
                <c:pt idx="12">
                  <c:v>1.5306362312062954E-3</c:v>
                </c:pt>
                <c:pt idx="13">
                  <c:v>-2.487924117682486E-2</c:v>
                </c:pt>
                <c:pt idx="14">
                  <c:v>-4.7643703786402628E-3</c:v>
                </c:pt>
                <c:pt idx="15">
                  <c:v>-5.3539989531813364E-3</c:v>
                </c:pt>
                <c:pt idx="16">
                  <c:v>-1.9629887081871631E-3</c:v>
                </c:pt>
                <c:pt idx="17">
                  <c:v>-7.4873477049080209E-3</c:v>
                </c:pt>
                <c:pt idx="18">
                  <c:v>-1.3873026574609862E-2</c:v>
                </c:pt>
                <c:pt idx="19">
                  <c:v>4.9919656384790267E-3</c:v>
                </c:pt>
                <c:pt idx="20">
                  <c:v>1.5610809789874197E-2</c:v>
                </c:pt>
                <c:pt idx="21">
                  <c:v>1.3592531672845772E-2</c:v>
                </c:pt>
                <c:pt idx="22">
                  <c:v>-6.2601862639410685E-2</c:v>
                </c:pt>
                <c:pt idx="23">
                  <c:v>-1.0361685667995705E-2</c:v>
                </c:pt>
                <c:pt idx="24">
                  <c:v>-1.8508368647970227E-2</c:v>
                </c:pt>
                <c:pt idx="25">
                  <c:v>4.955168940900213E-3</c:v>
                </c:pt>
                <c:pt idx="26">
                  <c:v>-5.410274104672123E-3</c:v>
                </c:pt>
                <c:pt idx="27">
                  <c:v>1.2600712462096944E-2</c:v>
                </c:pt>
                <c:pt idx="28">
                  <c:v>5.4403157465275978E-4</c:v>
                </c:pt>
                <c:pt idx="29">
                  <c:v>1.5767297373839667E-2</c:v>
                </c:pt>
                <c:pt idx="30">
                  <c:v>-4.4158536503728293E-3</c:v>
                </c:pt>
                <c:pt idx="31">
                  <c:v>2.0497315171609968E-2</c:v>
                </c:pt>
                <c:pt idx="32">
                  <c:v>4.1488155550358508E-3</c:v>
                </c:pt>
                <c:pt idx="33">
                  <c:v>-1.4428126306485777E-2</c:v>
                </c:pt>
                <c:pt idx="34">
                  <c:v>2.0428627887674869E-2</c:v>
                </c:pt>
                <c:pt idx="35">
                  <c:v>1.9237022840290399E-2</c:v>
                </c:pt>
                <c:pt idx="36">
                  <c:v>5.3740966670475822E-3</c:v>
                </c:pt>
                <c:pt idx="37">
                  <c:v>5.5365507317253013E-3</c:v>
                </c:pt>
                <c:pt idx="38">
                  <c:v>8.9867147411906417E-3</c:v>
                </c:pt>
                <c:pt idx="39">
                  <c:v>-1.0098363953693488E-2</c:v>
                </c:pt>
                <c:pt idx="40">
                  <c:v>3.99177882477503E-3</c:v>
                </c:pt>
                <c:pt idx="41">
                  <c:v>2.3540599233675789E-2</c:v>
                </c:pt>
                <c:pt idx="42">
                  <c:v>8.0157259428871291E-3</c:v>
                </c:pt>
                <c:pt idx="43">
                  <c:v>4.5266326669205076E-3</c:v>
                </c:pt>
                <c:pt idx="44">
                  <c:v>-2.6184819566611272E-3</c:v>
                </c:pt>
                <c:pt idx="45">
                  <c:v>-8.7916745523638276E-3</c:v>
                </c:pt>
                <c:pt idx="46">
                  <c:v>1.2996588211299438E-2</c:v>
                </c:pt>
                <c:pt idx="47">
                  <c:v>1.7207821669463521E-2</c:v>
                </c:pt>
                <c:pt idx="48">
                  <c:v>-5.7385555037203903E-3</c:v>
                </c:pt>
                <c:pt idx="49">
                  <c:v>9.0181932331342488E-3</c:v>
                </c:pt>
                <c:pt idx="50">
                  <c:v>2.7825759280973764E-2</c:v>
                </c:pt>
                <c:pt idx="51">
                  <c:v>1.7043569545633516E-2</c:v>
                </c:pt>
                <c:pt idx="52">
                  <c:v>1.179881956725199E-2</c:v>
                </c:pt>
                <c:pt idx="53">
                  <c:v>-3.1885505329943928E-2</c:v>
                </c:pt>
                <c:pt idx="54">
                  <c:v>1.1463569490230944E-2</c:v>
                </c:pt>
                <c:pt idx="55">
                  <c:v>-3.19872502409774E-2</c:v>
                </c:pt>
                <c:pt idx="56">
                  <c:v>-7.6665645199861113E-3</c:v>
                </c:pt>
                <c:pt idx="57">
                  <c:v>1.2696767217655331E-2</c:v>
                </c:pt>
                <c:pt idx="58">
                  <c:v>-1.4192716828578271E-3</c:v>
                </c:pt>
                <c:pt idx="59">
                  <c:v>1.7648672731463762E-2</c:v>
                </c:pt>
                <c:pt idx="60">
                  <c:v>-5.2361846072761567E-4</c:v>
                </c:pt>
                <c:pt idx="61">
                  <c:v>-2.2708565296474937E-3</c:v>
                </c:pt>
                <c:pt idx="62">
                  <c:v>2.0600943080840105E-2</c:v>
                </c:pt>
                <c:pt idx="63">
                  <c:v>-3.6595488026887383E-3</c:v>
                </c:pt>
                <c:pt idx="64">
                  <c:v>-1.1994941449564093E-2</c:v>
                </c:pt>
                <c:pt idx="65">
                  <c:v>-6.9706864034317878E-4</c:v>
                </c:pt>
                <c:pt idx="66">
                  <c:v>-2.3309901991014011E-2</c:v>
                </c:pt>
                <c:pt idx="67">
                  <c:v>1.1010581353910018E-2</c:v>
                </c:pt>
                <c:pt idx="68">
                  <c:v>-3.7087046813010457E-3</c:v>
                </c:pt>
                <c:pt idx="69">
                  <c:v>-1.5008291571652E-2</c:v>
                </c:pt>
                <c:pt idx="70">
                  <c:v>1.979603853158483E-2</c:v>
                </c:pt>
                <c:pt idx="71">
                  <c:v>3.2116719032435244E-3</c:v>
                </c:pt>
                <c:pt idx="72">
                  <c:v>-7.8125438964986391E-3</c:v>
                </c:pt>
                <c:pt idx="73">
                  <c:v>1.4090344554413688E-2</c:v>
                </c:pt>
                <c:pt idx="74">
                  <c:v>-6.0715579620722448E-3</c:v>
                </c:pt>
                <c:pt idx="75">
                  <c:v>-1.2628471532624568E-2</c:v>
                </c:pt>
                <c:pt idx="76">
                  <c:v>5.710872911597188E-3</c:v>
                </c:pt>
                <c:pt idx="77">
                  <c:v>-1.3131440100645309E-2</c:v>
                </c:pt>
                <c:pt idx="78">
                  <c:v>-8.631090889099996E-3</c:v>
                </c:pt>
                <c:pt idx="79">
                  <c:v>-9.0688497082460351E-3</c:v>
                </c:pt>
                <c:pt idx="80">
                  <c:v>-7.1995370405534736E-3</c:v>
                </c:pt>
                <c:pt idx="81">
                  <c:v>-8.3578893691774146E-3</c:v>
                </c:pt>
                <c:pt idx="82">
                  <c:v>-2.7144335726975052E-2</c:v>
                </c:pt>
                <c:pt idx="83">
                  <c:v>6.1472884408570266E-2</c:v>
                </c:pt>
                <c:pt idx="84">
                  <c:v>-7.1415681619958395E-3</c:v>
                </c:pt>
                <c:pt idx="85">
                  <c:v>1.3902488755745065E-3</c:v>
                </c:pt>
                <c:pt idx="86">
                  <c:v>1.1528931104020068E-2</c:v>
                </c:pt>
                <c:pt idx="87">
                  <c:v>-6.9220444254717954E-3</c:v>
                </c:pt>
                <c:pt idx="88">
                  <c:v>1.4180849538776642E-2</c:v>
                </c:pt>
                <c:pt idx="89">
                  <c:v>-7.6429480676139597E-3</c:v>
                </c:pt>
                <c:pt idx="90">
                  <c:v>-4.8959393036271844E-3</c:v>
                </c:pt>
                <c:pt idx="91">
                  <c:v>-1.1999724233658171E-2</c:v>
                </c:pt>
                <c:pt idx="92">
                  <c:v>1.0445102761073372E-2</c:v>
                </c:pt>
                <c:pt idx="93">
                  <c:v>-2.4881273132763535E-2</c:v>
                </c:pt>
                <c:pt idx="94">
                  <c:v>-7.4576792632522317E-3</c:v>
                </c:pt>
                <c:pt idx="95">
                  <c:v>-2.5273075376228613E-2</c:v>
                </c:pt>
                <c:pt idx="96">
                  <c:v>-4.1600349637990683E-2</c:v>
                </c:pt>
                <c:pt idx="97">
                  <c:v>-9.3054974412791404E-4</c:v>
                </c:pt>
                <c:pt idx="98">
                  <c:v>1.2707903875129808E-2</c:v>
                </c:pt>
                <c:pt idx="99">
                  <c:v>-1.7213160534877103E-2</c:v>
                </c:pt>
                <c:pt idx="100">
                  <c:v>-9.4258102949620493E-3</c:v>
                </c:pt>
                <c:pt idx="101">
                  <c:v>-8.3006091332772699E-3</c:v>
                </c:pt>
                <c:pt idx="102">
                  <c:v>-1.2521334761742841E-2</c:v>
                </c:pt>
                <c:pt idx="103">
                  <c:v>-1.6401351945350955E-2</c:v>
                </c:pt>
                <c:pt idx="104">
                  <c:v>1.5413109496287005E-3</c:v>
                </c:pt>
                <c:pt idx="105">
                  <c:v>2.133615155848358E-2</c:v>
                </c:pt>
                <c:pt idx="106">
                  <c:v>-3.561637837947267E-3</c:v>
                </c:pt>
                <c:pt idx="107">
                  <c:v>-1.024189824530347E-2</c:v>
                </c:pt>
                <c:pt idx="108">
                  <c:v>4.5141648186950009E-3</c:v>
                </c:pt>
                <c:pt idx="109">
                  <c:v>8.7805246120183731E-3</c:v>
                </c:pt>
                <c:pt idx="110">
                  <c:v>1.4803602249591218E-2</c:v>
                </c:pt>
                <c:pt idx="111">
                  <c:v>1.0130572433189324E-3</c:v>
                </c:pt>
                <c:pt idx="112">
                  <c:v>3.3058545934428842E-3</c:v>
                </c:pt>
                <c:pt idx="113">
                  <c:v>-2.2863321037443797E-2</c:v>
                </c:pt>
                <c:pt idx="114">
                  <c:v>5.5054296625854887E-4</c:v>
                </c:pt>
                <c:pt idx="115">
                  <c:v>-1.7194828337997055E-3</c:v>
                </c:pt>
                <c:pt idx="116">
                  <c:v>-1.1092678572262912E-2</c:v>
                </c:pt>
                <c:pt idx="117">
                  <c:v>1.9020328686341126E-2</c:v>
                </c:pt>
                <c:pt idx="118">
                  <c:v>-9.8454478081336921E-3</c:v>
                </c:pt>
                <c:pt idx="119">
                  <c:v>-3.2039781204043848E-2</c:v>
                </c:pt>
                <c:pt idx="120">
                  <c:v>1.0058438221189271E-2</c:v>
                </c:pt>
                <c:pt idx="121">
                  <c:v>2.8180004154600046E-2</c:v>
                </c:pt>
                <c:pt idx="122">
                  <c:v>6.2508701884836128E-3</c:v>
                </c:pt>
                <c:pt idx="123">
                  <c:v>-2.518933518509904E-2</c:v>
                </c:pt>
                <c:pt idx="124">
                  <c:v>1.0502327118030801E-3</c:v>
                </c:pt>
                <c:pt idx="125">
                  <c:v>-3.3298262260916797E-2</c:v>
                </c:pt>
                <c:pt idx="126">
                  <c:v>-9.8414917836297071E-3</c:v>
                </c:pt>
                <c:pt idx="127">
                  <c:v>2.4847722801692291E-3</c:v>
                </c:pt>
                <c:pt idx="128">
                  <c:v>1.1883169484909214E-2</c:v>
                </c:pt>
                <c:pt idx="129">
                  <c:v>-1.621040659437396E-2</c:v>
                </c:pt>
                <c:pt idx="130">
                  <c:v>-3.171009758325135E-2</c:v>
                </c:pt>
                <c:pt idx="131">
                  <c:v>2.6168493338863844E-2</c:v>
                </c:pt>
                <c:pt idx="132">
                  <c:v>-1.2603174859425033E-2</c:v>
                </c:pt>
                <c:pt idx="133">
                  <c:v>-1.859120766673094E-2</c:v>
                </c:pt>
                <c:pt idx="134">
                  <c:v>-5.1379729176521123E-2</c:v>
                </c:pt>
                <c:pt idx="135">
                  <c:v>-2.5956266038211079E-2</c:v>
                </c:pt>
                <c:pt idx="136">
                  <c:v>4.7355770497202507E-2</c:v>
                </c:pt>
                <c:pt idx="137">
                  <c:v>-7.2469378158920182E-3</c:v>
                </c:pt>
                <c:pt idx="138">
                  <c:v>-2.6977679764463646E-2</c:v>
                </c:pt>
                <c:pt idx="139">
                  <c:v>-4.1262321581903245E-2</c:v>
                </c:pt>
                <c:pt idx="140">
                  <c:v>1.5565201312277854E-2</c:v>
                </c:pt>
                <c:pt idx="141">
                  <c:v>4.8492441688718954E-2</c:v>
                </c:pt>
                <c:pt idx="142">
                  <c:v>1.7733066625240455E-2</c:v>
                </c:pt>
                <c:pt idx="143">
                  <c:v>3.0060423407615423E-2</c:v>
                </c:pt>
                <c:pt idx="144">
                  <c:v>-8.0006401679299319E-3</c:v>
                </c:pt>
                <c:pt idx="145">
                  <c:v>2.2275176748372136E-2</c:v>
                </c:pt>
                <c:pt idx="146">
                  <c:v>-6.7627501488057567E-4</c:v>
                </c:pt>
                <c:pt idx="147">
                  <c:v>-6.9172762653744559E-3</c:v>
                </c:pt>
                <c:pt idx="148">
                  <c:v>1.2265299435413353E-2</c:v>
                </c:pt>
                <c:pt idx="149">
                  <c:v>8.3021488080400156E-3</c:v>
                </c:pt>
                <c:pt idx="150">
                  <c:v>3.2119326853217979E-2</c:v>
                </c:pt>
                <c:pt idx="151">
                  <c:v>-4.3122673012339959E-3</c:v>
                </c:pt>
                <c:pt idx="152">
                  <c:v>-2.8728204912905824E-2</c:v>
                </c:pt>
                <c:pt idx="153">
                  <c:v>-7.7287778253850832E-3</c:v>
                </c:pt>
                <c:pt idx="154">
                  <c:v>6.1413160857144286E-3</c:v>
                </c:pt>
                <c:pt idx="155">
                  <c:v>-1.5185230013914103E-2</c:v>
                </c:pt>
                <c:pt idx="156">
                  <c:v>-2.9780840538049993E-2</c:v>
                </c:pt>
                <c:pt idx="157">
                  <c:v>7.9463448033809166E-3</c:v>
                </c:pt>
                <c:pt idx="158">
                  <c:v>-9.5069324292758398E-3</c:v>
                </c:pt>
                <c:pt idx="159">
                  <c:v>-2.4736556268311193E-2</c:v>
                </c:pt>
                <c:pt idx="160">
                  <c:v>4.8007910733449932E-4</c:v>
                </c:pt>
                <c:pt idx="161">
                  <c:v>1.9593681992632915E-2</c:v>
                </c:pt>
                <c:pt idx="162">
                  <c:v>4.6827333734088629E-2</c:v>
                </c:pt>
                <c:pt idx="163">
                  <c:v>-1.37120305552372E-2</c:v>
                </c:pt>
                <c:pt idx="164">
                  <c:v>4.1175986039432177E-2</c:v>
                </c:pt>
                <c:pt idx="165">
                  <c:v>-8.610064444714946E-3</c:v>
                </c:pt>
                <c:pt idx="166">
                  <c:v>-3.0174377764963355E-3</c:v>
                </c:pt>
                <c:pt idx="167">
                  <c:v>-4.7172589805564616E-2</c:v>
                </c:pt>
                <c:pt idx="168">
                  <c:v>-8.7550372998204881E-3</c:v>
                </c:pt>
                <c:pt idx="169">
                  <c:v>-5.7995960659438704E-2</c:v>
                </c:pt>
                <c:pt idx="170">
                  <c:v>5.9741410186377924E-3</c:v>
                </c:pt>
                <c:pt idx="171">
                  <c:v>4.7921528859997391E-2</c:v>
                </c:pt>
                <c:pt idx="172">
                  <c:v>-1.8496716418588795E-2</c:v>
                </c:pt>
                <c:pt idx="173">
                  <c:v>1.1066596925739653E-2</c:v>
                </c:pt>
                <c:pt idx="174">
                  <c:v>-2.553935606178722E-2</c:v>
                </c:pt>
                <c:pt idx="175">
                  <c:v>2.6045862100438747E-2</c:v>
                </c:pt>
                <c:pt idx="176">
                  <c:v>-5.8940188556130466E-2</c:v>
                </c:pt>
                <c:pt idx="177">
                  <c:v>-3.4898423446561293E-2</c:v>
                </c:pt>
                <c:pt idx="178">
                  <c:v>-2.8648750800727808E-2</c:v>
                </c:pt>
                <c:pt idx="179">
                  <c:v>-1.5466261144461381E-2</c:v>
                </c:pt>
                <c:pt idx="180">
                  <c:v>-1.4339174438591886E-2</c:v>
                </c:pt>
                <c:pt idx="181">
                  <c:v>-1.8532644457607941E-4</c:v>
                </c:pt>
                <c:pt idx="182">
                  <c:v>4.7358694120504384E-2</c:v>
                </c:pt>
                <c:pt idx="183">
                  <c:v>-3.6280177614431259E-3</c:v>
                </c:pt>
                <c:pt idx="184">
                  <c:v>2.9307315782105766E-2</c:v>
                </c:pt>
                <c:pt idx="185">
                  <c:v>-5.6341684960079602E-2</c:v>
                </c:pt>
                <c:pt idx="186">
                  <c:v>-2.67898076090969E-2</c:v>
                </c:pt>
                <c:pt idx="187">
                  <c:v>1.4656148362759865E-2</c:v>
                </c:pt>
                <c:pt idx="188">
                  <c:v>5.833305471264396E-3</c:v>
                </c:pt>
                <c:pt idx="189">
                  <c:v>-1.2335420599374014E-2</c:v>
                </c:pt>
                <c:pt idx="190">
                  <c:v>8.4816383889792756E-3</c:v>
                </c:pt>
                <c:pt idx="191">
                  <c:v>4.3807770492891057E-2</c:v>
                </c:pt>
                <c:pt idx="192">
                  <c:v>2.7005453792285194E-2</c:v>
                </c:pt>
                <c:pt idx="193">
                  <c:v>2.4657336788341897E-2</c:v>
                </c:pt>
                <c:pt idx="194">
                  <c:v>-1.430367236512253E-3</c:v>
                </c:pt>
                <c:pt idx="195">
                  <c:v>3.9855114453408724E-2</c:v>
                </c:pt>
                <c:pt idx="196">
                  <c:v>-1.7505429897109868E-2</c:v>
                </c:pt>
                <c:pt idx="197">
                  <c:v>-5.9528236284288605E-3</c:v>
                </c:pt>
                <c:pt idx="198">
                  <c:v>1.1977002113191417E-2</c:v>
                </c:pt>
                <c:pt idx="199">
                  <c:v>5.9998685953787378E-3</c:v>
                </c:pt>
                <c:pt idx="200">
                  <c:v>-3.1045783806441452E-2</c:v>
                </c:pt>
                <c:pt idx="201">
                  <c:v>-3.2630649791410643E-2</c:v>
                </c:pt>
                <c:pt idx="202">
                  <c:v>-3.7392145801652156E-2</c:v>
                </c:pt>
                <c:pt idx="203">
                  <c:v>2.53530419168219E-3</c:v>
                </c:pt>
                <c:pt idx="204">
                  <c:v>2.4566482798351951E-2</c:v>
                </c:pt>
                <c:pt idx="205">
                  <c:v>-5.5712261006483493E-2</c:v>
                </c:pt>
                <c:pt idx="206">
                  <c:v>2.0537060664570961E-3</c:v>
                </c:pt>
                <c:pt idx="207">
                  <c:v>1.2483734394773105E-2</c:v>
                </c:pt>
                <c:pt idx="208">
                  <c:v>-3.4597000368053001E-2</c:v>
                </c:pt>
                <c:pt idx="209">
                  <c:v>2.9355719202358285E-2</c:v>
                </c:pt>
                <c:pt idx="210">
                  <c:v>4.5463000000000003E-2</c:v>
                </c:pt>
                <c:pt idx="211">
                  <c:v>-2.1344468289984302E-2</c:v>
                </c:pt>
                <c:pt idx="212">
                  <c:v>-6.9864262443438879E-2</c:v>
                </c:pt>
                <c:pt idx="213">
                  <c:v>4.5728838740307469E-3</c:v>
                </c:pt>
                <c:pt idx="214">
                  <c:v>-1.0169520581113839E-2</c:v>
                </c:pt>
                <c:pt idx="215">
                  <c:v>-9.9804014671349695E-3</c:v>
                </c:pt>
                <c:pt idx="216">
                  <c:v>3.1033801146471498E-2</c:v>
                </c:pt>
                <c:pt idx="217">
                  <c:v>-8.6270130368095073E-4</c:v>
                </c:pt>
                <c:pt idx="218">
                  <c:v>3.7417191669849678E-2</c:v>
                </c:pt>
                <c:pt idx="219">
                  <c:v>-1.8495977577803521E-3</c:v>
                </c:pt>
                <c:pt idx="220">
                  <c:v>-2.6128036690447602E-2</c:v>
                </c:pt>
                <c:pt idx="221">
                  <c:v>-1.2843677929372266E-2</c:v>
                </c:pt>
                <c:pt idx="222">
                  <c:v>1.3010784251912377E-2</c:v>
                </c:pt>
                <c:pt idx="223">
                  <c:v>-1.7981162420500792E-2</c:v>
                </c:pt>
                <c:pt idx="224">
                  <c:v>1.4338267638652705E-2</c:v>
                </c:pt>
                <c:pt idx="225">
                  <c:v>-7.2587872184942791E-3</c:v>
                </c:pt>
                <c:pt idx="226">
                  <c:v>5.0509908591304428E-2</c:v>
                </c:pt>
                <c:pt idx="227">
                  <c:v>1.7584018360948375E-2</c:v>
                </c:pt>
                <c:pt idx="228">
                  <c:v>4.5900638593280195E-3</c:v>
                </c:pt>
                <c:pt idx="229">
                  <c:v>-2.2397419215263774E-2</c:v>
                </c:pt>
                <c:pt idx="230">
                  <c:v>1.4662389626217908E-3</c:v>
                </c:pt>
                <c:pt idx="231">
                  <c:v>-3.733530414838316E-2</c:v>
                </c:pt>
                <c:pt idx="232">
                  <c:v>2.528520984653641E-2</c:v>
                </c:pt>
                <c:pt idx="233">
                  <c:v>4.0515501200486727E-2</c:v>
                </c:pt>
                <c:pt idx="234">
                  <c:v>2.3968590645052468E-2</c:v>
                </c:pt>
                <c:pt idx="235">
                  <c:v>-5.3950140166205271E-3</c:v>
                </c:pt>
                <c:pt idx="236">
                  <c:v>-2.2134785070828038E-2</c:v>
                </c:pt>
                <c:pt idx="237">
                  <c:v>2.2456849488865963E-2</c:v>
                </c:pt>
                <c:pt idx="238">
                  <c:v>1.7501225214395805E-3</c:v>
                </c:pt>
                <c:pt idx="239">
                  <c:v>-5.32844150956215E-3</c:v>
                </c:pt>
                <c:pt idx="240">
                  <c:v>1.1416263860114506E-3</c:v>
                </c:pt>
                <c:pt idx="241">
                  <c:v>-3.412279824561406E-2</c:v>
                </c:pt>
                <c:pt idx="242">
                  <c:v>2.7517918195278251E-2</c:v>
                </c:pt>
                <c:pt idx="243">
                  <c:v>8.4850539904989409E-3</c:v>
                </c:pt>
                <c:pt idx="244">
                  <c:v>1.7265574360483281E-2</c:v>
                </c:pt>
                <c:pt idx="245">
                  <c:v>2.1538726630481609E-3</c:v>
                </c:pt>
                <c:pt idx="246">
                  <c:v>1.4958717331499312E-2</c:v>
                </c:pt>
                <c:pt idx="247">
                  <c:v>-8.6396494772089487E-3</c:v>
                </c:pt>
                <c:pt idx="248">
                  <c:v>-8.8004014969207296E-3</c:v>
                </c:pt>
                <c:pt idx="249">
                  <c:v>-2.4566830022121709E-2</c:v>
                </c:pt>
                <c:pt idx="250">
                  <c:v>-2.4920536411433863E-2</c:v>
                </c:pt>
                <c:pt idx="251">
                  <c:v>3.0814211738779428E-3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60-4E85-BCF9-6C1D622A3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41077343"/>
        <c:axId val="1041849615"/>
      </c:lineChart>
      <c:catAx>
        <c:axId val="104107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849615"/>
        <c:crosses val="autoZero"/>
        <c:auto val="1"/>
        <c:lblAlgn val="ctr"/>
        <c:lblOffset val="100"/>
        <c:noMultiLvlLbl val="0"/>
      </c:catAx>
      <c:valAx>
        <c:axId val="1041849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07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4.4529120707510729E-2"/>
          <c:y val="0.13960163704206549"/>
          <c:w val="0.94433657170724228"/>
          <c:h val="0.84289930244587974"/>
        </c:manualLayout>
      </c:layout>
      <c:lineChart>
        <c:grouping val="standard"/>
        <c:varyColors val="0"/>
        <c:ser>
          <c:idx val="0"/>
          <c:order val="0"/>
          <c:tx>
            <c:strRef>
              <c:f>NKE!$I$1</c:f>
              <c:strCache>
                <c:ptCount val="1"/>
                <c:pt idx="0">
                  <c:v>Correlacion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NKE!$A$1:$A$254</c:f>
              <c:strCache>
                <c:ptCount val="253"/>
                <c:pt idx="0">
                  <c:v>Date</c:v>
                </c:pt>
                <c:pt idx="1">
                  <c:v>24/08/2021</c:v>
                </c:pt>
                <c:pt idx="2">
                  <c:v>25/08/2021</c:v>
                </c:pt>
                <c:pt idx="3">
                  <c:v>26/08/2021</c:v>
                </c:pt>
                <c:pt idx="4">
                  <c:v>27/08/2021</c:v>
                </c:pt>
                <c:pt idx="5">
                  <c:v>30/08/2021</c:v>
                </c:pt>
                <c:pt idx="6">
                  <c:v>31/08/2021</c:v>
                </c:pt>
                <c:pt idx="7">
                  <c:v>01/09/2021</c:v>
                </c:pt>
                <c:pt idx="8">
                  <c:v>02/09/2021</c:v>
                </c:pt>
                <c:pt idx="9">
                  <c:v>03/09/2021</c:v>
                </c:pt>
                <c:pt idx="10">
                  <c:v>07/09/2021</c:v>
                </c:pt>
                <c:pt idx="11">
                  <c:v>08/09/2021</c:v>
                </c:pt>
                <c:pt idx="12">
                  <c:v>09/09/2021</c:v>
                </c:pt>
                <c:pt idx="13">
                  <c:v>10/09/2021</c:v>
                </c:pt>
                <c:pt idx="14">
                  <c:v>13/09/2021</c:v>
                </c:pt>
                <c:pt idx="15">
                  <c:v>14/09/2021</c:v>
                </c:pt>
                <c:pt idx="16">
                  <c:v>15/09/2021</c:v>
                </c:pt>
                <c:pt idx="17">
                  <c:v>16/09/2021</c:v>
                </c:pt>
                <c:pt idx="18">
                  <c:v>17/09/2021</c:v>
                </c:pt>
                <c:pt idx="19">
                  <c:v>20/09/2021</c:v>
                </c:pt>
                <c:pt idx="20">
                  <c:v>21/09/2021</c:v>
                </c:pt>
                <c:pt idx="21">
                  <c:v>22/09/2021</c:v>
                </c:pt>
                <c:pt idx="22">
                  <c:v>23/09/2021</c:v>
                </c:pt>
                <c:pt idx="23">
                  <c:v>24/09/2021</c:v>
                </c:pt>
                <c:pt idx="24">
                  <c:v>27/09/2021</c:v>
                </c:pt>
                <c:pt idx="25">
                  <c:v>28/09/2021</c:v>
                </c:pt>
                <c:pt idx="26">
                  <c:v>29/09/2021</c:v>
                </c:pt>
                <c:pt idx="27">
                  <c:v>30/09/2021</c:v>
                </c:pt>
                <c:pt idx="28">
                  <c:v>01/10/2021</c:v>
                </c:pt>
                <c:pt idx="29">
                  <c:v>04/10/2021</c:v>
                </c:pt>
                <c:pt idx="30">
                  <c:v>05/10/2021</c:v>
                </c:pt>
                <c:pt idx="31">
                  <c:v>06/10/2021</c:v>
                </c:pt>
                <c:pt idx="32">
                  <c:v>07/10/2021</c:v>
                </c:pt>
                <c:pt idx="33">
                  <c:v>08/10/2021</c:v>
                </c:pt>
                <c:pt idx="34">
                  <c:v>11/10/2021</c:v>
                </c:pt>
                <c:pt idx="35">
                  <c:v>12/10/2021</c:v>
                </c:pt>
                <c:pt idx="36">
                  <c:v>13/10/2021</c:v>
                </c:pt>
                <c:pt idx="37">
                  <c:v>14/10/2021</c:v>
                </c:pt>
                <c:pt idx="38">
                  <c:v>15/10/2021</c:v>
                </c:pt>
                <c:pt idx="39">
                  <c:v>18/10/2021</c:v>
                </c:pt>
                <c:pt idx="40">
                  <c:v>19/10/2021</c:v>
                </c:pt>
                <c:pt idx="41">
                  <c:v>20/10/2021</c:v>
                </c:pt>
                <c:pt idx="42">
                  <c:v>21/10/2021</c:v>
                </c:pt>
                <c:pt idx="43">
                  <c:v>22/10/2021</c:v>
                </c:pt>
                <c:pt idx="44">
                  <c:v>25/10/2021</c:v>
                </c:pt>
                <c:pt idx="45">
                  <c:v>26/10/2021</c:v>
                </c:pt>
                <c:pt idx="46">
                  <c:v>27/10/2021</c:v>
                </c:pt>
                <c:pt idx="47">
                  <c:v>28/10/2021</c:v>
                </c:pt>
                <c:pt idx="48">
                  <c:v>29/10/2021</c:v>
                </c:pt>
                <c:pt idx="49">
                  <c:v>01/11/2021</c:v>
                </c:pt>
                <c:pt idx="50">
                  <c:v>02/11/2021</c:v>
                </c:pt>
                <c:pt idx="51">
                  <c:v>03/11/2021</c:v>
                </c:pt>
                <c:pt idx="52">
                  <c:v>04/11/2021</c:v>
                </c:pt>
                <c:pt idx="53">
                  <c:v>05/11/2021</c:v>
                </c:pt>
                <c:pt idx="54">
                  <c:v>08/11/2021</c:v>
                </c:pt>
                <c:pt idx="55">
                  <c:v>09/11/2021</c:v>
                </c:pt>
                <c:pt idx="56">
                  <c:v>10/11/2021</c:v>
                </c:pt>
                <c:pt idx="57">
                  <c:v>11/11/2021</c:v>
                </c:pt>
                <c:pt idx="58">
                  <c:v>12/11/2021</c:v>
                </c:pt>
                <c:pt idx="59">
                  <c:v>15/11/2021</c:v>
                </c:pt>
                <c:pt idx="60">
                  <c:v>16/11/2021</c:v>
                </c:pt>
                <c:pt idx="61">
                  <c:v>17/11/2021</c:v>
                </c:pt>
                <c:pt idx="62">
                  <c:v>18/11/2021</c:v>
                </c:pt>
                <c:pt idx="63">
                  <c:v>19/11/2021</c:v>
                </c:pt>
                <c:pt idx="64">
                  <c:v>22/11/2021</c:v>
                </c:pt>
                <c:pt idx="65">
                  <c:v>23/11/2021</c:v>
                </c:pt>
                <c:pt idx="66">
                  <c:v>24/11/2021</c:v>
                </c:pt>
                <c:pt idx="67">
                  <c:v>26/11/2021</c:v>
                </c:pt>
                <c:pt idx="68">
                  <c:v>29/11/2021</c:v>
                </c:pt>
                <c:pt idx="69">
                  <c:v>30/11/2021</c:v>
                </c:pt>
                <c:pt idx="70">
                  <c:v>01/12/2021</c:v>
                </c:pt>
                <c:pt idx="71">
                  <c:v>02/12/2021</c:v>
                </c:pt>
                <c:pt idx="72">
                  <c:v>03/12/2021</c:v>
                </c:pt>
                <c:pt idx="73">
                  <c:v>06/12/2021</c:v>
                </c:pt>
                <c:pt idx="74">
                  <c:v>07/12/2021</c:v>
                </c:pt>
                <c:pt idx="75">
                  <c:v>08/12/2021</c:v>
                </c:pt>
                <c:pt idx="76">
                  <c:v>09/12/2021</c:v>
                </c:pt>
                <c:pt idx="77">
                  <c:v>10/12/2021</c:v>
                </c:pt>
                <c:pt idx="78">
                  <c:v>13/12/2021</c:v>
                </c:pt>
                <c:pt idx="79">
                  <c:v>14/12/2021</c:v>
                </c:pt>
                <c:pt idx="80">
                  <c:v>15/12/2021</c:v>
                </c:pt>
                <c:pt idx="81">
                  <c:v>16/12/2021</c:v>
                </c:pt>
                <c:pt idx="82">
                  <c:v>17/12/2021</c:v>
                </c:pt>
                <c:pt idx="83">
                  <c:v>20/12/2021</c:v>
                </c:pt>
                <c:pt idx="84">
                  <c:v>21/12/2021</c:v>
                </c:pt>
                <c:pt idx="85">
                  <c:v>22/12/2021</c:v>
                </c:pt>
                <c:pt idx="86">
                  <c:v>23/12/2021</c:v>
                </c:pt>
                <c:pt idx="87">
                  <c:v>27/12/2021</c:v>
                </c:pt>
                <c:pt idx="88">
                  <c:v>28/12/2021</c:v>
                </c:pt>
                <c:pt idx="89">
                  <c:v>29/12/2021</c:v>
                </c:pt>
                <c:pt idx="90">
                  <c:v>30/12/2021</c:v>
                </c:pt>
                <c:pt idx="91">
                  <c:v>31/12/2021</c:v>
                </c:pt>
                <c:pt idx="92">
                  <c:v>03/01/2022</c:v>
                </c:pt>
                <c:pt idx="93">
                  <c:v>04/01/2022</c:v>
                </c:pt>
                <c:pt idx="94">
                  <c:v>05/01/2022</c:v>
                </c:pt>
                <c:pt idx="95">
                  <c:v>06/01/2022</c:v>
                </c:pt>
                <c:pt idx="96">
                  <c:v>07/01/2022</c:v>
                </c:pt>
                <c:pt idx="97">
                  <c:v>10/01/2022</c:v>
                </c:pt>
                <c:pt idx="98">
                  <c:v>11/01/2022</c:v>
                </c:pt>
                <c:pt idx="99">
                  <c:v>12/01/2022</c:v>
                </c:pt>
                <c:pt idx="100">
                  <c:v>13/01/2022</c:v>
                </c:pt>
                <c:pt idx="101">
                  <c:v>14/01/2022</c:v>
                </c:pt>
                <c:pt idx="102">
                  <c:v>18/01/2022</c:v>
                </c:pt>
                <c:pt idx="103">
                  <c:v>19/01/2022</c:v>
                </c:pt>
                <c:pt idx="104">
                  <c:v>20/01/2022</c:v>
                </c:pt>
                <c:pt idx="105">
                  <c:v>21/01/2022</c:v>
                </c:pt>
                <c:pt idx="106">
                  <c:v>24/01/2022</c:v>
                </c:pt>
                <c:pt idx="107">
                  <c:v>25/01/2022</c:v>
                </c:pt>
                <c:pt idx="108">
                  <c:v>26/01/2022</c:v>
                </c:pt>
                <c:pt idx="109">
                  <c:v>27/01/2022</c:v>
                </c:pt>
                <c:pt idx="110">
                  <c:v>28/01/2022</c:v>
                </c:pt>
                <c:pt idx="111">
                  <c:v>31/01/2022</c:v>
                </c:pt>
                <c:pt idx="112">
                  <c:v>01/02/2022</c:v>
                </c:pt>
                <c:pt idx="113">
                  <c:v>02/02/2022</c:v>
                </c:pt>
                <c:pt idx="114">
                  <c:v>03/02/2022</c:v>
                </c:pt>
                <c:pt idx="115">
                  <c:v>04/02/2022</c:v>
                </c:pt>
                <c:pt idx="116">
                  <c:v>07/02/2022</c:v>
                </c:pt>
                <c:pt idx="117">
                  <c:v>08/02/2022</c:v>
                </c:pt>
                <c:pt idx="118">
                  <c:v>09/02/2022</c:v>
                </c:pt>
                <c:pt idx="119">
                  <c:v>10/02/2022</c:v>
                </c:pt>
                <c:pt idx="120">
                  <c:v>11/02/2022</c:v>
                </c:pt>
                <c:pt idx="121">
                  <c:v>14/02/2022</c:v>
                </c:pt>
                <c:pt idx="122">
                  <c:v>15/02/2022</c:v>
                </c:pt>
                <c:pt idx="123">
                  <c:v>16/02/2022</c:v>
                </c:pt>
                <c:pt idx="124">
                  <c:v>17/02/2022</c:v>
                </c:pt>
                <c:pt idx="125">
                  <c:v>18/02/2022</c:v>
                </c:pt>
                <c:pt idx="126">
                  <c:v>22/02/2022</c:v>
                </c:pt>
                <c:pt idx="127">
                  <c:v>23/02/2022</c:v>
                </c:pt>
                <c:pt idx="128">
                  <c:v>24/02/2022</c:v>
                </c:pt>
                <c:pt idx="129">
                  <c:v>25/02/2022</c:v>
                </c:pt>
                <c:pt idx="130">
                  <c:v>28/02/2022</c:v>
                </c:pt>
                <c:pt idx="131">
                  <c:v>01/03/2022</c:v>
                </c:pt>
                <c:pt idx="132">
                  <c:v>02/03/2022</c:v>
                </c:pt>
                <c:pt idx="133">
                  <c:v>03/03/2022</c:v>
                </c:pt>
                <c:pt idx="134">
                  <c:v>04/03/2022</c:v>
                </c:pt>
                <c:pt idx="135">
                  <c:v>07/03/2022</c:v>
                </c:pt>
                <c:pt idx="136">
                  <c:v>08/03/2022</c:v>
                </c:pt>
                <c:pt idx="137">
                  <c:v>09/03/2022</c:v>
                </c:pt>
                <c:pt idx="138">
                  <c:v>10/03/2022</c:v>
                </c:pt>
                <c:pt idx="139">
                  <c:v>11/03/2022</c:v>
                </c:pt>
                <c:pt idx="140">
                  <c:v>14/03/2022</c:v>
                </c:pt>
                <c:pt idx="141">
                  <c:v>15/03/2022</c:v>
                </c:pt>
                <c:pt idx="142">
                  <c:v>16/03/2022</c:v>
                </c:pt>
                <c:pt idx="143">
                  <c:v>17/03/2022</c:v>
                </c:pt>
                <c:pt idx="144">
                  <c:v>18/03/2022</c:v>
                </c:pt>
                <c:pt idx="145">
                  <c:v>21/03/2022</c:v>
                </c:pt>
                <c:pt idx="146">
                  <c:v>22/03/2022</c:v>
                </c:pt>
                <c:pt idx="147">
                  <c:v>23/03/2022</c:v>
                </c:pt>
                <c:pt idx="148">
                  <c:v>24/03/2022</c:v>
                </c:pt>
                <c:pt idx="149">
                  <c:v>25/03/2022</c:v>
                </c:pt>
                <c:pt idx="150">
                  <c:v>28/03/2022</c:v>
                </c:pt>
                <c:pt idx="151">
                  <c:v>29/03/2022</c:v>
                </c:pt>
                <c:pt idx="152">
                  <c:v>30/03/2022</c:v>
                </c:pt>
                <c:pt idx="153">
                  <c:v>31/03/2022</c:v>
                </c:pt>
                <c:pt idx="154">
                  <c:v>01/04/2022</c:v>
                </c:pt>
                <c:pt idx="155">
                  <c:v>04/04/2022</c:v>
                </c:pt>
                <c:pt idx="156">
                  <c:v>05/04/2022</c:v>
                </c:pt>
                <c:pt idx="157">
                  <c:v>06/04/2022</c:v>
                </c:pt>
                <c:pt idx="158">
                  <c:v>07/04/2022</c:v>
                </c:pt>
                <c:pt idx="159">
                  <c:v>08/04/2022</c:v>
                </c:pt>
                <c:pt idx="160">
                  <c:v>11/04/2022</c:v>
                </c:pt>
                <c:pt idx="161">
                  <c:v>12/04/2022</c:v>
                </c:pt>
                <c:pt idx="162">
                  <c:v>13/04/2022</c:v>
                </c:pt>
                <c:pt idx="163">
                  <c:v>14/04/2022</c:v>
                </c:pt>
                <c:pt idx="164">
                  <c:v>18/04/2022</c:v>
                </c:pt>
                <c:pt idx="165">
                  <c:v>19/04/2022</c:v>
                </c:pt>
                <c:pt idx="166">
                  <c:v>20/04/2022</c:v>
                </c:pt>
                <c:pt idx="167">
                  <c:v>21/04/2022</c:v>
                </c:pt>
                <c:pt idx="168">
                  <c:v>22/04/2022</c:v>
                </c:pt>
                <c:pt idx="169">
                  <c:v>25/04/2022</c:v>
                </c:pt>
                <c:pt idx="170">
                  <c:v>26/04/2022</c:v>
                </c:pt>
                <c:pt idx="171">
                  <c:v>27/04/2022</c:v>
                </c:pt>
                <c:pt idx="172">
                  <c:v>28/04/2022</c:v>
                </c:pt>
                <c:pt idx="173">
                  <c:v>29/04/2022</c:v>
                </c:pt>
                <c:pt idx="174">
                  <c:v>02/05/2022</c:v>
                </c:pt>
                <c:pt idx="175">
                  <c:v>03/05/2022</c:v>
                </c:pt>
                <c:pt idx="176">
                  <c:v>04/05/2022</c:v>
                </c:pt>
                <c:pt idx="177">
                  <c:v>05/05/2022</c:v>
                </c:pt>
                <c:pt idx="178">
                  <c:v>06/05/2022</c:v>
                </c:pt>
                <c:pt idx="179">
                  <c:v>09/05/2022</c:v>
                </c:pt>
                <c:pt idx="180">
                  <c:v>10/05/2022</c:v>
                </c:pt>
                <c:pt idx="181">
                  <c:v>11/05/2022</c:v>
                </c:pt>
                <c:pt idx="182">
                  <c:v>12/05/2022</c:v>
                </c:pt>
                <c:pt idx="183">
                  <c:v>13/05/2022</c:v>
                </c:pt>
                <c:pt idx="184">
                  <c:v>16/05/2022</c:v>
                </c:pt>
                <c:pt idx="185">
                  <c:v>17/05/2022</c:v>
                </c:pt>
                <c:pt idx="186">
                  <c:v>18/05/2022</c:v>
                </c:pt>
                <c:pt idx="187">
                  <c:v>19/05/2022</c:v>
                </c:pt>
                <c:pt idx="188">
                  <c:v>20/05/2022</c:v>
                </c:pt>
                <c:pt idx="189">
                  <c:v>23/05/2022</c:v>
                </c:pt>
                <c:pt idx="190">
                  <c:v>24/05/2022</c:v>
                </c:pt>
                <c:pt idx="191">
                  <c:v>25/05/2022</c:v>
                </c:pt>
                <c:pt idx="192">
                  <c:v>26/05/2022</c:v>
                </c:pt>
                <c:pt idx="193">
                  <c:v>27/05/2022</c:v>
                </c:pt>
                <c:pt idx="194">
                  <c:v>31/05/2022</c:v>
                </c:pt>
                <c:pt idx="195">
                  <c:v>01/06/2022</c:v>
                </c:pt>
                <c:pt idx="196">
                  <c:v>02/06/2022</c:v>
                </c:pt>
                <c:pt idx="197">
                  <c:v>03/06/2022</c:v>
                </c:pt>
                <c:pt idx="198">
                  <c:v>06/06/2022</c:v>
                </c:pt>
                <c:pt idx="199">
                  <c:v>07/06/2022</c:v>
                </c:pt>
                <c:pt idx="200">
                  <c:v>08/06/2022</c:v>
                </c:pt>
                <c:pt idx="201">
                  <c:v>09/06/2022</c:v>
                </c:pt>
                <c:pt idx="202">
                  <c:v>10/06/2022</c:v>
                </c:pt>
                <c:pt idx="203">
                  <c:v>13/06/2022</c:v>
                </c:pt>
                <c:pt idx="204">
                  <c:v>14/06/2022</c:v>
                </c:pt>
                <c:pt idx="205">
                  <c:v>15/06/2022</c:v>
                </c:pt>
                <c:pt idx="206">
                  <c:v>16/06/2022</c:v>
                </c:pt>
                <c:pt idx="207">
                  <c:v>17/06/2022</c:v>
                </c:pt>
                <c:pt idx="208">
                  <c:v>21/06/2022</c:v>
                </c:pt>
                <c:pt idx="209">
                  <c:v>22/06/2022</c:v>
                </c:pt>
                <c:pt idx="210">
                  <c:v>23/06/2022</c:v>
                </c:pt>
                <c:pt idx="211">
                  <c:v>24/06/2022</c:v>
                </c:pt>
                <c:pt idx="212">
                  <c:v>27/06/2022</c:v>
                </c:pt>
                <c:pt idx="213">
                  <c:v>28/06/2022</c:v>
                </c:pt>
                <c:pt idx="214">
                  <c:v>29/06/2022</c:v>
                </c:pt>
                <c:pt idx="215">
                  <c:v>30/06/2022</c:v>
                </c:pt>
                <c:pt idx="216">
                  <c:v>01/07/2022</c:v>
                </c:pt>
                <c:pt idx="217">
                  <c:v>05/07/2022</c:v>
                </c:pt>
                <c:pt idx="218">
                  <c:v>06/07/2022</c:v>
                </c:pt>
                <c:pt idx="219">
                  <c:v>07/07/2022</c:v>
                </c:pt>
                <c:pt idx="220">
                  <c:v>08/07/2022</c:v>
                </c:pt>
                <c:pt idx="221">
                  <c:v>11/07/2022</c:v>
                </c:pt>
                <c:pt idx="222">
                  <c:v>12/07/2022</c:v>
                </c:pt>
                <c:pt idx="223">
                  <c:v>13/07/2022</c:v>
                </c:pt>
                <c:pt idx="224">
                  <c:v>14/07/2022</c:v>
                </c:pt>
                <c:pt idx="225">
                  <c:v>15/07/2022</c:v>
                </c:pt>
                <c:pt idx="226">
                  <c:v>18/07/2022</c:v>
                </c:pt>
                <c:pt idx="227">
                  <c:v>19/07/2022</c:v>
                </c:pt>
                <c:pt idx="228">
                  <c:v>20/07/2022</c:v>
                </c:pt>
                <c:pt idx="229">
                  <c:v>21/07/2022</c:v>
                </c:pt>
                <c:pt idx="230">
                  <c:v>22/07/2022</c:v>
                </c:pt>
                <c:pt idx="231">
                  <c:v>25/07/2022</c:v>
                </c:pt>
                <c:pt idx="232">
                  <c:v>26/07/2022</c:v>
                </c:pt>
                <c:pt idx="233">
                  <c:v>27/07/2022</c:v>
                </c:pt>
                <c:pt idx="234">
                  <c:v>28/07/2022</c:v>
                </c:pt>
                <c:pt idx="235">
                  <c:v>29/07/2022</c:v>
                </c:pt>
                <c:pt idx="236">
                  <c:v>01/08/2022</c:v>
                </c:pt>
                <c:pt idx="237">
                  <c:v>02/08/2022</c:v>
                </c:pt>
                <c:pt idx="238">
                  <c:v>03/08/2022</c:v>
                </c:pt>
                <c:pt idx="239">
                  <c:v>04/08/2022</c:v>
                </c:pt>
                <c:pt idx="240">
                  <c:v>05/08/2022</c:v>
                </c:pt>
                <c:pt idx="241">
                  <c:v>08/08/2022</c:v>
                </c:pt>
                <c:pt idx="242">
                  <c:v>09/08/2022</c:v>
                </c:pt>
                <c:pt idx="243">
                  <c:v>10/08/2022</c:v>
                </c:pt>
                <c:pt idx="244">
                  <c:v>11/08/2022</c:v>
                </c:pt>
                <c:pt idx="245">
                  <c:v>12/08/2022</c:v>
                </c:pt>
                <c:pt idx="246">
                  <c:v>15/08/2022</c:v>
                </c:pt>
                <c:pt idx="247">
                  <c:v>16/08/2022</c:v>
                </c:pt>
                <c:pt idx="248">
                  <c:v>17/08/2022</c:v>
                </c:pt>
                <c:pt idx="249">
                  <c:v>18/08/2022</c:v>
                </c:pt>
                <c:pt idx="250">
                  <c:v>19/08/2022</c:v>
                </c:pt>
                <c:pt idx="251">
                  <c:v>22/08/2022</c:v>
                </c:pt>
                <c:pt idx="252">
                  <c:v>23/08/2022</c:v>
                </c:pt>
              </c:strCache>
            </c:strRef>
          </c:cat>
          <c:val>
            <c:numRef>
              <c:f>NKE!$I$2:$I$254</c:f>
              <c:numCache>
                <c:formatCode>General</c:formatCode>
                <c:ptCount val="253"/>
                <c:pt idx="1">
                  <c:v>0</c:v>
                </c:pt>
                <c:pt idx="2">
                  <c:v>1</c:v>
                </c:pt>
                <c:pt idx="3">
                  <c:v>0.65751344154617408</c:v>
                </c:pt>
                <c:pt idx="4">
                  <c:v>0.64519554477151042</c:v>
                </c:pt>
                <c:pt idx="5">
                  <c:v>-0.30687508326375951</c:v>
                </c:pt>
                <c:pt idx="6">
                  <c:v>-0.29369810047787798</c:v>
                </c:pt>
                <c:pt idx="7">
                  <c:v>-0.2901298452838913</c:v>
                </c:pt>
                <c:pt idx="8">
                  <c:v>-0.30356259768723332</c:v>
                </c:pt>
                <c:pt idx="9">
                  <c:v>-0.27942991925368932</c:v>
                </c:pt>
                <c:pt idx="10">
                  <c:v>-0.196819859288801</c:v>
                </c:pt>
                <c:pt idx="11">
                  <c:v>-0.33377121155999967</c:v>
                </c:pt>
                <c:pt idx="12">
                  <c:v>-0.33292716167756664</c:v>
                </c:pt>
                <c:pt idx="13">
                  <c:v>-0.33712900586615818</c:v>
                </c:pt>
                <c:pt idx="14">
                  <c:v>-0.33713360847895235</c:v>
                </c:pt>
                <c:pt idx="15">
                  <c:v>-0.33271909772373687</c:v>
                </c:pt>
                <c:pt idx="16">
                  <c:v>-0.30725712972497993</c:v>
                </c:pt>
                <c:pt idx="17">
                  <c:v>-0.23670173100434042</c:v>
                </c:pt>
                <c:pt idx="18">
                  <c:v>-0.1375224293761334</c:v>
                </c:pt>
                <c:pt idx="19">
                  <c:v>-8.9905722337770139E-2</c:v>
                </c:pt>
                <c:pt idx="20">
                  <c:v>3.9090068650516112E-2</c:v>
                </c:pt>
                <c:pt idx="21">
                  <c:v>6.1984568342964334E-2</c:v>
                </c:pt>
                <c:pt idx="22">
                  <c:v>0.15910467502339595</c:v>
                </c:pt>
                <c:pt idx="23">
                  <c:v>0.13931034381593108</c:v>
                </c:pt>
                <c:pt idx="24">
                  <c:v>0.17767943298162434</c:v>
                </c:pt>
                <c:pt idx="25">
                  <c:v>0.18762436799013063</c:v>
                </c:pt>
                <c:pt idx="26">
                  <c:v>0.18648855070389894</c:v>
                </c:pt>
                <c:pt idx="27">
                  <c:v>0.15084708542535666</c:v>
                </c:pt>
                <c:pt idx="28">
                  <c:v>0.14517638902004817</c:v>
                </c:pt>
                <c:pt idx="29">
                  <c:v>0.16437222234211468</c:v>
                </c:pt>
                <c:pt idx="30">
                  <c:v>0.16437510829402935</c:v>
                </c:pt>
                <c:pt idx="31">
                  <c:v>0.14971720889142223</c:v>
                </c:pt>
                <c:pt idx="32">
                  <c:v>0.15874262399944858</c:v>
                </c:pt>
                <c:pt idx="33">
                  <c:v>0.12577989678643789</c:v>
                </c:pt>
                <c:pt idx="34">
                  <c:v>0.14200673264202376</c:v>
                </c:pt>
                <c:pt idx="35">
                  <c:v>0.13613886576771345</c:v>
                </c:pt>
                <c:pt idx="36">
                  <c:v>0.145156280378269</c:v>
                </c:pt>
                <c:pt idx="37">
                  <c:v>0.16006040759700199</c:v>
                </c:pt>
                <c:pt idx="38">
                  <c:v>0.15295060361024723</c:v>
                </c:pt>
                <c:pt idx="39">
                  <c:v>0.16163425247412971</c:v>
                </c:pt>
                <c:pt idx="40">
                  <c:v>0.15852035776596568</c:v>
                </c:pt>
                <c:pt idx="41">
                  <c:v>0.12472584771644145</c:v>
                </c:pt>
                <c:pt idx="42">
                  <c:v>0.11947208874197265</c:v>
                </c:pt>
                <c:pt idx="43">
                  <c:v>0.11815552394677103</c:v>
                </c:pt>
                <c:pt idx="44">
                  <c:v>0.11412003491278672</c:v>
                </c:pt>
                <c:pt idx="45">
                  <c:v>0.12674087152293381</c:v>
                </c:pt>
                <c:pt idx="46">
                  <c:v>0.10035215286652119</c:v>
                </c:pt>
                <c:pt idx="47">
                  <c:v>0.10365588283229618</c:v>
                </c:pt>
                <c:pt idx="48">
                  <c:v>9.5518829118970694E-2</c:v>
                </c:pt>
                <c:pt idx="49">
                  <c:v>0.10235411250973457</c:v>
                </c:pt>
                <c:pt idx="50">
                  <c:v>9.8536160734892214E-2</c:v>
                </c:pt>
                <c:pt idx="51">
                  <c:v>0.10317096284587093</c:v>
                </c:pt>
                <c:pt idx="52">
                  <c:v>0.11212179587963507</c:v>
                </c:pt>
                <c:pt idx="53">
                  <c:v>0.122114598932843</c:v>
                </c:pt>
                <c:pt idx="54">
                  <c:v>0.10588033951787022</c:v>
                </c:pt>
                <c:pt idx="55">
                  <c:v>0.10117120153104013</c:v>
                </c:pt>
                <c:pt idx="56">
                  <c:v>0.10670650033250424</c:v>
                </c:pt>
                <c:pt idx="57">
                  <c:v>9.5514461764791739E-2</c:v>
                </c:pt>
                <c:pt idx="58">
                  <c:v>9.590153031131482E-2</c:v>
                </c:pt>
                <c:pt idx="59">
                  <c:v>8.424018578719622E-2</c:v>
                </c:pt>
                <c:pt idx="60">
                  <c:v>8.4244664119687479E-2</c:v>
                </c:pt>
                <c:pt idx="61">
                  <c:v>8.6029506347657964E-2</c:v>
                </c:pt>
                <c:pt idx="62">
                  <c:v>0.12014328728191714</c:v>
                </c:pt>
                <c:pt idx="63">
                  <c:v>0.12268230166647411</c:v>
                </c:pt>
                <c:pt idx="64">
                  <c:v>0.12902786049582543</c:v>
                </c:pt>
                <c:pt idx="65">
                  <c:v>0.12335130890680676</c:v>
                </c:pt>
                <c:pt idx="66">
                  <c:v>9.9186611502705829E-2</c:v>
                </c:pt>
                <c:pt idx="67">
                  <c:v>9.6860876506923391E-2</c:v>
                </c:pt>
                <c:pt idx="68">
                  <c:v>9.2815482388862322E-2</c:v>
                </c:pt>
                <c:pt idx="69">
                  <c:v>5.3036685404560607E-2</c:v>
                </c:pt>
                <c:pt idx="70">
                  <c:v>3.7208399187683039E-2</c:v>
                </c:pt>
                <c:pt idx="71">
                  <c:v>3.7389122715934697E-2</c:v>
                </c:pt>
                <c:pt idx="72">
                  <c:v>3.0873814448414669E-2</c:v>
                </c:pt>
                <c:pt idx="73">
                  <c:v>3.5609563399903212E-2</c:v>
                </c:pt>
                <c:pt idx="74">
                  <c:v>3.266628662454072E-2</c:v>
                </c:pt>
                <c:pt idx="75">
                  <c:v>3.297830727876451E-2</c:v>
                </c:pt>
                <c:pt idx="76">
                  <c:v>2.2027701918991272E-2</c:v>
                </c:pt>
                <c:pt idx="77">
                  <c:v>-3.1839148014591134E-3</c:v>
                </c:pt>
                <c:pt idx="78">
                  <c:v>-1.8888833698099019E-3</c:v>
                </c:pt>
                <c:pt idx="79">
                  <c:v>-6.2618508916701572E-3</c:v>
                </c:pt>
                <c:pt idx="80">
                  <c:v>-2.0242307579864286E-2</c:v>
                </c:pt>
                <c:pt idx="81">
                  <c:v>-7.7949597965198359E-3</c:v>
                </c:pt>
                <c:pt idx="82">
                  <c:v>-3.1746873839793598E-2</c:v>
                </c:pt>
                <c:pt idx="83">
                  <c:v>5.6292189895315774E-3</c:v>
                </c:pt>
                <c:pt idx="84">
                  <c:v>2.6529668669763623E-3</c:v>
                </c:pt>
                <c:pt idx="85">
                  <c:v>3.1623672512163825E-3</c:v>
                </c:pt>
                <c:pt idx="86">
                  <c:v>1.0973457511511403E-2</c:v>
                </c:pt>
                <c:pt idx="87">
                  <c:v>1.1403272678673226E-2</c:v>
                </c:pt>
                <c:pt idx="88">
                  <c:v>-7.8183937866399588E-4</c:v>
                </c:pt>
                <c:pt idx="89">
                  <c:v>-6.1564283661312306E-3</c:v>
                </c:pt>
                <c:pt idx="90">
                  <c:v>-6.8175595616348375E-3</c:v>
                </c:pt>
                <c:pt idx="91">
                  <c:v>5.9596224056651511E-5</c:v>
                </c:pt>
                <c:pt idx="92">
                  <c:v>1.1746592543198325E-3</c:v>
                </c:pt>
                <c:pt idx="93">
                  <c:v>1.3853811426601218E-3</c:v>
                </c:pt>
                <c:pt idx="94">
                  <c:v>1.1727287860751937E-3</c:v>
                </c:pt>
                <c:pt idx="95">
                  <c:v>-4.1696907063953478E-3</c:v>
                </c:pt>
                <c:pt idx="96">
                  <c:v>1.9972100565169484E-2</c:v>
                </c:pt>
                <c:pt idx="97">
                  <c:v>2.0001084987783798E-2</c:v>
                </c:pt>
                <c:pt idx="98">
                  <c:v>3.7637240350112185E-2</c:v>
                </c:pt>
                <c:pt idx="99">
                  <c:v>3.8465565838187887E-2</c:v>
                </c:pt>
                <c:pt idx="100">
                  <c:v>4.088898732241792E-2</c:v>
                </c:pt>
                <c:pt idx="101">
                  <c:v>3.8625982301710375E-2</c:v>
                </c:pt>
                <c:pt idx="102">
                  <c:v>5.0225067587447873E-2</c:v>
                </c:pt>
                <c:pt idx="103">
                  <c:v>5.8917561648350769E-2</c:v>
                </c:pt>
                <c:pt idx="104">
                  <c:v>5.7288055070884428E-2</c:v>
                </c:pt>
                <c:pt idx="105">
                  <c:v>2.5952025992031513E-2</c:v>
                </c:pt>
                <c:pt idx="106">
                  <c:v>2.7871580653719218E-2</c:v>
                </c:pt>
                <c:pt idx="107">
                  <c:v>2.4949508167083804E-2</c:v>
                </c:pt>
                <c:pt idx="108">
                  <c:v>2.4419390109663326E-2</c:v>
                </c:pt>
                <c:pt idx="109">
                  <c:v>1.6110984066788802E-2</c:v>
                </c:pt>
                <c:pt idx="110">
                  <c:v>2.0750540993660548E-2</c:v>
                </c:pt>
                <c:pt idx="111">
                  <c:v>2.2491976787794472E-2</c:v>
                </c:pt>
                <c:pt idx="112">
                  <c:v>2.5101784394615276E-2</c:v>
                </c:pt>
                <c:pt idx="113">
                  <c:v>1.7789155234385925E-2</c:v>
                </c:pt>
                <c:pt idx="114">
                  <c:v>1.5391268752415045E-2</c:v>
                </c:pt>
                <c:pt idx="115">
                  <c:v>1.5308423518728119E-2</c:v>
                </c:pt>
                <c:pt idx="116">
                  <c:v>1.5370969050438978E-3</c:v>
                </c:pt>
                <c:pt idx="117">
                  <c:v>1.3320113120491263E-2</c:v>
                </c:pt>
                <c:pt idx="118">
                  <c:v>1.5140890506748104E-2</c:v>
                </c:pt>
                <c:pt idx="119">
                  <c:v>-8.5415362914179407E-3</c:v>
                </c:pt>
                <c:pt idx="120">
                  <c:v>-2.0677789459219414E-2</c:v>
                </c:pt>
                <c:pt idx="121">
                  <c:v>9.8433870724040883E-3</c:v>
                </c:pt>
                <c:pt idx="122">
                  <c:v>1.3631016452722911E-2</c:v>
                </c:pt>
                <c:pt idx="123">
                  <c:v>3.9285268237626222E-2</c:v>
                </c:pt>
                <c:pt idx="124">
                  <c:v>3.8009562431602216E-2</c:v>
                </c:pt>
                <c:pt idx="125">
                  <c:v>4.6551924742908937E-2</c:v>
                </c:pt>
                <c:pt idx="126">
                  <c:v>4.0952516790675061E-2</c:v>
                </c:pt>
                <c:pt idx="127">
                  <c:v>3.4465250242937999E-2</c:v>
                </c:pt>
                <c:pt idx="128">
                  <c:v>3.5722536357411835E-2</c:v>
                </c:pt>
                <c:pt idx="129">
                  <c:v>1.7706345810518991E-2</c:v>
                </c:pt>
                <c:pt idx="130">
                  <c:v>-8.0540263176817426E-3</c:v>
                </c:pt>
                <c:pt idx="131">
                  <c:v>-1.4614491514303322E-2</c:v>
                </c:pt>
                <c:pt idx="132">
                  <c:v>-1.5882748070819575E-2</c:v>
                </c:pt>
                <c:pt idx="133">
                  <c:v>-1.9333250223158994E-2</c:v>
                </c:pt>
                <c:pt idx="134">
                  <c:v>-8.5156493695757104E-3</c:v>
                </c:pt>
                <c:pt idx="135">
                  <c:v>1.3878031032930957E-2</c:v>
                </c:pt>
                <c:pt idx="136">
                  <c:v>5.6039326019717263E-2</c:v>
                </c:pt>
                <c:pt idx="137">
                  <c:v>5.2900208301875674E-2</c:v>
                </c:pt>
                <c:pt idx="138">
                  <c:v>6.3694529913260328E-2</c:v>
                </c:pt>
                <c:pt idx="139">
                  <c:v>6.5788152838058597E-2</c:v>
                </c:pt>
                <c:pt idx="140">
                  <c:v>5.770679425206228E-2</c:v>
                </c:pt>
                <c:pt idx="141">
                  <c:v>6.4066530477078804E-2</c:v>
                </c:pt>
                <c:pt idx="142">
                  <c:v>6.9891917841670329E-2</c:v>
                </c:pt>
                <c:pt idx="143">
                  <c:v>9.1724513056026316E-2</c:v>
                </c:pt>
                <c:pt idx="144">
                  <c:v>8.4987322839630799E-2</c:v>
                </c:pt>
                <c:pt idx="145">
                  <c:v>8.8435591048053097E-2</c:v>
                </c:pt>
                <c:pt idx="146">
                  <c:v>8.7684274607182533E-2</c:v>
                </c:pt>
                <c:pt idx="147">
                  <c:v>8.4587875570899251E-2</c:v>
                </c:pt>
                <c:pt idx="148">
                  <c:v>8.0020988668676754E-2</c:v>
                </c:pt>
                <c:pt idx="149">
                  <c:v>8.1462632929776291E-2</c:v>
                </c:pt>
                <c:pt idx="150">
                  <c:v>8.9857911704474602E-2</c:v>
                </c:pt>
                <c:pt idx="151">
                  <c:v>9.0466068814173933E-2</c:v>
                </c:pt>
                <c:pt idx="152">
                  <c:v>7.5857984934186815E-2</c:v>
                </c:pt>
                <c:pt idx="153">
                  <c:v>7.5652151303038775E-2</c:v>
                </c:pt>
                <c:pt idx="154">
                  <c:v>7.3800166456176472E-2</c:v>
                </c:pt>
                <c:pt idx="155">
                  <c:v>8.0690349858703964E-2</c:v>
                </c:pt>
                <c:pt idx="156">
                  <c:v>8.2665793430863929E-2</c:v>
                </c:pt>
                <c:pt idx="157">
                  <c:v>8.134894244437707E-2</c:v>
                </c:pt>
                <c:pt idx="158">
                  <c:v>8.4312441620843614E-2</c:v>
                </c:pt>
                <c:pt idx="159">
                  <c:v>8.7708748906413697E-2</c:v>
                </c:pt>
                <c:pt idx="160">
                  <c:v>8.6465643165192937E-2</c:v>
                </c:pt>
                <c:pt idx="161">
                  <c:v>8.9738003428608354E-2</c:v>
                </c:pt>
                <c:pt idx="162">
                  <c:v>8.615998197674779E-2</c:v>
                </c:pt>
                <c:pt idx="163">
                  <c:v>8.1785296525975396E-2</c:v>
                </c:pt>
                <c:pt idx="164">
                  <c:v>5.6992222629653991E-2</c:v>
                </c:pt>
                <c:pt idx="165">
                  <c:v>5.9587896413506015E-2</c:v>
                </c:pt>
                <c:pt idx="166">
                  <c:v>5.9687019653701476E-2</c:v>
                </c:pt>
                <c:pt idx="167">
                  <c:v>7.5188901642909381E-2</c:v>
                </c:pt>
                <c:pt idx="168">
                  <c:v>7.5784479234836083E-2</c:v>
                </c:pt>
                <c:pt idx="169">
                  <c:v>7.9825753016753126E-2</c:v>
                </c:pt>
                <c:pt idx="170">
                  <c:v>8.1015682625022664E-2</c:v>
                </c:pt>
                <c:pt idx="171">
                  <c:v>4.1162216617412276E-2</c:v>
                </c:pt>
                <c:pt idx="172">
                  <c:v>3.5923093187759277E-2</c:v>
                </c:pt>
                <c:pt idx="173">
                  <c:v>2.9164725718791095E-2</c:v>
                </c:pt>
                <c:pt idx="174">
                  <c:v>2.3461012941003664E-2</c:v>
                </c:pt>
                <c:pt idx="175">
                  <c:v>7.8949351656749413E-3</c:v>
                </c:pt>
                <c:pt idx="176">
                  <c:v>4.1315461712882341E-2</c:v>
                </c:pt>
                <c:pt idx="177">
                  <c:v>5.030739802199076E-2</c:v>
                </c:pt>
                <c:pt idx="178">
                  <c:v>4.8885332599677471E-2</c:v>
                </c:pt>
                <c:pt idx="179">
                  <c:v>4.7407232979963125E-2</c:v>
                </c:pt>
                <c:pt idx="180">
                  <c:v>4.7024699657075647E-2</c:v>
                </c:pt>
                <c:pt idx="181">
                  <c:v>4.73325706444091E-2</c:v>
                </c:pt>
                <c:pt idx="182">
                  <c:v>7.4589492584230421E-2</c:v>
                </c:pt>
                <c:pt idx="183">
                  <c:v>7.3044438332087028E-2</c:v>
                </c:pt>
                <c:pt idx="184">
                  <c:v>5.3469245718840826E-2</c:v>
                </c:pt>
                <c:pt idx="185">
                  <c:v>2.5488201964595301E-2</c:v>
                </c:pt>
                <c:pt idx="186">
                  <c:v>2.2392577242010152E-2</c:v>
                </c:pt>
                <c:pt idx="187">
                  <c:v>2.109497600452221E-2</c:v>
                </c:pt>
                <c:pt idx="188">
                  <c:v>2.0782420954434225E-2</c:v>
                </c:pt>
                <c:pt idx="189">
                  <c:v>1.8517453099327796E-2</c:v>
                </c:pt>
                <c:pt idx="190">
                  <c:v>2.0820154311181737E-2</c:v>
                </c:pt>
                <c:pt idx="191">
                  <c:v>2.7914482077392791E-2</c:v>
                </c:pt>
                <c:pt idx="192">
                  <c:v>2.3310465118489141E-2</c:v>
                </c:pt>
                <c:pt idx="193">
                  <c:v>1.7713604995760125E-2</c:v>
                </c:pt>
                <c:pt idx="194">
                  <c:v>1.7679852934347765E-2</c:v>
                </c:pt>
                <c:pt idx="195">
                  <c:v>6.3617743121276576E-3</c:v>
                </c:pt>
                <c:pt idx="196">
                  <c:v>8.6161740543471057E-3</c:v>
                </c:pt>
                <c:pt idx="197">
                  <c:v>9.9887435283041465E-3</c:v>
                </c:pt>
                <c:pt idx="198">
                  <c:v>1.056856077756488E-2</c:v>
                </c:pt>
                <c:pt idx="199">
                  <c:v>9.3697032310334511E-3</c:v>
                </c:pt>
                <c:pt idx="200">
                  <c:v>1.7136724590322668E-2</c:v>
                </c:pt>
                <c:pt idx="201">
                  <c:v>2.9646292588413677E-2</c:v>
                </c:pt>
                <c:pt idx="202">
                  <c:v>2.9641603174508795E-2</c:v>
                </c:pt>
                <c:pt idx="203">
                  <c:v>2.9013782946627355E-2</c:v>
                </c:pt>
                <c:pt idx="204">
                  <c:v>3.154444660408267E-2</c:v>
                </c:pt>
                <c:pt idx="205">
                  <c:v>5.1599259436464553E-2</c:v>
                </c:pt>
                <c:pt idx="206">
                  <c:v>5.2430715555016223E-2</c:v>
                </c:pt>
                <c:pt idx="207">
                  <c:v>5.0758330605865182E-2</c:v>
                </c:pt>
                <c:pt idx="208">
                  <c:v>4.4835313832365151E-2</c:v>
                </c:pt>
                <c:pt idx="209">
                  <c:v>2.9679371185927613E-2</c:v>
                </c:pt>
                <c:pt idx="210">
                  <c:v>1.8407732008207726E-2</c:v>
                </c:pt>
                <c:pt idx="211">
                  <c:v>7.5031193601350537E-3</c:v>
                </c:pt>
                <c:pt idx="212">
                  <c:v>-1.0723580430978793E-2</c:v>
                </c:pt>
                <c:pt idx="213">
                  <c:v>-1.02442456244634E-2</c:v>
                </c:pt>
                <c:pt idx="214">
                  <c:v>-8.8942409738187057E-3</c:v>
                </c:pt>
                <c:pt idx="215">
                  <c:v>-6.9798162233624629E-3</c:v>
                </c:pt>
                <c:pt idx="216">
                  <c:v>-3.3243500222655208E-3</c:v>
                </c:pt>
                <c:pt idx="217">
                  <c:v>-3.1617502239314741E-3</c:v>
                </c:pt>
                <c:pt idx="218">
                  <c:v>-1.2330910046869295E-2</c:v>
                </c:pt>
                <c:pt idx="219">
                  <c:v>-1.2329110248005459E-2</c:v>
                </c:pt>
                <c:pt idx="220">
                  <c:v>-8.6350237972251335E-3</c:v>
                </c:pt>
                <c:pt idx="221">
                  <c:v>-9.7466655555037921E-3</c:v>
                </c:pt>
                <c:pt idx="222">
                  <c:v>-1.1054294867640721E-2</c:v>
                </c:pt>
                <c:pt idx="223">
                  <c:v>-1.3211814908864623E-2</c:v>
                </c:pt>
                <c:pt idx="224">
                  <c:v>-1.4464724626124996E-2</c:v>
                </c:pt>
                <c:pt idx="225">
                  <c:v>-1.2691809054983792E-2</c:v>
                </c:pt>
                <c:pt idx="226">
                  <c:v>-4.1580947024584302E-3</c:v>
                </c:pt>
                <c:pt idx="227">
                  <c:v>-5.3019204809984519E-3</c:v>
                </c:pt>
                <c:pt idx="228">
                  <c:v>-4.313500352976121E-3</c:v>
                </c:pt>
                <c:pt idx="229">
                  <c:v>-3.2989869847530932E-3</c:v>
                </c:pt>
                <c:pt idx="230">
                  <c:v>-2.8775492394141392E-3</c:v>
                </c:pt>
                <c:pt idx="231">
                  <c:v>-7.5619496456892318E-4</c:v>
                </c:pt>
                <c:pt idx="232">
                  <c:v>-1.2858232872597966E-3</c:v>
                </c:pt>
                <c:pt idx="233">
                  <c:v>-1.0617152801404265E-2</c:v>
                </c:pt>
                <c:pt idx="234">
                  <c:v>-8.4891124425355725E-3</c:v>
                </c:pt>
                <c:pt idx="235">
                  <c:v>-1.0545795570364435E-2</c:v>
                </c:pt>
                <c:pt idx="236">
                  <c:v>-1.0919068632512061E-2</c:v>
                </c:pt>
                <c:pt idx="237">
                  <c:v>-1.8202491503558894E-2</c:v>
                </c:pt>
                <c:pt idx="238">
                  <c:v>-1.8774849187100384E-2</c:v>
                </c:pt>
                <c:pt idx="239">
                  <c:v>-1.894623190310709E-2</c:v>
                </c:pt>
                <c:pt idx="240">
                  <c:v>-1.9004851432015583E-2</c:v>
                </c:pt>
                <c:pt idx="241">
                  <c:v>-1.6507229214571085E-2</c:v>
                </c:pt>
                <c:pt idx="242">
                  <c:v>-8.4801763671417153E-3</c:v>
                </c:pt>
                <c:pt idx="243">
                  <c:v>-8.8716038770400001E-3</c:v>
                </c:pt>
                <c:pt idx="244">
                  <c:v>-4.3603093386845601E-3</c:v>
                </c:pt>
                <c:pt idx="245">
                  <c:v>-3.4122242182118138E-3</c:v>
                </c:pt>
                <c:pt idx="246">
                  <c:v>-7.8748451676796812E-4</c:v>
                </c:pt>
                <c:pt idx="247">
                  <c:v>-1.856278595959003E-4</c:v>
                </c:pt>
                <c:pt idx="248">
                  <c:v>-7.076144118387974E-4</c:v>
                </c:pt>
                <c:pt idx="249">
                  <c:v>-1.7822996915416308E-4</c:v>
                </c:pt>
                <c:pt idx="250">
                  <c:v>-2.3494455611205713E-4</c:v>
                </c:pt>
                <c:pt idx="251">
                  <c:v>-6.9252003625830448E-4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9D-44DC-B408-19C593010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656431"/>
        <c:axId val="1076691855"/>
      </c:lineChart>
      <c:catAx>
        <c:axId val="89665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6691855"/>
        <c:crosses val="autoZero"/>
        <c:auto val="1"/>
        <c:lblAlgn val="ctr"/>
        <c:lblOffset val="100"/>
        <c:noMultiLvlLbl val="0"/>
      </c:catAx>
      <c:valAx>
        <c:axId val="1076691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665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SONY!$H$1</c:f>
              <c:strCache>
                <c:ptCount val="1"/>
                <c:pt idx="0">
                  <c:v>Rendimiento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SONY!$A$1:$A$253</c:f>
              <c:strCache>
                <c:ptCount val="253"/>
                <c:pt idx="0">
                  <c:v>Date</c:v>
                </c:pt>
                <c:pt idx="1">
                  <c:v>24/08/2021</c:v>
                </c:pt>
                <c:pt idx="2">
                  <c:v>25/08/2021</c:v>
                </c:pt>
                <c:pt idx="3">
                  <c:v>26/08/2021</c:v>
                </c:pt>
                <c:pt idx="4">
                  <c:v>27/08/2021</c:v>
                </c:pt>
                <c:pt idx="5">
                  <c:v>30/08/2021</c:v>
                </c:pt>
                <c:pt idx="6">
                  <c:v>31/08/2021</c:v>
                </c:pt>
                <c:pt idx="7">
                  <c:v>01/09/2021</c:v>
                </c:pt>
                <c:pt idx="8">
                  <c:v>02/09/2021</c:v>
                </c:pt>
                <c:pt idx="9">
                  <c:v>03/09/2021</c:v>
                </c:pt>
                <c:pt idx="10">
                  <c:v>07/09/2021</c:v>
                </c:pt>
                <c:pt idx="11">
                  <c:v>08/09/2021</c:v>
                </c:pt>
                <c:pt idx="12">
                  <c:v>09/09/2021</c:v>
                </c:pt>
                <c:pt idx="13">
                  <c:v>10/09/2021</c:v>
                </c:pt>
                <c:pt idx="14">
                  <c:v>13/09/2021</c:v>
                </c:pt>
                <c:pt idx="15">
                  <c:v>14/09/2021</c:v>
                </c:pt>
                <c:pt idx="16">
                  <c:v>15/09/2021</c:v>
                </c:pt>
                <c:pt idx="17">
                  <c:v>16/09/2021</c:v>
                </c:pt>
                <c:pt idx="18">
                  <c:v>17/09/2021</c:v>
                </c:pt>
                <c:pt idx="19">
                  <c:v>20/09/2021</c:v>
                </c:pt>
                <c:pt idx="20">
                  <c:v>21/09/2021</c:v>
                </c:pt>
                <c:pt idx="21">
                  <c:v>22/09/2021</c:v>
                </c:pt>
                <c:pt idx="22">
                  <c:v>23/09/2021</c:v>
                </c:pt>
                <c:pt idx="23">
                  <c:v>24/09/2021</c:v>
                </c:pt>
                <c:pt idx="24">
                  <c:v>27/09/2021</c:v>
                </c:pt>
                <c:pt idx="25">
                  <c:v>28/09/2021</c:v>
                </c:pt>
                <c:pt idx="26">
                  <c:v>29/09/2021</c:v>
                </c:pt>
                <c:pt idx="27">
                  <c:v>30/09/2021</c:v>
                </c:pt>
                <c:pt idx="28">
                  <c:v>01/10/2021</c:v>
                </c:pt>
                <c:pt idx="29">
                  <c:v>04/10/2021</c:v>
                </c:pt>
                <c:pt idx="30">
                  <c:v>05/10/2021</c:v>
                </c:pt>
                <c:pt idx="31">
                  <c:v>06/10/2021</c:v>
                </c:pt>
                <c:pt idx="32">
                  <c:v>07/10/2021</c:v>
                </c:pt>
                <c:pt idx="33">
                  <c:v>08/10/2021</c:v>
                </c:pt>
                <c:pt idx="34">
                  <c:v>11/10/2021</c:v>
                </c:pt>
                <c:pt idx="35">
                  <c:v>12/10/2021</c:v>
                </c:pt>
                <c:pt idx="36">
                  <c:v>13/10/2021</c:v>
                </c:pt>
                <c:pt idx="37">
                  <c:v>14/10/2021</c:v>
                </c:pt>
                <c:pt idx="38">
                  <c:v>15/10/2021</c:v>
                </c:pt>
                <c:pt idx="39">
                  <c:v>18/10/2021</c:v>
                </c:pt>
                <c:pt idx="40">
                  <c:v>19/10/2021</c:v>
                </c:pt>
                <c:pt idx="41">
                  <c:v>20/10/2021</c:v>
                </c:pt>
                <c:pt idx="42">
                  <c:v>21/10/2021</c:v>
                </c:pt>
                <c:pt idx="43">
                  <c:v>22/10/2021</c:v>
                </c:pt>
                <c:pt idx="44">
                  <c:v>25/10/2021</c:v>
                </c:pt>
                <c:pt idx="45">
                  <c:v>26/10/2021</c:v>
                </c:pt>
                <c:pt idx="46">
                  <c:v>27/10/2021</c:v>
                </c:pt>
                <c:pt idx="47">
                  <c:v>28/10/2021</c:v>
                </c:pt>
                <c:pt idx="48">
                  <c:v>29/10/2021</c:v>
                </c:pt>
                <c:pt idx="49">
                  <c:v>01/11/2021</c:v>
                </c:pt>
                <c:pt idx="50">
                  <c:v>02/11/2021</c:v>
                </c:pt>
                <c:pt idx="51">
                  <c:v>03/11/2021</c:v>
                </c:pt>
                <c:pt idx="52">
                  <c:v>04/11/2021</c:v>
                </c:pt>
                <c:pt idx="53">
                  <c:v>05/11/2021</c:v>
                </c:pt>
                <c:pt idx="54">
                  <c:v>08/11/2021</c:v>
                </c:pt>
                <c:pt idx="55">
                  <c:v>09/11/2021</c:v>
                </c:pt>
                <c:pt idx="56">
                  <c:v>10/11/2021</c:v>
                </c:pt>
                <c:pt idx="57">
                  <c:v>11/11/2021</c:v>
                </c:pt>
                <c:pt idx="58">
                  <c:v>12/11/2021</c:v>
                </c:pt>
                <c:pt idx="59">
                  <c:v>15/11/2021</c:v>
                </c:pt>
                <c:pt idx="60">
                  <c:v>16/11/2021</c:v>
                </c:pt>
                <c:pt idx="61">
                  <c:v>17/11/2021</c:v>
                </c:pt>
                <c:pt idx="62">
                  <c:v>18/11/2021</c:v>
                </c:pt>
                <c:pt idx="63">
                  <c:v>19/11/2021</c:v>
                </c:pt>
                <c:pt idx="64">
                  <c:v>22/11/2021</c:v>
                </c:pt>
                <c:pt idx="65">
                  <c:v>23/11/2021</c:v>
                </c:pt>
                <c:pt idx="66">
                  <c:v>24/11/2021</c:v>
                </c:pt>
                <c:pt idx="67">
                  <c:v>26/11/2021</c:v>
                </c:pt>
                <c:pt idx="68">
                  <c:v>29/11/2021</c:v>
                </c:pt>
                <c:pt idx="69">
                  <c:v>30/11/2021</c:v>
                </c:pt>
                <c:pt idx="70">
                  <c:v>01/12/2021</c:v>
                </c:pt>
                <c:pt idx="71">
                  <c:v>02/12/2021</c:v>
                </c:pt>
                <c:pt idx="72">
                  <c:v>03/12/2021</c:v>
                </c:pt>
                <c:pt idx="73">
                  <c:v>06/12/2021</c:v>
                </c:pt>
                <c:pt idx="74">
                  <c:v>07/12/2021</c:v>
                </c:pt>
                <c:pt idx="75">
                  <c:v>08/12/2021</c:v>
                </c:pt>
                <c:pt idx="76">
                  <c:v>09/12/2021</c:v>
                </c:pt>
                <c:pt idx="77">
                  <c:v>10/12/2021</c:v>
                </c:pt>
                <c:pt idx="78">
                  <c:v>13/12/2021</c:v>
                </c:pt>
                <c:pt idx="79">
                  <c:v>14/12/2021</c:v>
                </c:pt>
                <c:pt idx="80">
                  <c:v>15/12/2021</c:v>
                </c:pt>
                <c:pt idx="81">
                  <c:v>16/12/2021</c:v>
                </c:pt>
                <c:pt idx="82">
                  <c:v>17/12/2021</c:v>
                </c:pt>
                <c:pt idx="83">
                  <c:v>20/12/2021</c:v>
                </c:pt>
                <c:pt idx="84">
                  <c:v>21/12/2021</c:v>
                </c:pt>
                <c:pt idx="85">
                  <c:v>22/12/2021</c:v>
                </c:pt>
                <c:pt idx="86">
                  <c:v>23/12/2021</c:v>
                </c:pt>
                <c:pt idx="87">
                  <c:v>27/12/2021</c:v>
                </c:pt>
                <c:pt idx="88">
                  <c:v>28/12/2021</c:v>
                </c:pt>
                <c:pt idx="89">
                  <c:v>29/12/2021</c:v>
                </c:pt>
                <c:pt idx="90">
                  <c:v>30/12/2021</c:v>
                </c:pt>
                <c:pt idx="91">
                  <c:v>31/12/2021</c:v>
                </c:pt>
                <c:pt idx="92">
                  <c:v>03/01/2022</c:v>
                </c:pt>
                <c:pt idx="93">
                  <c:v>04/01/2022</c:v>
                </c:pt>
                <c:pt idx="94">
                  <c:v>05/01/2022</c:v>
                </c:pt>
                <c:pt idx="95">
                  <c:v>06/01/2022</c:v>
                </c:pt>
                <c:pt idx="96">
                  <c:v>07/01/2022</c:v>
                </c:pt>
                <c:pt idx="97">
                  <c:v>10/01/2022</c:v>
                </c:pt>
                <c:pt idx="98">
                  <c:v>11/01/2022</c:v>
                </c:pt>
                <c:pt idx="99">
                  <c:v>12/01/2022</c:v>
                </c:pt>
                <c:pt idx="100">
                  <c:v>13/01/2022</c:v>
                </c:pt>
                <c:pt idx="101">
                  <c:v>14/01/2022</c:v>
                </c:pt>
                <c:pt idx="102">
                  <c:v>18/01/2022</c:v>
                </c:pt>
                <c:pt idx="103">
                  <c:v>19/01/2022</c:v>
                </c:pt>
                <c:pt idx="104">
                  <c:v>20/01/2022</c:v>
                </c:pt>
                <c:pt idx="105">
                  <c:v>21/01/2022</c:v>
                </c:pt>
                <c:pt idx="106">
                  <c:v>24/01/2022</c:v>
                </c:pt>
                <c:pt idx="107">
                  <c:v>25/01/2022</c:v>
                </c:pt>
                <c:pt idx="108">
                  <c:v>26/01/2022</c:v>
                </c:pt>
                <c:pt idx="109">
                  <c:v>27/01/2022</c:v>
                </c:pt>
                <c:pt idx="110">
                  <c:v>28/01/2022</c:v>
                </c:pt>
                <c:pt idx="111">
                  <c:v>31/01/2022</c:v>
                </c:pt>
                <c:pt idx="112">
                  <c:v>01/02/2022</c:v>
                </c:pt>
                <c:pt idx="113">
                  <c:v>02/02/2022</c:v>
                </c:pt>
                <c:pt idx="114">
                  <c:v>03/02/2022</c:v>
                </c:pt>
                <c:pt idx="115">
                  <c:v>04/02/2022</c:v>
                </c:pt>
                <c:pt idx="116">
                  <c:v>07/02/2022</c:v>
                </c:pt>
                <c:pt idx="117">
                  <c:v>08/02/2022</c:v>
                </c:pt>
                <c:pt idx="118">
                  <c:v>09/02/2022</c:v>
                </c:pt>
                <c:pt idx="119">
                  <c:v>10/02/2022</c:v>
                </c:pt>
                <c:pt idx="120">
                  <c:v>11/02/2022</c:v>
                </c:pt>
                <c:pt idx="121">
                  <c:v>14/02/2022</c:v>
                </c:pt>
                <c:pt idx="122">
                  <c:v>15/02/2022</c:v>
                </c:pt>
                <c:pt idx="123">
                  <c:v>16/02/2022</c:v>
                </c:pt>
                <c:pt idx="124">
                  <c:v>17/02/2022</c:v>
                </c:pt>
                <c:pt idx="125">
                  <c:v>18/02/2022</c:v>
                </c:pt>
                <c:pt idx="126">
                  <c:v>22/02/2022</c:v>
                </c:pt>
                <c:pt idx="127">
                  <c:v>23/02/2022</c:v>
                </c:pt>
                <c:pt idx="128">
                  <c:v>24/02/2022</c:v>
                </c:pt>
                <c:pt idx="129">
                  <c:v>25/02/2022</c:v>
                </c:pt>
                <c:pt idx="130">
                  <c:v>28/02/2022</c:v>
                </c:pt>
                <c:pt idx="131">
                  <c:v>01/03/2022</c:v>
                </c:pt>
                <c:pt idx="132">
                  <c:v>02/03/2022</c:v>
                </c:pt>
                <c:pt idx="133">
                  <c:v>03/03/2022</c:v>
                </c:pt>
                <c:pt idx="134">
                  <c:v>04/03/2022</c:v>
                </c:pt>
                <c:pt idx="135">
                  <c:v>07/03/2022</c:v>
                </c:pt>
                <c:pt idx="136">
                  <c:v>08/03/2022</c:v>
                </c:pt>
                <c:pt idx="137">
                  <c:v>09/03/2022</c:v>
                </c:pt>
                <c:pt idx="138">
                  <c:v>10/03/2022</c:v>
                </c:pt>
                <c:pt idx="139">
                  <c:v>11/03/2022</c:v>
                </c:pt>
                <c:pt idx="140">
                  <c:v>14/03/2022</c:v>
                </c:pt>
                <c:pt idx="141">
                  <c:v>15/03/2022</c:v>
                </c:pt>
                <c:pt idx="142">
                  <c:v>16/03/2022</c:v>
                </c:pt>
                <c:pt idx="143">
                  <c:v>17/03/2022</c:v>
                </c:pt>
                <c:pt idx="144">
                  <c:v>18/03/2022</c:v>
                </c:pt>
                <c:pt idx="145">
                  <c:v>21/03/2022</c:v>
                </c:pt>
                <c:pt idx="146">
                  <c:v>22/03/2022</c:v>
                </c:pt>
                <c:pt idx="147">
                  <c:v>23/03/2022</c:v>
                </c:pt>
                <c:pt idx="148">
                  <c:v>24/03/2022</c:v>
                </c:pt>
                <c:pt idx="149">
                  <c:v>25/03/2022</c:v>
                </c:pt>
                <c:pt idx="150">
                  <c:v>28/03/2022</c:v>
                </c:pt>
                <c:pt idx="151">
                  <c:v>29/03/2022</c:v>
                </c:pt>
                <c:pt idx="152">
                  <c:v>30/03/2022</c:v>
                </c:pt>
                <c:pt idx="153">
                  <c:v>31/03/2022</c:v>
                </c:pt>
                <c:pt idx="154">
                  <c:v>01/04/2022</c:v>
                </c:pt>
                <c:pt idx="155">
                  <c:v>04/04/2022</c:v>
                </c:pt>
                <c:pt idx="156">
                  <c:v>05/04/2022</c:v>
                </c:pt>
                <c:pt idx="157">
                  <c:v>06/04/2022</c:v>
                </c:pt>
                <c:pt idx="158">
                  <c:v>07/04/2022</c:v>
                </c:pt>
                <c:pt idx="159">
                  <c:v>08/04/2022</c:v>
                </c:pt>
                <c:pt idx="160">
                  <c:v>11/04/2022</c:v>
                </c:pt>
                <c:pt idx="161">
                  <c:v>12/04/2022</c:v>
                </c:pt>
                <c:pt idx="162">
                  <c:v>13/04/2022</c:v>
                </c:pt>
                <c:pt idx="163">
                  <c:v>14/04/2022</c:v>
                </c:pt>
                <c:pt idx="164">
                  <c:v>18/04/2022</c:v>
                </c:pt>
                <c:pt idx="165">
                  <c:v>19/04/2022</c:v>
                </c:pt>
                <c:pt idx="166">
                  <c:v>20/04/2022</c:v>
                </c:pt>
                <c:pt idx="167">
                  <c:v>21/04/2022</c:v>
                </c:pt>
                <c:pt idx="168">
                  <c:v>22/04/2022</c:v>
                </c:pt>
                <c:pt idx="169">
                  <c:v>25/04/2022</c:v>
                </c:pt>
                <c:pt idx="170">
                  <c:v>26/04/2022</c:v>
                </c:pt>
                <c:pt idx="171">
                  <c:v>27/04/2022</c:v>
                </c:pt>
                <c:pt idx="172">
                  <c:v>28/04/2022</c:v>
                </c:pt>
                <c:pt idx="173">
                  <c:v>29/04/2022</c:v>
                </c:pt>
                <c:pt idx="174">
                  <c:v>02/05/2022</c:v>
                </c:pt>
                <c:pt idx="175">
                  <c:v>03/05/2022</c:v>
                </c:pt>
                <c:pt idx="176">
                  <c:v>04/05/2022</c:v>
                </c:pt>
                <c:pt idx="177">
                  <c:v>05/05/2022</c:v>
                </c:pt>
                <c:pt idx="178">
                  <c:v>06/05/2022</c:v>
                </c:pt>
                <c:pt idx="179">
                  <c:v>09/05/2022</c:v>
                </c:pt>
                <c:pt idx="180">
                  <c:v>10/05/2022</c:v>
                </c:pt>
                <c:pt idx="181">
                  <c:v>11/05/2022</c:v>
                </c:pt>
                <c:pt idx="182">
                  <c:v>12/05/2022</c:v>
                </c:pt>
                <c:pt idx="183">
                  <c:v>13/05/2022</c:v>
                </c:pt>
                <c:pt idx="184">
                  <c:v>16/05/2022</c:v>
                </c:pt>
                <c:pt idx="185">
                  <c:v>17/05/2022</c:v>
                </c:pt>
                <c:pt idx="186">
                  <c:v>18/05/2022</c:v>
                </c:pt>
                <c:pt idx="187">
                  <c:v>19/05/2022</c:v>
                </c:pt>
                <c:pt idx="188">
                  <c:v>20/05/2022</c:v>
                </c:pt>
                <c:pt idx="189">
                  <c:v>23/05/2022</c:v>
                </c:pt>
                <c:pt idx="190">
                  <c:v>24/05/2022</c:v>
                </c:pt>
                <c:pt idx="191">
                  <c:v>25/05/2022</c:v>
                </c:pt>
                <c:pt idx="192">
                  <c:v>26/05/2022</c:v>
                </c:pt>
                <c:pt idx="193">
                  <c:v>27/05/2022</c:v>
                </c:pt>
                <c:pt idx="194">
                  <c:v>31/05/2022</c:v>
                </c:pt>
                <c:pt idx="195">
                  <c:v>01/06/2022</c:v>
                </c:pt>
                <c:pt idx="196">
                  <c:v>02/06/2022</c:v>
                </c:pt>
                <c:pt idx="197">
                  <c:v>03/06/2022</c:v>
                </c:pt>
                <c:pt idx="198">
                  <c:v>06/06/2022</c:v>
                </c:pt>
                <c:pt idx="199">
                  <c:v>07/06/2022</c:v>
                </c:pt>
                <c:pt idx="200">
                  <c:v>08/06/2022</c:v>
                </c:pt>
                <c:pt idx="201">
                  <c:v>09/06/2022</c:v>
                </c:pt>
                <c:pt idx="202">
                  <c:v>10/06/2022</c:v>
                </c:pt>
                <c:pt idx="203">
                  <c:v>13/06/2022</c:v>
                </c:pt>
                <c:pt idx="204">
                  <c:v>14/06/2022</c:v>
                </c:pt>
                <c:pt idx="205">
                  <c:v>15/06/2022</c:v>
                </c:pt>
                <c:pt idx="206">
                  <c:v>16/06/2022</c:v>
                </c:pt>
                <c:pt idx="207">
                  <c:v>17/06/2022</c:v>
                </c:pt>
                <c:pt idx="208">
                  <c:v>21/06/2022</c:v>
                </c:pt>
                <c:pt idx="209">
                  <c:v>22/06/2022</c:v>
                </c:pt>
                <c:pt idx="210">
                  <c:v>23/06/2022</c:v>
                </c:pt>
                <c:pt idx="211">
                  <c:v>24/06/2022</c:v>
                </c:pt>
                <c:pt idx="212">
                  <c:v>27/06/2022</c:v>
                </c:pt>
                <c:pt idx="213">
                  <c:v>28/06/2022</c:v>
                </c:pt>
                <c:pt idx="214">
                  <c:v>29/06/2022</c:v>
                </c:pt>
                <c:pt idx="215">
                  <c:v>30/06/2022</c:v>
                </c:pt>
                <c:pt idx="216">
                  <c:v>01/07/2022</c:v>
                </c:pt>
                <c:pt idx="217">
                  <c:v>05/07/2022</c:v>
                </c:pt>
                <c:pt idx="218">
                  <c:v>06/07/2022</c:v>
                </c:pt>
                <c:pt idx="219">
                  <c:v>07/07/2022</c:v>
                </c:pt>
                <c:pt idx="220">
                  <c:v>08/07/2022</c:v>
                </c:pt>
                <c:pt idx="221">
                  <c:v>11/07/2022</c:v>
                </c:pt>
                <c:pt idx="222">
                  <c:v>12/07/2022</c:v>
                </c:pt>
                <c:pt idx="223">
                  <c:v>13/07/2022</c:v>
                </c:pt>
                <c:pt idx="224">
                  <c:v>14/07/2022</c:v>
                </c:pt>
                <c:pt idx="225">
                  <c:v>15/07/2022</c:v>
                </c:pt>
                <c:pt idx="226">
                  <c:v>18/07/2022</c:v>
                </c:pt>
                <c:pt idx="227">
                  <c:v>19/07/2022</c:v>
                </c:pt>
                <c:pt idx="228">
                  <c:v>20/07/2022</c:v>
                </c:pt>
                <c:pt idx="229">
                  <c:v>21/07/2022</c:v>
                </c:pt>
                <c:pt idx="230">
                  <c:v>22/07/2022</c:v>
                </c:pt>
                <c:pt idx="231">
                  <c:v>25/07/2022</c:v>
                </c:pt>
                <c:pt idx="232">
                  <c:v>26/07/2022</c:v>
                </c:pt>
                <c:pt idx="233">
                  <c:v>27/07/2022</c:v>
                </c:pt>
                <c:pt idx="234">
                  <c:v>28/07/2022</c:v>
                </c:pt>
                <c:pt idx="235">
                  <c:v>29/07/2022</c:v>
                </c:pt>
                <c:pt idx="236">
                  <c:v>01/08/2022</c:v>
                </c:pt>
                <c:pt idx="237">
                  <c:v>02/08/2022</c:v>
                </c:pt>
                <c:pt idx="238">
                  <c:v>03/08/2022</c:v>
                </c:pt>
                <c:pt idx="239">
                  <c:v>04/08/2022</c:v>
                </c:pt>
                <c:pt idx="240">
                  <c:v>05/08/2022</c:v>
                </c:pt>
                <c:pt idx="241">
                  <c:v>08/08/2022</c:v>
                </c:pt>
                <c:pt idx="242">
                  <c:v>09/08/2022</c:v>
                </c:pt>
                <c:pt idx="243">
                  <c:v>10/08/2022</c:v>
                </c:pt>
                <c:pt idx="244">
                  <c:v>11/08/2022</c:v>
                </c:pt>
                <c:pt idx="245">
                  <c:v>12/08/2022</c:v>
                </c:pt>
                <c:pt idx="246">
                  <c:v>15/08/2022</c:v>
                </c:pt>
                <c:pt idx="247">
                  <c:v>16/08/2022</c:v>
                </c:pt>
                <c:pt idx="248">
                  <c:v>17/08/2022</c:v>
                </c:pt>
                <c:pt idx="249">
                  <c:v>18/08/2022</c:v>
                </c:pt>
                <c:pt idx="250">
                  <c:v>19/08/2022</c:v>
                </c:pt>
                <c:pt idx="251">
                  <c:v>22/08/2022</c:v>
                </c:pt>
                <c:pt idx="252">
                  <c:v>23/08/2022</c:v>
                </c:pt>
              </c:strCache>
            </c:strRef>
          </c:cat>
          <c:val>
            <c:numRef>
              <c:f>SONY!$H$2:$H$253</c:f>
              <c:numCache>
                <c:formatCode>General</c:formatCode>
                <c:ptCount val="252"/>
                <c:pt idx="1">
                  <c:v>1.191045037066134E-2</c:v>
                </c:pt>
                <c:pt idx="2">
                  <c:v>-3.5120987852320595E-2</c:v>
                </c:pt>
                <c:pt idx="3">
                  <c:v>1.5740265307618975E-2</c:v>
                </c:pt>
                <c:pt idx="4">
                  <c:v>-7.6513414043583895E-3</c:v>
                </c:pt>
                <c:pt idx="5">
                  <c:v>9.7599064001552445E-3</c:v>
                </c:pt>
                <c:pt idx="6">
                  <c:v>1.2758554153861991E-2</c:v>
                </c:pt>
                <c:pt idx="7">
                  <c:v>6.1080263991986012E-3</c:v>
                </c:pt>
                <c:pt idx="8">
                  <c:v>2.6845020429615195E-2</c:v>
                </c:pt>
                <c:pt idx="9">
                  <c:v>1.0161755196304563E-3</c:v>
                </c:pt>
                <c:pt idx="10">
                  <c:v>-4.7988648505087926E-3</c:v>
                </c:pt>
                <c:pt idx="11">
                  <c:v>1.9566033737612499E-2</c:v>
                </c:pt>
                <c:pt idx="12">
                  <c:v>3.3651933614877406E-3</c:v>
                </c:pt>
                <c:pt idx="13">
                  <c:v>7.1609952864394831E-3</c:v>
                </c:pt>
                <c:pt idx="14">
                  <c:v>1.5299972862029474E-3</c:v>
                </c:pt>
                <c:pt idx="15">
                  <c:v>3.6844267045689247E-3</c:v>
                </c:pt>
                <c:pt idx="16">
                  <c:v>5.372002768878067E-3</c:v>
                </c:pt>
                <c:pt idx="17">
                  <c:v>-1.4159800390419513E-2</c:v>
                </c:pt>
                <c:pt idx="18">
                  <c:v>-1.933151813906556E-2</c:v>
                </c:pt>
                <c:pt idx="19">
                  <c:v>3.5464315318060415E-2</c:v>
                </c:pt>
                <c:pt idx="20">
                  <c:v>1.9571185141137405E-2</c:v>
                </c:pt>
                <c:pt idx="21">
                  <c:v>7.7654566986698056E-3</c:v>
                </c:pt>
                <c:pt idx="22">
                  <c:v>1.82684069264069E-2</c:v>
                </c:pt>
                <c:pt idx="23">
                  <c:v>-1.1393622894365874E-2</c:v>
                </c:pt>
                <c:pt idx="24">
                  <c:v>-2.3909856985719229E-2</c:v>
                </c:pt>
                <c:pt idx="25">
                  <c:v>-1.771076778061097E-2</c:v>
                </c:pt>
                <c:pt idx="26">
                  <c:v>-8.0732057389700934E-3</c:v>
                </c:pt>
                <c:pt idx="27">
                  <c:v>-9.6762523118781758E-3</c:v>
                </c:pt>
                <c:pt idx="28">
                  <c:v>-2.3194237545534915E-2</c:v>
                </c:pt>
                <c:pt idx="29">
                  <c:v>-2.4306066894399679E-3</c:v>
                </c:pt>
                <c:pt idx="30">
                  <c:v>-1.0776881367977552E-2</c:v>
                </c:pt>
                <c:pt idx="31">
                  <c:v>4.9261463608591596E-3</c:v>
                </c:pt>
                <c:pt idx="32">
                  <c:v>1.3291817245629452E-2</c:v>
                </c:pt>
                <c:pt idx="33">
                  <c:v>1.5443334550997022E-2</c:v>
                </c:pt>
                <c:pt idx="34">
                  <c:v>-1.8323865903365209E-3</c:v>
                </c:pt>
                <c:pt idx="35">
                  <c:v>5.0482149164263294E-3</c:v>
                </c:pt>
                <c:pt idx="36">
                  <c:v>1.9452027397260301E-2</c:v>
                </c:pt>
                <c:pt idx="37">
                  <c:v>7.7936309538734197E-3</c:v>
                </c:pt>
                <c:pt idx="38">
                  <c:v>-3.1110933333333276E-3</c:v>
                </c:pt>
                <c:pt idx="39">
                  <c:v>3.0316183141931578E-3</c:v>
                </c:pt>
                <c:pt idx="40">
                  <c:v>-2.6668148753992922E-4</c:v>
                </c:pt>
                <c:pt idx="41">
                  <c:v>-1.6895073954250406E-3</c:v>
                </c:pt>
                <c:pt idx="42">
                  <c:v>6.2350050655117836E-3</c:v>
                </c:pt>
                <c:pt idx="43">
                  <c:v>2.0624962196822565E-2</c:v>
                </c:pt>
                <c:pt idx="44">
                  <c:v>1.0667788100577932E-2</c:v>
                </c:pt>
                <c:pt idx="45">
                  <c:v>-2.8318853757134308E-2</c:v>
                </c:pt>
                <c:pt idx="46">
                  <c:v>4.4687784738467309E-2</c:v>
                </c:pt>
                <c:pt idx="47">
                  <c:v>-2.1134499779064165E-2</c:v>
                </c:pt>
                <c:pt idx="48">
                  <c:v>4.7067941557406116E-2</c:v>
                </c:pt>
                <c:pt idx="49">
                  <c:v>1.7156070886771155E-2</c:v>
                </c:pt>
                <c:pt idx="50">
                  <c:v>-1.4596253649042338E-3</c:v>
                </c:pt>
                <c:pt idx="51">
                  <c:v>-3.9791863243396845E-3</c:v>
                </c:pt>
                <c:pt idx="52">
                  <c:v>4.6473623375888383E-3</c:v>
                </c:pt>
                <c:pt idx="53">
                  <c:v>1.0549991798815439E-3</c:v>
                </c:pt>
                <c:pt idx="54">
                  <c:v>-7.1341468526007028E-3</c:v>
                </c:pt>
                <c:pt idx="55">
                  <c:v>-8.328602855159609E-3</c:v>
                </c:pt>
                <c:pt idx="56">
                  <c:v>-3.7052038790910484E-3</c:v>
                </c:pt>
                <c:pt idx="57">
                  <c:v>1.57024958677686E-2</c:v>
                </c:pt>
                <c:pt idx="58">
                  <c:v>4.0679413495856227E-4</c:v>
                </c:pt>
                <c:pt idx="59">
                  <c:v>1.7324156583753289E-2</c:v>
                </c:pt>
                <c:pt idx="60">
                  <c:v>-6.7956426799545217E-3</c:v>
                </c:pt>
                <c:pt idx="61">
                  <c:v>7.4861223339099843E-3</c:v>
                </c:pt>
                <c:pt idx="62">
                  <c:v>6.3913388817085073E-4</c:v>
                </c:pt>
                <c:pt idx="63">
                  <c:v>-2.2676429617956392E-2</c:v>
                </c:pt>
                <c:pt idx="64">
                  <c:v>-5.0653839041603687E-3</c:v>
                </c:pt>
                <c:pt idx="65">
                  <c:v>3.613089206873722E-3</c:v>
                </c:pt>
                <c:pt idx="66">
                  <c:v>-7.7729012618809644E-3</c:v>
                </c:pt>
                <c:pt idx="67">
                  <c:v>1.4018718908684667E-3</c:v>
                </c:pt>
                <c:pt idx="68">
                  <c:v>3.3761198389966468E-3</c:v>
                </c:pt>
                <c:pt idx="69">
                  <c:v>-2.0352852201113721E-2</c:v>
                </c:pt>
                <c:pt idx="70">
                  <c:v>6.6180864551038318E-3</c:v>
                </c:pt>
                <c:pt idx="71">
                  <c:v>-1.1651713992952024E-3</c:v>
                </c:pt>
                <c:pt idx="72">
                  <c:v>8.1653309823028607E-3</c:v>
                </c:pt>
                <c:pt idx="73">
                  <c:v>3.1074396694214877E-2</c:v>
                </c:pt>
                <c:pt idx="74">
                  <c:v>9.4581595149381831E-3</c:v>
                </c:pt>
                <c:pt idx="75">
                  <c:v>-2.45355244634664E-2</c:v>
                </c:pt>
                <c:pt idx="76">
                  <c:v>3.3374359517694147E-3</c:v>
                </c:pt>
                <c:pt idx="77">
                  <c:v>-2.1661576802505658E-2</c:v>
                </c:pt>
                <c:pt idx="78">
                  <c:v>1.6589269975593671E-4</c:v>
                </c:pt>
                <c:pt idx="79">
                  <c:v>2.6863419062570129E-2</c:v>
                </c:pt>
                <c:pt idx="80">
                  <c:v>-1.3241816927603043E-2</c:v>
                </c:pt>
                <c:pt idx="81">
                  <c:v>-8.8372637986846997E-3</c:v>
                </c:pt>
                <c:pt idx="82">
                  <c:v>-1.7997193544056694E-2</c:v>
                </c:pt>
                <c:pt idx="83">
                  <c:v>1.3451080625079862E-2</c:v>
                </c:pt>
                <c:pt idx="84">
                  <c:v>2.1153006524603699E-2</c:v>
                </c:pt>
                <c:pt idx="85">
                  <c:v>6.1738668752862004E-3</c:v>
                </c:pt>
                <c:pt idx="86">
                  <c:v>2.7046649224554742E-2</c:v>
                </c:pt>
                <c:pt idx="87">
                  <c:v>2.1225061089734003E-3</c:v>
                </c:pt>
                <c:pt idx="88">
                  <c:v>-6.1970582162599224E-3</c:v>
                </c:pt>
                <c:pt idx="89">
                  <c:v>-6.0778592457516895E-3</c:v>
                </c:pt>
                <c:pt idx="90">
                  <c:v>3.8119759182333678E-3</c:v>
                </c:pt>
                <c:pt idx="91">
                  <c:v>-1.0285205533461703E-3</c:v>
                </c:pt>
                <c:pt idx="92">
                  <c:v>1.81357492231508E-2</c:v>
                </c:pt>
                <c:pt idx="93">
                  <c:v>2.3333852260954598E-4</c:v>
                </c:pt>
                <c:pt idx="94">
                  <c:v>-4.2616029010530618E-2</c:v>
                </c:pt>
                <c:pt idx="95">
                  <c:v>9.7473559438927809E-3</c:v>
                </c:pt>
                <c:pt idx="96">
                  <c:v>-9.1706219800597732E-3</c:v>
                </c:pt>
                <c:pt idx="97">
                  <c:v>2.5574426005917337E-2</c:v>
                </c:pt>
                <c:pt idx="98">
                  <c:v>6.5706301456618706E-3</c:v>
                </c:pt>
                <c:pt idx="99">
                  <c:v>-1.8482099591315752E-2</c:v>
                </c:pt>
                <c:pt idx="100">
                  <c:v>-8.0144228842687337E-5</c:v>
                </c:pt>
                <c:pt idx="101">
                  <c:v>-7.172052991649551E-2</c:v>
                </c:pt>
                <c:pt idx="102">
                  <c:v>-5.0069019339399799E-2</c:v>
                </c:pt>
                <c:pt idx="103">
                  <c:v>3.2624463534855833E-2</c:v>
                </c:pt>
                <c:pt idx="104">
                  <c:v>-1.7600986119888747E-2</c:v>
                </c:pt>
                <c:pt idx="105">
                  <c:v>-9.764364680579533E-3</c:v>
                </c:pt>
                <c:pt idx="106">
                  <c:v>-5.6088564717852408E-3</c:v>
                </c:pt>
                <c:pt idx="107">
                  <c:v>1.0007369177717498E-3</c:v>
                </c:pt>
                <c:pt idx="108">
                  <c:v>-6.4164301228431406E-2</c:v>
                </c:pt>
                <c:pt idx="109">
                  <c:v>3.75837133380236E-2</c:v>
                </c:pt>
                <c:pt idx="110">
                  <c:v>4.5114266009519517E-2</c:v>
                </c:pt>
                <c:pt idx="111">
                  <c:v>8.0601286741848258E-3</c:v>
                </c:pt>
                <c:pt idx="112">
                  <c:v>-2.7540689899443064E-3</c:v>
                </c:pt>
                <c:pt idx="113">
                  <c:v>-3.7594663697104645E-2</c:v>
                </c:pt>
                <c:pt idx="114">
                  <c:v>1.0089826993333521E-2</c:v>
                </c:pt>
                <c:pt idx="115">
                  <c:v>5.7734327591615177E-3</c:v>
                </c:pt>
                <c:pt idx="116">
                  <c:v>1.822050113895544E-4</c:v>
                </c:pt>
                <c:pt idx="117">
                  <c:v>1.5395846280290894E-2</c:v>
                </c:pt>
                <c:pt idx="118">
                  <c:v>-1.390628937651431E-2</c:v>
                </c:pt>
                <c:pt idx="119">
                  <c:v>-1.9288535372994773E-2</c:v>
                </c:pt>
                <c:pt idx="120">
                  <c:v>-6.3085628879436303E-3</c:v>
                </c:pt>
                <c:pt idx="121">
                  <c:v>1.260384639525864E-2</c:v>
                </c:pt>
                <c:pt idx="122">
                  <c:v>-1.7886797140759633E-2</c:v>
                </c:pt>
                <c:pt idx="123">
                  <c:v>-1.6053314383777259E-2</c:v>
                </c:pt>
                <c:pt idx="124">
                  <c:v>-5.5337755087066856E-3</c:v>
                </c:pt>
                <c:pt idx="125">
                  <c:v>-1.4870986811733947E-2</c:v>
                </c:pt>
                <c:pt idx="126">
                  <c:v>-1.3342442539930012E-2</c:v>
                </c:pt>
                <c:pt idx="127">
                  <c:v>6.7120719911573472E-3</c:v>
                </c:pt>
                <c:pt idx="128">
                  <c:v>2.0590234740469348E-2</c:v>
                </c:pt>
                <c:pt idx="129">
                  <c:v>-1.498700220912676E-2</c:v>
                </c:pt>
                <c:pt idx="130">
                  <c:v>-1.6287896384354853E-2</c:v>
                </c:pt>
                <c:pt idx="131">
                  <c:v>8.7249354677282134E-3</c:v>
                </c:pt>
                <c:pt idx="132">
                  <c:v>-1.4841704636164859E-2</c:v>
                </c:pt>
                <c:pt idx="133">
                  <c:v>-1.7559632318877614E-2</c:v>
                </c:pt>
                <c:pt idx="134">
                  <c:v>-2.6911759653582244E-2</c:v>
                </c:pt>
                <c:pt idx="135">
                  <c:v>1.6697954498017257E-2</c:v>
                </c:pt>
                <c:pt idx="136">
                  <c:v>9.4436257327781149E-3</c:v>
                </c:pt>
                <c:pt idx="137">
                  <c:v>1.8710637328071555E-2</c:v>
                </c:pt>
                <c:pt idx="138">
                  <c:v>-2.864845278498716E-2</c:v>
                </c:pt>
                <c:pt idx="139">
                  <c:v>-2.5896588755453365E-2</c:v>
                </c:pt>
                <c:pt idx="140">
                  <c:v>3.491926326701901E-2</c:v>
                </c:pt>
                <c:pt idx="141">
                  <c:v>4.7400632974528713E-2</c:v>
                </c:pt>
                <c:pt idx="142">
                  <c:v>1.8199542579075398E-2</c:v>
                </c:pt>
                <c:pt idx="143">
                  <c:v>1.4337602341686035E-2</c:v>
                </c:pt>
                <c:pt idx="144">
                  <c:v>-1.5736957715690988E-2</c:v>
                </c:pt>
                <c:pt idx="145">
                  <c:v>1.2254725100662283E-2</c:v>
                </c:pt>
                <c:pt idx="146">
                  <c:v>-1.4943733615518727E-2</c:v>
                </c:pt>
                <c:pt idx="147">
                  <c:v>3.0916955719309504E-2</c:v>
                </c:pt>
                <c:pt idx="148">
                  <c:v>-1.0058693953841031E-2</c:v>
                </c:pt>
                <c:pt idx="149">
                  <c:v>-1.1854379416178574E-2</c:v>
                </c:pt>
                <c:pt idx="150">
                  <c:v>7.3312768478651525E-3</c:v>
                </c:pt>
                <c:pt idx="151">
                  <c:v>-5.7656047514478507E-3</c:v>
                </c:pt>
                <c:pt idx="152">
                  <c:v>-2.357641365954162E-2</c:v>
                </c:pt>
                <c:pt idx="153">
                  <c:v>2.0445818522499496E-3</c:v>
                </c:pt>
                <c:pt idx="154">
                  <c:v>2.0598552673893336E-2</c:v>
                </c:pt>
                <c:pt idx="155">
                  <c:v>-3.7509548386238156E-2</c:v>
                </c:pt>
                <c:pt idx="156">
                  <c:v>-1.7111721406760091E-2</c:v>
                </c:pt>
                <c:pt idx="157">
                  <c:v>-1.1774237342027661E-2</c:v>
                </c:pt>
                <c:pt idx="158">
                  <c:v>7.1283097900713167E-4</c:v>
                </c:pt>
                <c:pt idx="159">
                  <c:v>-5.5357638812179977E-2</c:v>
                </c:pt>
                <c:pt idx="160">
                  <c:v>-2.1544758773138883E-2</c:v>
                </c:pt>
                <c:pt idx="161">
                  <c:v>1.0569183957521112E-2</c:v>
                </c:pt>
                <c:pt idx="162">
                  <c:v>-2.8870268777968534E-2</c:v>
                </c:pt>
                <c:pt idx="163">
                  <c:v>-7.4040386740413435E-3</c:v>
                </c:pt>
                <c:pt idx="164">
                  <c:v>9.4936366582175271E-3</c:v>
                </c:pt>
                <c:pt idx="165">
                  <c:v>-2.7989252127183163E-3</c:v>
                </c:pt>
                <c:pt idx="166">
                  <c:v>-1.0328932300437774E-2</c:v>
                </c:pt>
                <c:pt idx="167">
                  <c:v>-2.8928008419103625E-2</c:v>
                </c:pt>
                <c:pt idx="168">
                  <c:v>2.3130888390908537E-2</c:v>
                </c:pt>
                <c:pt idx="169">
                  <c:v>-3.8136605660273833E-2</c:v>
                </c:pt>
                <c:pt idx="170">
                  <c:v>1.4363711167229565E-2</c:v>
                </c:pt>
                <c:pt idx="171">
                  <c:v>2.1650158747226259E-2</c:v>
                </c:pt>
                <c:pt idx="172">
                  <c:v>-1.4318441661451031E-2</c:v>
                </c:pt>
                <c:pt idx="173">
                  <c:v>5.8099939868677946E-4</c:v>
                </c:pt>
                <c:pt idx="174">
                  <c:v>2.6713589470698232E-3</c:v>
                </c:pt>
                <c:pt idx="175">
                  <c:v>2.5367716312574746E-2</c:v>
                </c:pt>
                <c:pt idx="176">
                  <c:v>-4.055577408119429E-2</c:v>
                </c:pt>
                <c:pt idx="177">
                  <c:v>-1.4953444012716425E-2</c:v>
                </c:pt>
                <c:pt idx="178">
                  <c:v>-3.370795918202444E-2</c:v>
                </c:pt>
                <c:pt idx="179">
                  <c:v>1.434938220432372E-2</c:v>
                </c:pt>
                <c:pt idx="180">
                  <c:v>-2.3658560975609842E-2</c:v>
                </c:pt>
                <c:pt idx="181">
                  <c:v>4.7964078140496677E-2</c:v>
                </c:pt>
                <c:pt idx="182">
                  <c:v>3.7067937137832241E-2</c:v>
                </c:pt>
                <c:pt idx="183">
                  <c:v>-7.4704170217120922E-3</c:v>
                </c:pt>
                <c:pt idx="184">
                  <c:v>1.5400659849459821E-2</c:v>
                </c:pt>
                <c:pt idx="185">
                  <c:v>-7.0703841471005287E-3</c:v>
                </c:pt>
                <c:pt idx="186">
                  <c:v>1.8835408292178744E-2</c:v>
                </c:pt>
                <c:pt idx="187">
                  <c:v>1.3865438100162877E-2</c:v>
                </c:pt>
                <c:pt idx="188">
                  <c:v>-1.890204538799135E-3</c:v>
                </c:pt>
                <c:pt idx="189">
                  <c:v>-8.2432664000200405E-3</c:v>
                </c:pt>
                <c:pt idx="190">
                  <c:v>-8.3117826385688248E-3</c:v>
                </c:pt>
                <c:pt idx="191">
                  <c:v>2.5484199507484432E-2</c:v>
                </c:pt>
                <c:pt idx="192">
                  <c:v>1.899713917608634E-2</c:v>
                </c:pt>
                <c:pt idx="193">
                  <c:v>1.9618447439443944E-2</c:v>
                </c:pt>
                <c:pt idx="194">
                  <c:v>-1.0632507707026754E-4</c:v>
                </c:pt>
                <c:pt idx="195">
                  <c:v>-2.3389539089719502E-3</c:v>
                </c:pt>
                <c:pt idx="196">
                  <c:v>-1.2787692360941664E-2</c:v>
                </c:pt>
                <c:pt idx="197">
                  <c:v>-3.6700777598238023E-3</c:v>
                </c:pt>
                <c:pt idx="198">
                  <c:v>3.6835968466869852E-3</c:v>
                </c:pt>
                <c:pt idx="199">
                  <c:v>-4.1018674881462703E-3</c:v>
                </c:pt>
                <c:pt idx="200">
                  <c:v>-2.9590320190975027E-2</c:v>
                </c:pt>
                <c:pt idx="201">
                  <c:v>-1.6419088757054612E-2</c:v>
                </c:pt>
                <c:pt idx="202">
                  <c:v>-4.6899819370879232E-2</c:v>
                </c:pt>
                <c:pt idx="203">
                  <c:v>-1.1080662456809326E-2</c:v>
                </c:pt>
                <c:pt idx="204">
                  <c:v>1.614453012048192E-2</c:v>
                </c:pt>
                <c:pt idx="205">
                  <c:v>-3.1776050831209414E-2</c:v>
                </c:pt>
                <c:pt idx="206">
                  <c:v>2.8655350053619875E-2</c:v>
                </c:pt>
                <c:pt idx="207">
                  <c:v>1.0119023809523802E-2</c:v>
                </c:pt>
                <c:pt idx="208">
                  <c:v>-1.2964030947885225E-2</c:v>
                </c:pt>
                <c:pt idx="209">
                  <c:v>0</c:v>
                </c:pt>
                <c:pt idx="210">
                  <c:v>2.2567152238806006E-2</c:v>
                </c:pt>
                <c:pt idx="211">
                  <c:v>-1.3895399508353647E-2</c:v>
                </c:pt>
                <c:pt idx="212">
                  <c:v>-1.4920012371344304E-2</c:v>
                </c:pt>
                <c:pt idx="213">
                  <c:v>2.6445726014045988E-3</c:v>
                </c:pt>
                <c:pt idx="214">
                  <c:v>-1.9661994021724267E-2</c:v>
                </c:pt>
                <c:pt idx="215">
                  <c:v>-1.1006115115792016E-3</c:v>
                </c:pt>
                <c:pt idx="216">
                  <c:v>-8.9373530852107069E-3</c:v>
                </c:pt>
                <c:pt idx="217">
                  <c:v>-7.6589873128717102E-3</c:v>
                </c:pt>
                <c:pt idx="218">
                  <c:v>3.9586703856922686E-2</c:v>
                </c:pt>
                <c:pt idx="219">
                  <c:v>-1.1136390584687171E-2</c:v>
                </c:pt>
                <c:pt idx="220">
                  <c:v>-7.1446353319293138E-3</c:v>
                </c:pt>
                <c:pt idx="221">
                  <c:v>7.3185756145528703E-4</c:v>
                </c:pt>
                <c:pt idx="222">
                  <c:v>-6.4595488192730494E-3</c:v>
                </c:pt>
                <c:pt idx="223">
                  <c:v>-5.1520978343510514E-3</c:v>
                </c:pt>
                <c:pt idx="224">
                  <c:v>1.2947028679334878E-2</c:v>
                </c:pt>
                <c:pt idx="225">
                  <c:v>7.3033473571912561E-4</c:v>
                </c:pt>
                <c:pt idx="226">
                  <c:v>3.4180732686786765E-2</c:v>
                </c:pt>
                <c:pt idx="227">
                  <c:v>1.1997224605877134E-2</c:v>
                </c:pt>
                <c:pt idx="228">
                  <c:v>1.4179462875645437E-2</c:v>
                </c:pt>
                <c:pt idx="229">
                  <c:v>-3.4380356764145362E-3</c:v>
                </c:pt>
                <c:pt idx="230">
                  <c:v>-1.6904335520978978E-2</c:v>
                </c:pt>
                <c:pt idx="231">
                  <c:v>-2.5734121551856432E-3</c:v>
                </c:pt>
                <c:pt idx="232">
                  <c:v>1.6301243683637012E-2</c:v>
                </c:pt>
                <c:pt idx="233">
                  <c:v>1.0385344547179947E-2</c:v>
                </c:pt>
                <c:pt idx="234">
                  <c:v>-2.4782995084124949E-2</c:v>
                </c:pt>
                <c:pt idx="235">
                  <c:v>8.0806067230424737E-3</c:v>
                </c:pt>
                <c:pt idx="236">
                  <c:v>-9.1775206975481891E-3</c:v>
                </c:pt>
                <c:pt idx="237">
                  <c:v>2.1690678606041982E-2</c:v>
                </c:pt>
                <c:pt idx="238">
                  <c:v>-1.3656208556991225E-2</c:v>
                </c:pt>
                <c:pt idx="239">
                  <c:v>4.3048634428689628E-3</c:v>
                </c:pt>
                <c:pt idx="240">
                  <c:v>-1.7261329935125115E-2</c:v>
                </c:pt>
                <c:pt idx="241">
                  <c:v>-1.5442708583220235E-2</c:v>
                </c:pt>
                <c:pt idx="242">
                  <c:v>2.1671516583028488E-2</c:v>
                </c:pt>
                <c:pt idx="243">
                  <c:v>5.7423882399533985E-3</c:v>
                </c:pt>
                <c:pt idx="244">
                  <c:v>1.1419284549056288E-2</c:v>
                </c:pt>
                <c:pt idx="245">
                  <c:v>1.3824308277962036E-3</c:v>
                </c:pt>
                <c:pt idx="246">
                  <c:v>-9.3188796437847343E-3</c:v>
                </c:pt>
                <c:pt idx="247">
                  <c:v>1.2193740422787869E-2</c:v>
                </c:pt>
                <c:pt idx="248">
                  <c:v>-3.2125629549075935E-3</c:v>
                </c:pt>
                <c:pt idx="249">
                  <c:v>-1.7264503358581679E-3</c:v>
                </c:pt>
                <c:pt idx="250">
                  <c:v>-1.7295053016428467E-2</c:v>
                </c:pt>
                <c:pt idx="251">
                  <c:v>-1.4196948931234847E-2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8A-4614-B5AC-D10931C1D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41077343"/>
        <c:axId val="1041849615"/>
      </c:lineChart>
      <c:catAx>
        <c:axId val="104107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849615"/>
        <c:crosses val="autoZero"/>
        <c:auto val="1"/>
        <c:lblAlgn val="ctr"/>
        <c:lblOffset val="100"/>
        <c:noMultiLvlLbl val="0"/>
      </c:catAx>
      <c:valAx>
        <c:axId val="1041849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07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4.4529120707510729E-2"/>
          <c:y val="0.13960163704206549"/>
          <c:w val="0.94433657170724228"/>
          <c:h val="0.84289930244587974"/>
        </c:manualLayout>
      </c:layout>
      <c:lineChart>
        <c:grouping val="standard"/>
        <c:varyColors val="0"/>
        <c:ser>
          <c:idx val="0"/>
          <c:order val="0"/>
          <c:tx>
            <c:strRef>
              <c:f>SONY!$I$1</c:f>
              <c:strCache>
                <c:ptCount val="1"/>
                <c:pt idx="0">
                  <c:v>Correlacion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SONY!$A$1:$A$254</c:f>
              <c:strCache>
                <c:ptCount val="253"/>
                <c:pt idx="0">
                  <c:v>Date</c:v>
                </c:pt>
                <c:pt idx="1">
                  <c:v>24/08/2021</c:v>
                </c:pt>
                <c:pt idx="2">
                  <c:v>25/08/2021</c:v>
                </c:pt>
                <c:pt idx="3">
                  <c:v>26/08/2021</c:v>
                </c:pt>
                <c:pt idx="4">
                  <c:v>27/08/2021</c:v>
                </c:pt>
                <c:pt idx="5">
                  <c:v>30/08/2021</c:v>
                </c:pt>
                <c:pt idx="6">
                  <c:v>31/08/2021</c:v>
                </c:pt>
                <c:pt idx="7">
                  <c:v>01/09/2021</c:v>
                </c:pt>
                <c:pt idx="8">
                  <c:v>02/09/2021</c:v>
                </c:pt>
                <c:pt idx="9">
                  <c:v>03/09/2021</c:v>
                </c:pt>
                <c:pt idx="10">
                  <c:v>07/09/2021</c:v>
                </c:pt>
                <c:pt idx="11">
                  <c:v>08/09/2021</c:v>
                </c:pt>
                <c:pt idx="12">
                  <c:v>09/09/2021</c:v>
                </c:pt>
                <c:pt idx="13">
                  <c:v>10/09/2021</c:v>
                </c:pt>
                <c:pt idx="14">
                  <c:v>13/09/2021</c:v>
                </c:pt>
                <c:pt idx="15">
                  <c:v>14/09/2021</c:v>
                </c:pt>
                <c:pt idx="16">
                  <c:v>15/09/2021</c:v>
                </c:pt>
                <c:pt idx="17">
                  <c:v>16/09/2021</c:v>
                </c:pt>
                <c:pt idx="18">
                  <c:v>17/09/2021</c:v>
                </c:pt>
                <c:pt idx="19">
                  <c:v>20/09/2021</c:v>
                </c:pt>
                <c:pt idx="20">
                  <c:v>21/09/2021</c:v>
                </c:pt>
                <c:pt idx="21">
                  <c:v>22/09/2021</c:v>
                </c:pt>
                <c:pt idx="22">
                  <c:v>23/09/2021</c:v>
                </c:pt>
                <c:pt idx="23">
                  <c:v>24/09/2021</c:v>
                </c:pt>
                <c:pt idx="24">
                  <c:v>27/09/2021</c:v>
                </c:pt>
                <c:pt idx="25">
                  <c:v>28/09/2021</c:v>
                </c:pt>
                <c:pt idx="26">
                  <c:v>29/09/2021</c:v>
                </c:pt>
                <c:pt idx="27">
                  <c:v>30/09/2021</c:v>
                </c:pt>
                <c:pt idx="28">
                  <c:v>01/10/2021</c:v>
                </c:pt>
                <c:pt idx="29">
                  <c:v>04/10/2021</c:v>
                </c:pt>
                <c:pt idx="30">
                  <c:v>05/10/2021</c:v>
                </c:pt>
                <c:pt idx="31">
                  <c:v>06/10/2021</c:v>
                </c:pt>
                <c:pt idx="32">
                  <c:v>07/10/2021</c:v>
                </c:pt>
                <c:pt idx="33">
                  <c:v>08/10/2021</c:v>
                </c:pt>
                <c:pt idx="34">
                  <c:v>11/10/2021</c:v>
                </c:pt>
                <c:pt idx="35">
                  <c:v>12/10/2021</c:v>
                </c:pt>
                <c:pt idx="36">
                  <c:v>13/10/2021</c:v>
                </c:pt>
                <c:pt idx="37">
                  <c:v>14/10/2021</c:v>
                </c:pt>
                <c:pt idx="38">
                  <c:v>15/10/2021</c:v>
                </c:pt>
                <c:pt idx="39">
                  <c:v>18/10/2021</c:v>
                </c:pt>
                <c:pt idx="40">
                  <c:v>19/10/2021</c:v>
                </c:pt>
                <c:pt idx="41">
                  <c:v>20/10/2021</c:v>
                </c:pt>
                <c:pt idx="42">
                  <c:v>21/10/2021</c:v>
                </c:pt>
                <c:pt idx="43">
                  <c:v>22/10/2021</c:v>
                </c:pt>
                <c:pt idx="44">
                  <c:v>25/10/2021</c:v>
                </c:pt>
                <c:pt idx="45">
                  <c:v>26/10/2021</c:v>
                </c:pt>
                <c:pt idx="46">
                  <c:v>27/10/2021</c:v>
                </c:pt>
                <c:pt idx="47">
                  <c:v>28/10/2021</c:v>
                </c:pt>
                <c:pt idx="48">
                  <c:v>29/10/2021</c:v>
                </c:pt>
                <c:pt idx="49">
                  <c:v>01/11/2021</c:v>
                </c:pt>
                <c:pt idx="50">
                  <c:v>02/11/2021</c:v>
                </c:pt>
                <c:pt idx="51">
                  <c:v>03/11/2021</c:v>
                </c:pt>
                <c:pt idx="52">
                  <c:v>04/11/2021</c:v>
                </c:pt>
                <c:pt idx="53">
                  <c:v>05/11/2021</c:v>
                </c:pt>
                <c:pt idx="54">
                  <c:v>08/11/2021</c:v>
                </c:pt>
                <c:pt idx="55">
                  <c:v>09/11/2021</c:v>
                </c:pt>
                <c:pt idx="56">
                  <c:v>10/11/2021</c:v>
                </c:pt>
                <c:pt idx="57">
                  <c:v>11/11/2021</c:v>
                </c:pt>
                <c:pt idx="58">
                  <c:v>12/11/2021</c:v>
                </c:pt>
                <c:pt idx="59">
                  <c:v>15/11/2021</c:v>
                </c:pt>
                <c:pt idx="60">
                  <c:v>16/11/2021</c:v>
                </c:pt>
                <c:pt idx="61">
                  <c:v>17/11/2021</c:v>
                </c:pt>
                <c:pt idx="62">
                  <c:v>18/11/2021</c:v>
                </c:pt>
                <c:pt idx="63">
                  <c:v>19/11/2021</c:v>
                </c:pt>
                <c:pt idx="64">
                  <c:v>22/11/2021</c:v>
                </c:pt>
                <c:pt idx="65">
                  <c:v>23/11/2021</c:v>
                </c:pt>
                <c:pt idx="66">
                  <c:v>24/11/2021</c:v>
                </c:pt>
                <c:pt idx="67">
                  <c:v>26/11/2021</c:v>
                </c:pt>
                <c:pt idx="68">
                  <c:v>29/11/2021</c:v>
                </c:pt>
                <c:pt idx="69">
                  <c:v>30/11/2021</c:v>
                </c:pt>
                <c:pt idx="70">
                  <c:v>01/12/2021</c:v>
                </c:pt>
                <c:pt idx="71">
                  <c:v>02/12/2021</c:v>
                </c:pt>
                <c:pt idx="72">
                  <c:v>03/12/2021</c:v>
                </c:pt>
                <c:pt idx="73">
                  <c:v>06/12/2021</c:v>
                </c:pt>
                <c:pt idx="74">
                  <c:v>07/12/2021</c:v>
                </c:pt>
                <c:pt idx="75">
                  <c:v>08/12/2021</c:v>
                </c:pt>
                <c:pt idx="76">
                  <c:v>09/12/2021</c:v>
                </c:pt>
                <c:pt idx="77">
                  <c:v>10/12/2021</c:v>
                </c:pt>
                <c:pt idx="78">
                  <c:v>13/12/2021</c:v>
                </c:pt>
                <c:pt idx="79">
                  <c:v>14/12/2021</c:v>
                </c:pt>
                <c:pt idx="80">
                  <c:v>15/12/2021</c:v>
                </c:pt>
                <c:pt idx="81">
                  <c:v>16/12/2021</c:v>
                </c:pt>
                <c:pt idx="82">
                  <c:v>17/12/2021</c:v>
                </c:pt>
                <c:pt idx="83">
                  <c:v>20/12/2021</c:v>
                </c:pt>
                <c:pt idx="84">
                  <c:v>21/12/2021</c:v>
                </c:pt>
                <c:pt idx="85">
                  <c:v>22/12/2021</c:v>
                </c:pt>
                <c:pt idx="86">
                  <c:v>23/12/2021</c:v>
                </c:pt>
                <c:pt idx="87">
                  <c:v>27/12/2021</c:v>
                </c:pt>
                <c:pt idx="88">
                  <c:v>28/12/2021</c:v>
                </c:pt>
                <c:pt idx="89">
                  <c:v>29/12/2021</c:v>
                </c:pt>
                <c:pt idx="90">
                  <c:v>30/12/2021</c:v>
                </c:pt>
                <c:pt idx="91">
                  <c:v>31/12/2021</c:v>
                </c:pt>
                <c:pt idx="92">
                  <c:v>03/01/2022</c:v>
                </c:pt>
                <c:pt idx="93">
                  <c:v>04/01/2022</c:v>
                </c:pt>
                <c:pt idx="94">
                  <c:v>05/01/2022</c:v>
                </c:pt>
                <c:pt idx="95">
                  <c:v>06/01/2022</c:v>
                </c:pt>
                <c:pt idx="96">
                  <c:v>07/01/2022</c:v>
                </c:pt>
                <c:pt idx="97">
                  <c:v>10/01/2022</c:v>
                </c:pt>
                <c:pt idx="98">
                  <c:v>11/01/2022</c:v>
                </c:pt>
                <c:pt idx="99">
                  <c:v>12/01/2022</c:v>
                </c:pt>
                <c:pt idx="100">
                  <c:v>13/01/2022</c:v>
                </c:pt>
                <c:pt idx="101">
                  <c:v>14/01/2022</c:v>
                </c:pt>
                <c:pt idx="102">
                  <c:v>18/01/2022</c:v>
                </c:pt>
                <c:pt idx="103">
                  <c:v>19/01/2022</c:v>
                </c:pt>
                <c:pt idx="104">
                  <c:v>20/01/2022</c:v>
                </c:pt>
                <c:pt idx="105">
                  <c:v>21/01/2022</c:v>
                </c:pt>
                <c:pt idx="106">
                  <c:v>24/01/2022</c:v>
                </c:pt>
                <c:pt idx="107">
                  <c:v>25/01/2022</c:v>
                </c:pt>
                <c:pt idx="108">
                  <c:v>26/01/2022</c:v>
                </c:pt>
                <c:pt idx="109">
                  <c:v>27/01/2022</c:v>
                </c:pt>
                <c:pt idx="110">
                  <c:v>28/01/2022</c:v>
                </c:pt>
                <c:pt idx="111">
                  <c:v>31/01/2022</c:v>
                </c:pt>
                <c:pt idx="112">
                  <c:v>01/02/2022</c:v>
                </c:pt>
                <c:pt idx="113">
                  <c:v>02/02/2022</c:v>
                </c:pt>
                <c:pt idx="114">
                  <c:v>03/02/2022</c:v>
                </c:pt>
                <c:pt idx="115">
                  <c:v>04/02/2022</c:v>
                </c:pt>
                <c:pt idx="116">
                  <c:v>07/02/2022</c:v>
                </c:pt>
                <c:pt idx="117">
                  <c:v>08/02/2022</c:v>
                </c:pt>
                <c:pt idx="118">
                  <c:v>09/02/2022</c:v>
                </c:pt>
                <c:pt idx="119">
                  <c:v>10/02/2022</c:v>
                </c:pt>
                <c:pt idx="120">
                  <c:v>11/02/2022</c:v>
                </c:pt>
                <c:pt idx="121">
                  <c:v>14/02/2022</c:v>
                </c:pt>
                <c:pt idx="122">
                  <c:v>15/02/2022</c:v>
                </c:pt>
                <c:pt idx="123">
                  <c:v>16/02/2022</c:v>
                </c:pt>
                <c:pt idx="124">
                  <c:v>17/02/2022</c:v>
                </c:pt>
                <c:pt idx="125">
                  <c:v>18/02/2022</c:v>
                </c:pt>
                <c:pt idx="126">
                  <c:v>22/02/2022</c:v>
                </c:pt>
                <c:pt idx="127">
                  <c:v>23/02/2022</c:v>
                </c:pt>
                <c:pt idx="128">
                  <c:v>24/02/2022</c:v>
                </c:pt>
                <c:pt idx="129">
                  <c:v>25/02/2022</c:v>
                </c:pt>
                <c:pt idx="130">
                  <c:v>28/02/2022</c:v>
                </c:pt>
                <c:pt idx="131">
                  <c:v>01/03/2022</c:v>
                </c:pt>
                <c:pt idx="132">
                  <c:v>02/03/2022</c:v>
                </c:pt>
                <c:pt idx="133">
                  <c:v>03/03/2022</c:v>
                </c:pt>
                <c:pt idx="134">
                  <c:v>04/03/2022</c:v>
                </c:pt>
                <c:pt idx="135">
                  <c:v>07/03/2022</c:v>
                </c:pt>
                <c:pt idx="136">
                  <c:v>08/03/2022</c:v>
                </c:pt>
                <c:pt idx="137">
                  <c:v>09/03/2022</c:v>
                </c:pt>
                <c:pt idx="138">
                  <c:v>10/03/2022</c:v>
                </c:pt>
                <c:pt idx="139">
                  <c:v>11/03/2022</c:v>
                </c:pt>
                <c:pt idx="140">
                  <c:v>14/03/2022</c:v>
                </c:pt>
                <c:pt idx="141">
                  <c:v>15/03/2022</c:v>
                </c:pt>
                <c:pt idx="142">
                  <c:v>16/03/2022</c:v>
                </c:pt>
                <c:pt idx="143">
                  <c:v>17/03/2022</c:v>
                </c:pt>
                <c:pt idx="144">
                  <c:v>18/03/2022</c:v>
                </c:pt>
                <c:pt idx="145">
                  <c:v>21/03/2022</c:v>
                </c:pt>
                <c:pt idx="146">
                  <c:v>22/03/2022</c:v>
                </c:pt>
                <c:pt idx="147">
                  <c:v>23/03/2022</c:v>
                </c:pt>
                <c:pt idx="148">
                  <c:v>24/03/2022</c:v>
                </c:pt>
                <c:pt idx="149">
                  <c:v>25/03/2022</c:v>
                </c:pt>
                <c:pt idx="150">
                  <c:v>28/03/2022</c:v>
                </c:pt>
                <c:pt idx="151">
                  <c:v>29/03/2022</c:v>
                </c:pt>
                <c:pt idx="152">
                  <c:v>30/03/2022</c:v>
                </c:pt>
                <c:pt idx="153">
                  <c:v>31/03/2022</c:v>
                </c:pt>
                <c:pt idx="154">
                  <c:v>01/04/2022</c:v>
                </c:pt>
                <c:pt idx="155">
                  <c:v>04/04/2022</c:v>
                </c:pt>
                <c:pt idx="156">
                  <c:v>05/04/2022</c:v>
                </c:pt>
                <c:pt idx="157">
                  <c:v>06/04/2022</c:v>
                </c:pt>
                <c:pt idx="158">
                  <c:v>07/04/2022</c:v>
                </c:pt>
                <c:pt idx="159">
                  <c:v>08/04/2022</c:v>
                </c:pt>
                <c:pt idx="160">
                  <c:v>11/04/2022</c:v>
                </c:pt>
                <c:pt idx="161">
                  <c:v>12/04/2022</c:v>
                </c:pt>
                <c:pt idx="162">
                  <c:v>13/04/2022</c:v>
                </c:pt>
                <c:pt idx="163">
                  <c:v>14/04/2022</c:v>
                </c:pt>
                <c:pt idx="164">
                  <c:v>18/04/2022</c:v>
                </c:pt>
                <c:pt idx="165">
                  <c:v>19/04/2022</c:v>
                </c:pt>
                <c:pt idx="166">
                  <c:v>20/04/2022</c:v>
                </c:pt>
                <c:pt idx="167">
                  <c:v>21/04/2022</c:v>
                </c:pt>
                <c:pt idx="168">
                  <c:v>22/04/2022</c:v>
                </c:pt>
                <c:pt idx="169">
                  <c:v>25/04/2022</c:v>
                </c:pt>
                <c:pt idx="170">
                  <c:v>26/04/2022</c:v>
                </c:pt>
                <c:pt idx="171">
                  <c:v>27/04/2022</c:v>
                </c:pt>
                <c:pt idx="172">
                  <c:v>28/04/2022</c:v>
                </c:pt>
                <c:pt idx="173">
                  <c:v>29/04/2022</c:v>
                </c:pt>
                <c:pt idx="174">
                  <c:v>02/05/2022</c:v>
                </c:pt>
                <c:pt idx="175">
                  <c:v>03/05/2022</c:v>
                </c:pt>
                <c:pt idx="176">
                  <c:v>04/05/2022</c:v>
                </c:pt>
                <c:pt idx="177">
                  <c:v>05/05/2022</c:v>
                </c:pt>
                <c:pt idx="178">
                  <c:v>06/05/2022</c:v>
                </c:pt>
                <c:pt idx="179">
                  <c:v>09/05/2022</c:v>
                </c:pt>
                <c:pt idx="180">
                  <c:v>10/05/2022</c:v>
                </c:pt>
                <c:pt idx="181">
                  <c:v>11/05/2022</c:v>
                </c:pt>
                <c:pt idx="182">
                  <c:v>12/05/2022</c:v>
                </c:pt>
                <c:pt idx="183">
                  <c:v>13/05/2022</c:v>
                </c:pt>
                <c:pt idx="184">
                  <c:v>16/05/2022</c:v>
                </c:pt>
                <c:pt idx="185">
                  <c:v>17/05/2022</c:v>
                </c:pt>
                <c:pt idx="186">
                  <c:v>18/05/2022</c:v>
                </c:pt>
                <c:pt idx="187">
                  <c:v>19/05/2022</c:v>
                </c:pt>
                <c:pt idx="188">
                  <c:v>20/05/2022</c:v>
                </c:pt>
                <c:pt idx="189">
                  <c:v>23/05/2022</c:v>
                </c:pt>
                <c:pt idx="190">
                  <c:v>24/05/2022</c:v>
                </c:pt>
                <c:pt idx="191">
                  <c:v>25/05/2022</c:v>
                </c:pt>
                <c:pt idx="192">
                  <c:v>26/05/2022</c:v>
                </c:pt>
                <c:pt idx="193">
                  <c:v>27/05/2022</c:v>
                </c:pt>
                <c:pt idx="194">
                  <c:v>31/05/2022</c:v>
                </c:pt>
                <c:pt idx="195">
                  <c:v>01/06/2022</c:v>
                </c:pt>
                <c:pt idx="196">
                  <c:v>02/06/2022</c:v>
                </c:pt>
                <c:pt idx="197">
                  <c:v>03/06/2022</c:v>
                </c:pt>
                <c:pt idx="198">
                  <c:v>06/06/2022</c:v>
                </c:pt>
                <c:pt idx="199">
                  <c:v>07/06/2022</c:v>
                </c:pt>
                <c:pt idx="200">
                  <c:v>08/06/2022</c:v>
                </c:pt>
                <c:pt idx="201">
                  <c:v>09/06/2022</c:v>
                </c:pt>
                <c:pt idx="202">
                  <c:v>10/06/2022</c:v>
                </c:pt>
                <c:pt idx="203">
                  <c:v>13/06/2022</c:v>
                </c:pt>
                <c:pt idx="204">
                  <c:v>14/06/2022</c:v>
                </c:pt>
                <c:pt idx="205">
                  <c:v>15/06/2022</c:v>
                </c:pt>
                <c:pt idx="206">
                  <c:v>16/06/2022</c:v>
                </c:pt>
                <c:pt idx="207">
                  <c:v>17/06/2022</c:v>
                </c:pt>
                <c:pt idx="208">
                  <c:v>21/06/2022</c:v>
                </c:pt>
                <c:pt idx="209">
                  <c:v>22/06/2022</c:v>
                </c:pt>
                <c:pt idx="210">
                  <c:v>23/06/2022</c:v>
                </c:pt>
                <c:pt idx="211">
                  <c:v>24/06/2022</c:v>
                </c:pt>
                <c:pt idx="212">
                  <c:v>27/06/2022</c:v>
                </c:pt>
                <c:pt idx="213">
                  <c:v>28/06/2022</c:v>
                </c:pt>
                <c:pt idx="214">
                  <c:v>29/06/2022</c:v>
                </c:pt>
                <c:pt idx="215">
                  <c:v>30/06/2022</c:v>
                </c:pt>
                <c:pt idx="216">
                  <c:v>01/07/2022</c:v>
                </c:pt>
                <c:pt idx="217">
                  <c:v>05/07/2022</c:v>
                </c:pt>
                <c:pt idx="218">
                  <c:v>06/07/2022</c:v>
                </c:pt>
                <c:pt idx="219">
                  <c:v>07/07/2022</c:v>
                </c:pt>
                <c:pt idx="220">
                  <c:v>08/07/2022</c:v>
                </c:pt>
                <c:pt idx="221">
                  <c:v>11/07/2022</c:v>
                </c:pt>
                <c:pt idx="222">
                  <c:v>12/07/2022</c:v>
                </c:pt>
                <c:pt idx="223">
                  <c:v>13/07/2022</c:v>
                </c:pt>
                <c:pt idx="224">
                  <c:v>14/07/2022</c:v>
                </c:pt>
                <c:pt idx="225">
                  <c:v>15/07/2022</c:v>
                </c:pt>
                <c:pt idx="226">
                  <c:v>18/07/2022</c:v>
                </c:pt>
                <c:pt idx="227">
                  <c:v>19/07/2022</c:v>
                </c:pt>
                <c:pt idx="228">
                  <c:v>20/07/2022</c:v>
                </c:pt>
                <c:pt idx="229">
                  <c:v>21/07/2022</c:v>
                </c:pt>
                <c:pt idx="230">
                  <c:v>22/07/2022</c:v>
                </c:pt>
                <c:pt idx="231">
                  <c:v>25/07/2022</c:v>
                </c:pt>
                <c:pt idx="232">
                  <c:v>26/07/2022</c:v>
                </c:pt>
                <c:pt idx="233">
                  <c:v>27/07/2022</c:v>
                </c:pt>
                <c:pt idx="234">
                  <c:v>28/07/2022</c:v>
                </c:pt>
                <c:pt idx="235">
                  <c:v>29/07/2022</c:v>
                </c:pt>
                <c:pt idx="236">
                  <c:v>01/08/2022</c:v>
                </c:pt>
                <c:pt idx="237">
                  <c:v>02/08/2022</c:v>
                </c:pt>
                <c:pt idx="238">
                  <c:v>03/08/2022</c:v>
                </c:pt>
                <c:pt idx="239">
                  <c:v>04/08/2022</c:v>
                </c:pt>
                <c:pt idx="240">
                  <c:v>05/08/2022</c:v>
                </c:pt>
                <c:pt idx="241">
                  <c:v>08/08/2022</c:v>
                </c:pt>
                <c:pt idx="242">
                  <c:v>09/08/2022</c:v>
                </c:pt>
                <c:pt idx="243">
                  <c:v>10/08/2022</c:v>
                </c:pt>
                <c:pt idx="244">
                  <c:v>11/08/2022</c:v>
                </c:pt>
                <c:pt idx="245">
                  <c:v>12/08/2022</c:v>
                </c:pt>
                <c:pt idx="246">
                  <c:v>15/08/2022</c:v>
                </c:pt>
                <c:pt idx="247">
                  <c:v>16/08/2022</c:v>
                </c:pt>
                <c:pt idx="248">
                  <c:v>17/08/2022</c:v>
                </c:pt>
                <c:pt idx="249">
                  <c:v>18/08/2022</c:v>
                </c:pt>
                <c:pt idx="250">
                  <c:v>19/08/2022</c:v>
                </c:pt>
                <c:pt idx="251">
                  <c:v>22/08/2022</c:v>
                </c:pt>
                <c:pt idx="252">
                  <c:v>23/08/2022</c:v>
                </c:pt>
              </c:strCache>
            </c:strRef>
          </c:cat>
          <c:val>
            <c:numRef>
              <c:f>SONY!$I$2:$I$254</c:f>
              <c:numCache>
                <c:formatCode>General</c:formatCode>
                <c:ptCount val="253"/>
                <c:pt idx="1">
                  <c:v>0</c:v>
                </c:pt>
                <c:pt idx="2">
                  <c:v>1</c:v>
                </c:pt>
                <c:pt idx="3">
                  <c:v>0.79984461472452484</c:v>
                </c:pt>
                <c:pt idx="4">
                  <c:v>0.78298256202722594</c:v>
                </c:pt>
                <c:pt idx="5">
                  <c:v>0.63594379106560162</c:v>
                </c:pt>
                <c:pt idx="6">
                  <c:v>-1.816923473029748E-3</c:v>
                </c:pt>
                <c:pt idx="7">
                  <c:v>-1.3673127908533351E-2</c:v>
                </c:pt>
                <c:pt idx="8">
                  <c:v>-9.7771576044670599E-2</c:v>
                </c:pt>
                <c:pt idx="9">
                  <c:v>-0.11600468956312111</c:v>
                </c:pt>
                <c:pt idx="10">
                  <c:v>-6.9835738991616589E-2</c:v>
                </c:pt>
                <c:pt idx="11">
                  <c:v>-0.14843116823873445</c:v>
                </c:pt>
                <c:pt idx="12">
                  <c:v>-0.14774154193115255</c:v>
                </c:pt>
                <c:pt idx="13">
                  <c:v>-0.14243430931600537</c:v>
                </c:pt>
                <c:pt idx="14">
                  <c:v>-0.14247944466379872</c:v>
                </c:pt>
                <c:pt idx="15">
                  <c:v>-0.14373850531895707</c:v>
                </c:pt>
                <c:pt idx="16">
                  <c:v>-0.1374723542975704</c:v>
                </c:pt>
                <c:pt idx="17">
                  <c:v>3.8415610107182821E-2</c:v>
                </c:pt>
                <c:pt idx="18">
                  <c:v>0.16406121045662178</c:v>
                </c:pt>
                <c:pt idx="19">
                  <c:v>0.22352490728574048</c:v>
                </c:pt>
                <c:pt idx="20">
                  <c:v>0.26809342159899247</c:v>
                </c:pt>
                <c:pt idx="21">
                  <c:v>0.27004551146347011</c:v>
                </c:pt>
                <c:pt idx="22">
                  <c:v>0.23419394548225328</c:v>
                </c:pt>
                <c:pt idx="23">
                  <c:v>0.16644755623259058</c:v>
                </c:pt>
                <c:pt idx="24">
                  <c:v>0.25109187880635464</c:v>
                </c:pt>
                <c:pt idx="25">
                  <c:v>0.21903630213890701</c:v>
                </c:pt>
                <c:pt idx="26">
                  <c:v>0.19602498934263229</c:v>
                </c:pt>
                <c:pt idx="27">
                  <c:v>0.2109439667940034</c:v>
                </c:pt>
                <c:pt idx="28">
                  <c:v>0.22180416295292599</c:v>
                </c:pt>
                <c:pt idx="29">
                  <c:v>0.21657118328185379</c:v>
                </c:pt>
                <c:pt idx="30">
                  <c:v>0.21757427820918793</c:v>
                </c:pt>
                <c:pt idx="31">
                  <c:v>0.21585964657712678</c:v>
                </c:pt>
                <c:pt idx="32">
                  <c:v>0.22947865624096919</c:v>
                </c:pt>
                <c:pt idx="33">
                  <c:v>0.25574551580647564</c:v>
                </c:pt>
                <c:pt idx="34">
                  <c:v>0.2517473798512751</c:v>
                </c:pt>
                <c:pt idx="35">
                  <c:v>0.25121724549495816</c:v>
                </c:pt>
                <c:pt idx="36">
                  <c:v>0.26997202011023747</c:v>
                </c:pt>
                <c:pt idx="37">
                  <c:v>0.27633776654739611</c:v>
                </c:pt>
                <c:pt idx="38">
                  <c:v>0.27848782921187831</c:v>
                </c:pt>
                <c:pt idx="39">
                  <c:v>0.27542083750665164</c:v>
                </c:pt>
                <c:pt idx="40">
                  <c:v>0.27619210350825196</c:v>
                </c:pt>
                <c:pt idx="41">
                  <c:v>0.27869838445537792</c:v>
                </c:pt>
                <c:pt idx="42">
                  <c:v>0.27570329794474246</c:v>
                </c:pt>
                <c:pt idx="43">
                  <c:v>0.2661649545297563</c:v>
                </c:pt>
                <c:pt idx="44">
                  <c:v>0.27472337334279756</c:v>
                </c:pt>
                <c:pt idx="45">
                  <c:v>0.31392596509832654</c:v>
                </c:pt>
                <c:pt idx="46">
                  <c:v>0.21772052200120964</c:v>
                </c:pt>
                <c:pt idx="47">
                  <c:v>0.2064508102336973</c:v>
                </c:pt>
                <c:pt idx="48">
                  <c:v>0.23881439494087703</c:v>
                </c:pt>
                <c:pt idx="49">
                  <c:v>0.24598062859068018</c:v>
                </c:pt>
                <c:pt idx="50">
                  <c:v>0.24580386465304971</c:v>
                </c:pt>
                <c:pt idx="51">
                  <c:v>0.24278969597209021</c:v>
                </c:pt>
                <c:pt idx="52">
                  <c:v>0.24264833595244209</c:v>
                </c:pt>
                <c:pt idx="53">
                  <c:v>0.24327294181861409</c:v>
                </c:pt>
                <c:pt idx="54">
                  <c:v>0.25241197050713754</c:v>
                </c:pt>
                <c:pt idx="55">
                  <c:v>0.25107522069551413</c:v>
                </c:pt>
                <c:pt idx="56">
                  <c:v>0.25478499667304599</c:v>
                </c:pt>
                <c:pt idx="57">
                  <c:v>0.24242309668186357</c:v>
                </c:pt>
                <c:pt idx="58">
                  <c:v>0.24299714966299535</c:v>
                </c:pt>
                <c:pt idx="59">
                  <c:v>0.23249880013771906</c:v>
                </c:pt>
                <c:pt idx="60">
                  <c:v>0.2318113003358426</c:v>
                </c:pt>
                <c:pt idx="61">
                  <c:v>0.22658032965459651</c:v>
                </c:pt>
                <c:pt idx="62">
                  <c:v>0.21613031968502874</c:v>
                </c:pt>
                <c:pt idx="63">
                  <c:v>0.22877574682968424</c:v>
                </c:pt>
                <c:pt idx="64">
                  <c:v>0.23214102676154486</c:v>
                </c:pt>
                <c:pt idx="65">
                  <c:v>0.21347954448832848</c:v>
                </c:pt>
                <c:pt idx="66">
                  <c:v>0.20229215837831405</c:v>
                </c:pt>
                <c:pt idx="67">
                  <c:v>0.20241441918776445</c:v>
                </c:pt>
                <c:pt idx="68">
                  <c:v>0.20198837135556399</c:v>
                </c:pt>
                <c:pt idx="69">
                  <c:v>0.13820035033325592</c:v>
                </c:pt>
                <c:pt idx="70">
                  <c:v>0.13412624653668778</c:v>
                </c:pt>
                <c:pt idx="71">
                  <c:v>0.13387026206888128</c:v>
                </c:pt>
                <c:pt idx="72">
                  <c:v>0.13773477334006989</c:v>
                </c:pt>
                <c:pt idx="73">
                  <c:v>0.14422069138566845</c:v>
                </c:pt>
                <c:pt idx="74">
                  <c:v>0.14677815396604943</c:v>
                </c:pt>
                <c:pt idx="75">
                  <c:v>0.1447477407820508</c:v>
                </c:pt>
                <c:pt idx="76">
                  <c:v>0.1391917147339426</c:v>
                </c:pt>
                <c:pt idx="77">
                  <c:v>9.0841803692142661E-2</c:v>
                </c:pt>
                <c:pt idx="78">
                  <c:v>9.1083157300247949E-2</c:v>
                </c:pt>
                <c:pt idx="79">
                  <c:v>0.10096117428460635</c:v>
                </c:pt>
                <c:pt idx="80">
                  <c:v>6.6582498573760987E-2</c:v>
                </c:pt>
                <c:pt idx="81">
                  <c:v>8.0479940259162566E-2</c:v>
                </c:pt>
                <c:pt idx="82">
                  <c:v>6.2016974695824206E-2</c:v>
                </c:pt>
                <c:pt idx="83">
                  <c:v>6.8279352428619183E-2</c:v>
                </c:pt>
                <c:pt idx="84">
                  <c:v>7.5813339619878531E-2</c:v>
                </c:pt>
                <c:pt idx="85">
                  <c:v>7.7075707551065256E-2</c:v>
                </c:pt>
                <c:pt idx="86">
                  <c:v>9.2541940929146846E-2</c:v>
                </c:pt>
                <c:pt idx="87">
                  <c:v>9.2559134301012883E-2</c:v>
                </c:pt>
                <c:pt idx="88">
                  <c:v>9.9100702171192351E-2</c:v>
                </c:pt>
                <c:pt idx="89">
                  <c:v>9.242039694749743E-2</c:v>
                </c:pt>
                <c:pt idx="90">
                  <c:v>9.2611356088117588E-2</c:v>
                </c:pt>
                <c:pt idx="91">
                  <c:v>9.4177051372321838E-2</c:v>
                </c:pt>
                <c:pt idx="92">
                  <c:v>9.5317510386853987E-2</c:v>
                </c:pt>
                <c:pt idx="93">
                  <c:v>9.5327585082065416E-2</c:v>
                </c:pt>
                <c:pt idx="94">
                  <c:v>8.9874903821868801E-2</c:v>
                </c:pt>
                <c:pt idx="95">
                  <c:v>9.1389862097352392E-2</c:v>
                </c:pt>
                <c:pt idx="96">
                  <c:v>9.7502632698273417E-2</c:v>
                </c:pt>
                <c:pt idx="97">
                  <c:v>0.10431244794399473</c:v>
                </c:pt>
                <c:pt idx="98">
                  <c:v>0.10790627470994421</c:v>
                </c:pt>
                <c:pt idx="99">
                  <c:v>0.10830244191790547</c:v>
                </c:pt>
                <c:pt idx="100">
                  <c:v>0.10879474559666094</c:v>
                </c:pt>
                <c:pt idx="101">
                  <c:v>7.760215329776475E-2</c:v>
                </c:pt>
                <c:pt idx="102">
                  <c:v>0.1232891225955552</c:v>
                </c:pt>
                <c:pt idx="103">
                  <c:v>0.10367651823595316</c:v>
                </c:pt>
                <c:pt idx="104">
                  <c:v>0.11053160987070371</c:v>
                </c:pt>
                <c:pt idx="105">
                  <c:v>0.11994033743338464</c:v>
                </c:pt>
                <c:pt idx="106">
                  <c:v>0.12384712402095303</c:v>
                </c:pt>
                <c:pt idx="107">
                  <c:v>0.12376835263769582</c:v>
                </c:pt>
                <c:pt idx="108">
                  <c:v>0.12156011044683543</c:v>
                </c:pt>
                <c:pt idx="109">
                  <c:v>9.3804260881034482E-2</c:v>
                </c:pt>
                <c:pt idx="110">
                  <c:v>0.10209492170846558</c:v>
                </c:pt>
                <c:pt idx="111">
                  <c:v>0.10629464607923698</c:v>
                </c:pt>
                <c:pt idx="112">
                  <c:v>0.10386641082983734</c:v>
                </c:pt>
                <c:pt idx="113">
                  <c:v>9.1987543346045822E-2</c:v>
                </c:pt>
                <c:pt idx="114">
                  <c:v>8.1316050735262976E-2</c:v>
                </c:pt>
                <c:pt idx="115">
                  <c:v>8.1902720624270203E-2</c:v>
                </c:pt>
                <c:pt idx="116">
                  <c:v>7.9264143992428177E-2</c:v>
                </c:pt>
                <c:pt idx="117">
                  <c:v>8.5576684091720354E-2</c:v>
                </c:pt>
                <c:pt idx="118">
                  <c:v>8.7813948472731995E-2</c:v>
                </c:pt>
                <c:pt idx="119">
                  <c:v>7.4424551923004734E-2</c:v>
                </c:pt>
                <c:pt idx="120">
                  <c:v>7.9020186592532612E-2</c:v>
                </c:pt>
                <c:pt idx="121">
                  <c:v>8.7816475234042499E-2</c:v>
                </c:pt>
                <c:pt idx="122">
                  <c:v>7.9244133470579889E-2</c:v>
                </c:pt>
                <c:pt idx="123">
                  <c:v>9.2238238377654783E-2</c:v>
                </c:pt>
                <c:pt idx="124">
                  <c:v>9.4191580760437835E-2</c:v>
                </c:pt>
                <c:pt idx="125">
                  <c:v>9.7462628294402984E-2</c:v>
                </c:pt>
                <c:pt idx="126">
                  <c:v>8.95668979687783E-2</c:v>
                </c:pt>
                <c:pt idx="127">
                  <c:v>7.9564106966311401E-2</c:v>
                </c:pt>
                <c:pt idx="128">
                  <c:v>8.0930293718227964E-2</c:v>
                </c:pt>
                <c:pt idx="129">
                  <c:v>6.4240223506499591E-2</c:v>
                </c:pt>
                <c:pt idx="130">
                  <c:v>5.1678982854157202E-2</c:v>
                </c:pt>
                <c:pt idx="131">
                  <c:v>4.9793297146238862E-2</c:v>
                </c:pt>
                <c:pt idx="132">
                  <c:v>4.8172715567644207E-2</c:v>
                </c:pt>
                <c:pt idx="133">
                  <c:v>4.4871136475278475E-2</c:v>
                </c:pt>
                <c:pt idx="134">
                  <c:v>4.9303967723720109E-2</c:v>
                </c:pt>
                <c:pt idx="135">
                  <c:v>3.4235225318954746E-2</c:v>
                </c:pt>
                <c:pt idx="136">
                  <c:v>4.1341804755846361E-2</c:v>
                </c:pt>
                <c:pt idx="137">
                  <c:v>5.0065360452314633E-2</c:v>
                </c:pt>
                <c:pt idx="138">
                  <c:v>6.1282557208078514E-2</c:v>
                </c:pt>
                <c:pt idx="139">
                  <c:v>6.2832877307898022E-2</c:v>
                </c:pt>
                <c:pt idx="140">
                  <c:v>4.8266467804346881E-2</c:v>
                </c:pt>
                <c:pt idx="141">
                  <c:v>5.4142840779195948E-2</c:v>
                </c:pt>
                <c:pt idx="142">
                  <c:v>5.9125284153757514E-2</c:v>
                </c:pt>
                <c:pt idx="143">
                  <c:v>6.7896160364587552E-2</c:v>
                </c:pt>
                <c:pt idx="144">
                  <c:v>5.4479994866376828E-2</c:v>
                </c:pt>
                <c:pt idx="145">
                  <c:v>5.6252470261279691E-2</c:v>
                </c:pt>
                <c:pt idx="146">
                  <c:v>6.2042084349655587E-2</c:v>
                </c:pt>
                <c:pt idx="147">
                  <c:v>7.4672033472947902E-2</c:v>
                </c:pt>
                <c:pt idx="148">
                  <c:v>7.7376200065865514E-2</c:v>
                </c:pt>
                <c:pt idx="149">
                  <c:v>7.5413996765893762E-2</c:v>
                </c:pt>
                <c:pt idx="150">
                  <c:v>7.710291251754002E-2</c:v>
                </c:pt>
                <c:pt idx="151">
                  <c:v>7.8281042300484965E-2</c:v>
                </c:pt>
                <c:pt idx="152">
                  <c:v>6.6635275780617384E-2</c:v>
                </c:pt>
                <c:pt idx="153">
                  <c:v>6.6681090373794091E-2</c:v>
                </c:pt>
                <c:pt idx="154">
                  <c:v>6.2009936900152891E-2</c:v>
                </c:pt>
                <c:pt idx="155">
                  <c:v>7.9830675176027779E-2</c:v>
                </c:pt>
                <c:pt idx="156">
                  <c:v>8.1088425451777038E-2</c:v>
                </c:pt>
                <c:pt idx="157">
                  <c:v>8.2330083207680343E-2</c:v>
                </c:pt>
                <c:pt idx="158">
                  <c:v>8.1597067985910543E-2</c:v>
                </c:pt>
                <c:pt idx="159">
                  <c:v>8.7959341545610789E-2</c:v>
                </c:pt>
                <c:pt idx="160">
                  <c:v>9.4864252626190096E-2</c:v>
                </c:pt>
                <c:pt idx="161">
                  <c:v>9.647406018426552E-2</c:v>
                </c:pt>
                <c:pt idx="162">
                  <c:v>9.6729866760417865E-2</c:v>
                </c:pt>
                <c:pt idx="163">
                  <c:v>9.444234409620636E-2</c:v>
                </c:pt>
                <c:pt idx="164">
                  <c:v>8.841984933915184E-2</c:v>
                </c:pt>
                <c:pt idx="165">
                  <c:v>8.8792556076095194E-2</c:v>
                </c:pt>
                <c:pt idx="166">
                  <c:v>8.9233306649243074E-2</c:v>
                </c:pt>
                <c:pt idx="167">
                  <c:v>9.8105573693743883E-2</c:v>
                </c:pt>
                <c:pt idx="168">
                  <c:v>9.5626781473150901E-2</c:v>
                </c:pt>
                <c:pt idx="169">
                  <c:v>9.8434518139582608E-2</c:v>
                </c:pt>
                <c:pt idx="170">
                  <c:v>0.10064024035670785</c:v>
                </c:pt>
                <c:pt idx="171">
                  <c:v>8.211134317980287E-2</c:v>
                </c:pt>
                <c:pt idx="172">
                  <c:v>7.7877051799417868E-2</c:v>
                </c:pt>
                <c:pt idx="173">
                  <c:v>7.6487598987268673E-2</c:v>
                </c:pt>
                <c:pt idx="174">
                  <c:v>7.7155306674811019E-2</c:v>
                </c:pt>
                <c:pt idx="175">
                  <c:v>6.1845573922425581E-2</c:v>
                </c:pt>
                <c:pt idx="176">
                  <c:v>8.3661034619612606E-2</c:v>
                </c:pt>
                <c:pt idx="177">
                  <c:v>8.7302534436567172E-2</c:v>
                </c:pt>
                <c:pt idx="178">
                  <c:v>8.5209295860163625E-2</c:v>
                </c:pt>
                <c:pt idx="179">
                  <c:v>8.6663478149929238E-2</c:v>
                </c:pt>
                <c:pt idx="180">
                  <c:v>8.5738430046550948E-2</c:v>
                </c:pt>
                <c:pt idx="181">
                  <c:v>9.2430103171637704E-2</c:v>
                </c:pt>
                <c:pt idx="182">
                  <c:v>0.11207810051757458</c:v>
                </c:pt>
                <c:pt idx="183">
                  <c:v>0.10760017110026107</c:v>
                </c:pt>
                <c:pt idx="184">
                  <c:v>9.6724064450685945E-2</c:v>
                </c:pt>
                <c:pt idx="185">
                  <c:v>9.2694236099481228E-2</c:v>
                </c:pt>
                <c:pt idx="186">
                  <c:v>9.480772484950839E-2</c:v>
                </c:pt>
                <c:pt idx="187">
                  <c:v>9.3569156428732217E-2</c:v>
                </c:pt>
                <c:pt idx="188">
                  <c:v>9.361309855639792E-2</c:v>
                </c:pt>
                <c:pt idx="189">
                  <c:v>9.1719081507429814E-2</c:v>
                </c:pt>
                <c:pt idx="190">
                  <c:v>8.9791616693294177E-2</c:v>
                </c:pt>
                <c:pt idx="191">
                  <c:v>9.3601622181699595E-2</c:v>
                </c:pt>
                <c:pt idx="192">
                  <c:v>9.0209705227309006E-2</c:v>
                </c:pt>
                <c:pt idx="193">
                  <c:v>8.5562950512874519E-2</c:v>
                </c:pt>
                <c:pt idx="194">
                  <c:v>8.5480187813576372E-2</c:v>
                </c:pt>
                <c:pt idx="195">
                  <c:v>8.5780255455702378E-2</c:v>
                </c:pt>
                <c:pt idx="196">
                  <c:v>8.7445612361932254E-2</c:v>
                </c:pt>
                <c:pt idx="197">
                  <c:v>8.8143861769691217E-2</c:v>
                </c:pt>
                <c:pt idx="198">
                  <c:v>8.8314052857844091E-2</c:v>
                </c:pt>
                <c:pt idx="199">
                  <c:v>8.8825943888244663E-2</c:v>
                </c:pt>
                <c:pt idx="200">
                  <c:v>9.6105886085900261E-2</c:v>
                </c:pt>
                <c:pt idx="201">
                  <c:v>0.10203466283492608</c:v>
                </c:pt>
                <c:pt idx="202">
                  <c:v>0.10097050965863426</c:v>
                </c:pt>
                <c:pt idx="203">
                  <c:v>0.10226603045559045</c:v>
                </c:pt>
                <c:pt idx="204">
                  <c:v>0.10382219798668248</c:v>
                </c:pt>
                <c:pt idx="205">
                  <c:v>0.11502247657688858</c:v>
                </c:pt>
                <c:pt idx="206">
                  <c:v>0.12156837141690659</c:v>
                </c:pt>
                <c:pt idx="207">
                  <c:v>0.12015957292317925</c:v>
                </c:pt>
                <c:pt idx="208">
                  <c:v>0.11771691901935483</c:v>
                </c:pt>
                <c:pt idx="209">
                  <c:v>0.11612974417720658</c:v>
                </c:pt>
                <c:pt idx="210">
                  <c:v>0.10975279702896483</c:v>
                </c:pt>
                <c:pt idx="211">
                  <c:v>0.10052197693691774</c:v>
                </c:pt>
                <c:pt idx="212">
                  <c:v>9.5970702973429328E-2</c:v>
                </c:pt>
                <c:pt idx="213">
                  <c:v>9.6210824260371183E-2</c:v>
                </c:pt>
                <c:pt idx="214">
                  <c:v>9.9246701502373733E-2</c:v>
                </c:pt>
                <c:pt idx="215">
                  <c:v>9.9003783680032736E-2</c:v>
                </c:pt>
                <c:pt idx="216">
                  <c:v>9.7952083287040068E-2</c:v>
                </c:pt>
                <c:pt idx="217">
                  <c:v>9.6785655553935243E-2</c:v>
                </c:pt>
                <c:pt idx="218">
                  <c:v>8.524593406425636E-2</c:v>
                </c:pt>
                <c:pt idx="219">
                  <c:v>8.3928311200094877E-2</c:v>
                </c:pt>
                <c:pt idx="220">
                  <c:v>8.4841053892391674E-2</c:v>
                </c:pt>
                <c:pt idx="221">
                  <c:v>8.4974842825768795E-2</c:v>
                </c:pt>
                <c:pt idx="222">
                  <c:v>8.5464844721220123E-2</c:v>
                </c:pt>
                <c:pt idx="223">
                  <c:v>8.4741963303653453E-2</c:v>
                </c:pt>
                <c:pt idx="224">
                  <c:v>8.3432563045981609E-2</c:v>
                </c:pt>
                <c:pt idx="225">
                  <c:v>8.2441524281013007E-2</c:v>
                </c:pt>
                <c:pt idx="226">
                  <c:v>8.791732742040996E-2</c:v>
                </c:pt>
                <c:pt idx="227">
                  <c:v>8.6982205169960497E-2</c:v>
                </c:pt>
                <c:pt idx="228">
                  <c:v>8.9347651783894672E-2</c:v>
                </c:pt>
                <c:pt idx="229">
                  <c:v>8.9484784156839026E-2</c:v>
                </c:pt>
                <c:pt idx="230">
                  <c:v>8.6856817680191697E-2</c:v>
                </c:pt>
                <c:pt idx="231">
                  <c:v>8.6963522578639069E-2</c:v>
                </c:pt>
                <c:pt idx="232">
                  <c:v>8.6450956486572902E-2</c:v>
                </c:pt>
                <c:pt idx="233">
                  <c:v>8.3429548387346744E-2</c:v>
                </c:pt>
                <c:pt idx="234">
                  <c:v>8.0895747837388815E-2</c:v>
                </c:pt>
                <c:pt idx="235">
                  <c:v>8.4847031386156055E-2</c:v>
                </c:pt>
                <c:pt idx="236">
                  <c:v>8.4628701640795195E-2</c:v>
                </c:pt>
                <c:pt idx="237">
                  <c:v>7.6234492713738819E-2</c:v>
                </c:pt>
                <c:pt idx="238">
                  <c:v>7.8851250194813677E-2</c:v>
                </c:pt>
                <c:pt idx="239">
                  <c:v>7.907602027446764E-2</c:v>
                </c:pt>
                <c:pt idx="240">
                  <c:v>7.9391109515250274E-2</c:v>
                </c:pt>
                <c:pt idx="241">
                  <c:v>8.0489298967845499E-2</c:v>
                </c:pt>
                <c:pt idx="242">
                  <c:v>8.6761702815839739E-2</c:v>
                </c:pt>
                <c:pt idx="243">
                  <c:v>8.6448075744337383E-2</c:v>
                </c:pt>
                <c:pt idx="244">
                  <c:v>8.9331418016087627E-2</c:v>
                </c:pt>
                <c:pt idx="245">
                  <c:v>8.9537337730080574E-2</c:v>
                </c:pt>
                <c:pt idx="246">
                  <c:v>8.777455139265411E-2</c:v>
                </c:pt>
                <c:pt idx="247">
                  <c:v>8.6500989572736525E-2</c:v>
                </c:pt>
                <c:pt idx="248">
                  <c:v>8.6265364180459575E-2</c:v>
                </c:pt>
                <c:pt idx="249">
                  <c:v>8.6292331948772311E-2</c:v>
                </c:pt>
                <c:pt idx="250">
                  <c:v>8.6116025019035397E-2</c:v>
                </c:pt>
                <c:pt idx="251">
                  <c:v>8.7522233368942284E-2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D2-499C-8CE4-F7D239CCD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656431"/>
        <c:axId val="1076691855"/>
      </c:lineChart>
      <c:catAx>
        <c:axId val="89665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6691855"/>
        <c:crosses val="autoZero"/>
        <c:auto val="1"/>
        <c:lblAlgn val="ctr"/>
        <c:lblOffset val="100"/>
        <c:noMultiLvlLbl val="0"/>
      </c:catAx>
      <c:valAx>
        <c:axId val="1076691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665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'Sony vs Amazon'!$B$1</c:f>
              <c:strCache>
                <c:ptCount val="1"/>
                <c:pt idx="0">
                  <c:v>Correlacion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'Sony vs Amazon'!$A$2:$A$253</c:f>
              <c:numCache>
                <c:formatCode>m/d/yyyy</c:formatCode>
                <c:ptCount val="252"/>
                <c:pt idx="0">
                  <c:v>44432</c:v>
                </c:pt>
                <c:pt idx="1">
                  <c:v>44433</c:v>
                </c:pt>
                <c:pt idx="2">
                  <c:v>44434</c:v>
                </c:pt>
                <c:pt idx="3">
                  <c:v>44435</c:v>
                </c:pt>
                <c:pt idx="4">
                  <c:v>44438</c:v>
                </c:pt>
                <c:pt idx="5">
                  <c:v>44439</c:v>
                </c:pt>
                <c:pt idx="6">
                  <c:v>44440</c:v>
                </c:pt>
                <c:pt idx="7">
                  <c:v>44441</c:v>
                </c:pt>
                <c:pt idx="8">
                  <c:v>44442</c:v>
                </c:pt>
                <c:pt idx="9">
                  <c:v>44446</c:v>
                </c:pt>
                <c:pt idx="10">
                  <c:v>44447</c:v>
                </c:pt>
                <c:pt idx="11">
                  <c:v>44448</c:v>
                </c:pt>
                <c:pt idx="12">
                  <c:v>44449</c:v>
                </c:pt>
                <c:pt idx="13">
                  <c:v>44452</c:v>
                </c:pt>
                <c:pt idx="14">
                  <c:v>44453</c:v>
                </c:pt>
                <c:pt idx="15">
                  <c:v>44454</c:v>
                </c:pt>
                <c:pt idx="16">
                  <c:v>44455</c:v>
                </c:pt>
                <c:pt idx="17">
                  <c:v>44456</c:v>
                </c:pt>
                <c:pt idx="18">
                  <c:v>44459</c:v>
                </c:pt>
                <c:pt idx="19">
                  <c:v>44460</c:v>
                </c:pt>
                <c:pt idx="20">
                  <c:v>44461</c:v>
                </c:pt>
                <c:pt idx="21">
                  <c:v>44462</c:v>
                </c:pt>
                <c:pt idx="22">
                  <c:v>44463</c:v>
                </c:pt>
                <c:pt idx="23">
                  <c:v>44466</c:v>
                </c:pt>
                <c:pt idx="24">
                  <c:v>44467</c:v>
                </c:pt>
                <c:pt idx="25">
                  <c:v>44468</c:v>
                </c:pt>
                <c:pt idx="26">
                  <c:v>44469</c:v>
                </c:pt>
                <c:pt idx="27">
                  <c:v>44470</c:v>
                </c:pt>
                <c:pt idx="28">
                  <c:v>44473</c:v>
                </c:pt>
                <c:pt idx="29">
                  <c:v>44474</c:v>
                </c:pt>
                <c:pt idx="30">
                  <c:v>44475</c:v>
                </c:pt>
                <c:pt idx="31">
                  <c:v>44476</c:v>
                </c:pt>
                <c:pt idx="32">
                  <c:v>44477</c:v>
                </c:pt>
                <c:pt idx="33">
                  <c:v>44480</c:v>
                </c:pt>
                <c:pt idx="34">
                  <c:v>44481</c:v>
                </c:pt>
                <c:pt idx="35">
                  <c:v>44482</c:v>
                </c:pt>
                <c:pt idx="36">
                  <c:v>44483</c:v>
                </c:pt>
                <c:pt idx="37">
                  <c:v>44484</c:v>
                </c:pt>
                <c:pt idx="38">
                  <c:v>44487</c:v>
                </c:pt>
                <c:pt idx="39">
                  <c:v>44488</c:v>
                </c:pt>
                <c:pt idx="40">
                  <c:v>44489</c:v>
                </c:pt>
                <c:pt idx="41">
                  <c:v>44490</c:v>
                </c:pt>
                <c:pt idx="42">
                  <c:v>44491</c:v>
                </c:pt>
                <c:pt idx="43">
                  <c:v>44494</c:v>
                </c:pt>
                <c:pt idx="44">
                  <c:v>44495</c:v>
                </c:pt>
                <c:pt idx="45">
                  <c:v>44496</c:v>
                </c:pt>
                <c:pt idx="46">
                  <c:v>44497</c:v>
                </c:pt>
                <c:pt idx="47">
                  <c:v>44498</c:v>
                </c:pt>
                <c:pt idx="48">
                  <c:v>44501</c:v>
                </c:pt>
                <c:pt idx="49">
                  <c:v>44502</c:v>
                </c:pt>
                <c:pt idx="50">
                  <c:v>44503</c:v>
                </c:pt>
                <c:pt idx="51">
                  <c:v>44504</c:v>
                </c:pt>
                <c:pt idx="52">
                  <c:v>44505</c:v>
                </c:pt>
                <c:pt idx="53">
                  <c:v>44508</c:v>
                </c:pt>
                <c:pt idx="54">
                  <c:v>44509</c:v>
                </c:pt>
                <c:pt idx="55">
                  <c:v>44510</c:v>
                </c:pt>
                <c:pt idx="56">
                  <c:v>44511</c:v>
                </c:pt>
                <c:pt idx="57">
                  <c:v>44512</c:v>
                </c:pt>
                <c:pt idx="58">
                  <c:v>44515</c:v>
                </c:pt>
                <c:pt idx="59">
                  <c:v>44516</c:v>
                </c:pt>
                <c:pt idx="60">
                  <c:v>44517</c:v>
                </c:pt>
                <c:pt idx="61">
                  <c:v>44518</c:v>
                </c:pt>
                <c:pt idx="62">
                  <c:v>44519</c:v>
                </c:pt>
                <c:pt idx="63">
                  <c:v>44522</c:v>
                </c:pt>
                <c:pt idx="64">
                  <c:v>44523</c:v>
                </c:pt>
                <c:pt idx="65">
                  <c:v>44524</c:v>
                </c:pt>
                <c:pt idx="66">
                  <c:v>44526</c:v>
                </c:pt>
                <c:pt idx="67">
                  <c:v>44529</c:v>
                </c:pt>
                <c:pt idx="68">
                  <c:v>44530</c:v>
                </c:pt>
                <c:pt idx="69">
                  <c:v>44531</c:v>
                </c:pt>
                <c:pt idx="70">
                  <c:v>44532</c:v>
                </c:pt>
                <c:pt idx="71">
                  <c:v>44533</c:v>
                </c:pt>
                <c:pt idx="72">
                  <c:v>44536</c:v>
                </c:pt>
                <c:pt idx="73">
                  <c:v>44537</c:v>
                </c:pt>
                <c:pt idx="74">
                  <c:v>44538</c:v>
                </c:pt>
                <c:pt idx="75">
                  <c:v>44539</c:v>
                </c:pt>
                <c:pt idx="76">
                  <c:v>44540</c:v>
                </c:pt>
                <c:pt idx="77">
                  <c:v>44543</c:v>
                </c:pt>
                <c:pt idx="78">
                  <c:v>44544</c:v>
                </c:pt>
                <c:pt idx="79">
                  <c:v>44545</c:v>
                </c:pt>
                <c:pt idx="80">
                  <c:v>44546</c:v>
                </c:pt>
                <c:pt idx="81">
                  <c:v>44547</c:v>
                </c:pt>
                <c:pt idx="82">
                  <c:v>44550</c:v>
                </c:pt>
                <c:pt idx="83">
                  <c:v>44551</c:v>
                </c:pt>
                <c:pt idx="84">
                  <c:v>44552</c:v>
                </c:pt>
                <c:pt idx="85">
                  <c:v>44553</c:v>
                </c:pt>
                <c:pt idx="86">
                  <c:v>44557</c:v>
                </c:pt>
                <c:pt idx="87">
                  <c:v>44558</c:v>
                </c:pt>
                <c:pt idx="88">
                  <c:v>44559</c:v>
                </c:pt>
                <c:pt idx="89">
                  <c:v>44560</c:v>
                </c:pt>
                <c:pt idx="90">
                  <c:v>44561</c:v>
                </c:pt>
                <c:pt idx="91">
                  <c:v>44564</c:v>
                </c:pt>
                <c:pt idx="92">
                  <c:v>44565</c:v>
                </c:pt>
                <c:pt idx="93">
                  <c:v>44566</c:v>
                </c:pt>
                <c:pt idx="94">
                  <c:v>44567</c:v>
                </c:pt>
                <c:pt idx="95">
                  <c:v>44568</c:v>
                </c:pt>
                <c:pt idx="96">
                  <c:v>44571</c:v>
                </c:pt>
                <c:pt idx="97">
                  <c:v>44572</c:v>
                </c:pt>
                <c:pt idx="98">
                  <c:v>44573</c:v>
                </c:pt>
                <c:pt idx="99">
                  <c:v>44574</c:v>
                </c:pt>
                <c:pt idx="100">
                  <c:v>44575</c:v>
                </c:pt>
                <c:pt idx="101">
                  <c:v>44579</c:v>
                </c:pt>
                <c:pt idx="102">
                  <c:v>44580</c:v>
                </c:pt>
                <c:pt idx="103">
                  <c:v>44581</c:v>
                </c:pt>
                <c:pt idx="104">
                  <c:v>44582</c:v>
                </c:pt>
                <c:pt idx="105">
                  <c:v>44585</c:v>
                </c:pt>
                <c:pt idx="106">
                  <c:v>44586</c:v>
                </c:pt>
                <c:pt idx="107">
                  <c:v>44587</c:v>
                </c:pt>
                <c:pt idx="108">
                  <c:v>44588</c:v>
                </c:pt>
                <c:pt idx="109">
                  <c:v>44589</c:v>
                </c:pt>
                <c:pt idx="110">
                  <c:v>44592</c:v>
                </c:pt>
                <c:pt idx="111">
                  <c:v>44593</c:v>
                </c:pt>
                <c:pt idx="112">
                  <c:v>44594</c:v>
                </c:pt>
                <c:pt idx="113">
                  <c:v>44595</c:v>
                </c:pt>
                <c:pt idx="114">
                  <c:v>44596</c:v>
                </c:pt>
                <c:pt idx="115">
                  <c:v>44599</c:v>
                </c:pt>
                <c:pt idx="116">
                  <c:v>44600</c:v>
                </c:pt>
                <c:pt idx="117">
                  <c:v>44601</c:v>
                </c:pt>
                <c:pt idx="118">
                  <c:v>44602</c:v>
                </c:pt>
                <c:pt idx="119">
                  <c:v>44603</c:v>
                </c:pt>
                <c:pt idx="120">
                  <c:v>44606</c:v>
                </c:pt>
                <c:pt idx="121">
                  <c:v>44607</c:v>
                </c:pt>
                <c:pt idx="122">
                  <c:v>44608</c:v>
                </c:pt>
                <c:pt idx="123">
                  <c:v>44609</c:v>
                </c:pt>
                <c:pt idx="124">
                  <c:v>44610</c:v>
                </c:pt>
                <c:pt idx="125">
                  <c:v>44614</c:v>
                </c:pt>
                <c:pt idx="126">
                  <c:v>44615</c:v>
                </c:pt>
                <c:pt idx="127">
                  <c:v>44616</c:v>
                </c:pt>
                <c:pt idx="128">
                  <c:v>44617</c:v>
                </c:pt>
                <c:pt idx="129">
                  <c:v>44620</c:v>
                </c:pt>
                <c:pt idx="130">
                  <c:v>44621</c:v>
                </c:pt>
                <c:pt idx="131">
                  <c:v>44622</c:v>
                </c:pt>
                <c:pt idx="132">
                  <c:v>44623</c:v>
                </c:pt>
                <c:pt idx="133">
                  <c:v>44624</c:v>
                </c:pt>
                <c:pt idx="134">
                  <c:v>44627</c:v>
                </c:pt>
                <c:pt idx="135">
                  <c:v>44628</c:v>
                </c:pt>
                <c:pt idx="136">
                  <c:v>44629</c:v>
                </c:pt>
                <c:pt idx="137">
                  <c:v>44630</c:v>
                </c:pt>
                <c:pt idx="138">
                  <c:v>44631</c:v>
                </c:pt>
                <c:pt idx="139">
                  <c:v>44634</c:v>
                </c:pt>
                <c:pt idx="140">
                  <c:v>44635</c:v>
                </c:pt>
                <c:pt idx="141">
                  <c:v>44636</c:v>
                </c:pt>
                <c:pt idx="142">
                  <c:v>44637</c:v>
                </c:pt>
                <c:pt idx="143">
                  <c:v>44638</c:v>
                </c:pt>
                <c:pt idx="144">
                  <c:v>44641</c:v>
                </c:pt>
                <c:pt idx="145">
                  <c:v>44642</c:v>
                </c:pt>
                <c:pt idx="146">
                  <c:v>44643</c:v>
                </c:pt>
                <c:pt idx="147">
                  <c:v>44644</c:v>
                </c:pt>
                <c:pt idx="148">
                  <c:v>44645</c:v>
                </c:pt>
                <c:pt idx="149">
                  <c:v>44648</c:v>
                </c:pt>
                <c:pt idx="150">
                  <c:v>44649</c:v>
                </c:pt>
                <c:pt idx="151">
                  <c:v>44650</c:v>
                </c:pt>
                <c:pt idx="152">
                  <c:v>44651</c:v>
                </c:pt>
                <c:pt idx="153">
                  <c:v>44652</c:v>
                </c:pt>
                <c:pt idx="154">
                  <c:v>44655</c:v>
                </c:pt>
                <c:pt idx="155">
                  <c:v>44656</c:v>
                </c:pt>
                <c:pt idx="156">
                  <c:v>44657</c:v>
                </c:pt>
                <c:pt idx="157">
                  <c:v>44658</c:v>
                </c:pt>
                <c:pt idx="158">
                  <c:v>44659</c:v>
                </c:pt>
                <c:pt idx="159">
                  <c:v>44662</c:v>
                </c:pt>
                <c:pt idx="160">
                  <c:v>44663</c:v>
                </c:pt>
                <c:pt idx="161">
                  <c:v>44664</c:v>
                </c:pt>
                <c:pt idx="162">
                  <c:v>44665</c:v>
                </c:pt>
                <c:pt idx="163">
                  <c:v>44669</c:v>
                </c:pt>
                <c:pt idx="164">
                  <c:v>44670</c:v>
                </c:pt>
                <c:pt idx="165">
                  <c:v>44671</c:v>
                </c:pt>
                <c:pt idx="166">
                  <c:v>44672</c:v>
                </c:pt>
                <c:pt idx="167">
                  <c:v>44673</c:v>
                </c:pt>
                <c:pt idx="168">
                  <c:v>44676</c:v>
                </c:pt>
                <c:pt idx="169">
                  <c:v>44677</c:v>
                </c:pt>
                <c:pt idx="170">
                  <c:v>44678</c:v>
                </c:pt>
                <c:pt idx="171">
                  <c:v>44679</c:v>
                </c:pt>
                <c:pt idx="172">
                  <c:v>44680</c:v>
                </c:pt>
                <c:pt idx="173">
                  <c:v>44683</c:v>
                </c:pt>
                <c:pt idx="174">
                  <c:v>44684</c:v>
                </c:pt>
                <c:pt idx="175">
                  <c:v>44685</c:v>
                </c:pt>
                <c:pt idx="176">
                  <c:v>44686</c:v>
                </c:pt>
                <c:pt idx="177">
                  <c:v>44687</c:v>
                </c:pt>
                <c:pt idx="178">
                  <c:v>44690</c:v>
                </c:pt>
                <c:pt idx="179">
                  <c:v>44691</c:v>
                </c:pt>
                <c:pt idx="180">
                  <c:v>44692</c:v>
                </c:pt>
                <c:pt idx="181">
                  <c:v>44693</c:v>
                </c:pt>
                <c:pt idx="182">
                  <c:v>44694</c:v>
                </c:pt>
                <c:pt idx="183">
                  <c:v>44697</c:v>
                </c:pt>
                <c:pt idx="184">
                  <c:v>44698</c:v>
                </c:pt>
                <c:pt idx="185">
                  <c:v>44699</c:v>
                </c:pt>
                <c:pt idx="186">
                  <c:v>44700</c:v>
                </c:pt>
                <c:pt idx="187">
                  <c:v>44701</c:v>
                </c:pt>
                <c:pt idx="188">
                  <c:v>44704</c:v>
                </c:pt>
                <c:pt idx="189">
                  <c:v>44705</c:v>
                </c:pt>
                <c:pt idx="190">
                  <c:v>44706</c:v>
                </c:pt>
                <c:pt idx="191">
                  <c:v>44707</c:v>
                </c:pt>
                <c:pt idx="192">
                  <c:v>44708</c:v>
                </c:pt>
                <c:pt idx="193">
                  <c:v>44712</c:v>
                </c:pt>
                <c:pt idx="194">
                  <c:v>44713</c:v>
                </c:pt>
                <c:pt idx="195">
                  <c:v>44714</c:v>
                </c:pt>
                <c:pt idx="196">
                  <c:v>44715</c:v>
                </c:pt>
                <c:pt idx="197">
                  <c:v>44718</c:v>
                </c:pt>
                <c:pt idx="198">
                  <c:v>44719</c:v>
                </c:pt>
                <c:pt idx="199">
                  <c:v>44720</c:v>
                </c:pt>
                <c:pt idx="200">
                  <c:v>44721</c:v>
                </c:pt>
                <c:pt idx="201">
                  <c:v>44722</c:v>
                </c:pt>
                <c:pt idx="202">
                  <c:v>44725</c:v>
                </c:pt>
                <c:pt idx="203">
                  <c:v>44726</c:v>
                </c:pt>
                <c:pt idx="204">
                  <c:v>44727</c:v>
                </c:pt>
                <c:pt idx="205">
                  <c:v>44728</c:v>
                </c:pt>
                <c:pt idx="206">
                  <c:v>44729</c:v>
                </c:pt>
                <c:pt idx="207">
                  <c:v>44733</c:v>
                </c:pt>
                <c:pt idx="208">
                  <c:v>44734</c:v>
                </c:pt>
                <c:pt idx="209">
                  <c:v>44735</c:v>
                </c:pt>
                <c:pt idx="210">
                  <c:v>44736</c:v>
                </c:pt>
                <c:pt idx="211">
                  <c:v>44739</c:v>
                </c:pt>
                <c:pt idx="212">
                  <c:v>44740</c:v>
                </c:pt>
                <c:pt idx="213">
                  <c:v>44741</c:v>
                </c:pt>
                <c:pt idx="214">
                  <c:v>44742</c:v>
                </c:pt>
                <c:pt idx="215">
                  <c:v>44743</c:v>
                </c:pt>
                <c:pt idx="216">
                  <c:v>44747</c:v>
                </c:pt>
                <c:pt idx="217">
                  <c:v>44748</c:v>
                </c:pt>
                <c:pt idx="218">
                  <c:v>44749</c:v>
                </c:pt>
                <c:pt idx="219">
                  <c:v>44750</c:v>
                </c:pt>
                <c:pt idx="220">
                  <c:v>44753</c:v>
                </c:pt>
                <c:pt idx="221">
                  <c:v>44754</c:v>
                </c:pt>
                <c:pt idx="222">
                  <c:v>44755</c:v>
                </c:pt>
                <c:pt idx="223">
                  <c:v>44756</c:v>
                </c:pt>
                <c:pt idx="224">
                  <c:v>44757</c:v>
                </c:pt>
                <c:pt idx="225">
                  <c:v>44760</c:v>
                </c:pt>
                <c:pt idx="226">
                  <c:v>44761</c:v>
                </c:pt>
                <c:pt idx="227">
                  <c:v>44762</c:v>
                </c:pt>
                <c:pt idx="228">
                  <c:v>44763</c:v>
                </c:pt>
                <c:pt idx="229">
                  <c:v>44764</c:v>
                </c:pt>
                <c:pt idx="230">
                  <c:v>44767</c:v>
                </c:pt>
                <c:pt idx="231">
                  <c:v>44768</c:v>
                </c:pt>
                <c:pt idx="232">
                  <c:v>44769</c:v>
                </c:pt>
                <c:pt idx="233">
                  <c:v>44770</c:v>
                </c:pt>
                <c:pt idx="234">
                  <c:v>44771</c:v>
                </c:pt>
                <c:pt idx="235">
                  <c:v>44774</c:v>
                </c:pt>
                <c:pt idx="236">
                  <c:v>44775</c:v>
                </c:pt>
                <c:pt idx="237">
                  <c:v>44776</c:v>
                </c:pt>
                <c:pt idx="238">
                  <c:v>44777</c:v>
                </c:pt>
                <c:pt idx="239">
                  <c:v>44778</c:v>
                </c:pt>
                <c:pt idx="240">
                  <c:v>44781</c:v>
                </c:pt>
                <c:pt idx="241">
                  <c:v>44782</c:v>
                </c:pt>
                <c:pt idx="242">
                  <c:v>44783</c:v>
                </c:pt>
                <c:pt idx="243">
                  <c:v>44784</c:v>
                </c:pt>
                <c:pt idx="244">
                  <c:v>44785</c:v>
                </c:pt>
                <c:pt idx="245">
                  <c:v>44788</c:v>
                </c:pt>
                <c:pt idx="246">
                  <c:v>44789</c:v>
                </c:pt>
                <c:pt idx="247">
                  <c:v>44790</c:v>
                </c:pt>
                <c:pt idx="248">
                  <c:v>44791</c:v>
                </c:pt>
                <c:pt idx="249">
                  <c:v>44792</c:v>
                </c:pt>
                <c:pt idx="250">
                  <c:v>44795</c:v>
                </c:pt>
                <c:pt idx="251">
                  <c:v>44796</c:v>
                </c:pt>
              </c:numCache>
            </c:numRef>
          </c:cat>
          <c:val>
            <c:numRef>
              <c:f>'Sony vs Amazon'!$B$2:$B$253</c:f>
              <c:numCache>
                <c:formatCode>General</c:formatCode>
                <c:ptCount val="252"/>
                <c:pt idx="2">
                  <c:v>-1</c:v>
                </c:pt>
                <c:pt idx="3">
                  <c:v>-2.9596265980268963E-2</c:v>
                </c:pt>
                <c:pt idx="4">
                  <c:v>-0.11060684254236222</c:v>
                </c:pt>
                <c:pt idx="5">
                  <c:v>-1.9261639534325962E-2</c:v>
                </c:pt>
                <c:pt idx="6">
                  <c:v>-0.11959779579079856</c:v>
                </c:pt>
                <c:pt idx="7">
                  <c:v>-0.15524156914850523</c:v>
                </c:pt>
                <c:pt idx="8">
                  <c:v>-0.18246851577079895</c:v>
                </c:pt>
                <c:pt idx="9">
                  <c:v>-0.18896872877927029</c:v>
                </c:pt>
                <c:pt idx="10">
                  <c:v>-0.17039296685090063</c:v>
                </c:pt>
                <c:pt idx="11">
                  <c:v>-0.30254150232909049</c:v>
                </c:pt>
                <c:pt idx="12">
                  <c:v>-0.28024035477805126</c:v>
                </c:pt>
                <c:pt idx="13">
                  <c:v>-0.28157753294113597</c:v>
                </c:pt>
                <c:pt idx="14">
                  <c:v>-0.26575847490077675</c:v>
                </c:pt>
                <c:pt idx="15">
                  <c:v>-0.26618778763953532</c:v>
                </c:pt>
                <c:pt idx="16">
                  <c:v>-0.26610368448858746</c:v>
                </c:pt>
                <c:pt idx="17">
                  <c:v>-0.13658289342959146</c:v>
                </c:pt>
                <c:pt idx="18">
                  <c:v>0.16745287962402366</c:v>
                </c:pt>
                <c:pt idx="19">
                  <c:v>0.10356819068405933</c:v>
                </c:pt>
                <c:pt idx="20">
                  <c:v>0.14340579642304346</c:v>
                </c:pt>
                <c:pt idx="21">
                  <c:v>0.14812633919057977</c:v>
                </c:pt>
                <c:pt idx="22">
                  <c:v>0.14986718418803974</c:v>
                </c:pt>
                <c:pt idx="23">
                  <c:v>0.17780860118847538</c:v>
                </c:pt>
                <c:pt idx="24">
                  <c:v>0.31833165452455708</c:v>
                </c:pt>
                <c:pt idx="25">
                  <c:v>0.3274272388793279</c:v>
                </c:pt>
                <c:pt idx="26">
                  <c:v>0.33448301801326713</c:v>
                </c:pt>
                <c:pt idx="27">
                  <c:v>0.33191742397705271</c:v>
                </c:pt>
                <c:pt idx="28">
                  <c:v>0.41130191367143937</c:v>
                </c:pt>
                <c:pt idx="29">
                  <c:v>0.39834418291923362</c:v>
                </c:pt>
                <c:pt idx="30">
                  <c:v>0.35965394996114503</c:v>
                </c:pt>
                <c:pt idx="31">
                  <c:v>0.36197739396274808</c:v>
                </c:pt>
                <c:pt idx="32">
                  <c:v>0.34902227568378802</c:v>
                </c:pt>
                <c:pt idx="33">
                  <c:v>0.30953827277141849</c:v>
                </c:pt>
                <c:pt idx="34">
                  <c:v>0.30887243916994556</c:v>
                </c:pt>
                <c:pt idx="35">
                  <c:v>0.31086459804276007</c:v>
                </c:pt>
                <c:pt idx="36">
                  <c:v>0.31767176391096141</c:v>
                </c:pt>
                <c:pt idx="37">
                  <c:v>0.31312993993163385</c:v>
                </c:pt>
                <c:pt idx="38">
                  <c:v>0.30252047112407604</c:v>
                </c:pt>
                <c:pt idx="39">
                  <c:v>0.30215640811428546</c:v>
                </c:pt>
                <c:pt idx="40">
                  <c:v>0.30290707712602283</c:v>
                </c:pt>
                <c:pt idx="41">
                  <c:v>0.29954633690915894</c:v>
                </c:pt>
                <c:pt idx="42">
                  <c:v>0.2632835687240706</c:v>
                </c:pt>
                <c:pt idx="43">
                  <c:v>0.24650477525902545</c:v>
                </c:pt>
                <c:pt idx="44">
                  <c:v>0.25757856270926344</c:v>
                </c:pt>
                <c:pt idx="45">
                  <c:v>0.2291304602026302</c:v>
                </c:pt>
                <c:pt idx="46">
                  <c:v>0.27614852965409958</c:v>
                </c:pt>
                <c:pt idx="47">
                  <c:v>0.31494642993491684</c:v>
                </c:pt>
                <c:pt idx="48">
                  <c:v>0.22000320313973487</c:v>
                </c:pt>
                <c:pt idx="49">
                  <c:v>0.21629174653770103</c:v>
                </c:pt>
                <c:pt idx="50">
                  <c:v>0.20093716083954391</c:v>
                </c:pt>
                <c:pt idx="51">
                  <c:v>0.17581580676165756</c:v>
                </c:pt>
                <c:pt idx="52">
                  <c:v>0.17589622871728297</c:v>
                </c:pt>
                <c:pt idx="53">
                  <c:v>0.17690506278256579</c:v>
                </c:pt>
                <c:pt idx="54">
                  <c:v>0.15107955091303252</c:v>
                </c:pt>
                <c:pt idx="55">
                  <c:v>0.16992120003064443</c:v>
                </c:pt>
                <c:pt idx="56">
                  <c:v>0.1715111221267234</c:v>
                </c:pt>
                <c:pt idx="57">
                  <c:v>0.18301786501452763</c:v>
                </c:pt>
                <c:pt idx="58">
                  <c:v>0.18187902941878184</c:v>
                </c:pt>
                <c:pt idx="59">
                  <c:v>0.17765012838562658</c:v>
                </c:pt>
                <c:pt idx="60">
                  <c:v>0.17623424997661982</c:v>
                </c:pt>
                <c:pt idx="61">
                  <c:v>0.17735315424897891</c:v>
                </c:pt>
                <c:pt idx="62">
                  <c:v>0.17823949999576719</c:v>
                </c:pt>
                <c:pt idx="63">
                  <c:v>0.22064606956447771</c:v>
                </c:pt>
                <c:pt idx="64">
                  <c:v>0.21984016090158928</c:v>
                </c:pt>
                <c:pt idx="65">
                  <c:v>0.21973391044114587</c:v>
                </c:pt>
                <c:pt idx="66">
                  <c:v>0.2303832079905109</c:v>
                </c:pt>
                <c:pt idx="67">
                  <c:v>0.22751143787907593</c:v>
                </c:pt>
                <c:pt idx="68">
                  <c:v>0.22439866048827628</c:v>
                </c:pt>
                <c:pt idx="69">
                  <c:v>0.24538980000129765</c:v>
                </c:pt>
                <c:pt idx="70">
                  <c:v>0.24446890533040841</c:v>
                </c:pt>
                <c:pt idx="71">
                  <c:v>0.24572420348064303</c:v>
                </c:pt>
                <c:pt idx="72">
                  <c:v>0.24853602675668054</c:v>
                </c:pt>
                <c:pt idx="73">
                  <c:v>0.28353475638315823</c:v>
                </c:pt>
                <c:pt idx="74">
                  <c:v>0.2827357602611355</c:v>
                </c:pt>
                <c:pt idx="75">
                  <c:v>0.29486303949551279</c:v>
                </c:pt>
                <c:pt idx="76">
                  <c:v>0.29287051923783242</c:v>
                </c:pt>
                <c:pt idx="77">
                  <c:v>0.30765573617831604</c:v>
                </c:pt>
                <c:pt idx="78">
                  <c:v>0.30786988555201156</c:v>
                </c:pt>
                <c:pt idx="79">
                  <c:v>0.33070231842419129</c:v>
                </c:pt>
                <c:pt idx="80">
                  <c:v>0.34394123027292312</c:v>
                </c:pt>
                <c:pt idx="81">
                  <c:v>0.33882988199736142</c:v>
                </c:pt>
                <c:pt idx="82">
                  <c:v>0.35088976073353634</c:v>
                </c:pt>
                <c:pt idx="83">
                  <c:v>0.35783185203585244</c:v>
                </c:pt>
                <c:pt idx="84">
                  <c:v>0.35759887157978554</c:v>
                </c:pt>
                <c:pt idx="85">
                  <c:v>0.357388499290618</c:v>
                </c:pt>
                <c:pt idx="86">
                  <c:v>0.34078816720289973</c:v>
                </c:pt>
                <c:pt idx="87">
                  <c:v>0.34043375402743553</c:v>
                </c:pt>
                <c:pt idx="88">
                  <c:v>0.34296613708178331</c:v>
                </c:pt>
                <c:pt idx="89">
                  <c:v>0.34380033282665784</c:v>
                </c:pt>
                <c:pt idx="90">
                  <c:v>0.34164896372148801</c:v>
                </c:pt>
                <c:pt idx="91">
                  <c:v>0.33387471360646848</c:v>
                </c:pt>
                <c:pt idx="92">
                  <c:v>0.31625036888330083</c:v>
                </c:pt>
                <c:pt idx="93">
                  <c:v>0.3153382461849753</c:v>
                </c:pt>
                <c:pt idx="94">
                  <c:v>0.31509670823170377</c:v>
                </c:pt>
                <c:pt idx="95">
                  <c:v>0.31304280802274176</c:v>
                </c:pt>
                <c:pt idx="96">
                  <c:v>0.31517650743677378</c:v>
                </c:pt>
                <c:pt idx="97">
                  <c:v>0.3323332866310858</c:v>
                </c:pt>
                <c:pt idx="98">
                  <c:v>0.3319861649030742</c:v>
                </c:pt>
                <c:pt idx="99">
                  <c:v>0.34615047654495729</c:v>
                </c:pt>
                <c:pt idx="100">
                  <c:v>0.34533305850796048</c:v>
                </c:pt>
                <c:pt idx="101">
                  <c:v>0.36645006757999959</c:v>
                </c:pt>
                <c:pt idx="102">
                  <c:v>0.38005770949687734</c:v>
                </c:pt>
                <c:pt idx="103">
                  <c:v>0.33428858711632969</c:v>
                </c:pt>
                <c:pt idx="104">
                  <c:v>0.3463993774763508</c:v>
                </c:pt>
                <c:pt idx="105">
                  <c:v>0.33937544981772039</c:v>
                </c:pt>
                <c:pt idx="106">
                  <c:v>0.3397110290904839</c:v>
                </c:pt>
                <c:pt idx="107">
                  <c:v>0.33938269656473291</c:v>
                </c:pt>
                <c:pt idx="108">
                  <c:v>0.30638260301577519</c:v>
                </c:pt>
                <c:pt idx="109">
                  <c:v>0.3311790325379993</c:v>
                </c:pt>
                <c:pt idx="110">
                  <c:v>0.36446187160732202</c:v>
                </c:pt>
                <c:pt idx="111">
                  <c:v>0.36576666648024325</c:v>
                </c:pt>
                <c:pt idx="112">
                  <c:v>0.36597079536385768</c:v>
                </c:pt>
                <c:pt idx="113">
                  <c:v>0.40335762628909422</c:v>
                </c:pt>
                <c:pt idx="114">
                  <c:v>0.35445938701784474</c:v>
                </c:pt>
                <c:pt idx="115">
                  <c:v>0.3545536834264687</c:v>
                </c:pt>
                <c:pt idx="116">
                  <c:v>0.35277760129949975</c:v>
                </c:pt>
                <c:pt idx="117">
                  <c:v>0.35147794513830644</c:v>
                </c:pt>
                <c:pt idx="118">
                  <c:v>0.35404614731758377</c:v>
                </c:pt>
                <c:pt idx="119">
                  <c:v>0.36261195779254152</c:v>
                </c:pt>
                <c:pt idx="120">
                  <c:v>0.36023224680106991</c:v>
                </c:pt>
                <c:pt idx="121">
                  <c:v>0.36153182163232883</c:v>
                </c:pt>
                <c:pt idx="122">
                  <c:v>0.35609338082171232</c:v>
                </c:pt>
                <c:pt idx="123">
                  <c:v>0.36052401895303565</c:v>
                </c:pt>
                <c:pt idx="124">
                  <c:v>0.36132501318584731</c:v>
                </c:pt>
                <c:pt idx="125">
                  <c:v>0.36416954260894074</c:v>
                </c:pt>
                <c:pt idx="126">
                  <c:v>0.3686844995166475</c:v>
                </c:pt>
                <c:pt idx="127">
                  <c:v>0.36797759907425925</c:v>
                </c:pt>
                <c:pt idx="128">
                  <c:v>0.37182017722076316</c:v>
                </c:pt>
                <c:pt idx="129">
                  <c:v>0.37121856729897368</c:v>
                </c:pt>
                <c:pt idx="130">
                  <c:v>0.37411863026913328</c:v>
                </c:pt>
                <c:pt idx="131">
                  <c:v>0.37473721819582806</c:v>
                </c:pt>
                <c:pt idx="132">
                  <c:v>0.37903379368697776</c:v>
                </c:pt>
                <c:pt idx="133">
                  <c:v>0.38184033401683071</c:v>
                </c:pt>
                <c:pt idx="134">
                  <c:v>0.39629309414766239</c:v>
                </c:pt>
                <c:pt idx="135">
                  <c:v>0.39201277168753562</c:v>
                </c:pt>
                <c:pt idx="136">
                  <c:v>0.39407861418544121</c:v>
                </c:pt>
                <c:pt idx="137">
                  <c:v>0.40186835761016393</c:v>
                </c:pt>
                <c:pt idx="138">
                  <c:v>0.40232919183167565</c:v>
                </c:pt>
                <c:pt idx="139">
                  <c:v>0.40852225299278677</c:v>
                </c:pt>
                <c:pt idx="140">
                  <c:v>0.42212023085833472</c:v>
                </c:pt>
                <c:pt idx="141">
                  <c:v>0.43856795602408294</c:v>
                </c:pt>
                <c:pt idx="142">
                  <c:v>0.44281992043227503</c:v>
                </c:pt>
                <c:pt idx="143">
                  <c:v>0.44572589847492777</c:v>
                </c:pt>
                <c:pt idx="144">
                  <c:v>0.4443140833466111</c:v>
                </c:pt>
                <c:pt idx="145">
                  <c:v>0.44635383353243357</c:v>
                </c:pt>
                <c:pt idx="146">
                  <c:v>0.44733641600106033</c:v>
                </c:pt>
                <c:pt idx="147">
                  <c:v>0.44415667376149953</c:v>
                </c:pt>
                <c:pt idx="148">
                  <c:v>0.4425209967481088</c:v>
                </c:pt>
                <c:pt idx="149">
                  <c:v>0.4353633957838518</c:v>
                </c:pt>
                <c:pt idx="150">
                  <c:v>0.43532677969853789</c:v>
                </c:pt>
                <c:pt idx="151">
                  <c:v>0.43592252300365547</c:v>
                </c:pt>
                <c:pt idx="152">
                  <c:v>0.43984508679587742</c:v>
                </c:pt>
                <c:pt idx="153">
                  <c:v>0.43989629119487184</c:v>
                </c:pt>
                <c:pt idx="154">
                  <c:v>0.44481060010723361</c:v>
                </c:pt>
                <c:pt idx="155">
                  <c:v>0.45186579776163088</c:v>
                </c:pt>
                <c:pt idx="156">
                  <c:v>0.45585484873663634</c:v>
                </c:pt>
                <c:pt idx="157">
                  <c:v>0.45626106404086769</c:v>
                </c:pt>
                <c:pt idx="158">
                  <c:v>0.45472715401621377</c:v>
                </c:pt>
                <c:pt idx="159">
                  <c:v>0.45888245397453803</c:v>
                </c:pt>
                <c:pt idx="160">
                  <c:v>0.45781174012086173</c:v>
                </c:pt>
                <c:pt idx="161">
                  <c:v>0.45949779353099696</c:v>
                </c:pt>
                <c:pt idx="162">
                  <c:v>0.46451467150384962</c:v>
                </c:pt>
                <c:pt idx="163">
                  <c:v>0.46352149539115173</c:v>
                </c:pt>
                <c:pt idx="164">
                  <c:v>0.46466235829897723</c:v>
                </c:pt>
                <c:pt idx="165">
                  <c:v>0.46350866215016218</c:v>
                </c:pt>
                <c:pt idx="166">
                  <c:v>0.46426429963157623</c:v>
                </c:pt>
                <c:pt idx="167">
                  <c:v>0.46944402762154996</c:v>
                </c:pt>
                <c:pt idx="168">
                  <c:v>0.47093744247515074</c:v>
                </c:pt>
                <c:pt idx="169">
                  <c:v>0.4825635474046483</c:v>
                </c:pt>
                <c:pt idx="170">
                  <c:v>0.47991837610880522</c:v>
                </c:pt>
                <c:pt idx="171">
                  <c:v>0.48585107975188407</c:v>
                </c:pt>
                <c:pt idx="172">
                  <c:v>0.46192706677056861</c:v>
                </c:pt>
                <c:pt idx="173">
                  <c:v>0.46195289961295588</c:v>
                </c:pt>
                <c:pt idx="174">
                  <c:v>0.46188080892031785</c:v>
                </c:pt>
                <c:pt idx="175">
                  <c:v>0.46355889665680289</c:v>
                </c:pt>
                <c:pt idx="176">
                  <c:v>0.48012139609968313</c:v>
                </c:pt>
                <c:pt idx="177">
                  <c:v>0.4810538639220473</c:v>
                </c:pt>
                <c:pt idx="178">
                  <c:v>0.49022058794184714</c:v>
                </c:pt>
                <c:pt idx="179">
                  <c:v>0.48982048546984241</c:v>
                </c:pt>
                <c:pt idx="180">
                  <c:v>0.49354238218232627</c:v>
                </c:pt>
                <c:pt idx="181">
                  <c:v>0.49367619707435834</c:v>
                </c:pt>
                <c:pt idx="182">
                  <c:v>0.50527248251397361</c:v>
                </c:pt>
                <c:pt idx="183">
                  <c:v>0.50570584031247234</c:v>
                </c:pt>
                <c:pt idx="184">
                  <c:v>0.50824075114946365</c:v>
                </c:pt>
                <c:pt idx="185">
                  <c:v>0.50295400710844262</c:v>
                </c:pt>
                <c:pt idx="186">
                  <c:v>0.50242619937500343</c:v>
                </c:pt>
                <c:pt idx="187">
                  <c:v>0.50234836220997736</c:v>
                </c:pt>
                <c:pt idx="188">
                  <c:v>0.50231626743495372</c:v>
                </c:pt>
                <c:pt idx="189">
                  <c:v>0.50268428230161821</c:v>
                </c:pt>
                <c:pt idx="190">
                  <c:v>0.49890098677395672</c:v>
                </c:pt>
                <c:pt idx="191">
                  <c:v>0.50422173605221321</c:v>
                </c:pt>
                <c:pt idx="192">
                  <c:v>0.50754335005791307</c:v>
                </c:pt>
                <c:pt idx="193">
                  <c:v>0.5112107655126209</c:v>
                </c:pt>
                <c:pt idx="194">
                  <c:v>0.5108979546533321</c:v>
                </c:pt>
                <c:pt idx="195">
                  <c:v>0.508284983865261</c:v>
                </c:pt>
                <c:pt idx="196">
                  <c:v>0.50959670861629702</c:v>
                </c:pt>
                <c:pt idx="197">
                  <c:v>0.50808811960078515</c:v>
                </c:pt>
                <c:pt idx="198">
                  <c:v>0.50719482201225086</c:v>
                </c:pt>
                <c:pt idx="199">
                  <c:v>0.50729640372875773</c:v>
                </c:pt>
                <c:pt idx="200">
                  <c:v>0.51276159339415173</c:v>
                </c:pt>
                <c:pt idx="201">
                  <c:v>0.51473131926996363</c:v>
                </c:pt>
                <c:pt idx="202">
                  <c:v>0.52538969142078973</c:v>
                </c:pt>
                <c:pt idx="203">
                  <c:v>0.52587148583045018</c:v>
                </c:pt>
                <c:pt idx="204">
                  <c:v>0.5281095358083493</c:v>
                </c:pt>
                <c:pt idx="205">
                  <c:v>0.53265873105303885</c:v>
                </c:pt>
                <c:pt idx="206">
                  <c:v>0.5355999573244884</c:v>
                </c:pt>
                <c:pt idx="207">
                  <c:v>0.53653939077118584</c:v>
                </c:pt>
                <c:pt idx="208">
                  <c:v>0.53559187185132362</c:v>
                </c:pt>
                <c:pt idx="209">
                  <c:v>0.53387022137430151</c:v>
                </c:pt>
                <c:pt idx="210">
                  <c:v>0.53735671272449392</c:v>
                </c:pt>
                <c:pt idx="211">
                  <c:v>0.53863154961362658</c:v>
                </c:pt>
                <c:pt idx="212">
                  <c:v>0.53983204932770124</c:v>
                </c:pt>
                <c:pt idx="213">
                  <c:v>0.53984535776499276</c:v>
                </c:pt>
                <c:pt idx="214">
                  <c:v>0.54156341166335253</c:v>
                </c:pt>
                <c:pt idx="215">
                  <c:v>0.53965303286689115</c:v>
                </c:pt>
                <c:pt idx="216">
                  <c:v>0.53455773617009672</c:v>
                </c:pt>
                <c:pt idx="217">
                  <c:v>0.53380075508646763</c:v>
                </c:pt>
                <c:pt idx="218">
                  <c:v>0.53456667978711003</c:v>
                </c:pt>
                <c:pt idx="219">
                  <c:v>0.53467060537349664</c:v>
                </c:pt>
                <c:pt idx="220">
                  <c:v>0.53458254284761808</c:v>
                </c:pt>
                <c:pt idx="221">
                  <c:v>0.53355266301400739</c:v>
                </c:pt>
                <c:pt idx="222">
                  <c:v>0.53263824454093467</c:v>
                </c:pt>
                <c:pt idx="223">
                  <c:v>0.53243786184309083</c:v>
                </c:pt>
                <c:pt idx="224">
                  <c:v>0.53381550031969982</c:v>
                </c:pt>
                <c:pt idx="225">
                  <c:v>0.53383347511887158</c:v>
                </c:pt>
                <c:pt idx="226">
                  <c:v>0.53916644242565293</c:v>
                </c:pt>
                <c:pt idx="227">
                  <c:v>0.5402720013249801</c:v>
                </c:pt>
                <c:pt idx="228">
                  <c:v>0.54113697033935326</c:v>
                </c:pt>
                <c:pt idx="229">
                  <c:v>0.54104947270827519</c:v>
                </c:pt>
                <c:pt idx="230">
                  <c:v>0.54136165683974613</c:v>
                </c:pt>
                <c:pt idx="231">
                  <c:v>0.53797933460858116</c:v>
                </c:pt>
                <c:pt idx="232">
                  <c:v>0.53990892547477043</c:v>
                </c:pt>
                <c:pt idx="233">
                  <c:v>0.54036571726763594</c:v>
                </c:pt>
                <c:pt idx="234">
                  <c:v>0.50295150612608952</c:v>
                </c:pt>
                <c:pt idx="235">
                  <c:v>0.5029718530354369</c:v>
                </c:pt>
                <c:pt idx="236">
                  <c:v>0.50323728683368563</c:v>
                </c:pt>
                <c:pt idx="237">
                  <c:v>0.50658136514827146</c:v>
                </c:pt>
                <c:pt idx="238">
                  <c:v>0.50322052009382734</c:v>
                </c:pt>
                <c:pt idx="239">
                  <c:v>0.5024968998085555</c:v>
                </c:pt>
                <c:pt idx="240">
                  <c:v>0.50282953524322838</c:v>
                </c:pt>
                <c:pt idx="241">
                  <c:v>0.5033076834602157</c:v>
                </c:pt>
                <c:pt idx="242">
                  <c:v>0.50629054992215183</c:v>
                </c:pt>
                <c:pt idx="243">
                  <c:v>0.50522953356741263</c:v>
                </c:pt>
                <c:pt idx="244">
                  <c:v>0.50615276772173623</c:v>
                </c:pt>
                <c:pt idx="245">
                  <c:v>0.50609991291415568</c:v>
                </c:pt>
                <c:pt idx="246">
                  <c:v>0.50496470776220237</c:v>
                </c:pt>
                <c:pt idx="247">
                  <c:v>0.50230642779282519</c:v>
                </c:pt>
                <c:pt idx="248">
                  <c:v>0.50225043386243917</c:v>
                </c:pt>
                <c:pt idx="249">
                  <c:v>0.5014409536587241</c:v>
                </c:pt>
                <c:pt idx="250">
                  <c:v>0.50350148564430286</c:v>
                </c:pt>
                <c:pt idx="251">
                  <c:v>0.50263304785894647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0B-4461-B64D-A1FF81561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905043183"/>
        <c:axId val="83573311"/>
      </c:lineChart>
      <c:dateAx>
        <c:axId val="19050431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573311"/>
        <c:crosses val="autoZero"/>
        <c:auto val="1"/>
        <c:lblOffset val="100"/>
        <c:baseTimeUnit val="days"/>
      </c:dateAx>
      <c:valAx>
        <c:axId val="83573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05043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AMZN!$H$1</c:f>
              <c:strCache>
                <c:ptCount val="1"/>
                <c:pt idx="0">
                  <c:v>Rendimiento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AMZN!$A$1:$A$253</c:f>
              <c:strCache>
                <c:ptCount val="253"/>
                <c:pt idx="0">
                  <c:v>Date</c:v>
                </c:pt>
                <c:pt idx="1">
                  <c:v>24/08/2021</c:v>
                </c:pt>
                <c:pt idx="2">
                  <c:v>25/08/2021</c:v>
                </c:pt>
                <c:pt idx="3">
                  <c:v>26/08/2021</c:v>
                </c:pt>
                <c:pt idx="4">
                  <c:v>27/08/2021</c:v>
                </c:pt>
                <c:pt idx="5">
                  <c:v>30/08/2021</c:v>
                </c:pt>
                <c:pt idx="6">
                  <c:v>31/08/2021</c:v>
                </c:pt>
                <c:pt idx="7">
                  <c:v>01/09/2021</c:v>
                </c:pt>
                <c:pt idx="8">
                  <c:v>02/09/2021</c:v>
                </c:pt>
                <c:pt idx="9">
                  <c:v>03/09/2021</c:v>
                </c:pt>
                <c:pt idx="10">
                  <c:v>07/09/2021</c:v>
                </c:pt>
                <c:pt idx="11">
                  <c:v>08/09/2021</c:v>
                </c:pt>
                <c:pt idx="12">
                  <c:v>09/09/2021</c:v>
                </c:pt>
                <c:pt idx="13">
                  <c:v>10/09/2021</c:v>
                </c:pt>
                <c:pt idx="14">
                  <c:v>13/09/2021</c:v>
                </c:pt>
                <c:pt idx="15">
                  <c:v>14/09/2021</c:v>
                </c:pt>
                <c:pt idx="16">
                  <c:v>15/09/2021</c:v>
                </c:pt>
                <c:pt idx="17">
                  <c:v>16/09/2021</c:v>
                </c:pt>
                <c:pt idx="18">
                  <c:v>17/09/2021</c:v>
                </c:pt>
                <c:pt idx="19">
                  <c:v>20/09/2021</c:v>
                </c:pt>
                <c:pt idx="20">
                  <c:v>21/09/2021</c:v>
                </c:pt>
                <c:pt idx="21">
                  <c:v>22/09/2021</c:v>
                </c:pt>
                <c:pt idx="22">
                  <c:v>23/09/2021</c:v>
                </c:pt>
                <c:pt idx="23">
                  <c:v>24/09/2021</c:v>
                </c:pt>
                <c:pt idx="24">
                  <c:v>27/09/2021</c:v>
                </c:pt>
                <c:pt idx="25">
                  <c:v>28/09/2021</c:v>
                </c:pt>
                <c:pt idx="26">
                  <c:v>29/09/2021</c:v>
                </c:pt>
                <c:pt idx="27">
                  <c:v>30/09/2021</c:v>
                </c:pt>
                <c:pt idx="28">
                  <c:v>01/10/2021</c:v>
                </c:pt>
                <c:pt idx="29">
                  <c:v>04/10/2021</c:v>
                </c:pt>
                <c:pt idx="30">
                  <c:v>05/10/2021</c:v>
                </c:pt>
                <c:pt idx="31">
                  <c:v>06/10/2021</c:v>
                </c:pt>
                <c:pt idx="32">
                  <c:v>07/10/2021</c:v>
                </c:pt>
                <c:pt idx="33">
                  <c:v>08/10/2021</c:v>
                </c:pt>
                <c:pt idx="34">
                  <c:v>11/10/2021</c:v>
                </c:pt>
                <c:pt idx="35">
                  <c:v>12/10/2021</c:v>
                </c:pt>
                <c:pt idx="36">
                  <c:v>13/10/2021</c:v>
                </c:pt>
                <c:pt idx="37">
                  <c:v>14/10/2021</c:v>
                </c:pt>
                <c:pt idx="38">
                  <c:v>15/10/2021</c:v>
                </c:pt>
                <c:pt idx="39">
                  <c:v>18/10/2021</c:v>
                </c:pt>
                <c:pt idx="40">
                  <c:v>19/10/2021</c:v>
                </c:pt>
                <c:pt idx="41">
                  <c:v>20/10/2021</c:v>
                </c:pt>
                <c:pt idx="42">
                  <c:v>21/10/2021</c:v>
                </c:pt>
                <c:pt idx="43">
                  <c:v>22/10/2021</c:v>
                </c:pt>
                <c:pt idx="44">
                  <c:v>25/10/2021</c:v>
                </c:pt>
                <c:pt idx="45">
                  <c:v>26/10/2021</c:v>
                </c:pt>
                <c:pt idx="46">
                  <c:v>27/10/2021</c:v>
                </c:pt>
                <c:pt idx="47">
                  <c:v>28/10/2021</c:v>
                </c:pt>
                <c:pt idx="48">
                  <c:v>29/10/2021</c:v>
                </c:pt>
                <c:pt idx="49">
                  <c:v>01/11/2021</c:v>
                </c:pt>
                <c:pt idx="50">
                  <c:v>02/11/2021</c:v>
                </c:pt>
                <c:pt idx="51">
                  <c:v>03/11/2021</c:v>
                </c:pt>
                <c:pt idx="52">
                  <c:v>04/11/2021</c:v>
                </c:pt>
                <c:pt idx="53">
                  <c:v>05/11/2021</c:v>
                </c:pt>
                <c:pt idx="54">
                  <c:v>08/11/2021</c:v>
                </c:pt>
                <c:pt idx="55">
                  <c:v>09/11/2021</c:v>
                </c:pt>
                <c:pt idx="56">
                  <c:v>10/11/2021</c:v>
                </c:pt>
                <c:pt idx="57">
                  <c:v>11/11/2021</c:v>
                </c:pt>
                <c:pt idx="58">
                  <c:v>12/11/2021</c:v>
                </c:pt>
                <c:pt idx="59">
                  <c:v>15/11/2021</c:v>
                </c:pt>
                <c:pt idx="60">
                  <c:v>16/11/2021</c:v>
                </c:pt>
                <c:pt idx="61">
                  <c:v>17/11/2021</c:v>
                </c:pt>
                <c:pt idx="62">
                  <c:v>18/11/2021</c:v>
                </c:pt>
                <c:pt idx="63">
                  <c:v>19/11/2021</c:v>
                </c:pt>
                <c:pt idx="64">
                  <c:v>22/11/2021</c:v>
                </c:pt>
                <c:pt idx="65">
                  <c:v>23/11/2021</c:v>
                </c:pt>
                <c:pt idx="66">
                  <c:v>24/11/2021</c:v>
                </c:pt>
                <c:pt idx="67">
                  <c:v>26/11/2021</c:v>
                </c:pt>
                <c:pt idx="68">
                  <c:v>29/11/2021</c:v>
                </c:pt>
                <c:pt idx="69">
                  <c:v>30/11/2021</c:v>
                </c:pt>
                <c:pt idx="70">
                  <c:v>01/12/2021</c:v>
                </c:pt>
                <c:pt idx="71">
                  <c:v>02/12/2021</c:v>
                </c:pt>
                <c:pt idx="72">
                  <c:v>03/12/2021</c:v>
                </c:pt>
                <c:pt idx="73">
                  <c:v>06/12/2021</c:v>
                </c:pt>
                <c:pt idx="74">
                  <c:v>07/12/2021</c:v>
                </c:pt>
                <c:pt idx="75">
                  <c:v>08/12/2021</c:v>
                </c:pt>
                <c:pt idx="76">
                  <c:v>09/12/2021</c:v>
                </c:pt>
                <c:pt idx="77">
                  <c:v>10/12/2021</c:v>
                </c:pt>
                <c:pt idx="78">
                  <c:v>13/12/2021</c:v>
                </c:pt>
                <c:pt idx="79">
                  <c:v>14/12/2021</c:v>
                </c:pt>
                <c:pt idx="80">
                  <c:v>15/12/2021</c:v>
                </c:pt>
                <c:pt idx="81">
                  <c:v>16/12/2021</c:v>
                </c:pt>
                <c:pt idx="82">
                  <c:v>17/12/2021</c:v>
                </c:pt>
                <c:pt idx="83">
                  <c:v>20/12/2021</c:v>
                </c:pt>
                <c:pt idx="84">
                  <c:v>21/12/2021</c:v>
                </c:pt>
                <c:pt idx="85">
                  <c:v>22/12/2021</c:v>
                </c:pt>
                <c:pt idx="86">
                  <c:v>23/12/2021</c:v>
                </c:pt>
                <c:pt idx="87">
                  <c:v>27/12/2021</c:v>
                </c:pt>
                <c:pt idx="88">
                  <c:v>28/12/2021</c:v>
                </c:pt>
                <c:pt idx="89">
                  <c:v>29/12/2021</c:v>
                </c:pt>
                <c:pt idx="90">
                  <c:v>30/12/2021</c:v>
                </c:pt>
                <c:pt idx="91">
                  <c:v>31/12/2021</c:v>
                </c:pt>
                <c:pt idx="92">
                  <c:v>03/01/2022</c:v>
                </c:pt>
                <c:pt idx="93">
                  <c:v>04/01/2022</c:v>
                </c:pt>
                <c:pt idx="94">
                  <c:v>05/01/2022</c:v>
                </c:pt>
                <c:pt idx="95">
                  <c:v>06/01/2022</c:v>
                </c:pt>
                <c:pt idx="96">
                  <c:v>07/01/2022</c:v>
                </c:pt>
                <c:pt idx="97">
                  <c:v>10/01/2022</c:v>
                </c:pt>
                <c:pt idx="98">
                  <c:v>11/01/2022</c:v>
                </c:pt>
                <c:pt idx="99">
                  <c:v>12/01/2022</c:v>
                </c:pt>
                <c:pt idx="100">
                  <c:v>13/01/2022</c:v>
                </c:pt>
                <c:pt idx="101">
                  <c:v>14/01/2022</c:v>
                </c:pt>
                <c:pt idx="102">
                  <c:v>18/01/2022</c:v>
                </c:pt>
                <c:pt idx="103">
                  <c:v>19/01/2022</c:v>
                </c:pt>
                <c:pt idx="104">
                  <c:v>20/01/2022</c:v>
                </c:pt>
                <c:pt idx="105">
                  <c:v>21/01/2022</c:v>
                </c:pt>
                <c:pt idx="106">
                  <c:v>24/01/2022</c:v>
                </c:pt>
                <c:pt idx="107">
                  <c:v>25/01/2022</c:v>
                </c:pt>
                <c:pt idx="108">
                  <c:v>26/01/2022</c:v>
                </c:pt>
                <c:pt idx="109">
                  <c:v>27/01/2022</c:v>
                </c:pt>
                <c:pt idx="110">
                  <c:v>28/01/2022</c:v>
                </c:pt>
                <c:pt idx="111">
                  <c:v>31/01/2022</c:v>
                </c:pt>
                <c:pt idx="112">
                  <c:v>01/02/2022</c:v>
                </c:pt>
                <c:pt idx="113">
                  <c:v>02/02/2022</c:v>
                </c:pt>
                <c:pt idx="114">
                  <c:v>03/02/2022</c:v>
                </c:pt>
                <c:pt idx="115">
                  <c:v>04/02/2022</c:v>
                </c:pt>
                <c:pt idx="116">
                  <c:v>07/02/2022</c:v>
                </c:pt>
                <c:pt idx="117">
                  <c:v>08/02/2022</c:v>
                </c:pt>
                <c:pt idx="118">
                  <c:v>09/02/2022</c:v>
                </c:pt>
                <c:pt idx="119">
                  <c:v>10/02/2022</c:v>
                </c:pt>
                <c:pt idx="120">
                  <c:v>11/02/2022</c:v>
                </c:pt>
                <c:pt idx="121">
                  <c:v>14/02/2022</c:v>
                </c:pt>
                <c:pt idx="122">
                  <c:v>15/02/2022</c:v>
                </c:pt>
                <c:pt idx="123">
                  <c:v>16/02/2022</c:v>
                </c:pt>
                <c:pt idx="124">
                  <c:v>17/02/2022</c:v>
                </c:pt>
                <c:pt idx="125">
                  <c:v>18/02/2022</c:v>
                </c:pt>
                <c:pt idx="126">
                  <c:v>22/02/2022</c:v>
                </c:pt>
                <c:pt idx="127">
                  <c:v>23/02/2022</c:v>
                </c:pt>
                <c:pt idx="128">
                  <c:v>24/02/2022</c:v>
                </c:pt>
                <c:pt idx="129">
                  <c:v>25/02/2022</c:v>
                </c:pt>
                <c:pt idx="130">
                  <c:v>28/02/2022</c:v>
                </c:pt>
                <c:pt idx="131">
                  <c:v>01/03/2022</c:v>
                </c:pt>
                <c:pt idx="132">
                  <c:v>02/03/2022</c:v>
                </c:pt>
                <c:pt idx="133">
                  <c:v>03/03/2022</c:v>
                </c:pt>
                <c:pt idx="134">
                  <c:v>04/03/2022</c:v>
                </c:pt>
                <c:pt idx="135">
                  <c:v>07/03/2022</c:v>
                </c:pt>
                <c:pt idx="136">
                  <c:v>08/03/2022</c:v>
                </c:pt>
                <c:pt idx="137">
                  <c:v>09/03/2022</c:v>
                </c:pt>
                <c:pt idx="138">
                  <c:v>10/03/2022</c:v>
                </c:pt>
                <c:pt idx="139">
                  <c:v>11/03/2022</c:v>
                </c:pt>
                <c:pt idx="140">
                  <c:v>14/03/2022</c:v>
                </c:pt>
                <c:pt idx="141">
                  <c:v>15/03/2022</c:v>
                </c:pt>
                <c:pt idx="142">
                  <c:v>16/03/2022</c:v>
                </c:pt>
                <c:pt idx="143">
                  <c:v>17/03/2022</c:v>
                </c:pt>
                <c:pt idx="144">
                  <c:v>18/03/2022</c:v>
                </c:pt>
                <c:pt idx="145">
                  <c:v>21/03/2022</c:v>
                </c:pt>
                <c:pt idx="146">
                  <c:v>22/03/2022</c:v>
                </c:pt>
                <c:pt idx="147">
                  <c:v>23/03/2022</c:v>
                </c:pt>
                <c:pt idx="148">
                  <c:v>24/03/2022</c:v>
                </c:pt>
                <c:pt idx="149">
                  <c:v>25/03/2022</c:v>
                </c:pt>
                <c:pt idx="150">
                  <c:v>28/03/2022</c:v>
                </c:pt>
                <c:pt idx="151">
                  <c:v>29/03/2022</c:v>
                </c:pt>
                <c:pt idx="152">
                  <c:v>30/03/2022</c:v>
                </c:pt>
                <c:pt idx="153">
                  <c:v>31/03/2022</c:v>
                </c:pt>
                <c:pt idx="154">
                  <c:v>01/04/2022</c:v>
                </c:pt>
                <c:pt idx="155">
                  <c:v>04/04/2022</c:v>
                </c:pt>
                <c:pt idx="156">
                  <c:v>05/04/2022</c:v>
                </c:pt>
                <c:pt idx="157">
                  <c:v>06/04/2022</c:v>
                </c:pt>
                <c:pt idx="158">
                  <c:v>07/04/2022</c:v>
                </c:pt>
                <c:pt idx="159">
                  <c:v>08/04/2022</c:v>
                </c:pt>
                <c:pt idx="160">
                  <c:v>11/04/2022</c:v>
                </c:pt>
                <c:pt idx="161">
                  <c:v>12/04/2022</c:v>
                </c:pt>
                <c:pt idx="162">
                  <c:v>13/04/2022</c:v>
                </c:pt>
                <c:pt idx="163">
                  <c:v>14/04/2022</c:v>
                </c:pt>
                <c:pt idx="164">
                  <c:v>18/04/2022</c:v>
                </c:pt>
                <c:pt idx="165">
                  <c:v>19/04/2022</c:v>
                </c:pt>
                <c:pt idx="166">
                  <c:v>20/04/2022</c:v>
                </c:pt>
                <c:pt idx="167">
                  <c:v>21/04/2022</c:v>
                </c:pt>
                <c:pt idx="168">
                  <c:v>22/04/2022</c:v>
                </c:pt>
                <c:pt idx="169">
                  <c:v>25/04/2022</c:v>
                </c:pt>
                <c:pt idx="170">
                  <c:v>26/04/2022</c:v>
                </c:pt>
                <c:pt idx="171">
                  <c:v>27/04/2022</c:v>
                </c:pt>
                <c:pt idx="172">
                  <c:v>28/04/2022</c:v>
                </c:pt>
                <c:pt idx="173">
                  <c:v>29/04/2022</c:v>
                </c:pt>
                <c:pt idx="174">
                  <c:v>02/05/2022</c:v>
                </c:pt>
                <c:pt idx="175">
                  <c:v>03/05/2022</c:v>
                </c:pt>
                <c:pt idx="176">
                  <c:v>04/05/2022</c:v>
                </c:pt>
                <c:pt idx="177">
                  <c:v>05/05/2022</c:v>
                </c:pt>
                <c:pt idx="178">
                  <c:v>06/05/2022</c:v>
                </c:pt>
                <c:pt idx="179">
                  <c:v>09/05/2022</c:v>
                </c:pt>
                <c:pt idx="180">
                  <c:v>10/05/2022</c:v>
                </c:pt>
                <c:pt idx="181">
                  <c:v>11/05/2022</c:v>
                </c:pt>
                <c:pt idx="182">
                  <c:v>12/05/2022</c:v>
                </c:pt>
                <c:pt idx="183">
                  <c:v>13/05/2022</c:v>
                </c:pt>
                <c:pt idx="184">
                  <c:v>16/05/2022</c:v>
                </c:pt>
                <c:pt idx="185">
                  <c:v>17/05/2022</c:v>
                </c:pt>
                <c:pt idx="186">
                  <c:v>18/05/2022</c:v>
                </c:pt>
                <c:pt idx="187">
                  <c:v>19/05/2022</c:v>
                </c:pt>
                <c:pt idx="188">
                  <c:v>20/05/2022</c:v>
                </c:pt>
                <c:pt idx="189">
                  <c:v>23/05/2022</c:v>
                </c:pt>
                <c:pt idx="190">
                  <c:v>24/05/2022</c:v>
                </c:pt>
                <c:pt idx="191">
                  <c:v>25/05/2022</c:v>
                </c:pt>
                <c:pt idx="192">
                  <c:v>26/05/2022</c:v>
                </c:pt>
                <c:pt idx="193">
                  <c:v>27/05/2022</c:v>
                </c:pt>
                <c:pt idx="194">
                  <c:v>31/05/2022</c:v>
                </c:pt>
                <c:pt idx="195">
                  <c:v>01/06/2022</c:v>
                </c:pt>
                <c:pt idx="196">
                  <c:v>02/06/2022</c:v>
                </c:pt>
                <c:pt idx="197">
                  <c:v>03/06/2022</c:v>
                </c:pt>
                <c:pt idx="198">
                  <c:v>06/06/2022</c:v>
                </c:pt>
                <c:pt idx="199">
                  <c:v>07/06/2022</c:v>
                </c:pt>
                <c:pt idx="200">
                  <c:v>08/06/2022</c:v>
                </c:pt>
                <c:pt idx="201">
                  <c:v>09/06/2022</c:v>
                </c:pt>
                <c:pt idx="202">
                  <c:v>10/06/2022</c:v>
                </c:pt>
                <c:pt idx="203">
                  <c:v>13/06/2022</c:v>
                </c:pt>
                <c:pt idx="204">
                  <c:v>14/06/2022</c:v>
                </c:pt>
                <c:pt idx="205">
                  <c:v>15/06/2022</c:v>
                </c:pt>
                <c:pt idx="206">
                  <c:v>16/06/2022</c:v>
                </c:pt>
                <c:pt idx="207">
                  <c:v>17/06/2022</c:v>
                </c:pt>
                <c:pt idx="208">
                  <c:v>21/06/2022</c:v>
                </c:pt>
                <c:pt idx="209">
                  <c:v>22/06/2022</c:v>
                </c:pt>
                <c:pt idx="210">
                  <c:v>23/06/2022</c:v>
                </c:pt>
                <c:pt idx="211">
                  <c:v>24/06/2022</c:v>
                </c:pt>
                <c:pt idx="212">
                  <c:v>27/06/2022</c:v>
                </c:pt>
                <c:pt idx="213">
                  <c:v>28/06/2022</c:v>
                </c:pt>
                <c:pt idx="214">
                  <c:v>29/06/2022</c:v>
                </c:pt>
                <c:pt idx="215">
                  <c:v>30/06/2022</c:v>
                </c:pt>
                <c:pt idx="216">
                  <c:v>01/07/2022</c:v>
                </c:pt>
                <c:pt idx="217">
                  <c:v>05/07/2022</c:v>
                </c:pt>
                <c:pt idx="218">
                  <c:v>06/07/2022</c:v>
                </c:pt>
                <c:pt idx="219">
                  <c:v>07/07/2022</c:v>
                </c:pt>
                <c:pt idx="220">
                  <c:v>08/07/2022</c:v>
                </c:pt>
                <c:pt idx="221">
                  <c:v>11/07/2022</c:v>
                </c:pt>
                <c:pt idx="222">
                  <c:v>12/07/2022</c:v>
                </c:pt>
                <c:pt idx="223">
                  <c:v>13/07/2022</c:v>
                </c:pt>
                <c:pt idx="224">
                  <c:v>14/07/2022</c:v>
                </c:pt>
                <c:pt idx="225">
                  <c:v>15/07/2022</c:v>
                </c:pt>
                <c:pt idx="226">
                  <c:v>18/07/2022</c:v>
                </c:pt>
                <c:pt idx="227">
                  <c:v>19/07/2022</c:v>
                </c:pt>
                <c:pt idx="228">
                  <c:v>20/07/2022</c:v>
                </c:pt>
                <c:pt idx="229">
                  <c:v>21/07/2022</c:v>
                </c:pt>
                <c:pt idx="230">
                  <c:v>22/07/2022</c:v>
                </c:pt>
                <c:pt idx="231">
                  <c:v>25/07/2022</c:v>
                </c:pt>
                <c:pt idx="232">
                  <c:v>26/07/2022</c:v>
                </c:pt>
                <c:pt idx="233">
                  <c:v>27/07/2022</c:v>
                </c:pt>
                <c:pt idx="234">
                  <c:v>28/07/2022</c:v>
                </c:pt>
                <c:pt idx="235">
                  <c:v>29/07/2022</c:v>
                </c:pt>
                <c:pt idx="236">
                  <c:v>01/08/2022</c:v>
                </c:pt>
                <c:pt idx="237">
                  <c:v>02/08/2022</c:v>
                </c:pt>
                <c:pt idx="238">
                  <c:v>03/08/2022</c:v>
                </c:pt>
                <c:pt idx="239">
                  <c:v>04/08/2022</c:v>
                </c:pt>
                <c:pt idx="240">
                  <c:v>05/08/2022</c:v>
                </c:pt>
                <c:pt idx="241">
                  <c:v>08/08/2022</c:v>
                </c:pt>
                <c:pt idx="242">
                  <c:v>09/08/2022</c:v>
                </c:pt>
                <c:pt idx="243">
                  <c:v>10/08/2022</c:v>
                </c:pt>
                <c:pt idx="244">
                  <c:v>11/08/2022</c:v>
                </c:pt>
                <c:pt idx="245">
                  <c:v>12/08/2022</c:v>
                </c:pt>
                <c:pt idx="246">
                  <c:v>15/08/2022</c:v>
                </c:pt>
                <c:pt idx="247">
                  <c:v>16/08/2022</c:v>
                </c:pt>
                <c:pt idx="248">
                  <c:v>17/08/2022</c:v>
                </c:pt>
                <c:pt idx="249">
                  <c:v>18/08/2022</c:v>
                </c:pt>
                <c:pt idx="250">
                  <c:v>19/08/2022</c:v>
                </c:pt>
                <c:pt idx="251">
                  <c:v>22/08/2022</c:v>
                </c:pt>
                <c:pt idx="252">
                  <c:v>23/08/2022</c:v>
                </c:pt>
              </c:strCache>
            </c:strRef>
          </c:cat>
          <c:val>
            <c:numRef>
              <c:f>AMZN!$H$2:$H$253</c:f>
              <c:numCache>
                <c:formatCode>General</c:formatCode>
                <c:ptCount val="252"/>
                <c:pt idx="1">
                  <c:v>-1.9965091325103352E-3</c:v>
                </c:pt>
                <c:pt idx="2">
                  <c:v>5.0982547178389818E-3</c:v>
                </c:pt>
                <c:pt idx="3">
                  <c:v>1.0141754943152758E-2</c:v>
                </c:pt>
                <c:pt idx="4">
                  <c:v>2.1476998182712835E-2</c:v>
                </c:pt>
                <c:pt idx="5">
                  <c:v>1.4385202779360177E-2</c:v>
                </c:pt>
                <c:pt idx="6">
                  <c:v>2.3654095360016439E-3</c:v>
                </c:pt>
                <c:pt idx="7">
                  <c:v>-4.5644783770821531E-3</c:v>
                </c:pt>
                <c:pt idx="8">
                  <c:v>4.3110834977333834E-3</c:v>
                </c:pt>
                <c:pt idx="9">
                  <c:v>8.9820274920032819E-3</c:v>
                </c:pt>
                <c:pt idx="10">
                  <c:v>4.6191738632840543E-3</c:v>
                </c:pt>
                <c:pt idx="11">
                  <c:v>-1.172600238466044E-2</c:v>
                </c:pt>
                <c:pt idx="12">
                  <c:v>-4.3080055459911509E-3</c:v>
                </c:pt>
                <c:pt idx="13">
                  <c:v>-3.4532896311017598E-3</c:v>
                </c:pt>
                <c:pt idx="14">
                  <c:v>-2.0739795244671825E-3</c:v>
                </c:pt>
                <c:pt idx="15">
                  <c:v>7.4753913043477749E-3</c:v>
                </c:pt>
                <c:pt idx="16">
                  <c:v>3.5819078948409878E-3</c:v>
                </c:pt>
                <c:pt idx="17">
                  <c:v>-7.3733228096693063E-3</c:v>
                </c:pt>
                <c:pt idx="18">
                  <c:v>-3.0841744071414965E-2</c:v>
                </c:pt>
                <c:pt idx="19">
                  <c:v>-3.6057489941428477E-3</c:v>
                </c:pt>
                <c:pt idx="20">
                  <c:v>1.0892347342995238E-2</c:v>
                </c:pt>
                <c:pt idx="21">
                  <c:v>1.0635943129410068E-2</c:v>
                </c:pt>
                <c:pt idx="22">
                  <c:v>2.7868734873500215E-3</c:v>
                </c:pt>
                <c:pt idx="23">
                  <c:v>-5.7568368845790493E-3</c:v>
                </c:pt>
                <c:pt idx="24">
                  <c:v>-2.6378467230308816E-2</c:v>
                </c:pt>
                <c:pt idx="25">
                  <c:v>-4.4753494137358867E-3</c:v>
                </c:pt>
                <c:pt idx="26">
                  <c:v>-4.8710801182628898E-3</c:v>
                </c:pt>
                <c:pt idx="27">
                  <c:v>-5.4188077187428585E-4</c:v>
                </c:pt>
                <c:pt idx="28">
                  <c:v>-2.8471678580618408E-2</c:v>
                </c:pt>
                <c:pt idx="29">
                  <c:v>9.7875403292708267E-3</c:v>
                </c:pt>
                <c:pt idx="30">
                  <c:v>1.2732014665035391E-2</c:v>
                </c:pt>
                <c:pt idx="31">
                  <c:v>1.2391207104498489E-2</c:v>
                </c:pt>
                <c:pt idx="32">
                  <c:v>-4.1818053670125751E-3</c:v>
                </c:pt>
                <c:pt idx="33">
                  <c:v>-1.2868607501018779E-2</c:v>
                </c:pt>
                <c:pt idx="34">
                  <c:v>3.1727812811786088E-4</c:v>
                </c:pt>
                <c:pt idx="35">
                  <c:v>1.137860327482198E-2</c:v>
                </c:pt>
                <c:pt idx="36">
                  <c:v>4.7437549556142858E-3</c:v>
                </c:pt>
                <c:pt idx="37">
                  <c:v>3.3080240569727012E-2</c:v>
                </c:pt>
                <c:pt idx="38">
                  <c:v>1.1064774954332276E-2</c:v>
                </c:pt>
                <c:pt idx="39">
                  <c:v>-7.5144626801745774E-4</c:v>
                </c:pt>
                <c:pt idx="40">
                  <c:v>-8.4461940752593515E-3</c:v>
                </c:pt>
                <c:pt idx="41">
                  <c:v>5.8417595295511653E-3</c:v>
                </c:pt>
                <c:pt idx="42">
                  <c:v>-2.8954837885075392E-2</c:v>
                </c:pt>
                <c:pt idx="43">
                  <c:v>-4.550985703730733E-3</c:v>
                </c:pt>
                <c:pt idx="44">
                  <c:v>1.6775257580640315E-2</c:v>
                </c:pt>
                <c:pt idx="45">
                  <c:v>4.8636373925357752E-3</c:v>
                </c:pt>
                <c:pt idx="46">
                  <c:v>1.5941152744825316E-2</c:v>
                </c:pt>
                <c:pt idx="47">
                  <c:v>-2.1511240862263342E-2</c:v>
                </c:pt>
                <c:pt idx="48">
                  <c:v>-1.6107103206633666E-2</c:v>
                </c:pt>
                <c:pt idx="49">
                  <c:v>-1.6154075468818175E-3</c:v>
                </c:pt>
                <c:pt idx="50">
                  <c:v>2.1507811120811612E-2</c:v>
                </c:pt>
                <c:pt idx="51">
                  <c:v>2.7482323182310763E-2</c:v>
                </c:pt>
                <c:pt idx="52">
                  <c:v>1.2076427538345797E-2</c:v>
                </c:pt>
                <c:pt idx="53">
                  <c:v>-8.527947278597672E-3</c:v>
                </c:pt>
                <c:pt idx="54">
                  <c:v>2.5007239221570873E-2</c:v>
                </c:pt>
                <c:pt idx="55">
                  <c:v>-2.6334996263355413E-2</c:v>
                </c:pt>
                <c:pt idx="56">
                  <c:v>-2.7425971436262531E-3</c:v>
                </c:pt>
                <c:pt idx="57">
                  <c:v>1.5162027357811398E-2</c:v>
                </c:pt>
                <c:pt idx="58">
                  <c:v>5.8238086846422689E-3</c:v>
                </c:pt>
                <c:pt idx="59">
                  <c:v>-1.4044866102607835E-3</c:v>
                </c:pt>
                <c:pt idx="60">
                  <c:v>2.3441296389046865E-3</c:v>
                </c:pt>
                <c:pt idx="61">
                  <c:v>4.143700830831807E-2</c:v>
                </c:pt>
                <c:pt idx="62">
                  <c:v>-5.2731180318431855E-3</c:v>
                </c:pt>
                <c:pt idx="63">
                  <c:v>-2.8287299468125009E-2</c:v>
                </c:pt>
                <c:pt idx="64">
                  <c:v>2.0909597995044556E-3</c:v>
                </c:pt>
                <c:pt idx="65">
                  <c:v>1.0331728194820654E-4</c:v>
                </c:pt>
                <c:pt idx="66">
                  <c:v>-2.118470313898644E-2</c:v>
                </c:pt>
                <c:pt idx="67">
                  <c:v>1.6267428999944666E-2</c:v>
                </c:pt>
                <c:pt idx="68">
                  <c:v>-1.5302273481562158E-2</c:v>
                </c:pt>
                <c:pt idx="69">
                  <c:v>-1.8063483192522548E-2</c:v>
                </c:pt>
                <c:pt idx="70">
                  <c:v>-1.8468922604946282E-3</c:v>
                </c:pt>
                <c:pt idx="71">
                  <c:v>-1.3839074495288917E-2</c:v>
                </c:pt>
                <c:pt idx="72">
                  <c:v>1.1086220549518308E-2</c:v>
                </c:pt>
                <c:pt idx="73">
                  <c:v>2.7986502770345655E-2</c:v>
                </c:pt>
                <c:pt idx="74">
                  <c:v>-3.6897330707956207E-5</c:v>
                </c:pt>
                <c:pt idx="75">
                  <c:v>-1.1279646360663512E-2</c:v>
                </c:pt>
                <c:pt idx="76">
                  <c:v>-1.124756098180639E-2</c:v>
                </c:pt>
                <c:pt idx="77">
                  <c:v>-1.5356078019322247E-2</c:v>
                </c:pt>
                <c:pt idx="78">
                  <c:v>-2.8071298212473204E-3</c:v>
                </c:pt>
                <c:pt idx="79">
                  <c:v>2.4977570280924784E-2</c:v>
                </c:pt>
                <c:pt idx="80">
                  <c:v>-2.5641173289776661E-2</c:v>
                </c:pt>
                <c:pt idx="81">
                  <c:v>6.789205881540296E-3</c:v>
                </c:pt>
                <c:pt idx="82">
                  <c:v>-1.7283555901203722E-2</c:v>
                </c:pt>
                <c:pt idx="83">
                  <c:v>1.9978645430564271E-2</c:v>
                </c:pt>
                <c:pt idx="84">
                  <c:v>3.6381110718602529E-3</c:v>
                </c:pt>
                <c:pt idx="85">
                  <c:v>1.8413559316172792E-4</c:v>
                </c:pt>
                <c:pt idx="86">
                  <c:v>-8.1780223976597854E-3</c:v>
                </c:pt>
                <c:pt idx="87">
                  <c:v>5.8437139805243244E-3</c:v>
                </c:pt>
                <c:pt idx="88">
                  <c:v>-8.5549190663045307E-3</c:v>
                </c:pt>
                <c:pt idx="89">
                  <c:v>-3.289005306375254E-3</c:v>
                </c:pt>
                <c:pt idx="90">
                  <c:v>-1.1429403203606348E-2</c:v>
                </c:pt>
                <c:pt idx="91">
                  <c:v>2.2118320930628578E-2</c:v>
                </c:pt>
                <c:pt idx="92">
                  <c:v>-1.6915586645762985E-2</c:v>
                </c:pt>
                <c:pt idx="93">
                  <c:v>-1.889308833061171E-2</c:v>
                </c:pt>
                <c:pt idx="94">
                  <c:v>-6.7109830037961945E-3</c:v>
                </c:pt>
                <c:pt idx="95">
                  <c:v>-4.2877786061937435E-3</c:v>
                </c:pt>
                <c:pt idx="96">
                  <c:v>-6.5701797152319203E-3</c:v>
                </c:pt>
                <c:pt idx="97">
                  <c:v>2.4002131404685455E-2</c:v>
                </c:pt>
                <c:pt idx="98">
                  <c:v>-9.3733143043748667E-4</c:v>
                </c:pt>
                <c:pt idx="99">
                  <c:v>-2.416965368192844E-2</c:v>
                </c:pt>
                <c:pt idx="100">
                  <c:v>5.7314809591140631E-3</c:v>
                </c:pt>
                <c:pt idx="101">
                  <c:v>-1.9862734214064596E-2</c:v>
                </c:pt>
                <c:pt idx="102">
                  <c:v>-1.6477103314036685E-2</c:v>
                </c:pt>
                <c:pt idx="103">
                  <c:v>-2.9632308066777274E-2</c:v>
                </c:pt>
                <c:pt idx="104">
                  <c:v>-5.9501813097778126E-2</c:v>
                </c:pt>
                <c:pt idx="105">
                  <c:v>1.3326983682095088E-2</c:v>
                </c:pt>
                <c:pt idx="106">
                  <c:v>-3.1533746200447674E-2</c:v>
                </c:pt>
                <c:pt idx="107">
                  <c:v>-7.9543244584072588E-3</c:v>
                </c:pt>
                <c:pt idx="108">
                  <c:v>5.5086428991864816E-3</c:v>
                </c:pt>
                <c:pt idx="109">
                  <c:v>3.1084057600946482E-2</c:v>
                </c:pt>
                <c:pt idx="110">
                  <c:v>3.8863611917034815E-2</c:v>
                </c:pt>
                <c:pt idx="111">
                  <c:v>1.0830761988844905E-2</c:v>
                </c:pt>
                <c:pt idx="112">
                  <c:v>-3.8427181825155085E-3</c:v>
                </c:pt>
                <c:pt idx="113">
                  <c:v>-7.8127630612446569E-2</c:v>
                </c:pt>
                <c:pt idx="114">
                  <c:v>0.13535901648382498</c:v>
                </c:pt>
                <c:pt idx="115">
                  <c:v>1.8777337374891101E-3</c:v>
                </c:pt>
                <c:pt idx="116">
                  <c:v>2.2021628943324253E-2</c:v>
                </c:pt>
                <c:pt idx="117">
                  <c:v>-1.3877340047484261E-3</c:v>
                </c:pt>
                <c:pt idx="118">
                  <c:v>-1.3561708508071129E-2</c:v>
                </c:pt>
                <c:pt idx="119">
                  <c:v>-3.5911103940898324E-2</c:v>
                </c:pt>
                <c:pt idx="120">
                  <c:v>1.2221679088382667E-2</c:v>
                </c:pt>
                <c:pt idx="121">
                  <c:v>8.6583548009017148E-3</c:v>
                </c:pt>
                <c:pt idx="122">
                  <c:v>1.0159037382910793E-2</c:v>
                </c:pt>
                <c:pt idx="123">
                  <c:v>-2.1808900862763807E-2</c:v>
                </c:pt>
                <c:pt idx="124">
                  <c:v>-1.3261958604276262E-2</c:v>
                </c:pt>
                <c:pt idx="125">
                  <c:v>-1.575348855841208E-2</c:v>
                </c:pt>
                <c:pt idx="126">
                  <c:v>-3.5756248797624721E-2</c:v>
                </c:pt>
                <c:pt idx="127">
                  <c:v>4.5095225202351021E-2</c:v>
                </c:pt>
                <c:pt idx="128">
                  <c:v>1.6057928671653614E-2</c:v>
                </c:pt>
                <c:pt idx="129">
                  <c:v>-1.466260500183815E-3</c:v>
                </c:pt>
                <c:pt idx="130">
                  <c:v>-1.5765555094246562E-2</c:v>
                </c:pt>
                <c:pt idx="131">
                  <c:v>6.0241826365163937E-3</c:v>
                </c:pt>
                <c:pt idx="132">
                  <c:v>-2.7319549914682495E-2</c:v>
                </c:pt>
                <c:pt idx="133">
                  <c:v>-1.5263799262763191E-2</c:v>
                </c:pt>
                <c:pt idx="134">
                  <c:v>-5.6220450715645354E-2</c:v>
                </c:pt>
                <c:pt idx="135">
                  <c:v>-1.0465446142344284E-2</c:v>
                </c:pt>
                <c:pt idx="136">
                  <c:v>2.4001199107483356E-2</c:v>
                </c:pt>
                <c:pt idx="137">
                  <c:v>5.412515613354426E-2</c:v>
                </c:pt>
                <c:pt idx="138">
                  <c:v>-8.806844933102553E-3</c:v>
                </c:pt>
                <c:pt idx="139">
                  <c:v>-2.5229489526664428E-2</c:v>
                </c:pt>
                <c:pt idx="140">
                  <c:v>3.8867730091032282E-2</c:v>
                </c:pt>
                <c:pt idx="141">
                  <c:v>3.893356333404431E-2</c:v>
                </c:pt>
                <c:pt idx="142">
                  <c:v>2.7007745662876368E-2</c:v>
                </c:pt>
                <c:pt idx="143">
                  <c:v>2.5512156977749226E-2</c:v>
                </c:pt>
                <c:pt idx="144">
                  <c:v>1.4945503674208237E-3</c:v>
                </c:pt>
                <c:pt idx="145">
                  <c:v>2.1038302195234351E-2</c:v>
                </c:pt>
                <c:pt idx="146">
                  <c:v>-8.9818176357758604E-3</c:v>
                </c:pt>
                <c:pt idx="147">
                  <c:v>1.4779018934843462E-3</c:v>
                </c:pt>
                <c:pt idx="148">
                  <c:v>6.8682944878549436E-3</c:v>
                </c:pt>
                <c:pt idx="149">
                  <c:v>2.5592677375868712E-2</c:v>
                </c:pt>
                <c:pt idx="150">
                  <c:v>1.920273693027847E-3</c:v>
                </c:pt>
                <c:pt idx="151">
                  <c:v>-1.7801181019978327E-2</c:v>
                </c:pt>
                <c:pt idx="152">
                  <c:v>-1.9864565452539795E-2</c:v>
                </c:pt>
                <c:pt idx="153">
                  <c:v>3.4509732167790695E-3</c:v>
                </c:pt>
                <c:pt idx="154">
                  <c:v>2.9264484339257522E-2</c:v>
                </c:pt>
                <c:pt idx="155">
                  <c:v>-2.5492089686903335E-2</c:v>
                </c:pt>
                <c:pt idx="156">
                  <c:v>-3.2300120240777969E-2</c:v>
                </c:pt>
                <c:pt idx="157">
                  <c:v>-6.1194349716439328E-3</c:v>
                </c:pt>
                <c:pt idx="158">
                  <c:v>-2.1066739762143932E-2</c:v>
                </c:pt>
                <c:pt idx="159">
                  <c:v>-2.1613947307368191E-2</c:v>
                </c:pt>
                <c:pt idx="160">
                  <c:v>-2.2133641248804144E-3</c:v>
                </c:pt>
                <c:pt idx="161">
                  <c:v>3.1524455348442393E-2</c:v>
                </c:pt>
                <c:pt idx="162">
                  <c:v>-2.4652683215357903E-2</c:v>
                </c:pt>
                <c:pt idx="163">
                  <c:v>7.1091681722765861E-3</c:v>
                </c:pt>
                <c:pt idx="164">
                  <c:v>3.4888829796411343E-2</c:v>
                </c:pt>
                <c:pt idx="165">
                  <c:v>-2.6041046932440564E-2</c:v>
                </c:pt>
                <c:pt idx="166">
                  <c:v>-3.7026428674226626E-2</c:v>
                </c:pt>
                <c:pt idx="167">
                  <c:v>-2.6608936633188467E-2</c:v>
                </c:pt>
                <c:pt idx="168">
                  <c:v>1.1943186202569274E-2</c:v>
                </c:pt>
                <c:pt idx="169">
                  <c:v>-4.5750775437422939E-2</c:v>
                </c:pt>
                <c:pt idx="170">
                  <c:v>-8.7810471788975532E-3</c:v>
                </c:pt>
                <c:pt idx="171">
                  <c:v>4.6534191769819454E-2</c:v>
                </c:pt>
                <c:pt idx="172">
                  <c:v>-0.14049437864321151</c:v>
                </c:pt>
                <c:pt idx="173">
                  <c:v>1.7580894701449356E-3</c:v>
                </c:pt>
                <c:pt idx="174">
                  <c:v>-1.9799036144578517E-3</c:v>
                </c:pt>
                <c:pt idx="175">
                  <c:v>1.3480465122021234E-2</c:v>
                </c:pt>
                <c:pt idx="176">
                  <c:v>-7.5610360060121992E-2</c:v>
                </c:pt>
                <c:pt idx="177">
                  <c:v>-1.4041243465448746E-2</c:v>
                </c:pt>
                <c:pt idx="178">
                  <c:v>-5.2133551609780643E-2</c:v>
                </c:pt>
                <c:pt idx="179">
                  <c:v>6.4344740145198494E-4</c:v>
                </c:pt>
                <c:pt idx="180">
                  <c:v>-3.203225243634205E-2</c:v>
                </c:pt>
                <c:pt idx="181">
                  <c:v>1.4790399445955392E-2</c:v>
                </c:pt>
                <c:pt idx="182">
                  <c:v>5.7275559630809172E-2</c:v>
                </c:pt>
                <c:pt idx="183">
                  <c:v>-1.9853159966388083E-2</c:v>
                </c:pt>
                <c:pt idx="184">
                  <c:v>4.1133276709939208E-2</c:v>
                </c:pt>
                <c:pt idx="185">
                  <c:v>-7.1561968821645366E-2</c:v>
                </c:pt>
                <c:pt idx="186">
                  <c:v>1.9278515039462649E-3</c:v>
                </c:pt>
                <c:pt idx="187">
                  <c:v>2.5345279027944537E-3</c:v>
                </c:pt>
                <c:pt idx="188">
                  <c:v>-3.1604873132371419E-4</c:v>
                </c:pt>
                <c:pt idx="189">
                  <c:v>-3.2141106874876688E-2</c:v>
                </c:pt>
                <c:pt idx="190">
                  <c:v>2.5696484643544387E-2</c:v>
                </c:pt>
                <c:pt idx="191">
                  <c:v>4.0294984026317343E-2</c:v>
                </c:pt>
                <c:pt idx="192">
                  <c:v>3.6632090537076278E-2</c:v>
                </c:pt>
                <c:pt idx="193">
                  <c:v>4.3970098960888909E-2</c:v>
                </c:pt>
                <c:pt idx="194">
                  <c:v>1.2266043558968915E-2</c:v>
                </c:pt>
                <c:pt idx="195">
                  <c:v>3.1450347316826346E-2</c:v>
                </c:pt>
                <c:pt idx="196">
                  <c:v>-2.5185075010396341E-2</c:v>
                </c:pt>
                <c:pt idx="197">
                  <c:v>1.9942811932044367E-2</c:v>
                </c:pt>
                <c:pt idx="198">
                  <c:v>-1.4344105983299124E-2</c:v>
                </c:pt>
                <c:pt idx="199">
                  <c:v>-1.479674796747962E-2</c:v>
                </c:pt>
                <c:pt idx="200">
                  <c:v>-4.1508483248060786E-2</c:v>
                </c:pt>
                <c:pt idx="201">
                  <c:v>-5.5962116987307499E-2</c:v>
                </c:pt>
                <c:pt idx="202">
                  <c:v>-5.4537199187647926E-2</c:v>
                </c:pt>
                <c:pt idx="203">
                  <c:v>-1.3118549495872602E-2</c:v>
                </c:pt>
                <c:pt idx="204">
                  <c:v>5.2389796743032034E-2</c:v>
                </c:pt>
                <c:pt idx="205">
                  <c:v>-3.7243373961983413E-2</c:v>
                </c:pt>
                <c:pt idx="206">
                  <c:v>2.4696092043368971E-2</c:v>
                </c:pt>
                <c:pt idx="207">
                  <c:v>2.31594706914003E-2</c:v>
                </c:pt>
                <c:pt idx="208">
                  <c:v>2.4843301435405721E-3</c:v>
                </c:pt>
                <c:pt idx="209">
                  <c:v>3.2033089454789158E-2</c:v>
                </c:pt>
                <c:pt idx="210">
                  <c:v>3.5752373963849532E-2</c:v>
                </c:pt>
                <c:pt idx="211">
                  <c:v>-2.7820694039332766E-2</c:v>
                </c:pt>
                <c:pt idx="212">
                  <c:v>-5.1404336235609076E-2</c:v>
                </c:pt>
                <c:pt idx="213">
                  <c:v>1.4152662678721423E-2</c:v>
                </c:pt>
                <c:pt idx="214">
                  <c:v>-2.4880637621752529E-2</c:v>
                </c:pt>
                <c:pt idx="215">
                  <c:v>3.154127701291097E-2</c:v>
                </c:pt>
                <c:pt idx="216">
                  <c:v>3.5962048849252505E-2</c:v>
                </c:pt>
                <c:pt idx="217">
                  <c:v>7.3127929515417909E-3</c:v>
                </c:pt>
                <c:pt idx="218">
                  <c:v>1.7493221070703734E-2</c:v>
                </c:pt>
                <c:pt idx="219">
                  <c:v>-6.7910340102976148E-3</c:v>
                </c:pt>
                <c:pt idx="220">
                  <c:v>-3.2802501014345703E-2</c:v>
                </c:pt>
                <c:pt idx="221">
                  <c:v>-2.2639812080536944E-2</c:v>
                </c:pt>
                <c:pt idx="222">
                  <c:v>1.0803891129794114E-2</c:v>
                </c:pt>
                <c:pt idx="223">
                  <c:v>2.083288005737558E-3</c:v>
                </c:pt>
                <c:pt idx="224">
                  <c:v>2.6394342214435752E-2</c:v>
                </c:pt>
                <c:pt idx="225">
                  <c:v>1.8493966926623178E-3</c:v>
                </c:pt>
                <c:pt idx="226">
                  <c:v>3.9117413166008877E-2</c:v>
                </c:pt>
                <c:pt idx="227">
                  <c:v>3.8575400038705757E-2</c:v>
                </c:pt>
                <c:pt idx="228">
                  <c:v>1.5150281383488177E-2</c:v>
                </c:pt>
                <c:pt idx="229">
                  <c:v>-1.7732480568060965E-2</c:v>
                </c:pt>
                <c:pt idx="230">
                  <c:v>-1.0455799876748925E-2</c:v>
                </c:pt>
                <c:pt idx="231">
                  <c:v>-5.2253599572838115E-2</c:v>
                </c:pt>
                <c:pt idx="232">
                  <c:v>5.3653889968711642E-2</c:v>
                </c:pt>
                <c:pt idx="233">
                  <c:v>1.0829114567007463E-2</c:v>
                </c:pt>
                <c:pt idx="234">
                  <c:v>0.10361463938186646</c:v>
                </c:pt>
                <c:pt idx="235">
                  <c:v>3.2604817323559679E-3</c:v>
                </c:pt>
                <c:pt idx="236">
                  <c:v>-9.0848290795836582E-3</c:v>
                </c:pt>
                <c:pt idx="237">
                  <c:v>3.9952294575065862E-2</c:v>
                </c:pt>
                <c:pt idx="238">
                  <c:v>2.1860686013168432E-2</c:v>
                </c:pt>
                <c:pt idx="239">
                  <c:v>-1.2414981504489931E-2</c:v>
                </c:pt>
                <c:pt idx="240">
                  <c:v>-9.8721517782923429E-3</c:v>
                </c:pt>
                <c:pt idx="241">
                  <c:v>-1.1333490816053482E-2</c:v>
                </c:pt>
                <c:pt idx="242">
                  <c:v>3.5260828045261039E-2</c:v>
                </c:pt>
                <c:pt idx="243">
                  <c:v>-1.4366829989952652E-2</c:v>
                </c:pt>
                <c:pt idx="244">
                  <c:v>2.0691154868395692E-2</c:v>
                </c:pt>
                <c:pt idx="245">
                  <c:v>-2.5775687374942633E-3</c:v>
                </c:pt>
                <c:pt idx="246">
                  <c:v>1.1174787527751922E-2</c:v>
                </c:pt>
                <c:pt idx="247">
                  <c:v>-1.8510795817867052E-2</c:v>
                </c:pt>
                <c:pt idx="248">
                  <c:v>1.4074383642179171E-3</c:v>
                </c:pt>
                <c:pt idx="249">
                  <c:v>-2.8601594618378214E-2</c:v>
                </c:pt>
                <c:pt idx="250">
                  <c:v>-3.6243906134526716E-2</c:v>
                </c:pt>
                <c:pt idx="251">
                  <c:v>3.0025071085233849E-3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BB-4DB6-9B7E-14842086F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41077343"/>
        <c:axId val="1041849615"/>
      </c:lineChart>
      <c:catAx>
        <c:axId val="104107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849615"/>
        <c:crosses val="autoZero"/>
        <c:auto val="1"/>
        <c:lblAlgn val="ctr"/>
        <c:lblOffset val="100"/>
        <c:noMultiLvlLbl val="0"/>
      </c:catAx>
      <c:valAx>
        <c:axId val="1041849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07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4.4529120707510729E-2"/>
          <c:y val="0.13960163704206549"/>
          <c:w val="0.94433657170724228"/>
          <c:h val="0.84289930244587974"/>
        </c:manualLayout>
      </c:layout>
      <c:lineChart>
        <c:grouping val="standard"/>
        <c:varyColors val="0"/>
        <c:ser>
          <c:idx val="0"/>
          <c:order val="0"/>
          <c:tx>
            <c:strRef>
              <c:f>AMZN!$I$1</c:f>
              <c:strCache>
                <c:ptCount val="1"/>
                <c:pt idx="0">
                  <c:v>Correlacion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AMZN!$A$1:$A$254</c:f>
              <c:strCache>
                <c:ptCount val="253"/>
                <c:pt idx="0">
                  <c:v>Date</c:v>
                </c:pt>
                <c:pt idx="1">
                  <c:v>24/08/2021</c:v>
                </c:pt>
                <c:pt idx="2">
                  <c:v>25/08/2021</c:v>
                </c:pt>
                <c:pt idx="3">
                  <c:v>26/08/2021</c:v>
                </c:pt>
                <c:pt idx="4">
                  <c:v>27/08/2021</c:v>
                </c:pt>
                <c:pt idx="5">
                  <c:v>30/08/2021</c:v>
                </c:pt>
                <c:pt idx="6">
                  <c:v>31/08/2021</c:v>
                </c:pt>
                <c:pt idx="7">
                  <c:v>01/09/2021</c:v>
                </c:pt>
                <c:pt idx="8">
                  <c:v>02/09/2021</c:v>
                </c:pt>
                <c:pt idx="9">
                  <c:v>03/09/2021</c:v>
                </c:pt>
                <c:pt idx="10">
                  <c:v>07/09/2021</c:v>
                </c:pt>
                <c:pt idx="11">
                  <c:v>08/09/2021</c:v>
                </c:pt>
                <c:pt idx="12">
                  <c:v>09/09/2021</c:v>
                </c:pt>
                <c:pt idx="13">
                  <c:v>10/09/2021</c:v>
                </c:pt>
                <c:pt idx="14">
                  <c:v>13/09/2021</c:v>
                </c:pt>
                <c:pt idx="15">
                  <c:v>14/09/2021</c:v>
                </c:pt>
                <c:pt idx="16">
                  <c:v>15/09/2021</c:v>
                </c:pt>
                <c:pt idx="17">
                  <c:v>16/09/2021</c:v>
                </c:pt>
                <c:pt idx="18">
                  <c:v>17/09/2021</c:v>
                </c:pt>
                <c:pt idx="19">
                  <c:v>20/09/2021</c:v>
                </c:pt>
                <c:pt idx="20">
                  <c:v>21/09/2021</c:v>
                </c:pt>
                <c:pt idx="21">
                  <c:v>22/09/2021</c:v>
                </c:pt>
                <c:pt idx="22">
                  <c:v>23/09/2021</c:v>
                </c:pt>
                <c:pt idx="23">
                  <c:v>24/09/2021</c:v>
                </c:pt>
                <c:pt idx="24">
                  <c:v>27/09/2021</c:v>
                </c:pt>
                <c:pt idx="25">
                  <c:v>28/09/2021</c:v>
                </c:pt>
                <c:pt idx="26">
                  <c:v>29/09/2021</c:v>
                </c:pt>
                <c:pt idx="27">
                  <c:v>30/09/2021</c:v>
                </c:pt>
                <c:pt idx="28">
                  <c:v>01/10/2021</c:v>
                </c:pt>
                <c:pt idx="29">
                  <c:v>04/10/2021</c:v>
                </c:pt>
                <c:pt idx="30">
                  <c:v>05/10/2021</c:v>
                </c:pt>
                <c:pt idx="31">
                  <c:v>06/10/2021</c:v>
                </c:pt>
                <c:pt idx="32">
                  <c:v>07/10/2021</c:v>
                </c:pt>
                <c:pt idx="33">
                  <c:v>08/10/2021</c:v>
                </c:pt>
                <c:pt idx="34">
                  <c:v>11/10/2021</c:v>
                </c:pt>
                <c:pt idx="35">
                  <c:v>12/10/2021</c:v>
                </c:pt>
                <c:pt idx="36">
                  <c:v>13/10/2021</c:v>
                </c:pt>
                <c:pt idx="37">
                  <c:v>14/10/2021</c:v>
                </c:pt>
                <c:pt idx="38">
                  <c:v>15/10/2021</c:v>
                </c:pt>
                <c:pt idx="39">
                  <c:v>18/10/2021</c:v>
                </c:pt>
                <c:pt idx="40">
                  <c:v>19/10/2021</c:v>
                </c:pt>
                <c:pt idx="41">
                  <c:v>20/10/2021</c:v>
                </c:pt>
                <c:pt idx="42">
                  <c:v>21/10/2021</c:v>
                </c:pt>
                <c:pt idx="43">
                  <c:v>22/10/2021</c:v>
                </c:pt>
                <c:pt idx="44">
                  <c:v>25/10/2021</c:v>
                </c:pt>
                <c:pt idx="45">
                  <c:v>26/10/2021</c:v>
                </c:pt>
                <c:pt idx="46">
                  <c:v>27/10/2021</c:v>
                </c:pt>
                <c:pt idx="47">
                  <c:v>28/10/2021</c:v>
                </c:pt>
                <c:pt idx="48">
                  <c:v>29/10/2021</c:v>
                </c:pt>
                <c:pt idx="49">
                  <c:v>01/11/2021</c:v>
                </c:pt>
                <c:pt idx="50">
                  <c:v>02/11/2021</c:v>
                </c:pt>
                <c:pt idx="51">
                  <c:v>03/11/2021</c:v>
                </c:pt>
                <c:pt idx="52">
                  <c:v>04/11/2021</c:v>
                </c:pt>
                <c:pt idx="53">
                  <c:v>05/11/2021</c:v>
                </c:pt>
                <c:pt idx="54">
                  <c:v>08/11/2021</c:v>
                </c:pt>
                <c:pt idx="55">
                  <c:v>09/11/2021</c:v>
                </c:pt>
                <c:pt idx="56">
                  <c:v>10/11/2021</c:v>
                </c:pt>
                <c:pt idx="57">
                  <c:v>11/11/2021</c:v>
                </c:pt>
                <c:pt idx="58">
                  <c:v>12/11/2021</c:v>
                </c:pt>
                <c:pt idx="59">
                  <c:v>15/11/2021</c:v>
                </c:pt>
                <c:pt idx="60">
                  <c:v>16/11/2021</c:v>
                </c:pt>
                <c:pt idx="61">
                  <c:v>17/11/2021</c:v>
                </c:pt>
                <c:pt idx="62">
                  <c:v>18/11/2021</c:v>
                </c:pt>
                <c:pt idx="63">
                  <c:v>19/11/2021</c:v>
                </c:pt>
                <c:pt idx="64">
                  <c:v>22/11/2021</c:v>
                </c:pt>
                <c:pt idx="65">
                  <c:v>23/11/2021</c:v>
                </c:pt>
                <c:pt idx="66">
                  <c:v>24/11/2021</c:v>
                </c:pt>
                <c:pt idx="67">
                  <c:v>26/11/2021</c:v>
                </c:pt>
                <c:pt idx="68">
                  <c:v>29/11/2021</c:v>
                </c:pt>
                <c:pt idx="69">
                  <c:v>30/11/2021</c:v>
                </c:pt>
                <c:pt idx="70">
                  <c:v>01/12/2021</c:v>
                </c:pt>
                <c:pt idx="71">
                  <c:v>02/12/2021</c:v>
                </c:pt>
                <c:pt idx="72">
                  <c:v>03/12/2021</c:v>
                </c:pt>
                <c:pt idx="73">
                  <c:v>06/12/2021</c:v>
                </c:pt>
                <c:pt idx="74">
                  <c:v>07/12/2021</c:v>
                </c:pt>
                <c:pt idx="75">
                  <c:v>08/12/2021</c:v>
                </c:pt>
                <c:pt idx="76">
                  <c:v>09/12/2021</c:v>
                </c:pt>
                <c:pt idx="77">
                  <c:v>10/12/2021</c:v>
                </c:pt>
                <c:pt idx="78">
                  <c:v>13/12/2021</c:v>
                </c:pt>
                <c:pt idx="79">
                  <c:v>14/12/2021</c:v>
                </c:pt>
                <c:pt idx="80">
                  <c:v>15/12/2021</c:v>
                </c:pt>
                <c:pt idx="81">
                  <c:v>16/12/2021</c:v>
                </c:pt>
                <c:pt idx="82">
                  <c:v>17/12/2021</c:v>
                </c:pt>
                <c:pt idx="83">
                  <c:v>20/12/2021</c:v>
                </c:pt>
                <c:pt idx="84">
                  <c:v>21/12/2021</c:v>
                </c:pt>
                <c:pt idx="85">
                  <c:v>22/12/2021</c:v>
                </c:pt>
                <c:pt idx="86">
                  <c:v>23/12/2021</c:v>
                </c:pt>
                <c:pt idx="87">
                  <c:v>27/12/2021</c:v>
                </c:pt>
                <c:pt idx="88">
                  <c:v>28/12/2021</c:v>
                </c:pt>
                <c:pt idx="89">
                  <c:v>29/12/2021</c:v>
                </c:pt>
                <c:pt idx="90">
                  <c:v>30/12/2021</c:v>
                </c:pt>
                <c:pt idx="91">
                  <c:v>31/12/2021</c:v>
                </c:pt>
                <c:pt idx="92">
                  <c:v>03/01/2022</c:v>
                </c:pt>
                <c:pt idx="93">
                  <c:v>04/01/2022</c:v>
                </c:pt>
                <c:pt idx="94">
                  <c:v>05/01/2022</c:v>
                </c:pt>
                <c:pt idx="95">
                  <c:v>06/01/2022</c:v>
                </c:pt>
                <c:pt idx="96">
                  <c:v>07/01/2022</c:v>
                </c:pt>
                <c:pt idx="97">
                  <c:v>10/01/2022</c:v>
                </c:pt>
                <c:pt idx="98">
                  <c:v>11/01/2022</c:v>
                </c:pt>
                <c:pt idx="99">
                  <c:v>12/01/2022</c:v>
                </c:pt>
                <c:pt idx="100">
                  <c:v>13/01/2022</c:v>
                </c:pt>
                <c:pt idx="101">
                  <c:v>14/01/2022</c:v>
                </c:pt>
                <c:pt idx="102">
                  <c:v>18/01/2022</c:v>
                </c:pt>
                <c:pt idx="103">
                  <c:v>19/01/2022</c:v>
                </c:pt>
                <c:pt idx="104">
                  <c:v>20/01/2022</c:v>
                </c:pt>
                <c:pt idx="105">
                  <c:v>21/01/2022</c:v>
                </c:pt>
                <c:pt idx="106">
                  <c:v>24/01/2022</c:v>
                </c:pt>
                <c:pt idx="107">
                  <c:v>25/01/2022</c:v>
                </c:pt>
                <c:pt idx="108">
                  <c:v>26/01/2022</c:v>
                </c:pt>
                <c:pt idx="109">
                  <c:v>27/01/2022</c:v>
                </c:pt>
                <c:pt idx="110">
                  <c:v>28/01/2022</c:v>
                </c:pt>
                <c:pt idx="111">
                  <c:v>31/01/2022</c:v>
                </c:pt>
                <c:pt idx="112">
                  <c:v>01/02/2022</c:v>
                </c:pt>
                <c:pt idx="113">
                  <c:v>02/02/2022</c:v>
                </c:pt>
                <c:pt idx="114">
                  <c:v>03/02/2022</c:v>
                </c:pt>
                <c:pt idx="115">
                  <c:v>04/02/2022</c:v>
                </c:pt>
                <c:pt idx="116">
                  <c:v>07/02/2022</c:v>
                </c:pt>
                <c:pt idx="117">
                  <c:v>08/02/2022</c:v>
                </c:pt>
                <c:pt idx="118">
                  <c:v>09/02/2022</c:v>
                </c:pt>
                <c:pt idx="119">
                  <c:v>10/02/2022</c:v>
                </c:pt>
                <c:pt idx="120">
                  <c:v>11/02/2022</c:v>
                </c:pt>
                <c:pt idx="121">
                  <c:v>14/02/2022</c:v>
                </c:pt>
                <c:pt idx="122">
                  <c:v>15/02/2022</c:v>
                </c:pt>
                <c:pt idx="123">
                  <c:v>16/02/2022</c:v>
                </c:pt>
                <c:pt idx="124">
                  <c:v>17/02/2022</c:v>
                </c:pt>
                <c:pt idx="125">
                  <c:v>18/02/2022</c:v>
                </c:pt>
                <c:pt idx="126">
                  <c:v>22/02/2022</c:v>
                </c:pt>
                <c:pt idx="127">
                  <c:v>23/02/2022</c:v>
                </c:pt>
                <c:pt idx="128">
                  <c:v>24/02/2022</c:v>
                </c:pt>
                <c:pt idx="129">
                  <c:v>25/02/2022</c:v>
                </c:pt>
                <c:pt idx="130">
                  <c:v>28/02/2022</c:v>
                </c:pt>
                <c:pt idx="131">
                  <c:v>01/03/2022</c:v>
                </c:pt>
                <c:pt idx="132">
                  <c:v>02/03/2022</c:v>
                </c:pt>
                <c:pt idx="133">
                  <c:v>03/03/2022</c:v>
                </c:pt>
                <c:pt idx="134">
                  <c:v>04/03/2022</c:v>
                </c:pt>
                <c:pt idx="135">
                  <c:v>07/03/2022</c:v>
                </c:pt>
                <c:pt idx="136">
                  <c:v>08/03/2022</c:v>
                </c:pt>
                <c:pt idx="137">
                  <c:v>09/03/2022</c:v>
                </c:pt>
                <c:pt idx="138">
                  <c:v>10/03/2022</c:v>
                </c:pt>
                <c:pt idx="139">
                  <c:v>11/03/2022</c:v>
                </c:pt>
                <c:pt idx="140">
                  <c:v>14/03/2022</c:v>
                </c:pt>
                <c:pt idx="141">
                  <c:v>15/03/2022</c:v>
                </c:pt>
                <c:pt idx="142">
                  <c:v>16/03/2022</c:v>
                </c:pt>
                <c:pt idx="143">
                  <c:v>17/03/2022</c:v>
                </c:pt>
                <c:pt idx="144">
                  <c:v>18/03/2022</c:v>
                </c:pt>
                <c:pt idx="145">
                  <c:v>21/03/2022</c:v>
                </c:pt>
                <c:pt idx="146">
                  <c:v>22/03/2022</c:v>
                </c:pt>
                <c:pt idx="147">
                  <c:v>23/03/2022</c:v>
                </c:pt>
                <c:pt idx="148">
                  <c:v>24/03/2022</c:v>
                </c:pt>
                <c:pt idx="149">
                  <c:v>25/03/2022</c:v>
                </c:pt>
                <c:pt idx="150">
                  <c:v>28/03/2022</c:v>
                </c:pt>
                <c:pt idx="151">
                  <c:v>29/03/2022</c:v>
                </c:pt>
                <c:pt idx="152">
                  <c:v>30/03/2022</c:v>
                </c:pt>
                <c:pt idx="153">
                  <c:v>31/03/2022</c:v>
                </c:pt>
                <c:pt idx="154">
                  <c:v>01/04/2022</c:v>
                </c:pt>
                <c:pt idx="155">
                  <c:v>04/04/2022</c:v>
                </c:pt>
                <c:pt idx="156">
                  <c:v>05/04/2022</c:v>
                </c:pt>
                <c:pt idx="157">
                  <c:v>06/04/2022</c:v>
                </c:pt>
                <c:pt idx="158">
                  <c:v>07/04/2022</c:v>
                </c:pt>
                <c:pt idx="159">
                  <c:v>08/04/2022</c:v>
                </c:pt>
                <c:pt idx="160">
                  <c:v>11/04/2022</c:v>
                </c:pt>
                <c:pt idx="161">
                  <c:v>12/04/2022</c:v>
                </c:pt>
                <c:pt idx="162">
                  <c:v>13/04/2022</c:v>
                </c:pt>
                <c:pt idx="163">
                  <c:v>14/04/2022</c:v>
                </c:pt>
                <c:pt idx="164">
                  <c:v>18/04/2022</c:v>
                </c:pt>
                <c:pt idx="165">
                  <c:v>19/04/2022</c:v>
                </c:pt>
                <c:pt idx="166">
                  <c:v>20/04/2022</c:v>
                </c:pt>
                <c:pt idx="167">
                  <c:v>21/04/2022</c:v>
                </c:pt>
                <c:pt idx="168">
                  <c:v>22/04/2022</c:v>
                </c:pt>
                <c:pt idx="169">
                  <c:v>25/04/2022</c:v>
                </c:pt>
                <c:pt idx="170">
                  <c:v>26/04/2022</c:v>
                </c:pt>
                <c:pt idx="171">
                  <c:v>27/04/2022</c:v>
                </c:pt>
                <c:pt idx="172">
                  <c:v>28/04/2022</c:v>
                </c:pt>
                <c:pt idx="173">
                  <c:v>29/04/2022</c:v>
                </c:pt>
                <c:pt idx="174">
                  <c:v>02/05/2022</c:v>
                </c:pt>
                <c:pt idx="175">
                  <c:v>03/05/2022</c:v>
                </c:pt>
                <c:pt idx="176">
                  <c:v>04/05/2022</c:v>
                </c:pt>
                <c:pt idx="177">
                  <c:v>05/05/2022</c:v>
                </c:pt>
                <c:pt idx="178">
                  <c:v>06/05/2022</c:v>
                </c:pt>
                <c:pt idx="179">
                  <c:v>09/05/2022</c:v>
                </c:pt>
                <c:pt idx="180">
                  <c:v>10/05/2022</c:v>
                </c:pt>
                <c:pt idx="181">
                  <c:v>11/05/2022</c:v>
                </c:pt>
                <c:pt idx="182">
                  <c:v>12/05/2022</c:v>
                </c:pt>
                <c:pt idx="183">
                  <c:v>13/05/2022</c:v>
                </c:pt>
                <c:pt idx="184">
                  <c:v>16/05/2022</c:v>
                </c:pt>
                <c:pt idx="185">
                  <c:v>17/05/2022</c:v>
                </c:pt>
                <c:pt idx="186">
                  <c:v>18/05/2022</c:v>
                </c:pt>
                <c:pt idx="187">
                  <c:v>19/05/2022</c:v>
                </c:pt>
                <c:pt idx="188">
                  <c:v>20/05/2022</c:v>
                </c:pt>
                <c:pt idx="189">
                  <c:v>23/05/2022</c:v>
                </c:pt>
                <c:pt idx="190">
                  <c:v>24/05/2022</c:v>
                </c:pt>
                <c:pt idx="191">
                  <c:v>25/05/2022</c:v>
                </c:pt>
                <c:pt idx="192">
                  <c:v>26/05/2022</c:v>
                </c:pt>
                <c:pt idx="193">
                  <c:v>27/05/2022</c:v>
                </c:pt>
                <c:pt idx="194">
                  <c:v>31/05/2022</c:v>
                </c:pt>
                <c:pt idx="195">
                  <c:v>01/06/2022</c:v>
                </c:pt>
                <c:pt idx="196">
                  <c:v>02/06/2022</c:v>
                </c:pt>
                <c:pt idx="197">
                  <c:v>03/06/2022</c:v>
                </c:pt>
                <c:pt idx="198">
                  <c:v>06/06/2022</c:v>
                </c:pt>
                <c:pt idx="199">
                  <c:v>07/06/2022</c:v>
                </c:pt>
                <c:pt idx="200">
                  <c:v>08/06/2022</c:v>
                </c:pt>
                <c:pt idx="201">
                  <c:v>09/06/2022</c:v>
                </c:pt>
                <c:pt idx="202">
                  <c:v>10/06/2022</c:v>
                </c:pt>
                <c:pt idx="203">
                  <c:v>13/06/2022</c:v>
                </c:pt>
                <c:pt idx="204">
                  <c:v>14/06/2022</c:v>
                </c:pt>
                <c:pt idx="205">
                  <c:v>15/06/2022</c:v>
                </c:pt>
                <c:pt idx="206">
                  <c:v>16/06/2022</c:v>
                </c:pt>
                <c:pt idx="207">
                  <c:v>17/06/2022</c:v>
                </c:pt>
                <c:pt idx="208">
                  <c:v>21/06/2022</c:v>
                </c:pt>
                <c:pt idx="209">
                  <c:v>22/06/2022</c:v>
                </c:pt>
                <c:pt idx="210">
                  <c:v>23/06/2022</c:v>
                </c:pt>
                <c:pt idx="211">
                  <c:v>24/06/2022</c:v>
                </c:pt>
                <c:pt idx="212">
                  <c:v>27/06/2022</c:v>
                </c:pt>
                <c:pt idx="213">
                  <c:v>28/06/2022</c:v>
                </c:pt>
                <c:pt idx="214">
                  <c:v>29/06/2022</c:v>
                </c:pt>
                <c:pt idx="215">
                  <c:v>30/06/2022</c:v>
                </c:pt>
                <c:pt idx="216">
                  <c:v>01/07/2022</c:v>
                </c:pt>
                <c:pt idx="217">
                  <c:v>05/07/2022</c:v>
                </c:pt>
                <c:pt idx="218">
                  <c:v>06/07/2022</c:v>
                </c:pt>
                <c:pt idx="219">
                  <c:v>07/07/2022</c:v>
                </c:pt>
                <c:pt idx="220">
                  <c:v>08/07/2022</c:v>
                </c:pt>
                <c:pt idx="221">
                  <c:v>11/07/2022</c:v>
                </c:pt>
                <c:pt idx="222">
                  <c:v>12/07/2022</c:v>
                </c:pt>
                <c:pt idx="223">
                  <c:v>13/07/2022</c:v>
                </c:pt>
                <c:pt idx="224">
                  <c:v>14/07/2022</c:v>
                </c:pt>
                <c:pt idx="225">
                  <c:v>15/07/2022</c:v>
                </c:pt>
                <c:pt idx="226">
                  <c:v>18/07/2022</c:v>
                </c:pt>
                <c:pt idx="227">
                  <c:v>19/07/2022</c:v>
                </c:pt>
                <c:pt idx="228">
                  <c:v>20/07/2022</c:v>
                </c:pt>
                <c:pt idx="229">
                  <c:v>21/07/2022</c:v>
                </c:pt>
                <c:pt idx="230">
                  <c:v>22/07/2022</c:v>
                </c:pt>
                <c:pt idx="231">
                  <c:v>25/07/2022</c:v>
                </c:pt>
                <c:pt idx="232">
                  <c:v>26/07/2022</c:v>
                </c:pt>
                <c:pt idx="233">
                  <c:v>27/07/2022</c:v>
                </c:pt>
                <c:pt idx="234">
                  <c:v>28/07/2022</c:v>
                </c:pt>
                <c:pt idx="235">
                  <c:v>29/07/2022</c:v>
                </c:pt>
                <c:pt idx="236">
                  <c:v>01/08/2022</c:v>
                </c:pt>
                <c:pt idx="237">
                  <c:v>02/08/2022</c:v>
                </c:pt>
                <c:pt idx="238">
                  <c:v>03/08/2022</c:v>
                </c:pt>
                <c:pt idx="239">
                  <c:v>04/08/2022</c:v>
                </c:pt>
                <c:pt idx="240">
                  <c:v>05/08/2022</c:v>
                </c:pt>
                <c:pt idx="241">
                  <c:v>08/08/2022</c:v>
                </c:pt>
                <c:pt idx="242">
                  <c:v>09/08/2022</c:v>
                </c:pt>
                <c:pt idx="243">
                  <c:v>10/08/2022</c:v>
                </c:pt>
                <c:pt idx="244">
                  <c:v>11/08/2022</c:v>
                </c:pt>
                <c:pt idx="245">
                  <c:v>12/08/2022</c:v>
                </c:pt>
                <c:pt idx="246">
                  <c:v>15/08/2022</c:v>
                </c:pt>
                <c:pt idx="247">
                  <c:v>16/08/2022</c:v>
                </c:pt>
                <c:pt idx="248">
                  <c:v>17/08/2022</c:v>
                </c:pt>
                <c:pt idx="249">
                  <c:v>18/08/2022</c:v>
                </c:pt>
                <c:pt idx="250">
                  <c:v>19/08/2022</c:v>
                </c:pt>
                <c:pt idx="251">
                  <c:v>22/08/2022</c:v>
                </c:pt>
                <c:pt idx="252">
                  <c:v>23/08/2022</c:v>
                </c:pt>
              </c:strCache>
            </c:strRef>
          </c:cat>
          <c:val>
            <c:numRef>
              <c:f>AMZN!$I$2:$I$254</c:f>
              <c:numCache>
                <c:formatCode>General</c:formatCode>
                <c:ptCount val="253"/>
                <c:pt idx="1">
                  <c:v>0</c:v>
                </c:pt>
                <c:pt idx="2">
                  <c:v>-1</c:v>
                </c:pt>
                <c:pt idx="3">
                  <c:v>-0.62361660846415168</c:v>
                </c:pt>
                <c:pt idx="4">
                  <c:v>-0.24166170927131703</c:v>
                </c:pt>
                <c:pt idx="5">
                  <c:v>0.12355797268513399</c:v>
                </c:pt>
                <c:pt idx="6">
                  <c:v>0.37154735741356487</c:v>
                </c:pt>
                <c:pt idx="7">
                  <c:v>0.37370624390958801</c:v>
                </c:pt>
                <c:pt idx="8">
                  <c:v>0.3836215201558692</c:v>
                </c:pt>
                <c:pt idx="9">
                  <c:v>0.39566771044929527</c:v>
                </c:pt>
                <c:pt idx="10">
                  <c:v>0.40326248912551371</c:v>
                </c:pt>
                <c:pt idx="11">
                  <c:v>0.48562937468264294</c:v>
                </c:pt>
                <c:pt idx="12">
                  <c:v>0.47006720891985415</c:v>
                </c:pt>
                <c:pt idx="13">
                  <c:v>0.42907118256436744</c:v>
                </c:pt>
                <c:pt idx="14">
                  <c:v>0.42185998490370036</c:v>
                </c:pt>
                <c:pt idx="15">
                  <c:v>0.4370420632302161</c:v>
                </c:pt>
                <c:pt idx="16">
                  <c:v>0.42676637555992919</c:v>
                </c:pt>
                <c:pt idx="17">
                  <c:v>0.50476389676035782</c:v>
                </c:pt>
                <c:pt idx="18">
                  <c:v>0.5849828561322904</c:v>
                </c:pt>
                <c:pt idx="19">
                  <c:v>0.5576036682780281</c:v>
                </c:pt>
                <c:pt idx="20">
                  <c:v>0.5813792084358661</c:v>
                </c:pt>
                <c:pt idx="21">
                  <c:v>0.58324648065996965</c:v>
                </c:pt>
                <c:pt idx="22">
                  <c:v>0.57228198291714627</c:v>
                </c:pt>
                <c:pt idx="23">
                  <c:v>0.51379650090366413</c:v>
                </c:pt>
                <c:pt idx="24">
                  <c:v>0.56874547168096989</c:v>
                </c:pt>
                <c:pt idx="25">
                  <c:v>0.55760043263236114</c:v>
                </c:pt>
                <c:pt idx="26">
                  <c:v>0.53762943993765833</c:v>
                </c:pt>
                <c:pt idx="27">
                  <c:v>0.53389907990263386</c:v>
                </c:pt>
                <c:pt idx="28">
                  <c:v>0.50936350800132513</c:v>
                </c:pt>
                <c:pt idx="29">
                  <c:v>0.51629682270531396</c:v>
                </c:pt>
                <c:pt idx="30">
                  <c:v>0.50079825828302127</c:v>
                </c:pt>
                <c:pt idx="31">
                  <c:v>0.48634209212873314</c:v>
                </c:pt>
                <c:pt idx="32">
                  <c:v>0.47388808641015534</c:v>
                </c:pt>
                <c:pt idx="33">
                  <c:v>0.41348419797193864</c:v>
                </c:pt>
                <c:pt idx="34">
                  <c:v>0.4130475803624829</c:v>
                </c:pt>
                <c:pt idx="35">
                  <c:v>0.40568791224469558</c:v>
                </c:pt>
                <c:pt idx="36">
                  <c:v>0.41033901478931756</c:v>
                </c:pt>
                <c:pt idx="37">
                  <c:v>0.46674720023088878</c:v>
                </c:pt>
                <c:pt idx="38">
                  <c:v>0.45540464284207161</c:v>
                </c:pt>
                <c:pt idx="39">
                  <c:v>0.45507606770007103</c:v>
                </c:pt>
                <c:pt idx="40">
                  <c:v>0.4566758044222225</c:v>
                </c:pt>
                <c:pt idx="41">
                  <c:v>0.44616224669015819</c:v>
                </c:pt>
                <c:pt idx="42">
                  <c:v>0.4345158599266522</c:v>
                </c:pt>
                <c:pt idx="43">
                  <c:v>0.43491449378052643</c:v>
                </c:pt>
                <c:pt idx="44">
                  <c:v>0.4498531583801969</c:v>
                </c:pt>
                <c:pt idx="45">
                  <c:v>0.43232560065423786</c:v>
                </c:pt>
                <c:pt idx="46">
                  <c:v>0.38972303145118459</c:v>
                </c:pt>
                <c:pt idx="47">
                  <c:v>0.37027257301806826</c:v>
                </c:pt>
                <c:pt idx="48">
                  <c:v>0.33722477220566133</c:v>
                </c:pt>
                <c:pt idx="49">
                  <c:v>0.33436369991245096</c:v>
                </c:pt>
                <c:pt idx="50">
                  <c:v>0.32541653829632489</c:v>
                </c:pt>
                <c:pt idx="51">
                  <c:v>0.32315580312483722</c:v>
                </c:pt>
                <c:pt idx="52">
                  <c:v>0.3305427833404978</c:v>
                </c:pt>
                <c:pt idx="53">
                  <c:v>0.33359134632595916</c:v>
                </c:pt>
                <c:pt idx="54">
                  <c:v>0.2862445947884224</c:v>
                </c:pt>
                <c:pt idx="55">
                  <c:v>0.27546497699865824</c:v>
                </c:pt>
                <c:pt idx="56">
                  <c:v>0.27746466591882396</c:v>
                </c:pt>
                <c:pt idx="57">
                  <c:v>0.26129829801445725</c:v>
                </c:pt>
                <c:pt idx="58">
                  <c:v>0.25927586193434005</c:v>
                </c:pt>
                <c:pt idx="59">
                  <c:v>0.26034335403365777</c:v>
                </c:pt>
                <c:pt idx="60">
                  <c:v>0.26032025556754818</c:v>
                </c:pt>
                <c:pt idx="61">
                  <c:v>0.20481053781251032</c:v>
                </c:pt>
                <c:pt idx="62">
                  <c:v>0.18487768811928049</c:v>
                </c:pt>
                <c:pt idx="63">
                  <c:v>0.20062058567856553</c:v>
                </c:pt>
                <c:pt idx="64">
                  <c:v>0.19964667217550894</c:v>
                </c:pt>
                <c:pt idx="65">
                  <c:v>0.18996332186022227</c:v>
                </c:pt>
                <c:pt idx="66">
                  <c:v>0.16438105007641093</c:v>
                </c:pt>
                <c:pt idx="67">
                  <c:v>0.1602740285527092</c:v>
                </c:pt>
                <c:pt idx="68">
                  <c:v>0.14277037718674412</c:v>
                </c:pt>
                <c:pt idx="69">
                  <c:v>8.9531375967224394E-2</c:v>
                </c:pt>
                <c:pt idx="70">
                  <c:v>9.107797009982263E-2</c:v>
                </c:pt>
                <c:pt idx="71">
                  <c:v>8.9517711102780576E-2</c:v>
                </c:pt>
                <c:pt idx="72">
                  <c:v>9.7282886255332643E-2</c:v>
                </c:pt>
                <c:pt idx="73">
                  <c:v>0.10469471111228768</c:v>
                </c:pt>
                <c:pt idx="74">
                  <c:v>0.10405279057718074</c:v>
                </c:pt>
                <c:pt idx="75">
                  <c:v>0.10403351361856686</c:v>
                </c:pt>
                <c:pt idx="76">
                  <c:v>0.12222985038543818</c:v>
                </c:pt>
                <c:pt idx="77">
                  <c:v>8.7930076980793484E-2</c:v>
                </c:pt>
                <c:pt idx="78">
                  <c:v>8.8378511230308085E-2</c:v>
                </c:pt>
                <c:pt idx="79">
                  <c:v>9.8699124398498872E-2</c:v>
                </c:pt>
                <c:pt idx="80">
                  <c:v>4.0170773614912572E-2</c:v>
                </c:pt>
                <c:pt idx="81">
                  <c:v>2.9903386135828287E-2</c:v>
                </c:pt>
                <c:pt idx="82">
                  <c:v>1.3560457177618057E-2</c:v>
                </c:pt>
                <c:pt idx="83">
                  <c:v>2.5080355427216934E-2</c:v>
                </c:pt>
                <c:pt idx="84">
                  <c:v>2.6447854190093392E-2</c:v>
                </c:pt>
                <c:pt idx="85">
                  <c:v>2.629592941007133E-2</c:v>
                </c:pt>
                <c:pt idx="86">
                  <c:v>1.9814738343765608E-2</c:v>
                </c:pt>
                <c:pt idx="87">
                  <c:v>1.9424454758951874E-2</c:v>
                </c:pt>
                <c:pt idx="88">
                  <c:v>2.7473965169622899E-2</c:v>
                </c:pt>
                <c:pt idx="89">
                  <c:v>2.4555532191436687E-2</c:v>
                </c:pt>
                <c:pt idx="90">
                  <c:v>2.2735912127996565E-2</c:v>
                </c:pt>
                <c:pt idx="91">
                  <c:v>8.9738008937090552E-3</c:v>
                </c:pt>
                <c:pt idx="92">
                  <c:v>6.9685496471856966E-3</c:v>
                </c:pt>
                <c:pt idx="93">
                  <c:v>7.0922792020755542E-3</c:v>
                </c:pt>
                <c:pt idx="94">
                  <c:v>6.8701391425269043E-3</c:v>
                </c:pt>
                <c:pt idx="95">
                  <c:v>5.874980647427171E-3</c:v>
                </c:pt>
                <c:pt idx="96">
                  <c:v>1.0102375212131342E-2</c:v>
                </c:pt>
                <c:pt idx="97">
                  <c:v>1.8825685629672153E-2</c:v>
                </c:pt>
                <c:pt idx="98">
                  <c:v>1.6873566963714327E-2</c:v>
                </c:pt>
                <c:pt idx="99">
                  <c:v>1.8314768696766293E-2</c:v>
                </c:pt>
                <c:pt idx="100">
                  <c:v>1.6320561778390509E-2</c:v>
                </c:pt>
                <c:pt idx="101">
                  <c:v>9.5580939380545179E-3</c:v>
                </c:pt>
                <c:pt idx="102">
                  <c:v>2.8578247384922519E-2</c:v>
                </c:pt>
                <c:pt idx="103">
                  <c:v>4.6941758208524857E-2</c:v>
                </c:pt>
                <c:pt idx="104">
                  <c:v>7.1243731445364125E-2</c:v>
                </c:pt>
                <c:pt idx="105">
                  <c:v>5.0406265593993263E-2</c:v>
                </c:pt>
                <c:pt idx="106">
                  <c:v>7.8877782134613841E-2</c:v>
                </c:pt>
                <c:pt idx="107">
                  <c:v>7.6660873188437173E-2</c:v>
                </c:pt>
                <c:pt idx="108">
                  <c:v>7.5986453278660535E-2</c:v>
                </c:pt>
                <c:pt idx="109">
                  <c:v>4.8815808222096066E-2</c:v>
                </c:pt>
                <c:pt idx="110">
                  <c:v>5.8667165843126111E-2</c:v>
                </c:pt>
                <c:pt idx="111">
                  <c:v>6.8230327711586353E-2</c:v>
                </c:pt>
                <c:pt idx="112">
                  <c:v>6.5970827914831484E-2</c:v>
                </c:pt>
                <c:pt idx="113">
                  <c:v>3.8341113257020581E-2</c:v>
                </c:pt>
                <c:pt idx="114">
                  <c:v>-8.1801235228521327E-2</c:v>
                </c:pt>
                <c:pt idx="115">
                  <c:v>-8.1544442852023044E-2</c:v>
                </c:pt>
                <c:pt idx="116">
                  <c:v>-5.7788566819193608E-2</c:v>
                </c:pt>
                <c:pt idx="117">
                  <c:v>-5.8097156752760955E-2</c:v>
                </c:pt>
                <c:pt idx="118">
                  <c:v>-5.5907362535404063E-2</c:v>
                </c:pt>
                <c:pt idx="119">
                  <c:v>-7.425206535722953E-2</c:v>
                </c:pt>
                <c:pt idx="120">
                  <c:v>-8.2565890486943294E-2</c:v>
                </c:pt>
                <c:pt idx="121">
                  <c:v>-7.4606964310968873E-2</c:v>
                </c:pt>
                <c:pt idx="122">
                  <c:v>-7.0294266530091701E-2</c:v>
                </c:pt>
                <c:pt idx="123">
                  <c:v>-5.1594990492720406E-2</c:v>
                </c:pt>
                <c:pt idx="124">
                  <c:v>-4.671193650696906E-2</c:v>
                </c:pt>
                <c:pt idx="125">
                  <c:v>-4.328824953596886E-2</c:v>
                </c:pt>
                <c:pt idx="126">
                  <c:v>-5.8856895993964722E-2</c:v>
                </c:pt>
                <c:pt idx="127">
                  <c:v>-9.9790065876082745E-2</c:v>
                </c:pt>
                <c:pt idx="128">
                  <c:v>-9.8345002511780591E-2</c:v>
                </c:pt>
                <c:pt idx="129">
                  <c:v>-9.7123770632033174E-2</c:v>
                </c:pt>
                <c:pt idx="130">
                  <c:v>-0.10528889189172252</c:v>
                </c:pt>
                <c:pt idx="131">
                  <c:v>-0.10629688023373413</c:v>
                </c:pt>
                <c:pt idx="132">
                  <c:v>-0.10799840611566736</c:v>
                </c:pt>
                <c:pt idx="133">
                  <c:v>-0.10999526832940672</c:v>
                </c:pt>
                <c:pt idx="134">
                  <c:v>-9.8821198093936205E-2</c:v>
                </c:pt>
                <c:pt idx="135">
                  <c:v>-9.0564132270979036E-2</c:v>
                </c:pt>
                <c:pt idx="136">
                  <c:v>-7.1957214665200803E-2</c:v>
                </c:pt>
                <c:pt idx="137">
                  <c:v>-4.7851338673010349E-2</c:v>
                </c:pt>
                <c:pt idx="138">
                  <c:v>-4.4763566793988976E-2</c:v>
                </c:pt>
                <c:pt idx="139">
                  <c:v>-4.2980367765476798E-2</c:v>
                </c:pt>
                <c:pt idx="140">
                  <c:v>-5.5194455605894616E-2</c:v>
                </c:pt>
                <c:pt idx="141">
                  <c:v>-4.9671917523829608E-2</c:v>
                </c:pt>
                <c:pt idx="142">
                  <c:v>-4.2538976266241854E-2</c:v>
                </c:pt>
                <c:pt idx="143">
                  <c:v>-2.6961139887061541E-2</c:v>
                </c:pt>
                <c:pt idx="144">
                  <c:v>-2.5622535294046185E-2</c:v>
                </c:pt>
                <c:pt idx="145">
                  <c:v>-2.2748863225583553E-2</c:v>
                </c:pt>
                <c:pt idx="146">
                  <c:v>-1.9457831754797806E-2</c:v>
                </c:pt>
                <c:pt idx="147">
                  <c:v>-1.8861338090862573E-2</c:v>
                </c:pt>
                <c:pt idx="148">
                  <c:v>-2.0430633838856366E-2</c:v>
                </c:pt>
                <c:pt idx="149">
                  <c:v>-1.709862903397277E-2</c:v>
                </c:pt>
                <c:pt idx="150">
                  <c:v>-1.6720530697812867E-2</c:v>
                </c:pt>
                <c:pt idx="151">
                  <c:v>-1.3308975442566488E-2</c:v>
                </c:pt>
                <c:pt idx="152">
                  <c:v>-2.1031689152424846E-2</c:v>
                </c:pt>
                <c:pt idx="153">
                  <c:v>-2.0958335372458198E-2</c:v>
                </c:pt>
                <c:pt idx="154">
                  <c:v>-2.6095873580991146E-2</c:v>
                </c:pt>
                <c:pt idx="155">
                  <c:v>-1.4531956437725129E-2</c:v>
                </c:pt>
                <c:pt idx="156">
                  <c:v>-1.2026046051134286E-2</c:v>
                </c:pt>
                <c:pt idx="157">
                  <c:v>-1.1401537373784819E-2</c:v>
                </c:pt>
                <c:pt idx="158">
                  <c:v>-4.2079853352423174E-3</c:v>
                </c:pt>
                <c:pt idx="159">
                  <c:v>-1.3148993164548122E-3</c:v>
                </c:pt>
                <c:pt idx="160">
                  <c:v>-7.0710855361926059E-4</c:v>
                </c:pt>
                <c:pt idx="161">
                  <c:v>3.7217416401858299E-3</c:v>
                </c:pt>
                <c:pt idx="162">
                  <c:v>4.3690363172127645E-3</c:v>
                </c:pt>
                <c:pt idx="163">
                  <c:v>6.2902708822290395E-3</c:v>
                </c:pt>
                <c:pt idx="164">
                  <c:v>-9.2269460431775672E-3</c:v>
                </c:pt>
                <c:pt idx="165">
                  <c:v>-1.0696843878885776E-3</c:v>
                </c:pt>
                <c:pt idx="166">
                  <c:v>6.411044835840943E-4</c:v>
                </c:pt>
                <c:pt idx="167">
                  <c:v>8.5074878712611147E-3</c:v>
                </c:pt>
                <c:pt idx="168">
                  <c:v>7.5899575854647613E-3</c:v>
                </c:pt>
                <c:pt idx="169">
                  <c:v>1.1545156519237185E-2</c:v>
                </c:pt>
                <c:pt idx="170">
                  <c:v>1.0416711631485123E-2</c:v>
                </c:pt>
                <c:pt idx="171">
                  <c:v>-1.9368368150639779E-2</c:v>
                </c:pt>
                <c:pt idx="172">
                  <c:v>-4.9093836296221098E-2</c:v>
                </c:pt>
                <c:pt idx="173">
                  <c:v>-4.9881470502225113E-2</c:v>
                </c:pt>
                <c:pt idx="174">
                  <c:v>-4.9912543123225794E-2</c:v>
                </c:pt>
                <c:pt idx="175">
                  <c:v>-5.5630165604939982E-2</c:v>
                </c:pt>
                <c:pt idx="176">
                  <c:v>-1.9994677209338656E-2</c:v>
                </c:pt>
                <c:pt idx="177">
                  <c:v>-1.7182376222272783E-2</c:v>
                </c:pt>
                <c:pt idx="178">
                  <c:v>-1.8699891271357134E-2</c:v>
                </c:pt>
                <c:pt idx="179">
                  <c:v>-1.8476476091552663E-2</c:v>
                </c:pt>
                <c:pt idx="180">
                  <c:v>-1.9041677800759053E-2</c:v>
                </c:pt>
                <c:pt idx="181">
                  <c:v>-1.6782043285324767E-2</c:v>
                </c:pt>
                <c:pt idx="182">
                  <c:v>1.0091804440111155E-2</c:v>
                </c:pt>
                <c:pt idx="183">
                  <c:v>2.8627861123651306E-3</c:v>
                </c:pt>
                <c:pt idx="184">
                  <c:v>-1.6409834513739053E-2</c:v>
                </c:pt>
                <c:pt idx="185">
                  <c:v>-4.2139638817919371E-2</c:v>
                </c:pt>
                <c:pt idx="186">
                  <c:v>-4.1746498203841673E-2</c:v>
                </c:pt>
                <c:pt idx="187">
                  <c:v>-4.1992326589830341E-2</c:v>
                </c:pt>
                <c:pt idx="188">
                  <c:v>-4.2037188384806204E-2</c:v>
                </c:pt>
                <c:pt idx="189">
                  <c:v>-4.6883066321593031E-2</c:v>
                </c:pt>
                <c:pt idx="190">
                  <c:v>-4.1933207848663445E-2</c:v>
                </c:pt>
                <c:pt idx="191">
                  <c:v>-3.6333252590491305E-2</c:v>
                </c:pt>
                <c:pt idx="192">
                  <c:v>-4.0670005235350845E-2</c:v>
                </c:pt>
                <c:pt idx="193">
                  <c:v>-4.7568523052821943E-2</c:v>
                </c:pt>
                <c:pt idx="194">
                  <c:v>-4.8814945646998509E-2</c:v>
                </c:pt>
                <c:pt idx="195">
                  <c:v>-5.5278146811324418E-2</c:v>
                </c:pt>
                <c:pt idx="196">
                  <c:v>-5.2471768500073589E-2</c:v>
                </c:pt>
                <c:pt idx="197">
                  <c:v>-5.733646331865791E-2</c:v>
                </c:pt>
                <c:pt idx="198">
                  <c:v>-5.7748343539583781E-2</c:v>
                </c:pt>
                <c:pt idx="199">
                  <c:v>-5.595738853831822E-2</c:v>
                </c:pt>
                <c:pt idx="200">
                  <c:v>-4.7192260551898089E-2</c:v>
                </c:pt>
                <c:pt idx="201">
                  <c:v>-2.9103429558091202E-2</c:v>
                </c:pt>
                <c:pt idx="202">
                  <c:v>-2.8585412717271573E-2</c:v>
                </c:pt>
                <c:pt idx="203">
                  <c:v>-2.7377141461831671E-2</c:v>
                </c:pt>
                <c:pt idx="204">
                  <c:v>-2.2902701716727397E-2</c:v>
                </c:pt>
                <c:pt idx="205">
                  <c:v>-1.2056518469500165E-2</c:v>
                </c:pt>
                <c:pt idx="206">
                  <c:v>-7.0420048051403504E-3</c:v>
                </c:pt>
                <c:pt idx="207">
                  <c:v>-9.1359721501695322E-3</c:v>
                </c:pt>
                <c:pt idx="208">
                  <c:v>-8.5762714177476298E-3</c:v>
                </c:pt>
                <c:pt idx="209">
                  <c:v>-2.0539029044134106E-2</c:v>
                </c:pt>
                <c:pt idx="210">
                  <c:v>-2.7083838657470889E-2</c:v>
                </c:pt>
                <c:pt idx="211">
                  <c:v>-3.7864870911607722E-2</c:v>
                </c:pt>
                <c:pt idx="212">
                  <c:v>-4.797471910672213E-2</c:v>
                </c:pt>
                <c:pt idx="213">
                  <c:v>-4.7029507523143478E-2</c:v>
                </c:pt>
                <c:pt idx="214">
                  <c:v>-4.3840244230038086E-2</c:v>
                </c:pt>
                <c:pt idx="215">
                  <c:v>-4.98662541318921E-2</c:v>
                </c:pt>
                <c:pt idx="216">
                  <c:v>-4.6378595317450033E-2</c:v>
                </c:pt>
                <c:pt idx="217">
                  <c:v>-4.5342708506893502E-2</c:v>
                </c:pt>
                <c:pt idx="218">
                  <c:v>-4.86736641482889E-2</c:v>
                </c:pt>
                <c:pt idx="219">
                  <c:v>-4.911775946280561E-2</c:v>
                </c:pt>
                <c:pt idx="220">
                  <c:v>-4.5139801253234801E-2</c:v>
                </c:pt>
                <c:pt idx="221">
                  <c:v>-4.6789605682051691E-2</c:v>
                </c:pt>
                <c:pt idx="222">
                  <c:v>-4.7616146681523877E-2</c:v>
                </c:pt>
                <c:pt idx="223">
                  <c:v>-4.718620797931538E-2</c:v>
                </c:pt>
                <c:pt idx="224">
                  <c:v>-4.8795627548244395E-2</c:v>
                </c:pt>
                <c:pt idx="225">
                  <c:v>-4.9332406152990761E-2</c:v>
                </c:pt>
                <c:pt idx="226">
                  <c:v>-4.3842231882970976E-2</c:v>
                </c:pt>
                <c:pt idx="227">
                  <c:v>-4.5531438392753094E-2</c:v>
                </c:pt>
                <c:pt idx="228">
                  <c:v>-4.339106054779434E-2</c:v>
                </c:pt>
                <c:pt idx="229">
                  <c:v>-4.2695579649026039E-2</c:v>
                </c:pt>
                <c:pt idx="230">
                  <c:v>-4.3663600066914277E-2</c:v>
                </c:pt>
                <c:pt idx="231">
                  <c:v>-4.0898476529283689E-2</c:v>
                </c:pt>
                <c:pt idx="232">
                  <c:v>-4.1402172513920477E-2</c:v>
                </c:pt>
                <c:pt idx="233">
                  <c:v>-4.3368042859807436E-2</c:v>
                </c:pt>
                <c:pt idx="234">
                  <c:v>-3.5347091909799115E-2</c:v>
                </c:pt>
                <c:pt idx="235">
                  <c:v>-3.312735862820846E-2</c:v>
                </c:pt>
                <c:pt idx="236">
                  <c:v>-3.3248223231174941E-2</c:v>
                </c:pt>
                <c:pt idx="237">
                  <c:v>-4.2638268699736026E-2</c:v>
                </c:pt>
                <c:pt idx="238">
                  <c:v>-4.5855401033574508E-2</c:v>
                </c:pt>
                <c:pt idx="239">
                  <c:v>-4.6253267044145757E-2</c:v>
                </c:pt>
                <c:pt idx="240">
                  <c:v>-4.6064790336342323E-2</c:v>
                </c:pt>
                <c:pt idx="241">
                  <c:v>-4.5402456779025969E-2</c:v>
                </c:pt>
                <c:pt idx="242">
                  <c:v>-3.747186999492505E-2</c:v>
                </c:pt>
                <c:pt idx="243">
                  <c:v>-3.7005299785961059E-2</c:v>
                </c:pt>
                <c:pt idx="244">
                  <c:v>-3.2900365441060155E-2</c:v>
                </c:pt>
                <c:pt idx="245">
                  <c:v>-3.3264874874045475E-2</c:v>
                </c:pt>
                <c:pt idx="246">
                  <c:v>-3.176673557550222E-2</c:v>
                </c:pt>
                <c:pt idx="247">
                  <c:v>-3.0562447960464086E-2</c:v>
                </c:pt>
                <c:pt idx="248">
                  <c:v>-3.0465323317627024E-2</c:v>
                </c:pt>
                <c:pt idx="249">
                  <c:v>-2.9896361227065706E-2</c:v>
                </c:pt>
                <c:pt idx="250">
                  <c:v>-2.9864317070796658E-2</c:v>
                </c:pt>
                <c:pt idx="251">
                  <c:v>-3.0120154614015762E-2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4-479D-A265-C9FA4587B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656431"/>
        <c:axId val="1076691855"/>
      </c:lineChart>
      <c:catAx>
        <c:axId val="89665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6691855"/>
        <c:crosses val="autoZero"/>
        <c:auto val="1"/>
        <c:lblAlgn val="ctr"/>
        <c:lblOffset val="100"/>
        <c:noMultiLvlLbl val="0"/>
      </c:catAx>
      <c:valAx>
        <c:axId val="1076691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665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SPOT!$H$1</c:f>
              <c:strCache>
                <c:ptCount val="1"/>
                <c:pt idx="0">
                  <c:v>Rendimiento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SPOT!$A$1:$A$253</c:f>
              <c:strCache>
                <c:ptCount val="253"/>
                <c:pt idx="0">
                  <c:v>Date</c:v>
                </c:pt>
                <c:pt idx="1">
                  <c:v>24/08/2021</c:v>
                </c:pt>
                <c:pt idx="2">
                  <c:v>25/08/2021</c:v>
                </c:pt>
                <c:pt idx="3">
                  <c:v>26/08/2021</c:v>
                </c:pt>
                <c:pt idx="4">
                  <c:v>27/08/2021</c:v>
                </c:pt>
                <c:pt idx="5">
                  <c:v>30/08/2021</c:v>
                </c:pt>
                <c:pt idx="6">
                  <c:v>31/08/2021</c:v>
                </c:pt>
                <c:pt idx="7">
                  <c:v>01/09/2021</c:v>
                </c:pt>
                <c:pt idx="8">
                  <c:v>02/09/2021</c:v>
                </c:pt>
                <c:pt idx="9">
                  <c:v>03/09/2021</c:v>
                </c:pt>
                <c:pt idx="10">
                  <c:v>07/09/2021</c:v>
                </c:pt>
                <c:pt idx="11">
                  <c:v>08/09/2021</c:v>
                </c:pt>
                <c:pt idx="12">
                  <c:v>09/09/2021</c:v>
                </c:pt>
                <c:pt idx="13">
                  <c:v>10/09/2021</c:v>
                </c:pt>
                <c:pt idx="14">
                  <c:v>13/09/2021</c:v>
                </c:pt>
                <c:pt idx="15">
                  <c:v>14/09/2021</c:v>
                </c:pt>
                <c:pt idx="16">
                  <c:v>15/09/2021</c:v>
                </c:pt>
                <c:pt idx="17">
                  <c:v>16/09/2021</c:v>
                </c:pt>
                <c:pt idx="18">
                  <c:v>17/09/2021</c:v>
                </c:pt>
                <c:pt idx="19">
                  <c:v>20/09/2021</c:v>
                </c:pt>
                <c:pt idx="20">
                  <c:v>21/09/2021</c:v>
                </c:pt>
                <c:pt idx="21">
                  <c:v>22/09/2021</c:v>
                </c:pt>
                <c:pt idx="22">
                  <c:v>23/09/2021</c:v>
                </c:pt>
                <c:pt idx="23">
                  <c:v>24/09/2021</c:v>
                </c:pt>
                <c:pt idx="24">
                  <c:v>27/09/2021</c:v>
                </c:pt>
                <c:pt idx="25">
                  <c:v>28/09/2021</c:v>
                </c:pt>
                <c:pt idx="26">
                  <c:v>29/09/2021</c:v>
                </c:pt>
                <c:pt idx="27">
                  <c:v>30/09/2021</c:v>
                </c:pt>
                <c:pt idx="28">
                  <c:v>01/10/2021</c:v>
                </c:pt>
                <c:pt idx="29">
                  <c:v>04/10/2021</c:v>
                </c:pt>
                <c:pt idx="30">
                  <c:v>05/10/2021</c:v>
                </c:pt>
                <c:pt idx="31">
                  <c:v>06/10/2021</c:v>
                </c:pt>
                <c:pt idx="32">
                  <c:v>07/10/2021</c:v>
                </c:pt>
                <c:pt idx="33">
                  <c:v>08/10/2021</c:v>
                </c:pt>
                <c:pt idx="34">
                  <c:v>11/10/2021</c:v>
                </c:pt>
                <c:pt idx="35">
                  <c:v>12/10/2021</c:v>
                </c:pt>
                <c:pt idx="36">
                  <c:v>13/10/2021</c:v>
                </c:pt>
                <c:pt idx="37">
                  <c:v>14/10/2021</c:v>
                </c:pt>
                <c:pt idx="38">
                  <c:v>15/10/2021</c:v>
                </c:pt>
                <c:pt idx="39">
                  <c:v>18/10/2021</c:v>
                </c:pt>
                <c:pt idx="40">
                  <c:v>19/10/2021</c:v>
                </c:pt>
                <c:pt idx="41">
                  <c:v>20/10/2021</c:v>
                </c:pt>
                <c:pt idx="42">
                  <c:v>21/10/2021</c:v>
                </c:pt>
                <c:pt idx="43">
                  <c:v>22/10/2021</c:v>
                </c:pt>
                <c:pt idx="44">
                  <c:v>25/10/2021</c:v>
                </c:pt>
                <c:pt idx="45">
                  <c:v>26/10/2021</c:v>
                </c:pt>
                <c:pt idx="46">
                  <c:v>27/10/2021</c:v>
                </c:pt>
                <c:pt idx="47">
                  <c:v>28/10/2021</c:v>
                </c:pt>
                <c:pt idx="48">
                  <c:v>29/10/2021</c:v>
                </c:pt>
                <c:pt idx="49">
                  <c:v>01/11/2021</c:v>
                </c:pt>
                <c:pt idx="50">
                  <c:v>02/11/2021</c:v>
                </c:pt>
                <c:pt idx="51">
                  <c:v>03/11/2021</c:v>
                </c:pt>
                <c:pt idx="52">
                  <c:v>04/11/2021</c:v>
                </c:pt>
                <c:pt idx="53">
                  <c:v>05/11/2021</c:v>
                </c:pt>
                <c:pt idx="54">
                  <c:v>08/11/2021</c:v>
                </c:pt>
                <c:pt idx="55">
                  <c:v>09/11/2021</c:v>
                </c:pt>
                <c:pt idx="56">
                  <c:v>10/11/2021</c:v>
                </c:pt>
                <c:pt idx="57">
                  <c:v>11/11/2021</c:v>
                </c:pt>
                <c:pt idx="58">
                  <c:v>12/11/2021</c:v>
                </c:pt>
                <c:pt idx="59">
                  <c:v>15/11/2021</c:v>
                </c:pt>
                <c:pt idx="60">
                  <c:v>16/11/2021</c:v>
                </c:pt>
                <c:pt idx="61">
                  <c:v>17/11/2021</c:v>
                </c:pt>
                <c:pt idx="62">
                  <c:v>18/11/2021</c:v>
                </c:pt>
                <c:pt idx="63">
                  <c:v>19/11/2021</c:v>
                </c:pt>
                <c:pt idx="64">
                  <c:v>22/11/2021</c:v>
                </c:pt>
                <c:pt idx="65">
                  <c:v>23/11/2021</c:v>
                </c:pt>
                <c:pt idx="66">
                  <c:v>24/11/2021</c:v>
                </c:pt>
                <c:pt idx="67">
                  <c:v>26/11/2021</c:v>
                </c:pt>
                <c:pt idx="68">
                  <c:v>29/11/2021</c:v>
                </c:pt>
                <c:pt idx="69">
                  <c:v>30/11/2021</c:v>
                </c:pt>
                <c:pt idx="70">
                  <c:v>01/12/2021</c:v>
                </c:pt>
                <c:pt idx="71">
                  <c:v>02/12/2021</c:v>
                </c:pt>
                <c:pt idx="72">
                  <c:v>03/12/2021</c:v>
                </c:pt>
                <c:pt idx="73">
                  <c:v>06/12/2021</c:v>
                </c:pt>
                <c:pt idx="74">
                  <c:v>07/12/2021</c:v>
                </c:pt>
                <c:pt idx="75">
                  <c:v>08/12/2021</c:v>
                </c:pt>
                <c:pt idx="76">
                  <c:v>09/12/2021</c:v>
                </c:pt>
                <c:pt idx="77">
                  <c:v>10/12/2021</c:v>
                </c:pt>
                <c:pt idx="78">
                  <c:v>13/12/2021</c:v>
                </c:pt>
                <c:pt idx="79">
                  <c:v>14/12/2021</c:v>
                </c:pt>
                <c:pt idx="80">
                  <c:v>15/12/2021</c:v>
                </c:pt>
                <c:pt idx="81">
                  <c:v>16/12/2021</c:v>
                </c:pt>
                <c:pt idx="82">
                  <c:v>17/12/2021</c:v>
                </c:pt>
                <c:pt idx="83">
                  <c:v>20/12/2021</c:v>
                </c:pt>
                <c:pt idx="84">
                  <c:v>21/12/2021</c:v>
                </c:pt>
                <c:pt idx="85">
                  <c:v>22/12/2021</c:v>
                </c:pt>
                <c:pt idx="86">
                  <c:v>23/12/2021</c:v>
                </c:pt>
                <c:pt idx="87">
                  <c:v>27/12/2021</c:v>
                </c:pt>
                <c:pt idx="88">
                  <c:v>28/12/2021</c:v>
                </c:pt>
                <c:pt idx="89">
                  <c:v>29/12/2021</c:v>
                </c:pt>
                <c:pt idx="90">
                  <c:v>30/12/2021</c:v>
                </c:pt>
                <c:pt idx="91">
                  <c:v>31/12/2021</c:v>
                </c:pt>
                <c:pt idx="92">
                  <c:v>03/01/2022</c:v>
                </c:pt>
                <c:pt idx="93">
                  <c:v>04/01/2022</c:v>
                </c:pt>
                <c:pt idx="94">
                  <c:v>05/01/2022</c:v>
                </c:pt>
                <c:pt idx="95">
                  <c:v>06/01/2022</c:v>
                </c:pt>
                <c:pt idx="96">
                  <c:v>07/01/2022</c:v>
                </c:pt>
                <c:pt idx="97">
                  <c:v>10/01/2022</c:v>
                </c:pt>
                <c:pt idx="98">
                  <c:v>11/01/2022</c:v>
                </c:pt>
                <c:pt idx="99">
                  <c:v>12/01/2022</c:v>
                </c:pt>
                <c:pt idx="100">
                  <c:v>13/01/2022</c:v>
                </c:pt>
                <c:pt idx="101">
                  <c:v>14/01/2022</c:v>
                </c:pt>
                <c:pt idx="102">
                  <c:v>18/01/2022</c:v>
                </c:pt>
                <c:pt idx="103">
                  <c:v>19/01/2022</c:v>
                </c:pt>
                <c:pt idx="104">
                  <c:v>20/01/2022</c:v>
                </c:pt>
                <c:pt idx="105">
                  <c:v>21/01/2022</c:v>
                </c:pt>
                <c:pt idx="106">
                  <c:v>24/01/2022</c:v>
                </c:pt>
                <c:pt idx="107">
                  <c:v>25/01/2022</c:v>
                </c:pt>
                <c:pt idx="108">
                  <c:v>26/01/2022</c:v>
                </c:pt>
                <c:pt idx="109">
                  <c:v>27/01/2022</c:v>
                </c:pt>
                <c:pt idx="110">
                  <c:v>28/01/2022</c:v>
                </c:pt>
                <c:pt idx="111">
                  <c:v>31/01/2022</c:v>
                </c:pt>
                <c:pt idx="112">
                  <c:v>01/02/2022</c:v>
                </c:pt>
                <c:pt idx="113">
                  <c:v>02/02/2022</c:v>
                </c:pt>
                <c:pt idx="114">
                  <c:v>03/02/2022</c:v>
                </c:pt>
                <c:pt idx="115">
                  <c:v>04/02/2022</c:v>
                </c:pt>
                <c:pt idx="116">
                  <c:v>07/02/2022</c:v>
                </c:pt>
                <c:pt idx="117">
                  <c:v>08/02/2022</c:v>
                </c:pt>
                <c:pt idx="118">
                  <c:v>09/02/2022</c:v>
                </c:pt>
                <c:pt idx="119">
                  <c:v>10/02/2022</c:v>
                </c:pt>
                <c:pt idx="120">
                  <c:v>11/02/2022</c:v>
                </c:pt>
                <c:pt idx="121">
                  <c:v>14/02/2022</c:v>
                </c:pt>
                <c:pt idx="122">
                  <c:v>15/02/2022</c:v>
                </c:pt>
                <c:pt idx="123">
                  <c:v>16/02/2022</c:v>
                </c:pt>
                <c:pt idx="124">
                  <c:v>17/02/2022</c:v>
                </c:pt>
                <c:pt idx="125">
                  <c:v>18/02/2022</c:v>
                </c:pt>
                <c:pt idx="126">
                  <c:v>22/02/2022</c:v>
                </c:pt>
                <c:pt idx="127">
                  <c:v>23/02/2022</c:v>
                </c:pt>
                <c:pt idx="128">
                  <c:v>24/02/2022</c:v>
                </c:pt>
                <c:pt idx="129">
                  <c:v>25/02/2022</c:v>
                </c:pt>
                <c:pt idx="130">
                  <c:v>28/02/2022</c:v>
                </c:pt>
                <c:pt idx="131">
                  <c:v>01/03/2022</c:v>
                </c:pt>
                <c:pt idx="132">
                  <c:v>02/03/2022</c:v>
                </c:pt>
                <c:pt idx="133">
                  <c:v>03/03/2022</c:v>
                </c:pt>
                <c:pt idx="134">
                  <c:v>04/03/2022</c:v>
                </c:pt>
                <c:pt idx="135">
                  <c:v>07/03/2022</c:v>
                </c:pt>
                <c:pt idx="136">
                  <c:v>08/03/2022</c:v>
                </c:pt>
                <c:pt idx="137">
                  <c:v>09/03/2022</c:v>
                </c:pt>
                <c:pt idx="138">
                  <c:v>10/03/2022</c:v>
                </c:pt>
                <c:pt idx="139">
                  <c:v>11/03/2022</c:v>
                </c:pt>
                <c:pt idx="140">
                  <c:v>14/03/2022</c:v>
                </c:pt>
                <c:pt idx="141">
                  <c:v>15/03/2022</c:v>
                </c:pt>
                <c:pt idx="142">
                  <c:v>16/03/2022</c:v>
                </c:pt>
                <c:pt idx="143">
                  <c:v>17/03/2022</c:v>
                </c:pt>
                <c:pt idx="144">
                  <c:v>18/03/2022</c:v>
                </c:pt>
                <c:pt idx="145">
                  <c:v>21/03/2022</c:v>
                </c:pt>
                <c:pt idx="146">
                  <c:v>22/03/2022</c:v>
                </c:pt>
                <c:pt idx="147">
                  <c:v>23/03/2022</c:v>
                </c:pt>
                <c:pt idx="148">
                  <c:v>24/03/2022</c:v>
                </c:pt>
                <c:pt idx="149">
                  <c:v>25/03/2022</c:v>
                </c:pt>
                <c:pt idx="150">
                  <c:v>28/03/2022</c:v>
                </c:pt>
                <c:pt idx="151">
                  <c:v>29/03/2022</c:v>
                </c:pt>
                <c:pt idx="152">
                  <c:v>30/03/2022</c:v>
                </c:pt>
                <c:pt idx="153">
                  <c:v>31/03/2022</c:v>
                </c:pt>
                <c:pt idx="154">
                  <c:v>01/04/2022</c:v>
                </c:pt>
                <c:pt idx="155">
                  <c:v>04/04/2022</c:v>
                </c:pt>
                <c:pt idx="156">
                  <c:v>05/04/2022</c:v>
                </c:pt>
                <c:pt idx="157">
                  <c:v>06/04/2022</c:v>
                </c:pt>
                <c:pt idx="158">
                  <c:v>07/04/2022</c:v>
                </c:pt>
                <c:pt idx="159">
                  <c:v>08/04/2022</c:v>
                </c:pt>
                <c:pt idx="160">
                  <c:v>11/04/2022</c:v>
                </c:pt>
                <c:pt idx="161">
                  <c:v>12/04/2022</c:v>
                </c:pt>
                <c:pt idx="162">
                  <c:v>13/04/2022</c:v>
                </c:pt>
                <c:pt idx="163">
                  <c:v>14/04/2022</c:v>
                </c:pt>
                <c:pt idx="164">
                  <c:v>18/04/2022</c:v>
                </c:pt>
                <c:pt idx="165">
                  <c:v>19/04/2022</c:v>
                </c:pt>
                <c:pt idx="166">
                  <c:v>20/04/2022</c:v>
                </c:pt>
                <c:pt idx="167">
                  <c:v>21/04/2022</c:v>
                </c:pt>
                <c:pt idx="168">
                  <c:v>22/04/2022</c:v>
                </c:pt>
                <c:pt idx="169">
                  <c:v>25/04/2022</c:v>
                </c:pt>
                <c:pt idx="170">
                  <c:v>26/04/2022</c:v>
                </c:pt>
                <c:pt idx="171">
                  <c:v>27/04/2022</c:v>
                </c:pt>
                <c:pt idx="172">
                  <c:v>28/04/2022</c:v>
                </c:pt>
                <c:pt idx="173">
                  <c:v>29/04/2022</c:v>
                </c:pt>
                <c:pt idx="174">
                  <c:v>02/05/2022</c:v>
                </c:pt>
                <c:pt idx="175">
                  <c:v>03/05/2022</c:v>
                </c:pt>
                <c:pt idx="176">
                  <c:v>04/05/2022</c:v>
                </c:pt>
                <c:pt idx="177">
                  <c:v>05/05/2022</c:v>
                </c:pt>
                <c:pt idx="178">
                  <c:v>06/05/2022</c:v>
                </c:pt>
                <c:pt idx="179">
                  <c:v>09/05/2022</c:v>
                </c:pt>
                <c:pt idx="180">
                  <c:v>10/05/2022</c:v>
                </c:pt>
                <c:pt idx="181">
                  <c:v>11/05/2022</c:v>
                </c:pt>
                <c:pt idx="182">
                  <c:v>12/05/2022</c:v>
                </c:pt>
                <c:pt idx="183">
                  <c:v>13/05/2022</c:v>
                </c:pt>
                <c:pt idx="184">
                  <c:v>16/05/2022</c:v>
                </c:pt>
                <c:pt idx="185">
                  <c:v>17/05/2022</c:v>
                </c:pt>
                <c:pt idx="186">
                  <c:v>18/05/2022</c:v>
                </c:pt>
                <c:pt idx="187">
                  <c:v>19/05/2022</c:v>
                </c:pt>
                <c:pt idx="188">
                  <c:v>20/05/2022</c:v>
                </c:pt>
                <c:pt idx="189">
                  <c:v>23/05/2022</c:v>
                </c:pt>
                <c:pt idx="190">
                  <c:v>24/05/2022</c:v>
                </c:pt>
                <c:pt idx="191">
                  <c:v>25/05/2022</c:v>
                </c:pt>
                <c:pt idx="192">
                  <c:v>26/05/2022</c:v>
                </c:pt>
                <c:pt idx="193">
                  <c:v>27/05/2022</c:v>
                </c:pt>
                <c:pt idx="194">
                  <c:v>31/05/2022</c:v>
                </c:pt>
                <c:pt idx="195">
                  <c:v>01/06/2022</c:v>
                </c:pt>
                <c:pt idx="196">
                  <c:v>02/06/2022</c:v>
                </c:pt>
                <c:pt idx="197">
                  <c:v>03/06/2022</c:v>
                </c:pt>
                <c:pt idx="198">
                  <c:v>06/06/2022</c:v>
                </c:pt>
                <c:pt idx="199">
                  <c:v>07/06/2022</c:v>
                </c:pt>
                <c:pt idx="200">
                  <c:v>08/06/2022</c:v>
                </c:pt>
                <c:pt idx="201">
                  <c:v>09/06/2022</c:v>
                </c:pt>
                <c:pt idx="202">
                  <c:v>10/06/2022</c:v>
                </c:pt>
                <c:pt idx="203">
                  <c:v>13/06/2022</c:v>
                </c:pt>
                <c:pt idx="204">
                  <c:v>14/06/2022</c:v>
                </c:pt>
                <c:pt idx="205">
                  <c:v>15/06/2022</c:v>
                </c:pt>
                <c:pt idx="206">
                  <c:v>16/06/2022</c:v>
                </c:pt>
                <c:pt idx="207">
                  <c:v>17/06/2022</c:v>
                </c:pt>
                <c:pt idx="208">
                  <c:v>21/06/2022</c:v>
                </c:pt>
                <c:pt idx="209">
                  <c:v>22/06/2022</c:v>
                </c:pt>
                <c:pt idx="210">
                  <c:v>23/06/2022</c:v>
                </c:pt>
                <c:pt idx="211">
                  <c:v>24/06/2022</c:v>
                </c:pt>
                <c:pt idx="212">
                  <c:v>27/06/2022</c:v>
                </c:pt>
                <c:pt idx="213">
                  <c:v>28/06/2022</c:v>
                </c:pt>
                <c:pt idx="214">
                  <c:v>29/06/2022</c:v>
                </c:pt>
                <c:pt idx="215">
                  <c:v>30/06/2022</c:v>
                </c:pt>
                <c:pt idx="216">
                  <c:v>01/07/2022</c:v>
                </c:pt>
                <c:pt idx="217">
                  <c:v>05/07/2022</c:v>
                </c:pt>
                <c:pt idx="218">
                  <c:v>06/07/2022</c:v>
                </c:pt>
                <c:pt idx="219">
                  <c:v>07/07/2022</c:v>
                </c:pt>
                <c:pt idx="220">
                  <c:v>08/07/2022</c:v>
                </c:pt>
                <c:pt idx="221">
                  <c:v>11/07/2022</c:v>
                </c:pt>
                <c:pt idx="222">
                  <c:v>12/07/2022</c:v>
                </c:pt>
                <c:pt idx="223">
                  <c:v>13/07/2022</c:v>
                </c:pt>
                <c:pt idx="224">
                  <c:v>14/07/2022</c:v>
                </c:pt>
                <c:pt idx="225">
                  <c:v>15/07/2022</c:v>
                </c:pt>
                <c:pt idx="226">
                  <c:v>18/07/2022</c:v>
                </c:pt>
                <c:pt idx="227">
                  <c:v>19/07/2022</c:v>
                </c:pt>
                <c:pt idx="228">
                  <c:v>20/07/2022</c:v>
                </c:pt>
                <c:pt idx="229">
                  <c:v>21/07/2022</c:v>
                </c:pt>
                <c:pt idx="230">
                  <c:v>22/07/2022</c:v>
                </c:pt>
                <c:pt idx="231">
                  <c:v>25/07/2022</c:v>
                </c:pt>
                <c:pt idx="232">
                  <c:v>26/07/2022</c:v>
                </c:pt>
                <c:pt idx="233">
                  <c:v>27/07/2022</c:v>
                </c:pt>
                <c:pt idx="234">
                  <c:v>28/07/2022</c:v>
                </c:pt>
                <c:pt idx="235">
                  <c:v>29/07/2022</c:v>
                </c:pt>
                <c:pt idx="236">
                  <c:v>01/08/2022</c:v>
                </c:pt>
                <c:pt idx="237">
                  <c:v>02/08/2022</c:v>
                </c:pt>
                <c:pt idx="238">
                  <c:v>03/08/2022</c:v>
                </c:pt>
                <c:pt idx="239">
                  <c:v>04/08/2022</c:v>
                </c:pt>
                <c:pt idx="240">
                  <c:v>05/08/2022</c:v>
                </c:pt>
                <c:pt idx="241">
                  <c:v>08/08/2022</c:v>
                </c:pt>
                <c:pt idx="242">
                  <c:v>09/08/2022</c:v>
                </c:pt>
                <c:pt idx="243">
                  <c:v>10/08/2022</c:v>
                </c:pt>
                <c:pt idx="244">
                  <c:v>11/08/2022</c:v>
                </c:pt>
                <c:pt idx="245">
                  <c:v>12/08/2022</c:v>
                </c:pt>
                <c:pt idx="246">
                  <c:v>15/08/2022</c:v>
                </c:pt>
                <c:pt idx="247">
                  <c:v>16/08/2022</c:v>
                </c:pt>
                <c:pt idx="248">
                  <c:v>17/08/2022</c:v>
                </c:pt>
                <c:pt idx="249">
                  <c:v>18/08/2022</c:v>
                </c:pt>
                <c:pt idx="250">
                  <c:v>19/08/2022</c:v>
                </c:pt>
                <c:pt idx="251">
                  <c:v>22/08/2022</c:v>
                </c:pt>
                <c:pt idx="252">
                  <c:v>23/08/2022</c:v>
                </c:pt>
              </c:strCache>
            </c:strRef>
          </c:cat>
          <c:val>
            <c:numRef>
              <c:f>SPOT!$H$2:$H$253</c:f>
              <c:numCache>
                <c:formatCode>General</c:formatCode>
                <c:ptCount val="252"/>
                <c:pt idx="1">
                  <c:v>8.982519366272609E-3</c:v>
                </c:pt>
                <c:pt idx="2">
                  <c:v>-1.0048475364878167E-2</c:v>
                </c:pt>
                <c:pt idx="3">
                  <c:v>6.2327888485618184E-3</c:v>
                </c:pt>
                <c:pt idx="4">
                  <c:v>3.1413108903404798E-2</c:v>
                </c:pt>
                <c:pt idx="5">
                  <c:v>5.2333606132756857E-3</c:v>
                </c:pt>
                <c:pt idx="6">
                  <c:v>1.7239946526242996E-2</c:v>
                </c:pt>
                <c:pt idx="7">
                  <c:v>6.5651454281998159E-2</c:v>
                </c:pt>
                <c:pt idx="8">
                  <c:v>-1.9643372907307669E-2</c:v>
                </c:pt>
                <c:pt idx="9">
                  <c:v>2.2807613875896578E-2</c:v>
                </c:pt>
                <c:pt idx="10">
                  <c:v>-1.9786463490159927E-2</c:v>
                </c:pt>
                <c:pt idx="11">
                  <c:v>-1.4698806884378567E-2</c:v>
                </c:pt>
                <c:pt idx="12">
                  <c:v>7.1135321148232209E-3</c:v>
                </c:pt>
                <c:pt idx="13">
                  <c:v>-1.4287996736519174E-2</c:v>
                </c:pt>
                <c:pt idx="14">
                  <c:v>-1.6788264610644605E-3</c:v>
                </c:pt>
                <c:pt idx="15">
                  <c:v>-3.8554735560927182E-3</c:v>
                </c:pt>
                <c:pt idx="16">
                  <c:v>-3.499777730880213E-3</c:v>
                </c:pt>
                <c:pt idx="17">
                  <c:v>2.512189860140655E-2</c:v>
                </c:pt>
                <c:pt idx="18">
                  <c:v>-4.1676786577748023E-2</c:v>
                </c:pt>
                <c:pt idx="19">
                  <c:v>-1.3669246586247614E-2</c:v>
                </c:pt>
                <c:pt idx="20">
                  <c:v>3.5819837870876424E-3</c:v>
                </c:pt>
                <c:pt idx="21">
                  <c:v>-2.0820267155633575E-3</c:v>
                </c:pt>
                <c:pt idx="22">
                  <c:v>-1.984162471326914E-2</c:v>
                </c:pt>
                <c:pt idx="23">
                  <c:v>1.1902715185526247E-2</c:v>
                </c:pt>
                <c:pt idx="24">
                  <c:v>-2.4040551008495222E-2</c:v>
                </c:pt>
                <c:pt idx="25">
                  <c:v>-3.0878812015110658E-2</c:v>
                </c:pt>
                <c:pt idx="26">
                  <c:v>2.2784989290600421E-2</c:v>
                </c:pt>
                <c:pt idx="27">
                  <c:v>1.7706603669239408E-2</c:v>
                </c:pt>
                <c:pt idx="28">
                  <c:v>-3.2355112437490931E-2</c:v>
                </c:pt>
                <c:pt idx="29">
                  <c:v>1.7619768958230551E-2</c:v>
                </c:pt>
                <c:pt idx="30">
                  <c:v>2.7455481391425146E-2</c:v>
                </c:pt>
                <c:pt idx="31">
                  <c:v>1.2412679727391058E-2</c:v>
                </c:pt>
                <c:pt idx="32">
                  <c:v>-8.5993573929166699E-3</c:v>
                </c:pt>
                <c:pt idx="33">
                  <c:v>-4.251142127895533E-3</c:v>
                </c:pt>
                <c:pt idx="34">
                  <c:v>1.4705265490988316E-2</c:v>
                </c:pt>
                <c:pt idx="35">
                  <c:v>3.6251588998067304E-2</c:v>
                </c:pt>
                <c:pt idx="36">
                  <c:v>1.4518283111033979E-2</c:v>
                </c:pt>
                <c:pt idx="37">
                  <c:v>1.2127178156754081E-4</c:v>
                </c:pt>
                <c:pt idx="38">
                  <c:v>5.7397454908588701E-3</c:v>
                </c:pt>
                <c:pt idx="39">
                  <c:v>2.7288778269345549E-2</c:v>
                </c:pt>
                <c:pt idx="40">
                  <c:v>-1.7331121562806202E-2</c:v>
                </c:pt>
                <c:pt idx="41">
                  <c:v>1.5208245507037673E-2</c:v>
                </c:pt>
                <c:pt idx="42">
                  <c:v>-7.9999725490196467E-3</c:v>
                </c:pt>
                <c:pt idx="43">
                  <c:v>1.9489278398067151E-2</c:v>
                </c:pt>
                <c:pt idx="44">
                  <c:v>-2.2063739071092027E-2</c:v>
                </c:pt>
                <c:pt idx="45">
                  <c:v>8.2989723429695308E-2</c:v>
                </c:pt>
                <c:pt idx="46">
                  <c:v>5.792116102366722E-2</c:v>
                </c:pt>
                <c:pt idx="47">
                  <c:v>1.5573005063587858E-3</c:v>
                </c:pt>
                <c:pt idx="48">
                  <c:v>3.9910221974641863E-2</c:v>
                </c:pt>
                <c:pt idx="49">
                  <c:v>-9.1377301556645231E-3</c:v>
                </c:pt>
                <c:pt idx="50">
                  <c:v>-4.0249830707585036E-4</c:v>
                </c:pt>
                <c:pt idx="51">
                  <c:v>-1.5432018923162481E-2</c:v>
                </c:pt>
                <c:pt idx="52">
                  <c:v>-1.5094803168724176E-2</c:v>
                </c:pt>
                <c:pt idx="53">
                  <c:v>-7.4381390391200864E-3</c:v>
                </c:pt>
                <c:pt idx="54">
                  <c:v>-2.8407090172333681E-2</c:v>
                </c:pt>
                <c:pt idx="55">
                  <c:v>-3.2394615246636685E-2</c:v>
                </c:pt>
                <c:pt idx="56">
                  <c:v>2.5693285534282521E-2</c:v>
                </c:pt>
                <c:pt idx="57">
                  <c:v>1.4133396294236012E-2</c:v>
                </c:pt>
                <c:pt idx="58">
                  <c:v>-7.7701490431291795E-3</c:v>
                </c:pt>
                <c:pt idx="59">
                  <c:v>-2.5432922166949447E-2</c:v>
                </c:pt>
                <c:pt idx="60">
                  <c:v>2.3959602976467158E-3</c:v>
                </c:pt>
                <c:pt idx="61">
                  <c:v>-3.1549978383527327E-2</c:v>
                </c:pt>
                <c:pt idx="62">
                  <c:v>-1.4504336380459863E-2</c:v>
                </c:pt>
                <c:pt idx="63">
                  <c:v>-3.5484463208682454E-2</c:v>
                </c:pt>
                <c:pt idx="64">
                  <c:v>-2.9200276091719716E-2</c:v>
                </c:pt>
                <c:pt idx="65">
                  <c:v>2.6581105322721878E-2</c:v>
                </c:pt>
                <c:pt idx="66">
                  <c:v>5.6114231910813122E-3</c:v>
                </c:pt>
                <c:pt idx="67">
                  <c:v>-1.7099099274977405E-2</c:v>
                </c:pt>
                <c:pt idx="68">
                  <c:v>-3.2846738860176701E-2</c:v>
                </c:pt>
                <c:pt idx="69">
                  <c:v>-5.6226431865828035E-2</c:v>
                </c:pt>
                <c:pt idx="70">
                  <c:v>1.532718939672466E-2</c:v>
                </c:pt>
                <c:pt idx="71">
                  <c:v>1.1377002186221039E-3</c:v>
                </c:pt>
                <c:pt idx="72">
                  <c:v>1.4029685130729651E-2</c:v>
                </c:pt>
                <c:pt idx="73">
                  <c:v>2.8016034395414731E-2</c:v>
                </c:pt>
                <c:pt idx="74">
                  <c:v>1.9537977852877777E-2</c:v>
                </c:pt>
                <c:pt idx="75">
                  <c:v>-4.009540683550937E-2</c:v>
                </c:pt>
                <c:pt idx="76">
                  <c:v>-6.8547254464456395E-4</c:v>
                </c:pt>
                <c:pt idx="77">
                  <c:v>-3.2753151692385206E-2</c:v>
                </c:pt>
                <c:pt idx="78">
                  <c:v>-1.3030768837664379E-2</c:v>
                </c:pt>
                <c:pt idx="79">
                  <c:v>1.221484230960972E-2</c:v>
                </c:pt>
                <c:pt idx="80">
                  <c:v>5.1020808811557085E-3</c:v>
                </c:pt>
                <c:pt idx="81">
                  <c:v>3.8534521670255728E-2</c:v>
                </c:pt>
                <c:pt idx="82">
                  <c:v>-3.0261794586287877E-2</c:v>
                </c:pt>
                <c:pt idx="83">
                  <c:v>4.3609733632368038E-2</c:v>
                </c:pt>
                <c:pt idx="84">
                  <c:v>-1.2389219216373967E-2</c:v>
                </c:pt>
                <c:pt idx="85">
                  <c:v>6.25106725206564E-3</c:v>
                </c:pt>
                <c:pt idx="86">
                  <c:v>-1.2044144613021529E-2</c:v>
                </c:pt>
                <c:pt idx="87">
                  <c:v>0</c:v>
                </c:pt>
                <c:pt idx="88">
                  <c:v>-3.6786765492287095E-3</c:v>
                </c:pt>
                <c:pt idx="89">
                  <c:v>2.1466598157879085E-2</c:v>
                </c:pt>
                <c:pt idx="90">
                  <c:v>-1.6350029559095695E-2</c:v>
                </c:pt>
                <c:pt idx="91">
                  <c:v>4.3285070475088894E-2</c:v>
                </c:pt>
                <c:pt idx="92">
                  <c:v>-2.0068843871742331E-2</c:v>
                </c:pt>
                <c:pt idx="93">
                  <c:v>-4.8315632540241453E-2</c:v>
                </c:pt>
                <c:pt idx="94">
                  <c:v>2.5033245828281849E-3</c:v>
                </c:pt>
                <c:pt idx="95">
                  <c:v>-2.0545853234400401E-2</c:v>
                </c:pt>
                <c:pt idx="96">
                  <c:v>3.7123266507528658E-3</c:v>
                </c:pt>
                <c:pt idx="97">
                  <c:v>4.7056712320186982E-2</c:v>
                </c:pt>
                <c:pt idx="98">
                  <c:v>-1.5576469270219686E-2</c:v>
                </c:pt>
                <c:pt idx="99">
                  <c:v>-2.1010769279415285E-2</c:v>
                </c:pt>
                <c:pt idx="100">
                  <c:v>-3.4842124550789853E-2</c:v>
                </c:pt>
                <c:pt idx="101">
                  <c:v>-3.5184860314649243E-2</c:v>
                </c:pt>
                <c:pt idx="102">
                  <c:v>-1.6692697318079708E-2</c:v>
                </c:pt>
                <c:pt idx="103">
                  <c:v>6.3178102825807436E-3</c:v>
                </c:pt>
                <c:pt idx="104">
                  <c:v>-6.292535583388556E-2</c:v>
                </c:pt>
                <c:pt idx="105">
                  <c:v>-1.0075185445073296E-2</c:v>
                </c:pt>
                <c:pt idx="106">
                  <c:v>-4.9183741983712961E-2</c:v>
                </c:pt>
                <c:pt idx="107">
                  <c:v>-5.0260814778448723E-2</c:v>
                </c:pt>
                <c:pt idx="108">
                  <c:v>-1.9852315000664859E-2</c:v>
                </c:pt>
                <c:pt idx="109">
                  <c:v>9.6894053944323964E-3</c:v>
                </c:pt>
                <c:pt idx="110">
                  <c:v>0.1345820299359933</c:v>
                </c:pt>
                <c:pt idx="111">
                  <c:v>3.7501274775840004E-2</c:v>
                </c:pt>
                <c:pt idx="112">
                  <c:v>-5.7459961139867413E-2</c:v>
                </c:pt>
                <c:pt idx="113">
                  <c:v>-0.16756983813640927</c:v>
                </c:pt>
                <c:pt idx="114">
                  <c:v>9.1825228211856111E-2</c:v>
                </c:pt>
                <c:pt idx="115">
                  <c:v>-1.6740228843556696E-2</c:v>
                </c:pt>
                <c:pt idx="116">
                  <c:v>-3.2592835187243818E-2</c:v>
                </c:pt>
                <c:pt idx="117">
                  <c:v>5.7678442112806705E-2</c:v>
                </c:pt>
                <c:pt idx="118">
                  <c:v>-4.364922663259363E-2</c:v>
                </c:pt>
                <c:pt idx="119">
                  <c:v>-3.5154673953945441E-2</c:v>
                </c:pt>
                <c:pt idx="120">
                  <c:v>1.7292287538108781E-3</c:v>
                </c:pt>
                <c:pt idx="121">
                  <c:v>3.606430397355212E-2</c:v>
                </c:pt>
                <c:pt idx="122">
                  <c:v>-2.4515030638046387E-2</c:v>
                </c:pt>
                <c:pt idx="123">
                  <c:v>-2.8791026853836423E-2</c:v>
                </c:pt>
                <c:pt idx="124">
                  <c:v>-4.3650276073041831E-2</c:v>
                </c:pt>
                <c:pt idx="125">
                  <c:v>-1.8979437342104416E-2</c:v>
                </c:pt>
                <c:pt idx="126">
                  <c:v>-3.487753933332656E-2</c:v>
                </c:pt>
                <c:pt idx="127">
                  <c:v>3.4958792189204287E-2</c:v>
                </c:pt>
                <c:pt idx="128">
                  <c:v>1.8095280968655113E-2</c:v>
                </c:pt>
                <c:pt idx="129">
                  <c:v>2.8174563144636653E-2</c:v>
                </c:pt>
                <c:pt idx="130">
                  <c:v>-3.1628157607680889E-2</c:v>
                </c:pt>
                <c:pt idx="131">
                  <c:v>-1.1702505785123968E-2</c:v>
                </c:pt>
                <c:pt idx="132">
                  <c:v>-6.3955032484748042E-2</c:v>
                </c:pt>
                <c:pt idx="133">
                  <c:v>-3.3947970753973281E-2</c:v>
                </c:pt>
                <c:pt idx="134">
                  <c:v>-3.4475128127175007E-2</c:v>
                </c:pt>
                <c:pt idx="135">
                  <c:v>8.9648153001614366E-3</c:v>
                </c:pt>
                <c:pt idx="136">
                  <c:v>3.5996394683890945E-2</c:v>
                </c:pt>
                <c:pt idx="137">
                  <c:v>-2.7488638432614551E-2</c:v>
                </c:pt>
                <c:pt idx="138">
                  <c:v>-6.3164220444172983E-2</c:v>
                </c:pt>
                <c:pt idx="139">
                  <c:v>-3.878027163263123E-2</c:v>
                </c:pt>
                <c:pt idx="140">
                  <c:v>3.6578178316077882E-2</c:v>
                </c:pt>
                <c:pt idx="141">
                  <c:v>7.8649921791018207E-2</c:v>
                </c:pt>
                <c:pt idx="142">
                  <c:v>3.8553630205814732E-2</c:v>
                </c:pt>
                <c:pt idx="143">
                  <c:v>4.3609912595975305E-2</c:v>
                </c:pt>
                <c:pt idx="144">
                  <c:v>-3.0114663835575872E-2</c:v>
                </c:pt>
                <c:pt idx="145">
                  <c:v>5.0206545366850125E-2</c:v>
                </c:pt>
                <c:pt idx="146">
                  <c:v>7.4591848683855889E-3</c:v>
                </c:pt>
                <c:pt idx="147">
                  <c:v>4.6441944369027292E-3</c:v>
                </c:pt>
                <c:pt idx="148">
                  <c:v>-2.1573108052160887E-2</c:v>
                </c:pt>
                <c:pt idx="149">
                  <c:v>2.8006109258030445E-2</c:v>
                </c:pt>
                <c:pt idx="150">
                  <c:v>4.7825169925225779E-2</c:v>
                </c:pt>
                <c:pt idx="151">
                  <c:v>-7.3103681560025245E-3</c:v>
                </c:pt>
                <c:pt idx="152">
                  <c:v>-3.2914958173284797E-2</c:v>
                </c:pt>
                <c:pt idx="153">
                  <c:v>1.7745947086585934E-2</c:v>
                </c:pt>
                <c:pt idx="154">
                  <c:v>3.3441763827750874E-2</c:v>
                </c:pt>
                <c:pt idx="155">
                  <c:v>-6.2515690317695716E-2</c:v>
                </c:pt>
                <c:pt idx="156">
                  <c:v>-2.1959605883833017E-2</c:v>
                </c:pt>
                <c:pt idx="157">
                  <c:v>-2.918154373236435E-2</c:v>
                </c:pt>
                <c:pt idx="158">
                  <c:v>-7.7798996235925585E-4</c:v>
                </c:pt>
                <c:pt idx="159">
                  <c:v>-1.1820484228627384E-2</c:v>
                </c:pt>
                <c:pt idx="160">
                  <c:v>-5.0856456909560413E-3</c:v>
                </c:pt>
                <c:pt idx="161">
                  <c:v>1.7566609830091291E-2</c:v>
                </c:pt>
                <c:pt idx="162">
                  <c:v>-3.5870893897577388E-2</c:v>
                </c:pt>
                <c:pt idx="163">
                  <c:v>-1.3502685447928835E-2</c:v>
                </c:pt>
                <c:pt idx="164">
                  <c:v>2.2167753888077568E-2</c:v>
                </c:pt>
                <c:pt idx="165">
                  <c:v>-0.10858020206447259</c:v>
                </c:pt>
                <c:pt idx="166">
                  <c:v>-8.0577966863874084E-2</c:v>
                </c:pt>
                <c:pt idx="167">
                  <c:v>-2.1399431147235904E-2</c:v>
                </c:pt>
                <c:pt idx="168">
                  <c:v>1.7512022661392155E-2</c:v>
                </c:pt>
                <c:pt idx="169">
                  <c:v>-1.5427100191074572E-2</c:v>
                </c:pt>
                <c:pt idx="170">
                  <c:v>-0.12444529935892398</c:v>
                </c:pt>
                <c:pt idx="171">
                  <c:v>6.2170291965869283E-2</c:v>
                </c:pt>
                <c:pt idx="172">
                  <c:v>-1.00311453058045E-2</c:v>
                </c:pt>
                <c:pt idx="173">
                  <c:v>7.0929649366853892E-2</c:v>
                </c:pt>
                <c:pt idx="174">
                  <c:v>5.7872220669922926E-3</c:v>
                </c:pt>
                <c:pt idx="175">
                  <c:v>2.7947803962878909E-2</c:v>
                </c:pt>
                <c:pt idx="176">
                  <c:v>-6.1839243131783871E-2</c:v>
                </c:pt>
                <c:pt idx="177">
                  <c:v>-8.6182028077734993E-3</c:v>
                </c:pt>
                <c:pt idx="178">
                  <c:v>-9.7821914405808175E-2</c:v>
                </c:pt>
                <c:pt idx="179">
                  <c:v>5.0084666453098968E-2</c:v>
                </c:pt>
                <c:pt idx="180">
                  <c:v>-7.2905073568721862E-2</c:v>
                </c:pt>
                <c:pt idx="181">
                  <c:v>5.5906024452772866E-2</c:v>
                </c:pt>
                <c:pt idx="182">
                  <c:v>9.2809989847342678E-2</c:v>
                </c:pt>
                <c:pt idx="183">
                  <c:v>-4.750676962981501E-2</c:v>
                </c:pt>
                <c:pt idx="184">
                  <c:v>3.9683274428007578E-2</c:v>
                </c:pt>
                <c:pt idx="185">
                  <c:v>-6.2820865463941141E-3</c:v>
                </c:pt>
                <c:pt idx="186">
                  <c:v>1.312255721987441E-2</c:v>
                </c:pt>
                <c:pt idx="187">
                  <c:v>1.4181715444314515E-2</c:v>
                </c:pt>
                <c:pt idx="188">
                  <c:v>1.678011606544549E-2</c:v>
                </c:pt>
                <c:pt idx="189">
                  <c:v>-5.1068121389933011E-2</c:v>
                </c:pt>
                <c:pt idx="190">
                  <c:v>5.1111120772946897E-2</c:v>
                </c:pt>
                <c:pt idx="191">
                  <c:v>-1.5626252269269375E-3</c:v>
                </c:pt>
                <c:pt idx="192">
                  <c:v>4.0047853800924675E-2</c:v>
                </c:pt>
                <c:pt idx="193">
                  <c:v>-1.7704169091756735E-3</c:v>
                </c:pt>
                <c:pt idx="194">
                  <c:v>-2.456324442395794E-2</c:v>
                </c:pt>
                <c:pt idx="195">
                  <c:v>5.909090909090909E-2</c:v>
                </c:pt>
                <c:pt idx="196">
                  <c:v>-3.6652334763948531E-2</c:v>
                </c:pt>
                <c:pt idx="197">
                  <c:v>-1.0603243056137072E-2</c:v>
                </c:pt>
                <c:pt idx="198">
                  <c:v>-1.4499288414091394E-2</c:v>
                </c:pt>
                <c:pt idx="199">
                  <c:v>6.0312519418806512E-2</c:v>
                </c:pt>
                <c:pt idx="200">
                  <c:v>-3.5335680732014804E-2</c:v>
                </c:pt>
                <c:pt idx="201">
                  <c:v>-8.6661279371035557E-2</c:v>
                </c:pt>
                <c:pt idx="202">
                  <c:v>-3.5410367737150505E-2</c:v>
                </c:pt>
                <c:pt idx="203">
                  <c:v>-5.6789168879533133E-3</c:v>
                </c:pt>
                <c:pt idx="204">
                  <c:v>7.4451757028503054E-2</c:v>
                </c:pt>
                <c:pt idx="205">
                  <c:v>-7.1191268556075341E-2</c:v>
                </c:pt>
                <c:pt idx="206">
                  <c:v>1.4511998252672466E-2</c:v>
                </c:pt>
                <c:pt idx="207">
                  <c:v>2.1456684440113331E-2</c:v>
                </c:pt>
                <c:pt idx="208">
                  <c:v>-2.0414200780785069E-2</c:v>
                </c:pt>
                <c:pt idx="209">
                  <c:v>2.8792911934100371E-2</c:v>
                </c:pt>
                <c:pt idx="210">
                  <c:v>4.7069164359151226E-2</c:v>
                </c:pt>
                <c:pt idx="211">
                  <c:v>-6.8224579439251998E-3</c:v>
                </c:pt>
                <c:pt idx="212">
                  <c:v>-6.8410625813793924E-2</c:v>
                </c:pt>
                <c:pt idx="213">
                  <c:v>-1.0505060606060644E-2</c:v>
                </c:pt>
                <c:pt idx="214">
                  <c:v>-4.2160035138424236E-2</c:v>
                </c:pt>
                <c:pt idx="215">
                  <c:v>3.9326387310532195E-2</c:v>
                </c:pt>
                <c:pt idx="216">
                  <c:v>7.4959036350257371E-2</c:v>
                </c:pt>
                <c:pt idx="217">
                  <c:v>-1.8696928003492708E-2</c:v>
                </c:pt>
                <c:pt idx="218">
                  <c:v>2.8774170445003258E-2</c:v>
                </c:pt>
                <c:pt idx="219">
                  <c:v>-1.5024132759630804E-2</c:v>
                </c:pt>
                <c:pt idx="220">
                  <c:v>-4.8829586508625983E-2</c:v>
                </c:pt>
                <c:pt idx="221">
                  <c:v>4.3368632508952705E-3</c:v>
                </c:pt>
                <c:pt idx="222">
                  <c:v>-3.7156355951870439E-3</c:v>
                </c:pt>
                <c:pt idx="223">
                  <c:v>-2.9130118225280933E-2</c:v>
                </c:pt>
                <c:pt idx="224">
                  <c:v>6.2396200166112963E-2</c:v>
                </c:pt>
                <c:pt idx="225">
                  <c:v>1.2117638774208175E-2</c:v>
                </c:pt>
                <c:pt idx="226">
                  <c:v>4.9338611567056233E-2</c:v>
                </c:pt>
                <c:pt idx="227">
                  <c:v>4.2050055207949882E-2</c:v>
                </c:pt>
                <c:pt idx="228">
                  <c:v>2.0927178807946992E-2</c:v>
                </c:pt>
                <c:pt idx="229">
                  <c:v>-3.4336627720032119E-2</c:v>
                </c:pt>
                <c:pt idx="230">
                  <c:v>-1.1016605266160173E-2</c:v>
                </c:pt>
                <c:pt idx="231">
                  <c:v>-5.8413304807341242E-2</c:v>
                </c:pt>
                <c:pt idx="232">
                  <c:v>0.12157352965688632</c:v>
                </c:pt>
                <c:pt idx="233">
                  <c:v>-1.7322742326363567E-2</c:v>
                </c:pt>
                <c:pt idx="234">
                  <c:v>-1.370101278300067E-2</c:v>
                </c:pt>
                <c:pt idx="235">
                  <c:v>2.0615829604030123E-2</c:v>
                </c:pt>
                <c:pt idx="236">
                  <c:v>5.635041276723738E-3</c:v>
                </c:pt>
                <c:pt idx="237">
                  <c:v>3.8448267241379279E-2</c:v>
                </c:pt>
                <c:pt idx="238">
                  <c:v>1.6104956135687867E-2</c:v>
                </c:pt>
                <c:pt idx="239">
                  <c:v>-2.9983651470855403E-2</c:v>
                </c:pt>
                <c:pt idx="240">
                  <c:v>8.1697462771899345E-3</c:v>
                </c:pt>
                <c:pt idx="241">
                  <c:v>-3.4586458678023221E-2</c:v>
                </c:pt>
                <c:pt idx="242">
                  <c:v>3.9200398740055417E-2</c:v>
                </c:pt>
                <c:pt idx="243">
                  <c:v>2.1983571387578338E-2</c:v>
                </c:pt>
                <c:pt idx="244">
                  <c:v>7.333121306939157E-3</c:v>
                </c:pt>
                <c:pt idx="245">
                  <c:v>-8.3313032839433272E-3</c:v>
                </c:pt>
                <c:pt idx="246">
                  <c:v>-2.0391517461525569E-2</c:v>
                </c:pt>
                <c:pt idx="247">
                  <c:v>-4.9542015812523148E-2</c:v>
                </c:pt>
                <c:pt idx="248">
                  <c:v>2.1024703968029932E-3</c:v>
                </c:pt>
                <c:pt idx="249">
                  <c:v>-2.587637928032499E-2</c:v>
                </c:pt>
                <c:pt idx="250">
                  <c:v>-1.6422884321995939E-2</c:v>
                </c:pt>
                <c:pt idx="251">
                  <c:v>-1.4324808655562163E-2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8A-461A-AD46-B477DC4D4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41077343"/>
        <c:axId val="1041849615"/>
      </c:lineChart>
      <c:catAx>
        <c:axId val="104107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849615"/>
        <c:crosses val="autoZero"/>
        <c:auto val="1"/>
        <c:lblAlgn val="ctr"/>
        <c:lblOffset val="100"/>
        <c:noMultiLvlLbl val="0"/>
      </c:catAx>
      <c:valAx>
        <c:axId val="1041849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07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4.4529120707510729E-2"/>
          <c:y val="0.13960163704206549"/>
          <c:w val="0.94433657170724228"/>
          <c:h val="0.84289930244587974"/>
        </c:manualLayout>
      </c:layout>
      <c:lineChart>
        <c:grouping val="standard"/>
        <c:varyColors val="0"/>
        <c:ser>
          <c:idx val="0"/>
          <c:order val="0"/>
          <c:tx>
            <c:strRef>
              <c:f>SPOT!$I$1</c:f>
              <c:strCache>
                <c:ptCount val="1"/>
                <c:pt idx="0">
                  <c:v>Correlacion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SPOT!$A$1:$A$254</c:f>
              <c:strCache>
                <c:ptCount val="253"/>
                <c:pt idx="0">
                  <c:v>Date</c:v>
                </c:pt>
                <c:pt idx="1">
                  <c:v>24/08/2021</c:v>
                </c:pt>
                <c:pt idx="2">
                  <c:v>25/08/2021</c:v>
                </c:pt>
                <c:pt idx="3">
                  <c:v>26/08/2021</c:v>
                </c:pt>
                <c:pt idx="4">
                  <c:v>27/08/2021</c:v>
                </c:pt>
                <c:pt idx="5">
                  <c:v>30/08/2021</c:v>
                </c:pt>
                <c:pt idx="6">
                  <c:v>31/08/2021</c:v>
                </c:pt>
                <c:pt idx="7">
                  <c:v>01/09/2021</c:v>
                </c:pt>
                <c:pt idx="8">
                  <c:v>02/09/2021</c:v>
                </c:pt>
                <c:pt idx="9">
                  <c:v>03/09/2021</c:v>
                </c:pt>
                <c:pt idx="10">
                  <c:v>07/09/2021</c:v>
                </c:pt>
                <c:pt idx="11">
                  <c:v>08/09/2021</c:v>
                </c:pt>
                <c:pt idx="12">
                  <c:v>09/09/2021</c:v>
                </c:pt>
                <c:pt idx="13">
                  <c:v>10/09/2021</c:v>
                </c:pt>
                <c:pt idx="14">
                  <c:v>13/09/2021</c:v>
                </c:pt>
                <c:pt idx="15">
                  <c:v>14/09/2021</c:v>
                </c:pt>
                <c:pt idx="16">
                  <c:v>15/09/2021</c:v>
                </c:pt>
                <c:pt idx="17">
                  <c:v>16/09/2021</c:v>
                </c:pt>
                <c:pt idx="18">
                  <c:v>17/09/2021</c:v>
                </c:pt>
                <c:pt idx="19">
                  <c:v>20/09/2021</c:v>
                </c:pt>
                <c:pt idx="20">
                  <c:v>21/09/2021</c:v>
                </c:pt>
                <c:pt idx="21">
                  <c:v>22/09/2021</c:v>
                </c:pt>
                <c:pt idx="22">
                  <c:v>23/09/2021</c:v>
                </c:pt>
                <c:pt idx="23">
                  <c:v>24/09/2021</c:v>
                </c:pt>
                <c:pt idx="24">
                  <c:v>27/09/2021</c:v>
                </c:pt>
                <c:pt idx="25">
                  <c:v>28/09/2021</c:v>
                </c:pt>
                <c:pt idx="26">
                  <c:v>29/09/2021</c:v>
                </c:pt>
                <c:pt idx="27">
                  <c:v>30/09/2021</c:v>
                </c:pt>
                <c:pt idx="28">
                  <c:v>01/10/2021</c:v>
                </c:pt>
                <c:pt idx="29">
                  <c:v>04/10/2021</c:v>
                </c:pt>
                <c:pt idx="30">
                  <c:v>05/10/2021</c:v>
                </c:pt>
                <c:pt idx="31">
                  <c:v>06/10/2021</c:v>
                </c:pt>
                <c:pt idx="32">
                  <c:v>07/10/2021</c:v>
                </c:pt>
                <c:pt idx="33">
                  <c:v>08/10/2021</c:v>
                </c:pt>
                <c:pt idx="34">
                  <c:v>11/10/2021</c:v>
                </c:pt>
                <c:pt idx="35">
                  <c:v>12/10/2021</c:v>
                </c:pt>
                <c:pt idx="36">
                  <c:v>13/10/2021</c:v>
                </c:pt>
                <c:pt idx="37">
                  <c:v>14/10/2021</c:v>
                </c:pt>
                <c:pt idx="38">
                  <c:v>15/10/2021</c:v>
                </c:pt>
                <c:pt idx="39">
                  <c:v>18/10/2021</c:v>
                </c:pt>
                <c:pt idx="40">
                  <c:v>19/10/2021</c:v>
                </c:pt>
                <c:pt idx="41">
                  <c:v>20/10/2021</c:v>
                </c:pt>
                <c:pt idx="42">
                  <c:v>21/10/2021</c:v>
                </c:pt>
                <c:pt idx="43">
                  <c:v>22/10/2021</c:v>
                </c:pt>
                <c:pt idx="44">
                  <c:v>25/10/2021</c:v>
                </c:pt>
                <c:pt idx="45">
                  <c:v>26/10/2021</c:v>
                </c:pt>
                <c:pt idx="46">
                  <c:v>27/10/2021</c:v>
                </c:pt>
                <c:pt idx="47">
                  <c:v>28/10/2021</c:v>
                </c:pt>
                <c:pt idx="48">
                  <c:v>29/10/2021</c:v>
                </c:pt>
                <c:pt idx="49">
                  <c:v>01/11/2021</c:v>
                </c:pt>
                <c:pt idx="50">
                  <c:v>02/11/2021</c:v>
                </c:pt>
                <c:pt idx="51">
                  <c:v>03/11/2021</c:v>
                </c:pt>
                <c:pt idx="52">
                  <c:v>04/11/2021</c:v>
                </c:pt>
                <c:pt idx="53">
                  <c:v>05/11/2021</c:v>
                </c:pt>
                <c:pt idx="54">
                  <c:v>08/11/2021</c:v>
                </c:pt>
                <c:pt idx="55">
                  <c:v>09/11/2021</c:v>
                </c:pt>
                <c:pt idx="56">
                  <c:v>10/11/2021</c:v>
                </c:pt>
                <c:pt idx="57">
                  <c:v>11/11/2021</c:v>
                </c:pt>
                <c:pt idx="58">
                  <c:v>12/11/2021</c:v>
                </c:pt>
                <c:pt idx="59">
                  <c:v>15/11/2021</c:v>
                </c:pt>
                <c:pt idx="60">
                  <c:v>16/11/2021</c:v>
                </c:pt>
                <c:pt idx="61">
                  <c:v>17/11/2021</c:v>
                </c:pt>
                <c:pt idx="62">
                  <c:v>18/11/2021</c:v>
                </c:pt>
                <c:pt idx="63">
                  <c:v>19/11/2021</c:v>
                </c:pt>
                <c:pt idx="64">
                  <c:v>22/11/2021</c:v>
                </c:pt>
                <c:pt idx="65">
                  <c:v>23/11/2021</c:v>
                </c:pt>
                <c:pt idx="66">
                  <c:v>24/11/2021</c:v>
                </c:pt>
                <c:pt idx="67">
                  <c:v>26/11/2021</c:v>
                </c:pt>
                <c:pt idx="68">
                  <c:v>29/11/2021</c:v>
                </c:pt>
                <c:pt idx="69">
                  <c:v>30/11/2021</c:v>
                </c:pt>
                <c:pt idx="70">
                  <c:v>01/12/2021</c:v>
                </c:pt>
                <c:pt idx="71">
                  <c:v>02/12/2021</c:v>
                </c:pt>
                <c:pt idx="72">
                  <c:v>03/12/2021</c:v>
                </c:pt>
                <c:pt idx="73">
                  <c:v>06/12/2021</c:v>
                </c:pt>
                <c:pt idx="74">
                  <c:v>07/12/2021</c:v>
                </c:pt>
                <c:pt idx="75">
                  <c:v>08/12/2021</c:v>
                </c:pt>
                <c:pt idx="76">
                  <c:v>09/12/2021</c:v>
                </c:pt>
                <c:pt idx="77">
                  <c:v>10/12/2021</c:v>
                </c:pt>
                <c:pt idx="78">
                  <c:v>13/12/2021</c:v>
                </c:pt>
                <c:pt idx="79">
                  <c:v>14/12/2021</c:v>
                </c:pt>
                <c:pt idx="80">
                  <c:v>15/12/2021</c:v>
                </c:pt>
                <c:pt idx="81">
                  <c:v>16/12/2021</c:v>
                </c:pt>
                <c:pt idx="82">
                  <c:v>17/12/2021</c:v>
                </c:pt>
                <c:pt idx="83">
                  <c:v>20/12/2021</c:v>
                </c:pt>
                <c:pt idx="84">
                  <c:v>21/12/2021</c:v>
                </c:pt>
                <c:pt idx="85">
                  <c:v>22/12/2021</c:v>
                </c:pt>
                <c:pt idx="86">
                  <c:v>23/12/2021</c:v>
                </c:pt>
                <c:pt idx="87">
                  <c:v>27/12/2021</c:v>
                </c:pt>
                <c:pt idx="88">
                  <c:v>28/12/2021</c:v>
                </c:pt>
                <c:pt idx="89">
                  <c:v>29/12/2021</c:v>
                </c:pt>
                <c:pt idx="90">
                  <c:v>30/12/2021</c:v>
                </c:pt>
                <c:pt idx="91">
                  <c:v>31/12/2021</c:v>
                </c:pt>
                <c:pt idx="92">
                  <c:v>03/01/2022</c:v>
                </c:pt>
                <c:pt idx="93">
                  <c:v>04/01/2022</c:v>
                </c:pt>
                <c:pt idx="94">
                  <c:v>05/01/2022</c:v>
                </c:pt>
                <c:pt idx="95">
                  <c:v>06/01/2022</c:v>
                </c:pt>
                <c:pt idx="96">
                  <c:v>07/01/2022</c:v>
                </c:pt>
                <c:pt idx="97">
                  <c:v>10/01/2022</c:v>
                </c:pt>
                <c:pt idx="98">
                  <c:v>11/01/2022</c:v>
                </c:pt>
                <c:pt idx="99">
                  <c:v>12/01/2022</c:v>
                </c:pt>
                <c:pt idx="100">
                  <c:v>13/01/2022</c:v>
                </c:pt>
                <c:pt idx="101">
                  <c:v>14/01/2022</c:v>
                </c:pt>
                <c:pt idx="102">
                  <c:v>18/01/2022</c:v>
                </c:pt>
                <c:pt idx="103">
                  <c:v>19/01/2022</c:v>
                </c:pt>
                <c:pt idx="104">
                  <c:v>20/01/2022</c:v>
                </c:pt>
                <c:pt idx="105">
                  <c:v>21/01/2022</c:v>
                </c:pt>
                <c:pt idx="106">
                  <c:v>24/01/2022</c:v>
                </c:pt>
                <c:pt idx="107">
                  <c:v>25/01/2022</c:v>
                </c:pt>
                <c:pt idx="108">
                  <c:v>26/01/2022</c:v>
                </c:pt>
                <c:pt idx="109">
                  <c:v>27/01/2022</c:v>
                </c:pt>
                <c:pt idx="110">
                  <c:v>28/01/2022</c:v>
                </c:pt>
                <c:pt idx="111">
                  <c:v>31/01/2022</c:v>
                </c:pt>
                <c:pt idx="112">
                  <c:v>01/02/2022</c:v>
                </c:pt>
                <c:pt idx="113">
                  <c:v>02/02/2022</c:v>
                </c:pt>
                <c:pt idx="114">
                  <c:v>03/02/2022</c:v>
                </c:pt>
                <c:pt idx="115">
                  <c:v>04/02/2022</c:v>
                </c:pt>
                <c:pt idx="116">
                  <c:v>07/02/2022</c:v>
                </c:pt>
                <c:pt idx="117">
                  <c:v>08/02/2022</c:v>
                </c:pt>
                <c:pt idx="118">
                  <c:v>09/02/2022</c:v>
                </c:pt>
                <c:pt idx="119">
                  <c:v>10/02/2022</c:v>
                </c:pt>
                <c:pt idx="120">
                  <c:v>11/02/2022</c:v>
                </c:pt>
                <c:pt idx="121">
                  <c:v>14/02/2022</c:v>
                </c:pt>
                <c:pt idx="122">
                  <c:v>15/02/2022</c:v>
                </c:pt>
                <c:pt idx="123">
                  <c:v>16/02/2022</c:v>
                </c:pt>
                <c:pt idx="124">
                  <c:v>17/02/2022</c:v>
                </c:pt>
                <c:pt idx="125">
                  <c:v>18/02/2022</c:v>
                </c:pt>
                <c:pt idx="126">
                  <c:v>22/02/2022</c:v>
                </c:pt>
                <c:pt idx="127">
                  <c:v>23/02/2022</c:v>
                </c:pt>
                <c:pt idx="128">
                  <c:v>24/02/2022</c:v>
                </c:pt>
                <c:pt idx="129">
                  <c:v>25/02/2022</c:v>
                </c:pt>
                <c:pt idx="130">
                  <c:v>28/02/2022</c:v>
                </c:pt>
                <c:pt idx="131">
                  <c:v>01/03/2022</c:v>
                </c:pt>
                <c:pt idx="132">
                  <c:v>02/03/2022</c:v>
                </c:pt>
                <c:pt idx="133">
                  <c:v>03/03/2022</c:v>
                </c:pt>
                <c:pt idx="134">
                  <c:v>04/03/2022</c:v>
                </c:pt>
                <c:pt idx="135">
                  <c:v>07/03/2022</c:v>
                </c:pt>
                <c:pt idx="136">
                  <c:v>08/03/2022</c:v>
                </c:pt>
                <c:pt idx="137">
                  <c:v>09/03/2022</c:v>
                </c:pt>
                <c:pt idx="138">
                  <c:v>10/03/2022</c:v>
                </c:pt>
                <c:pt idx="139">
                  <c:v>11/03/2022</c:v>
                </c:pt>
                <c:pt idx="140">
                  <c:v>14/03/2022</c:v>
                </c:pt>
                <c:pt idx="141">
                  <c:v>15/03/2022</c:v>
                </c:pt>
                <c:pt idx="142">
                  <c:v>16/03/2022</c:v>
                </c:pt>
                <c:pt idx="143">
                  <c:v>17/03/2022</c:v>
                </c:pt>
                <c:pt idx="144">
                  <c:v>18/03/2022</c:v>
                </c:pt>
                <c:pt idx="145">
                  <c:v>21/03/2022</c:v>
                </c:pt>
                <c:pt idx="146">
                  <c:v>22/03/2022</c:v>
                </c:pt>
                <c:pt idx="147">
                  <c:v>23/03/2022</c:v>
                </c:pt>
                <c:pt idx="148">
                  <c:v>24/03/2022</c:v>
                </c:pt>
                <c:pt idx="149">
                  <c:v>25/03/2022</c:v>
                </c:pt>
                <c:pt idx="150">
                  <c:v>28/03/2022</c:v>
                </c:pt>
                <c:pt idx="151">
                  <c:v>29/03/2022</c:v>
                </c:pt>
                <c:pt idx="152">
                  <c:v>30/03/2022</c:v>
                </c:pt>
                <c:pt idx="153">
                  <c:v>31/03/2022</c:v>
                </c:pt>
                <c:pt idx="154">
                  <c:v>01/04/2022</c:v>
                </c:pt>
                <c:pt idx="155">
                  <c:v>04/04/2022</c:v>
                </c:pt>
                <c:pt idx="156">
                  <c:v>05/04/2022</c:v>
                </c:pt>
                <c:pt idx="157">
                  <c:v>06/04/2022</c:v>
                </c:pt>
                <c:pt idx="158">
                  <c:v>07/04/2022</c:v>
                </c:pt>
                <c:pt idx="159">
                  <c:v>08/04/2022</c:v>
                </c:pt>
                <c:pt idx="160">
                  <c:v>11/04/2022</c:v>
                </c:pt>
                <c:pt idx="161">
                  <c:v>12/04/2022</c:v>
                </c:pt>
                <c:pt idx="162">
                  <c:v>13/04/2022</c:v>
                </c:pt>
                <c:pt idx="163">
                  <c:v>14/04/2022</c:v>
                </c:pt>
                <c:pt idx="164">
                  <c:v>18/04/2022</c:v>
                </c:pt>
                <c:pt idx="165">
                  <c:v>19/04/2022</c:v>
                </c:pt>
                <c:pt idx="166">
                  <c:v>20/04/2022</c:v>
                </c:pt>
                <c:pt idx="167">
                  <c:v>21/04/2022</c:v>
                </c:pt>
                <c:pt idx="168">
                  <c:v>22/04/2022</c:v>
                </c:pt>
                <c:pt idx="169">
                  <c:v>25/04/2022</c:v>
                </c:pt>
                <c:pt idx="170">
                  <c:v>26/04/2022</c:v>
                </c:pt>
                <c:pt idx="171">
                  <c:v>27/04/2022</c:v>
                </c:pt>
                <c:pt idx="172">
                  <c:v>28/04/2022</c:v>
                </c:pt>
                <c:pt idx="173">
                  <c:v>29/04/2022</c:v>
                </c:pt>
                <c:pt idx="174">
                  <c:v>02/05/2022</c:v>
                </c:pt>
                <c:pt idx="175">
                  <c:v>03/05/2022</c:v>
                </c:pt>
                <c:pt idx="176">
                  <c:v>04/05/2022</c:v>
                </c:pt>
                <c:pt idx="177">
                  <c:v>05/05/2022</c:v>
                </c:pt>
                <c:pt idx="178">
                  <c:v>06/05/2022</c:v>
                </c:pt>
                <c:pt idx="179">
                  <c:v>09/05/2022</c:v>
                </c:pt>
                <c:pt idx="180">
                  <c:v>10/05/2022</c:v>
                </c:pt>
                <c:pt idx="181">
                  <c:v>11/05/2022</c:v>
                </c:pt>
                <c:pt idx="182">
                  <c:v>12/05/2022</c:v>
                </c:pt>
                <c:pt idx="183">
                  <c:v>13/05/2022</c:v>
                </c:pt>
                <c:pt idx="184">
                  <c:v>16/05/2022</c:v>
                </c:pt>
                <c:pt idx="185">
                  <c:v>17/05/2022</c:v>
                </c:pt>
                <c:pt idx="186">
                  <c:v>18/05/2022</c:v>
                </c:pt>
                <c:pt idx="187">
                  <c:v>19/05/2022</c:v>
                </c:pt>
                <c:pt idx="188">
                  <c:v>20/05/2022</c:v>
                </c:pt>
                <c:pt idx="189">
                  <c:v>23/05/2022</c:v>
                </c:pt>
                <c:pt idx="190">
                  <c:v>24/05/2022</c:v>
                </c:pt>
                <c:pt idx="191">
                  <c:v>25/05/2022</c:v>
                </c:pt>
                <c:pt idx="192">
                  <c:v>26/05/2022</c:v>
                </c:pt>
                <c:pt idx="193">
                  <c:v>27/05/2022</c:v>
                </c:pt>
                <c:pt idx="194">
                  <c:v>31/05/2022</c:v>
                </c:pt>
                <c:pt idx="195">
                  <c:v>01/06/2022</c:v>
                </c:pt>
                <c:pt idx="196">
                  <c:v>02/06/2022</c:v>
                </c:pt>
                <c:pt idx="197">
                  <c:v>03/06/2022</c:v>
                </c:pt>
                <c:pt idx="198">
                  <c:v>06/06/2022</c:v>
                </c:pt>
                <c:pt idx="199">
                  <c:v>07/06/2022</c:v>
                </c:pt>
                <c:pt idx="200">
                  <c:v>08/06/2022</c:v>
                </c:pt>
                <c:pt idx="201">
                  <c:v>09/06/2022</c:v>
                </c:pt>
                <c:pt idx="202">
                  <c:v>10/06/2022</c:v>
                </c:pt>
                <c:pt idx="203">
                  <c:v>13/06/2022</c:v>
                </c:pt>
                <c:pt idx="204">
                  <c:v>14/06/2022</c:v>
                </c:pt>
                <c:pt idx="205">
                  <c:v>15/06/2022</c:v>
                </c:pt>
                <c:pt idx="206">
                  <c:v>16/06/2022</c:v>
                </c:pt>
                <c:pt idx="207">
                  <c:v>17/06/2022</c:v>
                </c:pt>
                <c:pt idx="208">
                  <c:v>21/06/2022</c:v>
                </c:pt>
                <c:pt idx="209">
                  <c:v>22/06/2022</c:v>
                </c:pt>
                <c:pt idx="210">
                  <c:v>23/06/2022</c:v>
                </c:pt>
                <c:pt idx="211">
                  <c:v>24/06/2022</c:v>
                </c:pt>
                <c:pt idx="212">
                  <c:v>27/06/2022</c:v>
                </c:pt>
                <c:pt idx="213">
                  <c:v>28/06/2022</c:v>
                </c:pt>
                <c:pt idx="214">
                  <c:v>29/06/2022</c:v>
                </c:pt>
                <c:pt idx="215">
                  <c:v>30/06/2022</c:v>
                </c:pt>
                <c:pt idx="216">
                  <c:v>01/07/2022</c:v>
                </c:pt>
                <c:pt idx="217">
                  <c:v>05/07/2022</c:v>
                </c:pt>
                <c:pt idx="218">
                  <c:v>06/07/2022</c:v>
                </c:pt>
                <c:pt idx="219">
                  <c:v>07/07/2022</c:v>
                </c:pt>
                <c:pt idx="220">
                  <c:v>08/07/2022</c:v>
                </c:pt>
                <c:pt idx="221">
                  <c:v>11/07/2022</c:v>
                </c:pt>
                <c:pt idx="222">
                  <c:v>12/07/2022</c:v>
                </c:pt>
                <c:pt idx="223">
                  <c:v>13/07/2022</c:v>
                </c:pt>
                <c:pt idx="224">
                  <c:v>14/07/2022</c:v>
                </c:pt>
                <c:pt idx="225">
                  <c:v>15/07/2022</c:v>
                </c:pt>
                <c:pt idx="226">
                  <c:v>18/07/2022</c:v>
                </c:pt>
                <c:pt idx="227">
                  <c:v>19/07/2022</c:v>
                </c:pt>
                <c:pt idx="228">
                  <c:v>20/07/2022</c:v>
                </c:pt>
                <c:pt idx="229">
                  <c:v>21/07/2022</c:v>
                </c:pt>
                <c:pt idx="230">
                  <c:v>22/07/2022</c:v>
                </c:pt>
                <c:pt idx="231">
                  <c:v>25/07/2022</c:v>
                </c:pt>
                <c:pt idx="232">
                  <c:v>26/07/2022</c:v>
                </c:pt>
                <c:pt idx="233">
                  <c:v>27/07/2022</c:v>
                </c:pt>
                <c:pt idx="234">
                  <c:v>28/07/2022</c:v>
                </c:pt>
                <c:pt idx="235">
                  <c:v>29/07/2022</c:v>
                </c:pt>
                <c:pt idx="236">
                  <c:v>01/08/2022</c:v>
                </c:pt>
                <c:pt idx="237">
                  <c:v>02/08/2022</c:v>
                </c:pt>
                <c:pt idx="238">
                  <c:v>03/08/2022</c:v>
                </c:pt>
                <c:pt idx="239">
                  <c:v>04/08/2022</c:v>
                </c:pt>
                <c:pt idx="240">
                  <c:v>05/08/2022</c:v>
                </c:pt>
                <c:pt idx="241">
                  <c:v>08/08/2022</c:v>
                </c:pt>
                <c:pt idx="242">
                  <c:v>09/08/2022</c:v>
                </c:pt>
                <c:pt idx="243">
                  <c:v>10/08/2022</c:v>
                </c:pt>
                <c:pt idx="244">
                  <c:v>11/08/2022</c:v>
                </c:pt>
                <c:pt idx="245">
                  <c:v>12/08/2022</c:v>
                </c:pt>
                <c:pt idx="246">
                  <c:v>15/08/2022</c:v>
                </c:pt>
                <c:pt idx="247">
                  <c:v>16/08/2022</c:v>
                </c:pt>
                <c:pt idx="248">
                  <c:v>17/08/2022</c:v>
                </c:pt>
                <c:pt idx="249">
                  <c:v>18/08/2022</c:v>
                </c:pt>
                <c:pt idx="250">
                  <c:v>19/08/2022</c:v>
                </c:pt>
                <c:pt idx="251">
                  <c:v>22/08/2022</c:v>
                </c:pt>
                <c:pt idx="252">
                  <c:v>23/08/2022</c:v>
                </c:pt>
              </c:strCache>
            </c:strRef>
          </c:cat>
          <c:val>
            <c:numRef>
              <c:f>SPOT!$I$2:$I$254</c:f>
              <c:numCache>
                <c:formatCode>General</c:formatCode>
                <c:ptCount val="253"/>
                <c:pt idx="1">
                  <c:v>0</c:v>
                </c:pt>
                <c:pt idx="2">
                  <c:v>1</c:v>
                </c:pt>
                <c:pt idx="3">
                  <c:v>0.90388210711361172</c:v>
                </c:pt>
                <c:pt idx="4">
                  <c:v>0.51568417076153161</c:v>
                </c:pt>
                <c:pt idx="5">
                  <c:v>0.16605503289312087</c:v>
                </c:pt>
                <c:pt idx="6">
                  <c:v>-0.17004060270688232</c:v>
                </c:pt>
                <c:pt idx="7">
                  <c:v>-0.18635938982532696</c:v>
                </c:pt>
                <c:pt idx="8">
                  <c:v>-6.5680922367613012E-2</c:v>
                </c:pt>
                <c:pt idx="9">
                  <c:v>-2.228139908034046E-2</c:v>
                </c:pt>
                <c:pt idx="10">
                  <c:v>7.8400534681746986E-2</c:v>
                </c:pt>
                <c:pt idx="11">
                  <c:v>0.1602161333667039</c:v>
                </c:pt>
                <c:pt idx="12">
                  <c:v>0.16047292914821884</c:v>
                </c:pt>
                <c:pt idx="13">
                  <c:v>0.12590778217238419</c:v>
                </c:pt>
                <c:pt idx="14">
                  <c:v>0.12482653811553579</c:v>
                </c:pt>
                <c:pt idx="15">
                  <c:v>9.6884279958792147E-2</c:v>
                </c:pt>
                <c:pt idx="16">
                  <c:v>7.0673533475972189E-2</c:v>
                </c:pt>
                <c:pt idx="17">
                  <c:v>-4.4685917865435354E-2</c:v>
                </c:pt>
                <c:pt idx="18">
                  <c:v>0.12876738439659402</c:v>
                </c:pt>
                <c:pt idx="19">
                  <c:v>9.6621447529090229E-2</c:v>
                </c:pt>
                <c:pt idx="20">
                  <c:v>9.5921727308771895E-2</c:v>
                </c:pt>
                <c:pt idx="21">
                  <c:v>9.227518552953845E-2</c:v>
                </c:pt>
                <c:pt idx="22">
                  <c:v>0.12198432838184517</c:v>
                </c:pt>
                <c:pt idx="23">
                  <c:v>0.14200229607083598</c:v>
                </c:pt>
                <c:pt idx="24">
                  <c:v>0.19982636975517354</c:v>
                </c:pt>
                <c:pt idx="25">
                  <c:v>0.16666312620551865</c:v>
                </c:pt>
                <c:pt idx="26">
                  <c:v>0.19072618118470344</c:v>
                </c:pt>
                <c:pt idx="27">
                  <c:v>0.16768316697560859</c:v>
                </c:pt>
                <c:pt idx="28">
                  <c:v>0.18021747685279171</c:v>
                </c:pt>
                <c:pt idx="29">
                  <c:v>0.19185012668088133</c:v>
                </c:pt>
                <c:pt idx="30">
                  <c:v>0.18244018389263195</c:v>
                </c:pt>
                <c:pt idx="31">
                  <c:v>0.17916702347850558</c:v>
                </c:pt>
                <c:pt idx="32">
                  <c:v>0.1670686304238162</c:v>
                </c:pt>
                <c:pt idx="33">
                  <c:v>0.15305711685404538</c:v>
                </c:pt>
                <c:pt idx="34">
                  <c:v>0.16027353796622076</c:v>
                </c:pt>
                <c:pt idx="35">
                  <c:v>0.15240773282107387</c:v>
                </c:pt>
                <c:pt idx="36">
                  <c:v>0.16249417793828658</c:v>
                </c:pt>
                <c:pt idx="37">
                  <c:v>0.15191835828134034</c:v>
                </c:pt>
                <c:pt idx="38">
                  <c:v>0.15052042360336643</c:v>
                </c:pt>
                <c:pt idx="39">
                  <c:v>0.12601999455811833</c:v>
                </c:pt>
                <c:pt idx="40">
                  <c:v>0.13125966114835086</c:v>
                </c:pt>
                <c:pt idx="41">
                  <c:v>0.12012705905755053</c:v>
                </c:pt>
                <c:pt idx="42">
                  <c:v>0.12375660125440675</c:v>
                </c:pt>
                <c:pt idx="43">
                  <c:v>0.12030952327763784</c:v>
                </c:pt>
                <c:pt idx="44">
                  <c:v>9.1172386616127324E-2</c:v>
                </c:pt>
                <c:pt idx="45">
                  <c:v>-1.41806387775025E-2</c:v>
                </c:pt>
                <c:pt idx="46">
                  <c:v>-6.670425598911707E-2</c:v>
                </c:pt>
                <c:pt idx="47">
                  <c:v>-6.7352910852732914E-2</c:v>
                </c:pt>
                <c:pt idx="48">
                  <c:v>-3.9491925878653446E-2</c:v>
                </c:pt>
                <c:pt idx="49">
                  <c:v>-4.6660555116864476E-2</c:v>
                </c:pt>
                <c:pt idx="50">
                  <c:v>-4.6592869397522524E-2</c:v>
                </c:pt>
                <c:pt idx="51">
                  <c:v>-5.0877861738646127E-2</c:v>
                </c:pt>
                <c:pt idx="52">
                  <c:v>-6.1771007274220288E-2</c:v>
                </c:pt>
                <c:pt idx="53">
                  <c:v>-5.7864560604539476E-2</c:v>
                </c:pt>
                <c:pt idx="54">
                  <c:v>-2.9014256258195946E-2</c:v>
                </c:pt>
                <c:pt idx="55">
                  <c:v>-2.8888618662732932E-2</c:v>
                </c:pt>
                <c:pt idx="56">
                  <c:v>-4.009683018603049E-2</c:v>
                </c:pt>
                <c:pt idx="57">
                  <c:v>-4.4996338967110888E-2</c:v>
                </c:pt>
                <c:pt idx="58">
                  <c:v>-4.2480232017757663E-2</c:v>
                </c:pt>
                <c:pt idx="59">
                  <c:v>-3.069363123307093E-2</c:v>
                </c:pt>
                <c:pt idx="60">
                  <c:v>-3.0687739075671933E-2</c:v>
                </c:pt>
                <c:pt idx="61">
                  <c:v>-1.0520059372973305E-2</c:v>
                </c:pt>
                <c:pt idx="62">
                  <c:v>-3.068639412128777E-2</c:v>
                </c:pt>
                <c:pt idx="63">
                  <c:v>-1.2732063134276026E-2</c:v>
                </c:pt>
                <c:pt idx="64">
                  <c:v>-1.2423701185703062E-3</c:v>
                </c:pt>
                <c:pt idx="65">
                  <c:v>-4.662270704195963E-2</c:v>
                </c:pt>
                <c:pt idx="66">
                  <c:v>-4.4228391467102543E-2</c:v>
                </c:pt>
                <c:pt idx="67">
                  <c:v>-4.1939341598863859E-2</c:v>
                </c:pt>
                <c:pt idx="68">
                  <c:v>-5.9976583871069786E-2</c:v>
                </c:pt>
                <c:pt idx="69">
                  <c:v>-0.13513559426045471</c:v>
                </c:pt>
                <c:pt idx="70">
                  <c:v>-0.14098048515514497</c:v>
                </c:pt>
                <c:pt idx="71">
                  <c:v>-0.14095274889339296</c:v>
                </c:pt>
                <c:pt idx="72">
                  <c:v>-0.13357070459532253</c:v>
                </c:pt>
                <c:pt idx="73">
                  <c:v>-0.126516709111828</c:v>
                </c:pt>
                <c:pt idx="74">
                  <c:v>-0.12085723378237531</c:v>
                </c:pt>
                <c:pt idx="75">
                  <c:v>-0.11775102451203273</c:v>
                </c:pt>
                <c:pt idx="76">
                  <c:v>-0.11304983010922094</c:v>
                </c:pt>
                <c:pt idx="77">
                  <c:v>-0.14513132389907754</c:v>
                </c:pt>
                <c:pt idx="78">
                  <c:v>-0.1436439393140731</c:v>
                </c:pt>
                <c:pt idx="79">
                  <c:v>-0.13961119356008686</c:v>
                </c:pt>
                <c:pt idx="80">
                  <c:v>-0.12850818243568851</c:v>
                </c:pt>
                <c:pt idx="81">
                  <c:v>-0.15779586254326031</c:v>
                </c:pt>
                <c:pt idx="82">
                  <c:v>-0.17183933237844215</c:v>
                </c:pt>
                <c:pt idx="83">
                  <c:v>-0.1530273496931342</c:v>
                </c:pt>
                <c:pt idx="84">
                  <c:v>-0.15606469730727951</c:v>
                </c:pt>
                <c:pt idx="85">
                  <c:v>-0.15468151708848221</c:v>
                </c:pt>
                <c:pt idx="86">
                  <c:v>-0.15924822285858761</c:v>
                </c:pt>
                <c:pt idx="87">
                  <c:v>-0.15920911603871324</c:v>
                </c:pt>
                <c:pt idx="88">
                  <c:v>-0.15549537606833264</c:v>
                </c:pt>
                <c:pt idx="89">
                  <c:v>-0.14473479054173349</c:v>
                </c:pt>
                <c:pt idx="90">
                  <c:v>-0.14581589356370883</c:v>
                </c:pt>
                <c:pt idx="91">
                  <c:v>-0.15832864452081508</c:v>
                </c:pt>
                <c:pt idx="92">
                  <c:v>-0.15908678547415198</c:v>
                </c:pt>
                <c:pt idx="93">
                  <c:v>-0.15550254915763073</c:v>
                </c:pt>
                <c:pt idx="94">
                  <c:v>-0.15545706755850333</c:v>
                </c:pt>
                <c:pt idx="95">
                  <c:v>-0.15764963434983834</c:v>
                </c:pt>
                <c:pt idx="96">
                  <c:v>-0.15827037715609069</c:v>
                </c:pt>
                <c:pt idx="97">
                  <c:v>-0.14516913376697982</c:v>
                </c:pt>
                <c:pt idx="98">
                  <c:v>-0.15544915808272436</c:v>
                </c:pt>
                <c:pt idx="99">
                  <c:v>-0.1539820763628324</c:v>
                </c:pt>
                <c:pt idx="100">
                  <c:v>-0.14544302259287586</c:v>
                </c:pt>
                <c:pt idx="101">
                  <c:v>-0.15072132218280931</c:v>
                </c:pt>
                <c:pt idx="102">
                  <c:v>-0.1366446303229141</c:v>
                </c:pt>
                <c:pt idx="103">
                  <c:v>-0.13856407561769427</c:v>
                </c:pt>
                <c:pt idx="104">
                  <c:v>-0.11598874987966322</c:v>
                </c:pt>
                <c:pt idx="105">
                  <c:v>-0.10596496251318051</c:v>
                </c:pt>
                <c:pt idx="106">
                  <c:v>-7.3240068733664204E-2</c:v>
                </c:pt>
                <c:pt idx="107">
                  <c:v>-8.1347025671884857E-2</c:v>
                </c:pt>
                <c:pt idx="108">
                  <c:v>-8.0229071680946562E-2</c:v>
                </c:pt>
                <c:pt idx="109">
                  <c:v>-8.5176499346468468E-2</c:v>
                </c:pt>
                <c:pt idx="110">
                  <c:v>-5.4127675827878155E-2</c:v>
                </c:pt>
                <c:pt idx="111">
                  <c:v>-3.3425192737330044E-2</c:v>
                </c:pt>
                <c:pt idx="112">
                  <c:v>-5.1582725950696982E-2</c:v>
                </c:pt>
                <c:pt idx="113">
                  <c:v>-7.092822501616862E-2</c:v>
                </c:pt>
                <c:pt idx="114">
                  <c:v>-0.11700369377061423</c:v>
                </c:pt>
                <c:pt idx="115">
                  <c:v>-0.11793082176519123</c:v>
                </c:pt>
                <c:pt idx="116">
                  <c:v>-0.1334418098576039</c:v>
                </c:pt>
                <c:pt idx="117">
                  <c:v>-0.11538437127740651</c:v>
                </c:pt>
                <c:pt idx="118">
                  <c:v>-0.11055671147667535</c:v>
                </c:pt>
                <c:pt idx="119">
                  <c:v>-0.12066929602684148</c:v>
                </c:pt>
                <c:pt idx="120">
                  <c:v>-0.12050351885273168</c:v>
                </c:pt>
                <c:pt idx="121">
                  <c:v>-0.10016033286917775</c:v>
                </c:pt>
                <c:pt idx="122">
                  <c:v>-0.10501245973644877</c:v>
                </c:pt>
                <c:pt idx="123">
                  <c:v>-8.9407430037586055E-2</c:v>
                </c:pt>
                <c:pt idx="124">
                  <c:v>-7.9228425382046497E-2</c:v>
                </c:pt>
                <c:pt idx="125">
                  <c:v>-7.6838857167705388E-2</c:v>
                </c:pt>
                <c:pt idx="126">
                  <c:v>-8.5554860655867523E-2</c:v>
                </c:pt>
                <c:pt idx="127">
                  <c:v>-0.10590735951525829</c:v>
                </c:pt>
                <c:pt idx="128">
                  <c:v>-0.10475860246942342</c:v>
                </c:pt>
                <c:pt idx="129">
                  <c:v>-8.5579065998872217E-2</c:v>
                </c:pt>
                <c:pt idx="130">
                  <c:v>-9.5942055243338112E-2</c:v>
                </c:pt>
                <c:pt idx="131">
                  <c:v>-9.4771791739517289E-2</c:v>
                </c:pt>
                <c:pt idx="132">
                  <c:v>-9.6993953214154008E-2</c:v>
                </c:pt>
                <c:pt idx="133">
                  <c:v>-9.9665135041041963E-2</c:v>
                </c:pt>
                <c:pt idx="134">
                  <c:v>-9.6162793946330885E-2</c:v>
                </c:pt>
                <c:pt idx="135">
                  <c:v>-0.10020670376565601</c:v>
                </c:pt>
                <c:pt idx="136">
                  <c:v>-8.1127515856828397E-2</c:v>
                </c:pt>
                <c:pt idx="137">
                  <c:v>-8.70169023447072E-2</c:v>
                </c:pt>
                <c:pt idx="138">
                  <c:v>-7.195348517615581E-2</c:v>
                </c:pt>
                <c:pt idx="139">
                  <c:v>-7.0184208861032299E-2</c:v>
                </c:pt>
                <c:pt idx="140">
                  <c:v>-7.8234038200263548E-2</c:v>
                </c:pt>
                <c:pt idx="141">
                  <c:v>-6.9944704945250208E-2</c:v>
                </c:pt>
                <c:pt idx="142">
                  <c:v>-6.2674007507518878E-2</c:v>
                </c:pt>
                <c:pt idx="143">
                  <c:v>-4.3908318585776443E-2</c:v>
                </c:pt>
                <c:pt idx="144">
                  <c:v>-5.4773952043361634E-2</c:v>
                </c:pt>
                <c:pt idx="145">
                  <c:v>-4.9753330626881226E-2</c:v>
                </c:pt>
                <c:pt idx="146">
                  <c:v>-5.169487380511479E-2</c:v>
                </c:pt>
                <c:pt idx="147">
                  <c:v>-4.9728514073090688E-2</c:v>
                </c:pt>
                <c:pt idx="148">
                  <c:v>-4.6522176791117552E-2</c:v>
                </c:pt>
                <c:pt idx="149">
                  <c:v>-4.3864813519230134E-2</c:v>
                </c:pt>
                <c:pt idx="150">
                  <c:v>-3.618509927443405E-2</c:v>
                </c:pt>
                <c:pt idx="151">
                  <c:v>-3.5474792814153257E-2</c:v>
                </c:pt>
                <c:pt idx="152">
                  <c:v>-4.2996122061927794E-2</c:v>
                </c:pt>
                <c:pt idx="153">
                  <c:v>-4.2673008163028693E-2</c:v>
                </c:pt>
                <c:pt idx="154">
                  <c:v>-4.6624645803850263E-2</c:v>
                </c:pt>
                <c:pt idx="155">
                  <c:v>-2.8763056602906064E-2</c:v>
                </c:pt>
                <c:pt idx="156">
                  <c:v>-2.7772145111918924E-2</c:v>
                </c:pt>
                <c:pt idx="157">
                  <c:v>-2.5945934330858594E-2</c:v>
                </c:pt>
                <c:pt idx="158">
                  <c:v>-2.6169283338672859E-2</c:v>
                </c:pt>
                <c:pt idx="159">
                  <c:v>-2.5316250667035547E-2</c:v>
                </c:pt>
                <c:pt idx="160">
                  <c:v>-2.4657427457118217E-2</c:v>
                </c:pt>
                <c:pt idx="161">
                  <c:v>-2.2800052919819038E-2</c:v>
                </c:pt>
                <c:pt idx="162">
                  <c:v>-2.2140814419955822E-2</c:v>
                </c:pt>
                <c:pt idx="163">
                  <c:v>-2.3955984634114157E-2</c:v>
                </c:pt>
                <c:pt idx="164">
                  <c:v>-3.086244874856655E-2</c:v>
                </c:pt>
                <c:pt idx="165">
                  <c:v>-8.7144907279646834E-3</c:v>
                </c:pt>
                <c:pt idx="166">
                  <c:v>-6.3051881371250403E-3</c:v>
                </c:pt>
                <c:pt idx="167">
                  <c:v>-2.8409212636312038E-3</c:v>
                </c:pt>
                <c:pt idx="168">
                  <c:v>-3.8191824839296268E-3</c:v>
                </c:pt>
                <c:pt idx="169">
                  <c:v>-3.1269828725118678E-3</c:v>
                </c:pt>
                <c:pt idx="170">
                  <c:v>-1.3519682890665822E-2</c:v>
                </c:pt>
                <c:pt idx="171">
                  <c:v>-3.912223211277828E-2</c:v>
                </c:pt>
                <c:pt idx="172">
                  <c:v>-3.9966981119542992E-2</c:v>
                </c:pt>
                <c:pt idx="173">
                  <c:v>-5.8995161400590898E-2</c:v>
                </c:pt>
                <c:pt idx="174">
                  <c:v>-5.7763594636390518E-2</c:v>
                </c:pt>
                <c:pt idx="175">
                  <c:v>-6.614063747280749E-2</c:v>
                </c:pt>
                <c:pt idx="176">
                  <c:v>-4.6473485984244535E-2</c:v>
                </c:pt>
                <c:pt idx="177">
                  <c:v>-4.5565357298590806E-2</c:v>
                </c:pt>
                <c:pt idx="178">
                  <c:v>-4.694172075469534E-2</c:v>
                </c:pt>
                <c:pt idx="179">
                  <c:v>-4.3628714271420663E-2</c:v>
                </c:pt>
                <c:pt idx="180">
                  <c:v>-4.4218082303125558E-2</c:v>
                </c:pt>
                <c:pt idx="181">
                  <c:v>-3.8530241809487747E-2</c:v>
                </c:pt>
                <c:pt idx="182">
                  <c:v>-8.2675193376225507E-3</c:v>
                </c:pt>
                <c:pt idx="183">
                  <c:v>-1.9863780838188631E-2</c:v>
                </c:pt>
                <c:pt idx="184">
                  <c:v>-3.2657520760771754E-2</c:v>
                </c:pt>
                <c:pt idx="185">
                  <c:v>-3.3107482375630048E-2</c:v>
                </c:pt>
                <c:pt idx="186">
                  <c:v>-3.2005173737740249E-2</c:v>
                </c:pt>
                <c:pt idx="187">
                  <c:v>-3.267186982707531E-2</c:v>
                </c:pt>
                <c:pt idx="188">
                  <c:v>-3.3049873035595527E-2</c:v>
                </c:pt>
                <c:pt idx="189">
                  <c:v>-3.8395912711047558E-2</c:v>
                </c:pt>
                <c:pt idx="190">
                  <c:v>-3.1757613508608465E-2</c:v>
                </c:pt>
                <c:pt idx="191">
                  <c:v>-3.1593875627540846E-2</c:v>
                </c:pt>
                <c:pt idx="192">
                  <c:v>-3.501937721650767E-2</c:v>
                </c:pt>
                <c:pt idx="193">
                  <c:v>-3.5076975722102902E-2</c:v>
                </c:pt>
                <c:pt idx="194">
                  <c:v>-3.3560160054696787E-2</c:v>
                </c:pt>
                <c:pt idx="195">
                  <c:v>-4.2221691500510326E-2</c:v>
                </c:pt>
                <c:pt idx="196">
                  <c:v>-3.9504472066544928E-2</c:v>
                </c:pt>
                <c:pt idx="197">
                  <c:v>-3.8002731428682525E-2</c:v>
                </c:pt>
                <c:pt idx="198">
                  <c:v>-3.8268022439707138E-2</c:v>
                </c:pt>
                <c:pt idx="199">
                  <c:v>-4.3388391006655376E-2</c:v>
                </c:pt>
                <c:pt idx="200">
                  <c:v>-3.8496441832258352E-2</c:v>
                </c:pt>
                <c:pt idx="201">
                  <c:v>-1.9309703021128097E-2</c:v>
                </c:pt>
                <c:pt idx="202">
                  <c:v>-1.9173157085574179E-2</c:v>
                </c:pt>
                <c:pt idx="203">
                  <c:v>-1.8984115282752637E-2</c:v>
                </c:pt>
                <c:pt idx="204">
                  <c:v>-1.4585461664613785E-2</c:v>
                </c:pt>
                <c:pt idx="205">
                  <c:v>-1.5815826253386201E-4</c:v>
                </c:pt>
                <c:pt idx="206">
                  <c:v>2.1621682733759446E-3</c:v>
                </c:pt>
                <c:pt idx="207">
                  <c:v>6.9579573842247543E-4</c:v>
                </c:pt>
                <c:pt idx="208">
                  <c:v>-9.103248898034139E-4</c:v>
                </c:pt>
                <c:pt idx="209">
                  <c:v>-8.9446286833481763E-3</c:v>
                </c:pt>
                <c:pt idx="210">
                  <c:v>-1.5202443138438448E-2</c:v>
                </c:pt>
                <c:pt idx="211">
                  <c:v>-1.6193051754550592E-2</c:v>
                </c:pt>
                <c:pt idx="212">
                  <c:v>-2.5773659769989118E-2</c:v>
                </c:pt>
                <c:pt idx="213">
                  <c:v>-2.6060431282342554E-2</c:v>
                </c:pt>
                <c:pt idx="214">
                  <c:v>-2.2370947108093026E-2</c:v>
                </c:pt>
                <c:pt idx="215">
                  <c:v>-2.7944261694745225E-2</c:v>
                </c:pt>
                <c:pt idx="216">
                  <c:v>-2.2935414184153187E-2</c:v>
                </c:pt>
                <c:pt idx="217">
                  <c:v>-2.4162101938723562E-2</c:v>
                </c:pt>
                <c:pt idx="218">
                  <c:v>-2.8188222590935473E-2</c:v>
                </c:pt>
                <c:pt idx="219">
                  <c:v>-2.8908687330452258E-2</c:v>
                </c:pt>
                <c:pt idx="220">
                  <c:v>-2.4921915287485597E-2</c:v>
                </c:pt>
                <c:pt idx="221">
                  <c:v>-2.4488027280347713E-2</c:v>
                </c:pt>
                <c:pt idx="222">
                  <c:v>-2.4438624063262547E-2</c:v>
                </c:pt>
                <c:pt idx="223">
                  <c:v>-2.6380735058059962E-2</c:v>
                </c:pt>
                <c:pt idx="224">
                  <c:v>-2.9055248764314683E-2</c:v>
                </c:pt>
                <c:pt idx="225">
                  <c:v>-3.1508372657578172E-2</c:v>
                </c:pt>
                <c:pt idx="226">
                  <c:v>-2.6679098213046863E-2</c:v>
                </c:pt>
                <c:pt idx="227">
                  <c:v>-2.8091076636334714E-2</c:v>
                </c:pt>
                <c:pt idx="228">
                  <c:v>-2.5969171963776919E-2</c:v>
                </c:pt>
                <c:pt idx="229">
                  <c:v>-2.5054556152727316E-2</c:v>
                </c:pt>
                <c:pt idx="230">
                  <c:v>-2.5682236963728716E-2</c:v>
                </c:pt>
                <c:pt idx="231">
                  <c:v>-2.3702156542565966E-2</c:v>
                </c:pt>
                <c:pt idx="232">
                  <c:v>-2.4540278783931373E-2</c:v>
                </c:pt>
                <c:pt idx="233">
                  <c:v>-2.2582126675592812E-2</c:v>
                </c:pt>
                <c:pt idx="234">
                  <c:v>-2.3100838682960381E-2</c:v>
                </c:pt>
                <c:pt idx="235">
                  <c:v>-1.5689253218766231E-2</c:v>
                </c:pt>
                <c:pt idx="236">
                  <c:v>-1.5606091313900573E-2</c:v>
                </c:pt>
                <c:pt idx="237">
                  <c:v>-2.2441726315080426E-2</c:v>
                </c:pt>
                <c:pt idx="238">
                  <c:v>-2.4334256169417645E-2</c:v>
                </c:pt>
                <c:pt idx="239">
                  <c:v>-2.5002372959166356E-2</c:v>
                </c:pt>
                <c:pt idx="240">
                  <c:v>-2.5130055331518138E-2</c:v>
                </c:pt>
                <c:pt idx="241">
                  <c:v>-2.3741108845496798E-2</c:v>
                </c:pt>
                <c:pt idx="242">
                  <c:v>-1.7310521738316532E-2</c:v>
                </c:pt>
                <c:pt idx="243">
                  <c:v>-1.7829123157262136E-2</c:v>
                </c:pt>
                <c:pt idx="244">
                  <c:v>-1.654909260587719E-2</c:v>
                </c:pt>
                <c:pt idx="245">
                  <c:v>-1.7483334580567476E-2</c:v>
                </c:pt>
                <c:pt idx="246">
                  <c:v>-1.9137461931991302E-2</c:v>
                </c:pt>
                <c:pt idx="247">
                  <c:v>-1.690868138260181E-2</c:v>
                </c:pt>
                <c:pt idx="248">
                  <c:v>-1.6745673221316919E-2</c:v>
                </c:pt>
                <c:pt idx="249">
                  <c:v>-1.6428725239881588E-2</c:v>
                </c:pt>
                <c:pt idx="250">
                  <c:v>-1.6443758188268938E-2</c:v>
                </c:pt>
                <c:pt idx="251">
                  <c:v>-1.5739330932009035E-2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A-47D2-977A-4F79B59D6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656431"/>
        <c:axId val="1076691855"/>
      </c:lineChart>
      <c:catAx>
        <c:axId val="89665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6691855"/>
        <c:crosses val="autoZero"/>
        <c:auto val="1"/>
        <c:lblAlgn val="ctr"/>
        <c:lblOffset val="100"/>
        <c:noMultiLvlLbl val="0"/>
      </c:catAx>
      <c:valAx>
        <c:axId val="1076691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665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'Spotify vs Bimbo'!$B$1</c:f>
              <c:strCache>
                <c:ptCount val="1"/>
                <c:pt idx="0">
                  <c:v>Correlacion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'Spotify vs Bimbo'!$A$2:$A$253</c:f>
              <c:numCache>
                <c:formatCode>m/d/yyyy</c:formatCode>
                <c:ptCount val="252"/>
                <c:pt idx="0">
                  <c:v>44432</c:v>
                </c:pt>
                <c:pt idx="1">
                  <c:v>44433</c:v>
                </c:pt>
                <c:pt idx="2">
                  <c:v>44434</c:v>
                </c:pt>
                <c:pt idx="3">
                  <c:v>44435</c:v>
                </c:pt>
                <c:pt idx="4">
                  <c:v>44438</c:v>
                </c:pt>
                <c:pt idx="5">
                  <c:v>44439</c:v>
                </c:pt>
                <c:pt idx="6">
                  <c:v>44440</c:v>
                </c:pt>
                <c:pt idx="7">
                  <c:v>44441</c:v>
                </c:pt>
                <c:pt idx="8">
                  <c:v>44442</c:v>
                </c:pt>
                <c:pt idx="9">
                  <c:v>44446</c:v>
                </c:pt>
                <c:pt idx="10">
                  <c:v>44447</c:v>
                </c:pt>
                <c:pt idx="11">
                  <c:v>44448</c:v>
                </c:pt>
                <c:pt idx="12">
                  <c:v>44449</c:v>
                </c:pt>
                <c:pt idx="13">
                  <c:v>44452</c:v>
                </c:pt>
                <c:pt idx="14">
                  <c:v>44453</c:v>
                </c:pt>
                <c:pt idx="15">
                  <c:v>44454</c:v>
                </c:pt>
                <c:pt idx="16">
                  <c:v>44455</c:v>
                </c:pt>
                <c:pt idx="17">
                  <c:v>44456</c:v>
                </c:pt>
                <c:pt idx="18">
                  <c:v>44459</c:v>
                </c:pt>
                <c:pt idx="19">
                  <c:v>44460</c:v>
                </c:pt>
                <c:pt idx="20">
                  <c:v>44461</c:v>
                </c:pt>
                <c:pt idx="21">
                  <c:v>44462</c:v>
                </c:pt>
                <c:pt idx="22">
                  <c:v>44463</c:v>
                </c:pt>
                <c:pt idx="23">
                  <c:v>44466</c:v>
                </c:pt>
                <c:pt idx="24">
                  <c:v>44467</c:v>
                </c:pt>
                <c:pt idx="25">
                  <c:v>44468</c:v>
                </c:pt>
                <c:pt idx="26">
                  <c:v>44469</c:v>
                </c:pt>
                <c:pt idx="27">
                  <c:v>44470</c:v>
                </c:pt>
                <c:pt idx="28">
                  <c:v>44473</c:v>
                </c:pt>
                <c:pt idx="29">
                  <c:v>44474</c:v>
                </c:pt>
                <c:pt idx="30">
                  <c:v>44475</c:v>
                </c:pt>
                <c:pt idx="31">
                  <c:v>44476</c:v>
                </c:pt>
                <c:pt idx="32">
                  <c:v>44477</c:v>
                </c:pt>
                <c:pt idx="33">
                  <c:v>44480</c:v>
                </c:pt>
                <c:pt idx="34">
                  <c:v>44481</c:v>
                </c:pt>
                <c:pt idx="35">
                  <c:v>44482</c:v>
                </c:pt>
                <c:pt idx="36">
                  <c:v>44483</c:v>
                </c:pt>
                <c:pt idx="37">
                  <c:v>44484</c:v>
                </c:pt>
                <c:pt idx="38">
                  <c:v>44487</c:v>
                </c:pt>
                <c:pt idx="39">
                  <c:v>44488</c:v>
                </c:pt>
                <c:pt idx="40">
                  <c:v>44489</c:v>
                </c:pt>
                <c:pt idx="41">
                  <c:v>44490</c:v>
                </c:pt>
                <c:pt idx="42">
                  <c:v>44491</c:v>
                </c:pt>
                <c:pt idx="43">
                  <c:v>44494</c:v>
                </c:pt>
                <c:pt idx="44">
                  <c:v>44495</c:v>
                </c:pt>
                <c:pt idx="45">
                  <c:v>44496</c:v>
                </c:pt>
                <c:pt idx="46">
                  <c:v>44497</c:v>
                </c:pt>
                <c:pt idx="47">
                  <c:v>44498</c:v>
                </c:pt>
                <c:pt idx="48">
                  <c:v>44501</c:v>
                </c:pt>
                <c:pt idx="49">
                  <c:v>44502</c:v>
                </c:pt>
                <c:pt idx="50">
                  <c:v>44503</c:v>
                </c:pt>
                <c:pt idx="51">
                  <c:v>44504</c:v>
                </c:pt>
                <c:pt idx="52">
                  <c:v>44505</c:v>
                </c:pt>
                <c:pt idx="53">
                  <c:v>44508</c:v>
                </c:pt>
                <c:pt idx="54">
                  <c:v>44509</c:v>
                </c:pt>
                <c:pt idx="55">
                  <c:v>44510</c:v>
                </c:pt>
                <c:pt idx="56">
                  <c:v>44511</c:v>
                </c:pt>
                <c:pt idx="57">
                  <c:v>44512</c:v>
                </c:pt>
                <c:pt idx="58">
                  <c:v>44515</c:v>
                </c:pt>
                <c:pt idx="59">
                  <c:v>44516</c:v>
                </c:pt>
                <c:pt idx="60">
                  <c:v>44517</c:v>
                </c:pt>
                <c:pt idx="61">
                  <c:v>44518</c:v>
                </c:pt>
                <c:pt idx="62">
                  <c:v>44519</c:v>
                </c:pt>
                <c:pt idx="63">
                  <c:v>44522</c:v>
                </c:pt>
                <c:pt idx="64">
                  <c:v>44523</c:v>
                </c:pt>
                <c:pt idx="65">
                  <c:v>44524</c:v>
                </c:pt>
                <c:pt idx="66">
                  <c:v>44526</c:v>
                </c:pt>
                <c:pt idx="67">
                  <c:v>44529</c:v>
                </c:pt>
                <c:pt idx="68">
                  <c:v>44530</c:v>
                </c:pt>
                <c:pt idx="69">
                  <c:v>44531</c:v>
                </c:pt>
                <c:pt idx="70">
                  <c:v>44532</c:v>
                </c:pt>
                <c:pt idx="71">
                  <c:v>44533</c:v>
                </c:pt>
                <c:pt idx="72">
                  <c:v>44536</c:v>
                </c:pt>
                <c:pt idx="73">
                  <c:v>44537</c:v>
                </c:pt>
                <c:pt idx="74">
                  <c:v>44538</c:v>
                </c:pt>
                <c:pt idx="75">
                  <c:v>44539</c:v>
                </c:pt>
                <c:pt idx="76">
                  <c:v>44540</c:v>
                </c:pt>
                <c:pt idx="77">
                  <c:v>44543</c:v>
                </c:pt>
                <c:pt idx="78">
                  <c:v>44544</c:v>
                </c:pt>
                <c:pt idx="79">
                  <c:v>44545</c:v>
                </c:pt>
                <c:pt idx="80">
                  <c:v>44546</c:v>
                </c:pt>
                <c:pt idx="81">
                  <c:v>44547</c:v>
                </c:pt>
                <c:pt idx="82">
                  <c:v>44550</c:v>
                </c:pt>
                <c:pt idx="83">
                  <c:v>44551</c:v>
                </c:pt>
                <c:pt idx="84">
                  <c:v>44552</c:v>
                </c:pt>
                <c:pt idx="85">
                  <c:v>44553</c:v>
                </c:pt>
                <c:pt idx="86">
                  <c:v>44557</c:v>
                </c:pt>
                <c:pt idx="87">
                  <c:v>44558</c:v>
                </c:pt>
                <c:pt idx="88">
                  <c:v>44559</c:v>
                </c:pt>
                <c:pt idx="89">
                  <c:v>44560</c:v>
                </c:pt>
                <c:pt idx="90">
                  <c:v>44561</c:v>
                </c:pt>
                <c:pt idx="91">
                  <c:v>44564</c:v>
                </c:pt>
                <c:pt idx="92">
                  <c:v>44565</c:v>
                </c:pt>
                <c:pt idx="93">
                  <c:v>44566</c:v>
                </c:pt>
                <c:pt idx="94">
                  <c:v>44567</c:v>
                </c:pt>
                <c:pt idx="95">
                  <c:v>44568</c:v>
                </c:pt>
                <c:pt idx="96">
                  <c:v>44571</c:v>
                </c:pt>
                <c:pt idx="97">
                  <c:v>44572</c:v>
                </c:pt>
                <c:pt idx="98">
                  <c:v>44573</c:v>
                </c:pt>
                <c:pt idx="99">
                  <c:v>44574</c:v>
                </c:pt>
                <c:pt idx="100">
                  <c:v>44575</c:v>
                </c:pt>
                <c:pt idx="101">
                  <c:v>44579</c:v>
                </c:pt>
                <c:pt idx="102">
                  <c:v>44580</c:v>
                </c:pt>
                <c:pt idx="103">
                  <c:v>44581</c:v>
                </c:pt>
                <c:pt idx="104">
                  <c:v>44582</c:v>
                </c:pt>
                <c:pt idx="105">
                  <c:v>44585</c:v>
                </c:pt>
                <c:pt idx="106">
                  <c:v>44586</c:v>
                </c:pt>
                <c:pt idx="107">
                  <c:v>44587</c:v>
                </c:pt>
                <c:pt idx="108">
                  <c:v>44588</c:v>
                </c:pt>
                <c:pt idx="109">
                  <c:v>44589</c:v>
                </c:pt>
                <c:pt idx="110">
                  <c:v>44592</c:v>
                </c:pt>
                <c:pt idx="111">
                  <c:v>44593</c:v>
                </c:pt>
                <c:pt idx="112">
                  <c:v>44594</c:v>
                </c:pt>
                <c:pt idx="113">
                  <c:v>44595</c:v>
                </c:pt>
                <c:pt idx="114">
                  <c:v>44596</c:v>
                </c:pt>
                <c:pt idx="115">
                  <c:v>44599</c:v>
                </c:pt>
                <c:pt idx="116">
                  <c:v>44600</c:v>
                </c:pt>
                <c:pt idx="117">
                  <c:v>44601</c:v>
                </c:pt>
                <c:pt idx="118">
                  <c:v>44602</c:v>
                </c:pt>
                <c:pt idx="119">
                  <c:v>44603</c:v>
                </c:pt>
                <c:pt idx="120">
                  <c:v>44606</c:v>
                </c:pt>
                <c:pt idx="121">
                  <c:v>44607</c:v>
                </c:pt>
                <c:pt idx="122">
                  <c:v>44608</c:v>
                </c:pt>
                <c:pt idx="123">
                  <c:v>44609</c:v>
                </c:pt>
                <c:pt idx="124">
                  <c:v>44610</c:v>
                </c:pt>
                <c:pt idx="125">
                  <c:v>44614</c:v>
                </c:pt>
                <c:pt idx="126">
                  <c:v>44615</c:v>
                </c:pt>
                <c:pt idx="127">
                  <c:v>44616</c:v>
                </c:pt>
                <c:pt idx="128">
                  <c:v>44617</c:v>
                </c:pt>
                <c:pt idx="129">
                  <c:v>44620</c:v>
                </c:pt>
                <c:pt idx="130">
                  <c:v>44621</c:v>
                </c:pt>
                <c:pt idx="131">
                  <c:v>44622</c:v>
                </c:pt>
                <c:pt idx="132">
                  <c:v>44623</c:v>
                </c:pt>
                <c:pt idx="133">
                  <c:v>44624</c:v>
                </c:pt>
                <c:pt idx="134">
                  <c:v>44627</c:v>
                </c:pt>
                <c:pt idx="135">
                  <c:v>44628</c:v>
                </c:pt>
                <c:pt idx="136">
                  <c:v>44629</c:v>
                </c:pt>
                <c:pt idx="137">
                  <c:v>44630</c:v>
                </c:pt>
                <c:pt idx="138">
                  <c:v>44631</c:v>
                </c:pt>
                <c:pt idx="139">
                  <c:v>44634</c:v>
                </c:pt>
                <c:pt idx="140">
                  <c:v>44635</c:v>
                </c:pt>
                <c:pt idx="141">
                  <c:v>44636</c:v>
                </c:pt>
                <c:pt idx="142">
                  <c:v>44637</c:v>
                </c:pt>
                <c:pt idx="143">
                  <c:v>44638</c:v>
                </c:pt>
                <c:pt idx="144">
                  <c:v>44641</c:v>
                </c:pt>
                <c:pt idx="145">
                  <c:v>44642</c:v>
                </c:pt>
                <c:pt idx="146">
                  <c:v>44643</c:v>
                </c:pt>
                <c:pt idx="147">
                  <c:v>44644</c:v>
                </c:pt>
                <c:pt idx="148">
                  <c:v>44645</c:v>
                </c:pt>
                <c:pt idx="149">
                  <c:v>44648</c:v>
                </c:pt>
                <c:pt idx="150">
                  <c:v>44649</c:v>
                </c:pt>
                <c:pt idx="151">
                  <c:v>44650</c:v>
                </c:pt>
                <c:pt idx="152">
                  <c:v>44651</c:v>
                </c:pt>
                <c:pt idx="153">
                  <c:v>44652</c:v>
                </c:pt>
                <c:pt idx="154">
                  <c:v>44655</c:v>
                </c:pt>
                <c:pt idx="155">
                  <c:v>44656</c:v>
                </c:pt>
                <c:pt idx="156">
                  <c:v>44657</c:v>
                </c:pt>
                <c:pt idx="157">
                  <c:v>44658</c:v>
                </c:pt>
                <c:pt idx="158">
                  <c:v>44659</c:v>
                </c:pt>
                <c:pt idx="159">
                  <c:v>44662</c:v>
                </c:pt>
                <c:pt idx="160">
                  <c:v>44663</c:v>
                </c:pt>
                <c:pt idx="161">
                  <c:v>44664</c:v>
                </c:pt>
                <c:pt idx="162">
                  <c:v>44665</c:v>
                </c:pt>
                <c:pt idx="163">
                  <c:v>44669</c:v>
                </c:pt>
                <c:pt idx="164">
                  <c:v>44670</c:v>
                </c:pt>
                <c:pt idx="165">
                  <c:v>44671</c:v>
                </c:pt>
                <c:pt idx="166">
                  <c:v>44672</c:v>
                </c:pt>
                <c:pt idx="167">
                  <c:v>44673</c:v>
                </c:pt>
                <c:pt idx="168">
                  <c:v>44676</c:v>
                </c:pt>
                <c:pt idx="169">
                  <c:v>44677</c:v>
                </c:pt>
                <c:pt idx="170">
                  <c:v>44678</c:v>
                </c:pt>
                <c:pt idx="171">
                  <c:v>44679</c:v>
                </c:pt>
                <c:pt idx="172">
                  <c:v>44680</c:v>
                </c:pt>
                <c:pt idx="173">
                  <c:v>44683</c:v>
                </c:pt>
                <c:pt idx="174">
                  <c:v>44684</c:v>
                </c:pt>
                <c:pt idx="175">
                  <c:v>44685</c:v>
                </c:pt>
                <c:pt idx="176">
                  <c:v>44686</c:v>
                </c:pt>
                <c:pt idx="177">
                  <c:v>44687</c:v>
                </c:pt>
                <c:pt idx="178">
                  <c:v>44690</c:v>
                </c:pt>
                <c:pt idx="179">
                  <c:v>44691</c:v>
                </c:pt>
                <c:pt idx="180">
                  <c:v>44692</c:v>
                </c:pt>
                <c:pt idx="181">
                  <c:v>44693</c:v>
                </c:pt>
                <c:pt idx="182">
                  <c:v>44694</c:v>
                </c:pt>
                <c:pt idx="183">
                  <c:v>44697</c:v>
                </c:pt>
                <c:pt idx="184">
                  <c:v>44698</c:v>
                </c:pt>
                <c:pt idx="185">
                  <c:v>44699</c:v>
                </c:pt>
                <c:pt idx="186">
                  <c:v>44700</c:v>
                </c:pt>
                <c:pt idx="187">
                  <c:v>44701</c:v>
                </c:pt>
                <c:pt idx="188">
                  <c:v>44704</c:v>
                </c:pt>
                <c:pt idx="189">
                  <c:v>44705</c:v>
                </c:pt>
                <c:pt idx="190">
                  <c:v>44706</c:v>
                </c:pt>
                <c:pt idx="191">
                  <c:v>44707</c:v>
                </c:pt>
                <c:pt idx="192">
                  <c:v>44708</c:v>
                </c:pt>
                <c:pt idx="193">
                  <c:v>44712</c:v>
                </c:pt>
                <c:pt idx="194">
                  <c:v>44713</c:v>
                </c:pt>
                <c:pt idx="195">
                  <c:v>44714</c:v>
                </c:pt>
                <c:pt idx="196">
                  <c:v>44715</c:v>
                </c:pt>
                <c:pt idx="197">
                  <c:v>44718</c:v>
                </c:pt>
                <c:pt idx="198">
                  <c:v>44719</c:v>
                </c:pt>
                <c:pt idx="199">
                  <c:v>44720</c:v>
                </c:pt>
                <c:pt idx="200">
                  <c:v>44721</c:v>
                </c:pt>
                <c:pt idx="201">
                  <c:v>44722</c:v>
                </c:pt>
                <c:pt idx="202">
                  <c:v>44725</c:v>
                </c:pt>
                <c:pt idx="203">
                  <c:v>44726</c:v>
                </c:pt>
                <c:pt idx="204">
                  <c:v>44727</c:v>
                </c:pt>
                <c:pt idx="205">
                  <c:v>44728</c:v>
                </c:pt>
                <c:pt idx="206">
                  <c:v>44729</c:v>
                </c:pt>
                <c:pt idx="207">
                  <c:v>44733</c:v>
                </c:pt>
                <c:pt idx="208">
                  <c:v>44734</c:v>
                </c:pt>
                <c:pt idx="209">
                  <c:v>44735</c:v>
                </c:pt>
                <c:pt idx="210">
                  <c:v>44736</c:v>
                </c:pt>
                <c:pt idx="211">
                  <c:v>44739</c:v>
                </c:pt>
                <c:pt idx="212">
                  <c:v>44740</c:v>
                </c:pt>
                <c:pt idx="213">
                  <c:v>44741</c:v>
                </c:pt>
                <c:pt idx="214">
                  <c:v>44742</c:v>
                </c:pt>
                <c:pt idx="215">
                  <c:v>44743</c:v>
                </c:pt>
                <c:pt idx="216">
                  <c:v>44747</c:v>
                </c:pt>
                <c:pt idx="217">
                  <c:v>44748</c:v>
                </c:pt>
                <c:pt idx="218">
                  <c:v>44749</c:v>
                </c:pt>
                <c:pt idx="219">
                  <c:v>44750</c:v>
                </c:pt>
                <c:pt idx="220">
                  <c:v>44753</c:v>
                </c:pt>
                <c:pt idx="221">
                  <c:v>44754</c:v>
                </c:pt>
                <c:pt idx="222">
                  <c:v>44755</c:v>
                </c:pt>
                <c:pt idx="223">
                  <c:v>44756</c:v>
                </c:pt>
                <c:pt idx="224">
                  <c:v>44757</c:v>
                </c:pt>
                <c:pt idx="225">
                  <c:v>44760</c:v>
                </c:pt>
                <c:pt idx="226">
                  <c:v>44761</c:v>
                </c:pt>
                <c:pt idx="227">
                  <c:v>44762</c:v>
                </c:pt>
                <c:pt idx="228">
                  <c:v>44763</c:v>
                </c:pt>
                <c:pt idx="229">
                  <c:v>44764</c:v>
                </c:pt>
                <c:pt idx="230">
                  <c:v>44767</c:v>
                </c:pt>
                <c:pt idx="231">
                  <c:v>44768</c:v>
                </c:pt>
                <c:pt idx="232">
                  <c:v>44769</c:v>
                </c:pt>
                <c:pt idx="233">
                  <c:v>44770</c:v>
                </c:pt>
                <c:pt idx="234">
                  <c:v>44771</c:v>
                </c:pt>
                <c:pt idx="235">
                  <c:v>44774</c:v>
                </c:pt>
                <c:pt idx="236">
                  <c:v>44775</c:v>
                </c:pt>
                <c:pt idx="237">
                  <c:v>44776</c:v>
                </c:pt>
                <c:pt idx="238">
                  <c:v>44777</c:v>
                </c:pt>
                <c:pt idx="239">
                  <c:v>44778</c:v>
                </c:pt>
                <c:pt idx="240">
                  <c:v>44781</c:v>
                </c:pt>
                <c:pt idx="241">
                  <c:v>44782</c:v>
                </c:pt>
                <c:pt idx="242">
                  <c:v>44783</c:v>
                </c:pt>
                <c:pt idx="243">
                  <c:v>44784</c:v>
                </c:pt>
                <c:pt idx="244">
                  <c:v>44785</c:v>
                </c:pt>
                <c:pt idx="245">
                  <c:v>44788</c:v>
                </c:pt>
                <c:pt idx="246">
                  <c:v>44789</c:v>
                </c:pt>
                <c:pt idx="247">
                  <c:v>44790</c:v>
                </c:pt>
                <c:pt idx="248">
                  <c:v>44791</c:v>
                </c:pt>
                <c:pt idx="249">
                  <c:v>44792</c:v>
                </c:pt>
                <c:pt idx="250">
                  <c:v>44795</c:v>
                </c:pt>
                <c:pt idx="251">
                  <c:v>44796</c:v>
                </c:pt>
              </c:numCache>
            </c:numRef>
          </c:cat>
          <c:val>
            <c:numRef>
              <c:f>'Spotify vs Bimbo'!$B$2:$B$253</c:f>
              <c:numCache>
                <c:formatCode>General</c:formatCode>
                <c:ptCount val="252"/>
                <c:pt idx="2">
                  <c:v>-1</c:v>
                </c:pt>
                <c:pt idx="3">
                  <c:v>-0.98423726785659749</c:v>
                </c:pt>
                <c:pt idx="4">
                  <c:v>-0.50196302600561327</c:v>
                </c:pt>
                <c:pt idx="5">
                  <c:v>-0.41585145339925517</c:v>
                </c:pt>
                <c:pt idx="6">
                  <c:v>-0.4716298058874015</c:v>
                </c:pt>
                <c:pt idx="7">
                  <c:v>-0.55348881250695636</c:v>
                </c:pt>
                <c:pt idx="8">
                  <c:v>-3.6528548012581083E-2</c:v>
                </c:pt>
                <c:pt idx="9">
                  <c:v>5.6645212422248396E-3</c:v>
                </c:pt>
                <c:pt idx="10">
                  <c:v>0.13864786855140265</c:v>
                </c:pt>
                <c:pt idx="11">
                  <c:v>8.1831771632570133E-2</c:v>
                </c:pt>
                <c:pt idx="12">
                  <c:v>7.873510321990343E-2</c:v>
                </c:pt>
                <c:pt idx="13">
                  <c:v>5.3636957124857637E-2</c:v>
                </c:pt>
                <c:pt idx="14">
                  <c:v>5.3138831518503224E-3</c:v>
                </c:pt>
                <c:pt idx="15">
                  <c:v>-9.5391447140270563E-2</c:v>
                </c:pt>
                <c:pt idx="16">
                  <c:v>-0.10038155562202385</c:v>
                </c:pt>
                <c:pt idx="17">
                  <c:v>-0.10851269841673966</c:v>
                </c:pt>
                <c:pt idx="18">
                  <c:v>-0.20970698549057218</c:v>
                </c:pt>
                <c:pt idx="19">
                  <c:v>-0.18741403606273821</c:v>
                </c:pt>
                <c:pt idx="20">
                  <c:v>-0.18758094732530722</c:v>
                </c:pt>
                <c:pt idx="21">
                  <c:v>-0.18252542484233009</c:v>
                </c:pt>
                <c:pt idx="22">
                  <c:v>-8.2717742177234765E-2</c:v>
                </c:pt>
                <c:pt idx="23">
                  <c:v>-9.4133231222732525E-2</c:v>
                </c:pt>
                <c:pt idx="24">
                  <c:v>-3.2386014754966067E-2</c:v>
                </c:pt>
                <c:pt idx="25">
                  <c:v>-0.13415047990032777</c:v>
                </c:pt>
                <c:pt idx="26">
                  <c:v>-0.13697519815066114</c:v>
                </c:pt>
                <c:pt idx="27">
                  <c:v>-0.15973923397344522</c:v>
                </c:pt>
                <c:pt idx="28">
                  <c:v>-0.13825528002483448</c:v>
                </c:pt>
                <c:pt idx="29">
                  <c:v>-0.12787041885598421</c:v>
                </c:pt>
                <c:pt idx="30">
                  <c:v>-8.8610457257630823E-2</c:v>
                </c:pt>
                <c:pt idx="31">
                  <c:v>-0.10502803641843431</c:v>
                </c:pt>
                <c:pt idx="32">
                  <c:v>-0.10617957368735421</c:v>
                </c:pt>
                <c:pt idx="33">
                  <c:v>-9.3714882263383467E-2</c:v>
                </c:pt>
                <c:pt idx="34">
                  <c:v>-0.12330711741429225</c:v>
                </c:pt>
                <c:pt idx="35">
                  <c:v>-7.4224011265344614E-2</c:v>
                </c:pt>
                <c:pt idx="36">
                  <c:v>-7.319997640487487E-2</c:v>
                </c:pt>
                <c:pt idx="37">
                  <c:v>-7.4395278751697158E-2</c:v>
                </c:pt>
                <c:pt idx="38">
                  <c:v>-6.8321335045138265E-2</c:v>
                </c:pt>
                <c:pt idx="39">
                  <c:v>-0.11753821271980676</c:v>
                </c:pt>
                <c:pt idx="40">
                  <c:v>-0.11627076023459092</c:v>
                </c:pt>
                <c:pt idx="41">
                  <c:v>-0.12124120366500446</c:v>
                </c:pt>
                <c:pt idx="42">
                  <c:v>-0.10443624789700731</c:v>
                </c:pt>
                <c:pt idx="43">
                  <c:v>-0.10502701152303726</c:v>
                </c:pt>
                <c:pt idx="44">
                  <c:v>-0.11784105630172803</c:v>
                </c:pt>
                <c:pt idx="45">
                  <c:v>-0.11126965296124433</c:v>
                </c:pt>
                <c:pt idx="46">
                  <c:v>-0.1611259862462128</c:v>
                </c:pt>
                <c:pt idx="47">
                  <c:v>-0.15173496887897872</c:v>
                </c:pt>
                <c:pt idx="48">
                  <c:v>-0.11380702766140609</c:v>
                </c:pt>
                <c:pt idx="49">
                  <c:v>-0.10187711392787145</c:v>
                </c:pt>
                <c:pt idx="50">
                  <c:v>-0.10392084701414359</c:v>
                </c:pt>
                <c:pt idx="51">
                  <c:v>-0.10512247345602999</c:v>
                </c:pt>
                <c:pt idx="52">
                  <c:v>-7.3580133752458018E-2</c:v>
                </c:pt>
                <c:pt idx="53">
                  <c:v>-8.200829932105172E-2</c:v>
                </c:pt>
                <c:pt idx="54">
                  <c:v>-5.2993191684501249E-2</c:v>
                </c:pt>
                <c:pt idx="55">
                  <c:v>-9.9300060024032112E-3</c:v>
                </c:pt>
                <c:pt idx="56">
                  <c:v>-1.0355102681633834E-2</c:v>
                </c:pt>
                <c:pt idx="57">
                  <c:v>-5.6467063545127321E-3</c:v>
                </c:pt>
                <c:pt idx="58">
                  <c:v>-1.4893449505143034E-3</c:v>
                </c:pt>
                <c:pt idx="59">
                  <c:v>2.5232973951397094E-3</c:v>
                </c:pt>
                <c:pt idx="60">
                  <c:v>3.7945245282938163E-3</c:v>
                </c:pt>
                <c:pt idx="61">
                  <c:v>3.7078236284888183E-2</c:v>
                </c:pt>
                <c:pt idx="62">
                  <c:v>4.4592855772766705E-2</c:v>
                </c:pt>
                <c:pt idx="63">
                  <c:v>3.1318691922203337E-2</c:v>
                </c:pt>
                <c:pt idx="64">
                  <c:v>5.3282221876189341E-2</c:v>
                </c:pt>
                <c:pt idx="65">
                  <c:v>4.3769802982775281E-2</c:v>
                </c:pt>
                <c:pt idx="66">
                  <c:v>4.0030807038414239E-2</c:v>
                </c:pt>
                <c:pt idx="67">
                  <c:v>7.5345493933952467E-3</c:v>
                </c:pt>
                <c:pt idx="68">
                  <c:v>1.0557906670580432E-2</c:v>
                </c:pt>
                <c:pt idx="69">
                  <c:v>9.0213030701392916E-3</c:v>
                </c:pt>
                <c:pt idx="70">
                  <c:v>1.1494922893912372E-2</c:v>
                </c:pt>
                <c:pt idx="71">
                  <c:v>1.1283372297557527E-2</c:v>
                </c:pt>
                <c:pt idx="72">
                  <c:v>1.8293668594191671E-2</c:v>
                </c:pt>
                <c:pt idx="73">
                  <c:v>-1.3874319606999254E-2</c:v>
                </c:pt>
                <c:pt idx="74">
                  <c:v>-3.2375736930593071E-3</c:v>
                </c:pt>
                <c:pt idx="75">
                  <c:v>-3.5046012691421359E-2</c:v>
                </c:pt>
                <c:pt idx="76">
                  <c:v>-3.37691265340236E-2</c:v>
                </c:pt>
                <c:pt idx="77">
                  <c:v>-5.5591584105270576E-2</c:v>
                </c:pt>
                <c:pt idx="78">
                  <c:v>-5.804597826144129E-2</c:v>
                </c:pt>
                <c:pt idx="79">
                  <c:v>-6.3460482575951785E-2</c:v>
                </c:pt>
                <c:pt idx="80">
                  <c:v>-5.6569112430562021E-2</c:v>
                </c:pt>
                <c:pt idx="81">
                  <c:v>-4.0533970144514694E-2</c:v>
                </c:pt>
                <c:pt idx="82">
                  <c:v>-2.1144596990387735E-2</c:v>
                </c:pt>
                <c:pt idx="83">
                  <c:v>-2.8543055604922018E-3</c:v>
                </c:pt>
                <c:pt idx="84">
                  <c:v>1.1145019337152841E-4</c:v>
                </c:pt>
                <c:pt idx="85">
                  <c:v>9.1829742034516915E-4</c:v>
                </c:pt>
                <c:pt idx="86">
                  <c:v>1.5715134694298306E-3</c:v>
                </c:pt>
                <c:pt idx="87">
                  <c:v>1.7436472752169574E-3</c:v>
                </c:pt>
                <c:pt idx="88">
                  <c:v>2.1797681195889211E-3</c:v>
                </c:pt>
                <c:pt idx="89">
                  <c:v>6.113996717770606E-3</c:v>
                </c:pt>
                <c:pt idx="90">
                  <c:v>6.9248789831199793E-3</c:v>
                </c:pt>
                <c:pt idx="91">
                  <c:v>-1.7674659780503772E-3</c:v>
                </c:pt>
                <c:pt idx="92">
                  <c:v>-3.3814521884267886E-3</c:v>
                </c:pt>
                <c:pt idx="93">
                  <c:v>2.6015166851044835E-2</c:v>
                </c:pt>
                <c:pt idx="94">
                  <c:v>2.7101773394438148E-2</c:v>
                </c:pt>
                <c:pt idx="95">
                  <c:v>2.3545300289827358E-2</c:v>
                </c:pt>
                <c:pt idx="96">
                  <c:v>2.2191427279872143E-2</c:v>
                </c:pt>
                <c:pt idx="97">
                  <c:v>4.0418544605652681E-2</c:v>
                </c:pt>
                <c:pt idx="98">
                  <c:v>3.234365632966682E-2</c:v>
                </c:pt>
                <c:pt idx="99">
                  <c:v>3.9259890682343965E-2</c:v>
                </c:pt>
                <c:pt idx="100">
                  <c:v>3.6424191592625839E-2</c:v>
                </c:pt>
                <c:pt idx="101">
                  <c:v>3.7002441542087899E-2</c:v>
                </c:pt>
                <c:pt idx="102">
                  <c:v>4.9690347160972634E-2</c:v>
                </c:pt>
                <c:pt idx="103">
                  <c:v>4.9854026164979047E-2</c:v>
                </c:pt>
                <c:pt idx="104">
                  <c:v>4.5455703587628515E-2</c:v>
                </c:pt>
                <c:pt idx="105">
                  <c:v>4.7301407156323354E-2</c:v>
                </c:pt>
                <c:pt idx="106">
                  <c:v>5.2375740764228476E-2</c:v>
                </c:pt>
                <c:pt idx="107">
                  <c:v>5.2016783217264793E-2</c:v>
                </c:pt>
                <c:pt idx="108">
                  <c:v>5.5139830755766783E-2</c:v>
                </c:pt>
                <c:pt idx="109">
                  <c:v>4.8998846852791378E-2</c:v>
                </c:pt>
                <c:pt idx="110">
                  <c:v>6.9292717613312516E-2</c:v>
                </c:pt>
                <c:pt idx="111">
                  <c:v>9.0894831971654752E-2</c:v>
                </c:pt>
                <c:pt idx="112">
                  <c:v>8.5627759583604773E-2</c:v>
                </c:pt>
                <c:pt idx="113">
                  <c:v>0.13356858940063684</c:v>
                </c:pt>
                <c:pt idx="114">
                  <c:v>8.8870022210693095E-2</c:v>
                </c:pt>
                <c:pt idx="115">
                  <c:v>8.6092639775608618E-2</c:v>
                </c:pt>
                <c:pt idx="116">
                  <c:v>7.9032240416878688E-2</c:v>
                </c:pt>
                <c:pt idx="117">
                  <c:v>8.2691944564458691E-2</c:v>
                </c:pt>
                <c:pt idx="118">
                  <c:v>8.7220951494056981E-2</c:v>
                </c:pt>
                <c:pt idx="119">
                  <c:v>8.1164562522555952E-2</c:v>
                </c:pt>
                <c:pt idx="120">
                  <c:v>7.9494430234438293E-2</c:v>
                </c:pt>
                <c:pt idx="121">
                  <c:v>7.9239053666457393E-2</c:v>
                </c:pt>
                <c:pt idx="122">
                  <c:v>7.908274286531003E-2</c:v>
                </c:pt>
                <c:pt idx="123">
                  <c:v>7.7233187205995618E-2</c:v>
                </c:pt>
                <c:pt idx="124">
                  <c:v>7.077621259541339E-2</c:v>
                </c:pt>
                <c:pt idx="125">
                  <c:v>7.1410011603963167E-2</c:v>
                </c:pt>
                <c:pt idx="126">
                  <c:v>6.7941333848425517E-2</c:v>
                </c:pt>
                <c:pt idx="127">
                  <c:v>4.9762125231685009E-2</c:v>
                </c:pt>
                <c:pt idx="128">
                  <c:v>4.8274803036350199E-2</c:v>
                </c:pt>
                <c:pt idx="129">
                  <c:v>5.6607518960209061E-2</c:v>
                </c:pt>
                <c:pt idx="130">
                  <c:v>6.2495778338509764E-2</c:v>
                </c:pt>
                <c:pt idx="131">
                  <c:v>6.3620251009690251E-2</c:v>
                </c:pt>
                <c:pt idx="132">
                  <c:v>6.7991703894252201E-2</c:v>
                </c:pt>
                <c:pt idx="133">
                  <c:v>7.9864427239676405E-2</c:v>
                </c:pt>
                <c:pt idx="134">
                  <c:v>8.8129400015331247E-2</c:v>
                </c:pt>
                <c:pt idx="135">
                  <c:v>7.6699920967220267E-2</c:v>
                </c:pt>
                <c:pt idx="136">
                  <c:v>8.2436241987729184E-2</c:v>
                </c:pt>
                <c:pt idx="137">
                  <c:v>7.2888510331866135E-2</c:v>
                </c:pt>
                <c:pt idx="138">
                  <c:v>6.6876300074348152E-2</c:v>
                </c:pt>
                <c:pt idx="139">
                  <c:v>6.9361133453868004E-2</c:v>
                </c:pt>
                <c:pt idx="140">
                  <c:v>5.9496008540171362E-2</c:v>
                </c:pt>
                <c:pt idx="141">
                  <c:v>7.0656271870552595E-2</c:v>
                </c:pt>
                <c:pt idx="142">
                  <c:v>8.4824740122838166E-2</c:v>
                </c:pt>
                <c:pt idx="143">
                  <c:v>8.2629263121666865E-2</c:v>
                </c:pt>
                <c:pt idx="144">
                  <c:v>8.550573767971606E-2</c:v>
                </c:pt>
                <c:pt idx="145">
                  <c:v>9.3550218770412807E-2</c:v>
                </c:pt>
                <c:pt idx="146">
                  <c:v>9.0516034592786232E-2</c:v>
                </c:pt>
                <c:pt idx="147">
                  <c:v>9.065374780534384E-2</c:v>
                </c:pt>
                <c:pt idx="148">
                  <c:v>8.9271805306815236E-2</c:v>
                </c:pt>
                <c:pt idx="149">
                  <c:v>9.2453014021113403E-2</c:v>
                </c:pt>
                <c:pt idx="150">
                  <c:v>0.10007775350177213</c:v>
                </c:pt>
                <c:pt idx="151">
                  <c:v>0.10043309804981165</c:v>
                </c:pt>
                <c:pt idx="152">
                  <c:v>0.10079724170203609</c:v>
                </c:pt>
                <c:pt idx="153">
                  <c:v>0.10660831804738811</c:v>
                </c:pt>
                <c:pt idx="154">
                  <c:v>0.11126830870430483</c:v>
                </c:pt>
                <c:pt idx="155">
                  <c:v>0.12353698399734976</c:v>
                </c:pt>
                <c:pt idx="156">
                  <c:v>0.12914744953092472</c:v>
                </c:pt>
                <c:pt idx="157">
                  <c:v>0.12923474141526661</c:v>
                </c:pt>
                <c:pt idx="158">
                  <c:v>0.12913580575498904</c:v>
                </c:pt>
                <c:pt idx="159">
                  <c:v>0.13001364168082591</c:v>
                </c:pt>
                <c:pt idx="160">
                  <c:v>0.12996521723726639</c:v>
                </c:pt>
                <c:pt idx="161">
                  <c:v>0.13234854212537731</c:v>
                </c:pt>
                <c:pt idx="162">
                  <c:v>0.1322752982461077</c:v>
                </c:pt>
                <c:pt idx="163">
                  <c:v>0.12916764339453404</c:v>
                </c:pt>
                <c:pt idx="164">
                  <c:v>0.12190066830038368</c:v>
                </c:pt>
                <c:pt idx="165">
                  <c:v>0.14162823304641073</c:v>
                </c:pt>
                <c:pt idx="166">
                  <c:v>0.13872019788529835</c:v>
                </c:pt>
                <c:pt idx="167">
                  <c:v>0.13841446851163455</c:v>
                </c:pt>
                <c:pt idx="168">
                  <c:v>0.13824142803005127</c:v>
                </c:pt>
                <c:pt idx="169">
                  <c:v>0.12520778196290591</c:v>
                </c:pt>
                <c:pt idx="170">
                  <c:v>0.10816418716414934</c:v>
                </c:pt>
                <c:pt idx="171">
                  <c:v>0.10833970145901584</c:v>
                </c:pt>
                <c:pt idx="172">
                  <c:v>0.10382945180675643</c:v>
                </c:pt>
                <c:pt idx="173">
                  <c:v>6.550254961675199E-2</c:v>
                </c:pt>
                <c:pt idx="174">
                  <c:v>6.2379961423909031E-2</c:v>
                </c:pt>
                <c:pt idx="175">
                  <c:v>6.6285641093851821E-2</c:v>
                </c:pt>
                <c:pt idx="176">
                  <c:v>6.3220758934731738E-2</c:v>
                </c:pt>
                <c:pt idx="177">
                  <c:v>6.3635692028568308E-2</c:v>
                </c:pt>
                <c:pt idx="178">
                  <c:v>6.3829804793472777E-2</c:v>
                </c:pt>
                <c:pt idx="179">
                  <c:v>5.1740814454563334E-2</c:v>
                </c:pt>
                <c:pt idx="180">
                  <c:v>4.3408374267493055E-2</c:v>
                </c:pt>
                <c:pt idx="181">
                  <c:v>3.432212722679933E-2</c:v>
                </c:pt>
                <c:pt idx="182">
                  <c:v>3.7801563205357477E-2</c:v>
                </c:pt>
                <c:pt idx="183">
                  <c:v>3.2983027617942716E-2</c:v>
                </c:pt>
                <c:pt idx="184">
                  <c:v>2.5299486806612478E-2</c:v>
                </c:pt>
                <c:pt idx="185">
                  <c:v>2.549340043289498E-2</c:v>
                </c:pt>
                <c:pt idx="186">
                  <c:v>2.7388336751088295E-2</c:v>
                </c:pt>
                <c:pt idx="187">
                  <c:v>2.8458324367058408E-2</c:v>
                </c:pt>
                <c:pt idx="188">
                  <c:v>2.7520465541585337E-2</c:v>
                </c:pt>
                <c:pt idx="189">
                  <c:v>2.1341879275903409E-2</c:v>
                </c:pt>
                <c:pt idx="190">
                  <c:v>2.8599942445142128E-2</c:v>
                </c:pt>
                <c:pt idx="191">
                  <c:v>2.8623095494622851E-2</c:v>
                </c:pt>
                <c:pt idx="192">
                  <c:v>2.6880190003926673E-2</c:v>
                </c:pt>
                <c:pt idx="193">
                  <c:v>2.6856162557365365E-2</c:v>
                </c:pt>
                <c:pt idx="194">
                  <c:v>2.7141187779930864E-2</c:v>
                </c:pt>
                <c:pt idx="195">
                  <c:v>1.5526619479141638E-2</c:v>
                </c:pt>
                <c:pt idx="196">
                  <c:v>1.6609890409613276E-2</c:v>
                </c:pt>
                <c:pt idx="197">
                  <c:v>1.5840765251075872E-2</c:v>
                </c:pt>
                <c:pt idx="198">
                  <c:v>1.5814507708639677E-2</c:v>
                </c:pt>
                <c:pt idx="199">
                  <c:v>1.3399094890860006E-2</c:v>
                </c:pt>
                <c:pt idx="200">
                  <c:v>1.0219706235839097E-2</c:v>
                </c:pt>
                <c:pt idx="201">
                  <c:v>3.0829548279971253E-2</c:v>
                </c:pt>
                <c:pt idx="202">
                  <c:v>2.8683022305873249E-2</c:v>
                </c:pt>
                <c:pt idx="203">
                  <c:v>2.891836550888429E-2</c:v>
                </c:pt>
                <c:pt idx="204">
                  <c:v>3.972365348715242E-2</c:v>
                </c:pt>
                <c:pt idx="205">
                  <c:v>3.9781764510799109E-2</c:v>
                </c:pt>
                <c:pt idx="206">
                  <c:v>3.9461630900149668E-2</c:v>
                </c:pt>
                <c:pt idx="207">
                  <c:v>4.2194949643255257E-2</c:v>
                </c:pt>
                <c:pt idx="208">
                  <c:v>4.5195597550295091E-2</c:v>
                </c:pt>
                <c:pt idx="209">
                  <c:v>4.9192385054865895E-2</c:v>
                </c:pt>
                <c:pt idx="210">
                  <c:v>4.8579471873679725E-2</c:v>
                </c:pt>
                <c:pt idx="211">
                  <c:v>4.8506616081880831E-2</c:v>
                </c:pt>
                <c:pt idx="212">
                  <c:v>3.8119603495748833E-2</c:v>
                </c:pt>
                <c:pt idx="213">
                  <c:v>3.8156177070694207E-2</c:v>
                </c:pt>
                <c:pt idx="214">
                  <c:v>3.8799263269279183E-2</c:v>
                </c:pt>
                <c:pt idx="215">
                  <c:v>3.6882795966862551E-2</c:v>
                </c:pt>
                <c:pt idx="216">
                  <c:v>3.8357067149319246E-2</c:v>
                </c:pt>
                <c:pt idx="217">
                  <c:v>3.3893080715968867E-2</c:v>
                </c:pt>
                <c:pt idx="218">
                  <c:v>2.8469170698460659E-2</c:v>
                </c:pt>
                <c:pt idx="219">
                  <c:v>2.6150191185438203E-2</c:v>
                </c:pt>
                <c:pt idx="220">
                  <c:v>2.7159272790121869E-2</c:v>
                </c:pt>
                <c:pt idx="221">
                  <c:v>2.7514813091230272E-2</c:v>
                </c:pt>
                <c:pt idx="222">
                  <c:v>2.7513853435074582E-2</c:v>
                </c:pt>
                <c:pt idx="223">
                  <c:v>3.1693952976694785E-2</c:v>
                </c:pt>
                <c:pt idx="224">
                  <c:v>3.4188022203545727E-2</c:v>
                </c:pt>
                <c:pt idx="225">
                  <c:v>3.5046258277919677E-2</c:v>
                </c:pt>
                <c:pt idx="226">
                  <c:v>4.2481682860257386E-2</c:v>
                </c:pt>
                <c:pt idx="227">
                  <c:v>3.8944122741499353E-2</c:v>
                </c:pt>
                <c:pt idx="228">
                  <c:v>3.9515348491765009E-2</c:v>
                </c:pt>
                <c:pt idx="229">
                  <c:v>3.9077682073738379E-2</c:v>
                </c:pt>
                <c:pt idx="230">
                  <c:v>3.8835609609692359E-2</c:v>
                </c:pt>
                <c:pt idx="231">
                  <c:v>3.4306117826573668E-2</c:v>
                </c:pt>
                <c:pt idx="232">
                  <c:v>3.1002680619046583E-2</c:v>
                </c:pt>
                <c:pt idx="233">
                  <c:v>3.1279216708306044E-2</c:v>
                </c:pt>
                <c:pt idx="234">
                  <c:v>3.2019746146373901E-2</c:v>
                </c:pt>
                <c:pt idx="235">
                  <c:v>3.439132500133351E-2</c:v>
                </c:pt>
                <c:pt idx="236">
                  <c:v>3.2798949349172747E-2</c:v>
                </c:pt>
                <c:pt idx="237">
                  <c:v>3.0260998187064462E-2</c:v>
                </c:pt>
                <c:pt idx="238">
                  <c:v>3.1293624811649649E-2</c:v>
                </c:pt>
                <c:pt idx="239">
                  <c:v>3.2643197973922511E-2</c:v>
                </c:pt>
                <c:pt idx="240">
                  <c:v>3.2110723922432222E-2</c:v>
                </c:pt>
                <c:pt idx="241">
                  <c:v>3.3642861128696223E-2</c:v>
                </c:pt>
                <c:pt idx="242">
                  <c:v>4.0325787288163981E-2</c:v>
                </c:pt>
                <c:pt idx="243">
                  <c:v>4.3224477985436195E-2</c:v>
                </c:pt>
                <c:pt idx="244">
                  <c:v>4.3513351496734166E-2</c:v>
                </c:pt>
                <c:pt idx="245">
                  <c:v>4.3565943672072088E-2</c:v>
                </c:pt>
                <c:pt idx="246">
                  <c:v>4.333583747082112E-2</c:v>
                </c:pt>
                <c:pt idx="247">
                  <c:v>4.7287462304246387E-2</c:v>
                </c:pt>
                <c:pt idx="248">
                  <c:v>4.7135986951703929E-2</c:v>
                </c:pt>
                <c:pt idx="249">
                  <c:v>4.8366870903510453E-2</c:v>
                </c:pt>
                <c:pt idx="250">
                  <c:v>4.8766684171811986E-2</c:v>
                </c:pt>
                <c:pt idx="251">
                  <c:v>4.8854738211726749E-2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AF-479C-A6E9-364CA5021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905043183"/>
        <c:axId val="83573311"/>
      </c:lineChart>
      <c:dateAx>
        <c:axId val="19050431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573311"/>
        <c:crosses val="autoZero"/>
        <c:auto val="1"/>
        <c:lblOffset val="100"/>
        <c:baseTimeUnit val="days"/>
      </c:dateAx>
      <c:valAx>
        <c:axId val="83573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05043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BIMBO!$H$1</c:f>
              <c:strCache>
                <c:ptCount val="1"/>
                <c:pt idx="0">
                  <c:v>Rendimiento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BIMBO!$A$1:$A$255</c:f>
              <c:strCache>
                <c:ptCount val="255"/>
                <c:pt idx="0">
                  <c:v>Date</c:v>
                </c:pt>
                <c:pt idx="1">
                  <c:v>24/08/2021</c:v>
                </c:pt>
                <c:pt idx="2">
                  <c:v>25/08/2021</c:v>
                </c:pt>
                <c:pt idx="3">
                  <c:v>26/08/2021</c:v>
                </c:pt>
                <c:pt idx="4">
                  <c:v>27/08/2021</c:v>
                </c:pt>
                <c:pt idx="5">
                  <c:v>30/08/2021</c:v>
                </c:pt>
                <c:pt idx="6">
                  <c:v>31/08/2021</c:v>
                </c:pt>
                <c:pt idx="7">
                  <c:v>01/09/2021</c:v>
                </c:pt>
                <c:pt idx="8">
                  <c:v>02/09/2021</c:v>
                </c:pt>
                <c:pt idx="9">
                  <c:v>03/09/2021</c:v>
                </c:pt>
                <c:pt idx="10">
                  <c:v>06/09/2021</c:v>
                </c:pt>
                <c:pt idx="11">
                  <c:v>07/09/2021</c:v>
                </c:pt>
                <c:pt idx="12">
                  <c:v>08/09/2021</c:v>
                </c:pt>
                <c:pt idx="13">
                  <c:v>09/09/2021</c:v>
                </c:pt>
                <c:pt idx="14">
                  <c:v>10/09/2021</c:v>
                </c:pt>
                <c:pt idx="15">
                  <c:v>13/09/2021</c:v>
                </c:pt>
                <c:pt idx="16">
                  <c:v>14/09/2021</c:v>
                </c:pt>
                <c:pt idx="17">
                  <c:v>15/09/2021</c:v>
                </c:pt>
                <c:pt idx="18">
                  <c:v>17/09/2021</c:v>
                </c:pt>
                <c:pt idx="19">
                  <c:v>20/09/2021</c:v>
                </c:pt>
                <c:pt idx="20">
                  <c:v>21/09/2021</c:v>
                </c:pt>
                <c:pt idx="21">
                  <c:v>22/09/2021</c:v>
                </c:pt>
                <c:pt idx="22">
                  <c:v>23/09/2021</c:v>
                </c:pt>
                <c:pt idx="23">
                  <c:v>24/09/2021</c:v>
                </c:pt>
                <c:pt idx="24">
                  <c:v>27/09/2021</c:v>
                </c:pt>
                <c:pt idx="25">
                  <c:v>28/09/2021</c:v>
                </c:pt>
                <c:pt idx="26">
                  <c:v>29/09/2021</c:v>
                </c:pt>
                <c:pt idx="27">
                  <c:v>30/09/2021</c:v>
                </c:pt>
                <c:pt idx="28">
                  <c:v>01/10/2021</c:v>
                </c:pt>
                <c:pt idx="29">
                  <c:v>04/10/2021</c:v>
                </c:pt>
                <c:pt idx="30">
                  <c:v>05/10/2021</c:v>
                </c:pt>
                <c:pt idx="31">
                  <c:v>06/10/2021</c:v>
                </c:pt>
                <c:pt idx="32">
                  <c:v>07/10/2021</c:v>
                </c:pt>
                <c:pt idx="33">
                  <c:v>08/10/2021</c:v>
                </c:pt>
                <c:pt idx="34">
                  <c:v>11/10/2021</c:v>
                </c:pt>
                <c:pt idx="35">
                  <c:v>12/10/2021</c:v>
                </c:pt>
                <c:pt idx="36">
                  <c:v>13/10/2021</c:v>
                </c:pt>
                <c:pt idx="37">
                  <c:v>14/10/2021</c:v>
                </c:pt>
                <c:pt idx="38">
                  <c:v>15/10/2021</c:v>
                </c:pt>
                <c:pt idx="39">
                  <c:v>18/10/2021</c:v>
                </c:pt>
                <c:pt idx="40">
                  <c:v>19/10/2021</c:v>
                </c:pt>
                <c:pt idx="41">
                  <c:v>20/10/2021</c:v>
                </c:pt>
                <c:pt idx="42">
                  <c:v>21/10/2021</c:v>
                </c:pt>
                <c:pt idx="43">
                  <c:v>22/10/2021</c:v>
                </c:pt>
                <c:pt idx="44">
                  <c:v>25/10/2021</c:v>
                </c:pt>
                <c:pt idx="45">
                  <c:v>26/10/2021</c:v>
                </c:pt>
                <c:pt idx="46">
                  <c:v>27/10/2021</c:v>
                </c:pt>
                <c:pt idx="47">
                  <c:v>28/10/2021</c:v>
                </c:pt>
                <c:pt idx="48">
                  <c:v>29/10/2021</c:v>
                </c:pt>
                <c:pt idx="49">
                  <c:v>01/11/2021</c:v>
                </c:pt>
                <c:pt idx="50">
                  <c:v>03/11/2021</c:v>
                </c:pt>
                <c:pt idx="51">
                  <c:v>04/11/2021</c:v>
                </c:pt>
                <c:pt idx="52">
                  <c:v>05/11/2021</c:v>
                </c:pt>
                <c:pt idx="53">
                  <c:v>08/11/2021</c:v>
                </c:pt>
                <c:pt idx="54">
                  <c:v>09/11/2021</c:v>
                </c:pt>
                <c:pt idx="55">
                  <c:v>10/11/2021</c:v>
                </c:pt>
                <c:pt idx="56">
                  <c:v>11/11/2021</c:v>
                </c:pt>
                <c:pt idx="57">
                  <c:v>12/11/2021</c:v>
                </c:pt>
                <c:pt idx="58">
                  <c:v>16/11/2021</c:v>
                </c:pt>
                <c:pt idx="59">
                  <c:v>17/11/2021</c:v>
                </c:pt>
                <c:pt idx="60">
                  <c:v>18/11/2021</c:v>
                </c:pt>
                <c:pt idx="61">
                  <c:v>19/11/2021</c:v>
                </c:pt>
                <c:pt idx="62">
                  <c:v>22/11/2021</c:v>
                </c:pt>
                <c:pt idx="63">
                  <c:v>23/11/2021</c:v>
                </c:pt>
                <c:pt idx="64">
                  <c:v>24/11/2021</c:v>
                </c:pt>
                <c:pt idx="65">
                  <c:v>25/11/2021</c:v>
                </c:pt>
                <c:pt idx="66">
                  <c:v>26/11/2021</c:v>
                </c:pt>
                <c:pt idx="67">
                  <c:v>29/11/2021</c:v>
                </c:pt>
                <c:pt idx="68">
                  <c:v>30/11/2021</c:v>
                </c:pt>
                <c:pt idx="69">
                  <c:v>01/12/2021</c:v>
                </c:pt>
                <c:pt idx="70">
                  <c:v>02/12/2021</c:v>
                </c:pt>
                <c:pt idx="71">
                  <c:v>03/12/2021</c:v>
                </c:pt>
                <c:pt idx="72">
                  <c:v>06/12/2021</c:v>
                </c:pt>
                <c:pt idx="73">
                  <c:v>07/12/2021</c:v>
                </c:pt>
                <c:pt idx="74">
                  <c:v>08/12/2021</c:v>
                </c:pt>
                <c:pt idx="75">
                  <c:v>09/12/2021</c:v>
                </c:pt>
                <c:pt idx="76">
                  <c:v>10/12/2021</c:v>
                </c:pt>
                <c:pt idx="77">
                  <c:v>13/12/2021</c:v>
                </c:pt>
                <c:pt idx="78">
                  <c:v>14/12/2021</c:v>
                </c:pt>
                <c:pt idx="79">
                  <c:v>15/12/2021</c:v>
                </c:pt>
                <c:pt idx="80">
                  <c:v>16/12/2021</c:v>
                </c:pt>
                <c:pt idx="81">
                  <c:v>17/12/2021</c:v>
                </c:pt>
                <c:pt idx="82">
                  <c:v>20/12/2021</c:v>
                </c:pt>
                <c:pt idx="83">
                  <c:v>21/12/2021</c:v>
                </c:pt>
                <c:pt idx="84">
                  <c:v>22/12/2021</c:v>
                </c:pt>
                <c:pt idx="85">
                  <c:v>23/12/2021</c:v>
                </c:pt>
                <c:pt idx="86">
                  <c:v>24/12/2021</c:v>
                </c:pt>
                <c:pt idx="87">
                  <c:v>27/12/2021</c:v>
                </c:pt>
                <c:pt idx="88">
                  <c:v>28/12/2021</c:v>
                </c:pt>
                <c:pt idx="89">
                  <c:v>29/12/2021</c:v>
                </c:pt>
                <c:pt idx="90">
                  <c:v>30/12/2021</c:v>
                </c:pt>
                <c:pt idx="91">
                  <c:v>31/12/2021</c:v>
                </c:pt>
                <c:pt idx="92">
                  <c:v>03/01/2022</c:v>
                </c:pt>
                <c:pt idx="93">
                  <c:v>04/01/2022</c:v>
                </c:pt>
                <c:pt idx="94">
                  <c:v>05/01/2022</c:v>
                </c:pt>
                <c:pt idx="95">
                  <c:v>06/01/2022</c:v>
                </c:pt>
                <c:pt idx="96">
                  <c:v>07/01/2022</c:v>
                </c:pt>
                <c:pt idx="97">
                  <c:v>10/01/2022</c:v>
                </c:pt>
                <c:pt idx="98">
                  <c:v>11/01/2022</c:v>
                </c:pt>
                <c:pt idx="99">
                  <c:v>12/01/2022</c:v>
                </c:pt>
                <c:pt idx="100">
                  <c:v>13/01/2022</c:v>
                </c:pt>
                <c:pt idx="101">
                  <c:v>14/01/2022</c:v>
                </c:pt>
                <c:pt idx="102">
                  <c:v>17/01/2022</c:v>
                </c:pt>
                <c:pt idx="103">
                  <c:v>18/01/2022</c:v>
                </c:pt>
                <c:pt idx="104">
                  <c:v>19/01/2022</c:v>
                </c:pt>
                <c:pt idx="105">
                  <c:v>20/01/2022</c:v>
                </c:pt>
                <c:pt idx="106">
                  <c:v>21/01/2022</c:v>
                </c:pt>
                <c:pt idx="107">
                  <c:v>24/01/2022</c:v>
                </c:pt>
                <c:pt idx="108">
                  <c:v>25/01/2022</c:v>
                </c:pt>
                <c:pt idx="109">
                  <c:v>26/01/2022</c:v>
                </c:pt>
                <c:pt idx="110">
                  <c:v>27/01/2022</c:v>
                </c:pt>
                <c:pt idx="111">
                  <c:v>28/01/2022</c:v>
                </c:pt>
                <c:pt idx="112">
                  <c:v>31/01/2022</c:v>
                </c:pt>
                <c:pt idx="113">
                  <c:v>01/02/2022</c:v>
                </c:pt>
                <c:pt idx="114">
                  <c:v>02/02/2022</c:v>
                </c:pt>
                <c:pt idx="115">
                  <c:v>03/02/2022</c:v>
                </c:pt>
                <c:pt idx="116">
                  <c:v>04/02/2022</c:v>
                </c:pt>
                <c:pt idx="117">
                  <c:v>08/02/2022</c:v>
                </c:pt>
                <c:pt idx="118">
                  <c:v>09/02/2022</c:v>
                </c:pt>
                <c:pt idx="119">
                  <c:v>10/02/2022</c:v>
                </c:pt>
                <c:pt idx="120">
                  <c:v>11/02/2022</c:v>
                </c:pt>
                <c:pt idx="121">
                  <c:v>14/02/2022</c:v>
                </c:pt>
                <c:pt idx="122">
                  <c:v>15/02/2022</c:v>
                </c:pt>
                <c:pt idx="123">
                  <c:v>16/02/2022</c:v>
                </c:pt>
                <c:pt idx="124">
                  <c:v>17/02/2022</c:v>
                </c:pt>
                <c:pt idx="125">
                  <c:v>18/02/2022</c:v>
                </c:pt>
                <c:pt idx="126">
                  <c:v>21/02/2022</c:v>
                </c:pt>
                <c:pt idx="127">
                  <c:v>22/02/2022</c:v>
                </c:pt>
                <c:pt idx="128">
                  <c:v>23/02/2022</c:v>
                </c:pt>
                <c:pt idx="129">
                  <c:v>24/02/2022</c:v>
                </c:pt>
                <c:pt idx="130">
                  <c:v>25/02/2022</c:v>
                </c:pt>
                <c:pt idx="131">
                  <c:v>28/02/2022</c:v>
                </c:pt>
                <c:pt idx="132">
                  <c:v>01/03/2022</c:v>
                </c:pt>
                <c:pt idx="133">
                  <c:v>02/03/2022</c:v>
                </c:pt>
                <c:pt idx="134">
                  <c:v>03/03/2022</c:v>
                </c:pt>
                <c:pt idx="135">
                  <c:v>04/03/2022</c:v>
                </c:pt>
                <c:pt idx="136">
                  <c:v>07/03/2022</c:v>
                </c:pt>
                <c:pt idx="137">
                  <c:v>08/03/2022</c:v>
                </c:pt>
                <c:pt idx="138">
                  <c:v>09/03/2022</c:v>
                </c:pt>
                <c:pt idx="139">
                  <c:v>10/03/2022</c:v>
                </c:pt>
                <c:pt idx="140">
                  <c:v>11/03/2022</c:v>
                </c:pt>
                <c:pt idx="141">
                  <c:v>14/03/2022</c:v>
                </c:pt>
                <c:pt idx="142">
                  <c:v>15/03/2022</c:v>
                </c:pt>
                <c:pt idx="143">
                  <c:v>16/03/2022</c:v>
                </c:pt>
                <c:pt idx="144">
                  <c:v>17/03/2022</c:v>
                </c:pt>
                <c:pt idx="145">
                  <c:v>18/03/2022</c:v>
                </c:pt>
                <c:pt idx="146">
                  <c:v>22/03/2022</c:v>
                </c:pt>
                <c:pt idx="147">
                  <c:v>23/03/2022</c:v>
                </c:pt>
                <c:pt idx="148">
                  <c:v>24/03/2022</c:v>
                </c:pt>
                <c:pt idx="149">
                  <c:v>25/03/2022</c:v>
                </c:pt>
                <c:pt idx="150">
                  <c:v>28/03/2022</c:v>
                </c:pt>
                <c:pt idx="151">
                  <c:v>29/03/2022</c:v>
                </c:pt>
                <c:pt idx="152">
                  <c:v>30/03/2022</c:v>
                </c:pt>
                <c:pt idx="153">
                  <c:v>31/03/2022</c:v>
                </c:pt>
                <c:pt idx="154">
                  <c:v>01/04/2022</c:v>
                </c:pt>
                <c:pt idx="155">
                  <c:v>04/04/2022</c:v>
                </c:pt>
                <c:pt idx="156">
                  <c:v>05/04/2022</c:v>
                </c:pt>
                <c:pt idx="157">
                  <c:v>06/04/2022</c:v>
                </c:pt>
                <c:pt idx="158">
                  <c:v>07/04/2022</c:v>
                </c:pt>
                <c:pt idx="159">
                  <c:v>08/04/2022</c:v>
                </c:pt>
                <c:pt idx="160">
                  <c:v>11/04/2022</c:v>
                </c:pt>
                <c:pt idx="161">
                  <c:v>12/04/2022</c:v>
                </c:pt>
                <c:pt idx="162">
                  <c:v>13/04/2022</c:v>
                </c:pt>
                <c:pt idx="163">
                  <c:v>18/04/2022</c:v>
                </c:pt>
                <c:pt idx="164">
                  <c:v>19/04/2022</c:v>
                </c:pt>
                <c:pt idx="165">
                  <c:v>20/04/2022</c:v>
                </c:pt>
                <c:pt idx="166">
                  <c:v>21/04/2022</c:v>
                </c:pt>
                <c:pt idx="167">
                  <c:v>22/04/2022</c:v>
                </c:pt>
                <c:pt idx="168">
                  <c:v>25/04/2022</c:v>
                </c:pt>
                <c:pt idx="169">
                  <c:v>26/04/2022</c:v>
                </c:pt>
                <c:pt idx="170">
                  <c:v>27/04/2022</c:v>
                </c:pt>
                <c:pt idx="171">
                  <c:v>28/04/2022</c:v>
                </c:pt>
                <c:pt idx="172">
                  <c:v>29/04/2022</c:v>
                </c:pt>
                <c:pt idx="173">
                  <c:v>02/05/2022</c:v>
                </c:pt>
                <c:pt idx="174">
                  <c:v>03/05/2022</c:v>
                </c:pt>
                <c:pt idx="175">
                  <c:v>04/05/2022</c:v>
                </c:pt>
                <c:pt idx="176">
                  <c:v>05/05/2022</c:v>
                </c:pt>
                <c:pt idx="177">
                  <c:v>06/05/2022</c:v>
                </c:pt>
                <c:pt idx="178">
                  <c:v>09/05/2022</c:v>
                </c:pt>
                <c:pt idx="179">
                  <c:v>10/05/2022</c:v>
                </c:pt>
                <c:pt idx="180">
                  <c:v>11/05/2022</c:v>
                </c:pt>
                <c:pt idx="181">
                  <c:v>12/05/2022</c:v>
                </c:pt>
                <c:pt idx="182">
                  <c:v>13/05/2022</c:v>
                </c:pt>
                <c:pt idx="183">
                  <c:v>16/05/2022</c:v>
                </c:pt>
                <c:pt idx="184">
                  <c:v>17/05/2022</c:v>
                </c:pt>
                <c:pt idx="185">
                  <c:v>18/05/2022</c:v>
                </c:pt>
                <c:pt idx="186">
                  <c:v>19/05/2022</c:v>
                </c:pt>
                <c:pt idx="187">
                  <c:v>20/05/2022</c:v>
                </c:pt>
                <c:pt idx="188">
                  <c:v>23/05/2022</c:v>
                </c:pt>
                <c:pt idx="189">
                  <c:v>24/05/2022</c:v>
                </c:pt>
                <c:pt idx="190">
                  <c:v>25/05/2022</c:v>
                </c:pt>
                <c:pt idx="191">
                  <c:v>26/05/2022</c:v>
                </c:pt>
                <c:pt idx="192">
                  <c:v>27/05/2022</c:v>
                </c:pt>
                <c:pt idx="193">
                  <c:v>30/05/2022</c:v>
                </c:pt>
                <c:pt idx="194">
                  <c:v>31/05/2022</c:v>
                </c:pt>
                <c:pt idx="195">
                  <c:v>01/06/2022</c:v>
                </c:pt>
                <c:pt idx="196">
                  <c:v>02/06/2022</c:v>
                </c:pt>
                <c:pt idx="197">
                  <c:v>03/06/2022</c:v>
                </c:pt>
                <c:pt idx="198">
                  <c:v>06/06/2022</c:v>
                </c:pt>
                <c:pt idx="199">
                  <c:v>07/06/2022</c:v>
                </c:pt>
                <c:pt idx="200">
                  <c:v>08/06/2022</c:v>
                </c:pt>
                <c:pt idx="201">
                  <c:v>09/06/2022</c:v>
                </c:pt>
                <c:pt idx="202">
                  <c:v>10/06/2022</c:v>
                </c:pt>
                <c:pt idx="203">
                  <c:v>13/06/2022</c:v>
                </c:pt>
                <c:pt idx="204">
                  <c:v>14/06/2022</c:v>
                </c:pt>
                <c:pt idx="205">
                  <c:v>15/06/2022</c:v>
                </c:pt>
                <c:pt idx="206">
                  <c:v>16/06/2022</c:v>
                </c:pt>
                <c:pt idx="207">
                  <c:v>17/06/2022</c:v>
                </c:pt>
                <c:pt idx="208">
                  <c:v>20/06/2022</c:v>
                </c:pt>
                <c:pt idx="209">
                  <c:v>21/06/2022</c:v>
                </c:pt>
                <c:pt idx="210">
                  <c:v>22/06/2022</c:v>
                </c:pt>
                <c:pt idx="211">
                  <c:v>23/06/2022</c:v>
                </c:pt>
                <c:pt idx="212">
                  <c:v>24/06/2022</c:v>
                </c:pt>
                <c:pt idx="213">
                  <c:v>27/06/2022</c:v>
                </c:pt>
                <c:pt idx="214">
                  <c:v>28/06/2022</c:v>
                </c:pt>
                <c:pt idx="215">
                  <c:v>29/06/2022</c:v>
                </c:pt>
                <c:pt idx="216">
                  <c:v>30/06/2022</c:v>
                </c:pt>
                <c:pt idx="217">
                  <c:v>01/07/2022</c:v>
                </c:pt>
                <c:pt idx="218">
                  <c:v>04/07/2022</c:v>
                </c:pt>
                <c:pt idx="219">
                  <c:v>05/07/2022</c:v>
                </c:pt>
                <c:pt idx="220">
                  <c:v>06/07/2022</c:v>
                </c:pt>
                <c:pt idx="221">
                  <c:v>07/07/2022</c:v>
                </c:pt>
                <c:pt idx="222">
                  <c:v>08/07/2022</c:v>
                </c:pt>
                <c:pt idx="223">
                  <c:v>11/07/2022</c:v>
                </c:pt>
                <c:pt idx="224">
                  <c:v>12/07/2022</c:v>
                </c:pt>
                <c:pt idx="225">
                  <c:v>13/07/2022</c:v>
                </c:pt>
                <c:pt idx="226">
                  <c:v>14/07/2022</c:v>
                </c:pt>
                <c:pt idx="227">
                  <c:v>15/07/2022</c:v>
                </c:pt>
                <c:pt idx="228">
                  <c:v>18/07/2022</c:v>
                </c:pt>
                <c:pt idx="229">
                  <c:v>19/07/2022</c:v>
                </c:pt>
                <c:pt idx="230">
                  <c:v>20/07/2022</c:v>
                </c:pt>
                <c:pt idx="231">
                  <c:v>21/07/2022</c:v>
                </c:pt>
                <c:pt idx="232">
                  <c:v>22/07/2022</c:v>
                </c:pt>
                <c:pt idx="233">
                  <c:v>25/07/2022</c:v>
                </c:pt>
                <c:pt idx="234">
                  <c:v>26/07/2022</c:v>
                </c:pt>
                <c:pt idx="235">
                  <c:v>27/07/2022</c:v>
                </c:pt>
                <c:pt idx="236">
                  <c:v>28/07/2022</c:v>
                </c:pt>
                <c:pt idx="237">
                  <c:v>29/07/2022</c:v>
                </c:pt>
                <c:pt idx="238">
                  <c:v>01/08/2022</c:v>
                </c:pt>
                <c:pt idx="239">
                  <c:v>02/08/2022</c:v>
                </c:pt>
                <c:pt idx="240">
                  <c:v>03/08/2022</c:v>
                </c:pt>
                <c:pt idx="241">
                  <c:v>04/08/2022</c:v>
                </c:pt>
                <c:pt idx="242">
                  <c:v>05/08/2022</c:v>
                </c:pt>
                <c:pt idx="243">
                  <c:v>08/08/2022</c:v>
                </c:pt>
                <c:pt idx="244">
                  <c:v>09/08/2022</c:v>
                </c:pt>
                <c:pt idx="245">
                  <c:v>10/08/2022</c:v>
                </c:pt>
                <c:pt idx="246">
                  <c:v>11/08/2022</c:v>
                </c:pt>
                <c:pt idx="247">
                  <c:v>12/08/2022</c:v>
                </c:pt>
                <c:pt idx="248">
                  <c:v>15/08/2022</c:v>
                </c:pt>
                <c:pt idx="249">
                  <c:v>16/08/2022</c:v>
                </c:pt>
                <c:pt idx="250">
                  <c:v>17/08/2022</c:v>
                </c:pt>
                <c:pt idx="251">
                  <c:v>18/08/2022</c:v>
                </c:pt>
                <c:pt idx="252">
                  <c:v>19/08/2022</c:v>
                </c:pt>
                <c:pt idx="253">
                  <c:v>22/08/2022</c:v>
                </c:pt>
                <c:pt idx="254">
                  <c:v>23/08/2022</c:v>
                </c:pt>
              </c:strCache>
            </c:strRef>
          </c:cat>
          <c:val>
            <c:numRef>
              <c:f>BIMBO!$H$2:$H$255</c:f>
              <c:numCache>
                <c:formatCode>General</c:formatCode>
                <c:ptCount val="254"/>
                <c:pt idx="1">
                  <c:v>-5.4766242986584784E-3</c:v>
                </c:pt>
                <c:pt idx="2">
                  <c:v>1.3257166145848129E-2</c:v>
                </c:pt>
                <c:pt idx="3">
                  <c:v>4.0262714824884757E-4</c:v>
                </c:pt>
                <c:pt idx="4">
                  <c:v>2.4144447289869155E-3</c:v>
                </c:pt>
                <c:pt idx="5">
                  <c:v>2.0072289120921523E-2</c:v>
                </c:pt>
                <c:pt idx="6">
                  <c:v>-3.3451625518971526E-3</c:v>
                </c:pt>
                <c:pt idx="7">
                  <c:v>-5.5281509917592545E-3</c:v>
                </c:pt>
                <c:pt idx="8">
                  <c:v>-1.9058993012239317E-2</c:v>
                </c:pt>
                <c:pt idx="9">
                  <c:v>1.1333772953688046E-2</c:v>
                </c:pt>
                <c:pt idx="10">
                  <c:v>-1.040619732274062E-2</c:v>
                </c:pt>
                <c:pt idx="11">
                  <c:v>6.4711790100016372E-3</c:v>
                </c:pt>
                <c:pt idx="12">
                  <c:v>6.2286835272327137E-3</c:v>
                </c:pt>
                <c:pt idx="13">
                  <c:v>4.5926235487216988E-3</c:v>
                </c:pt>
                <c:pt idx="14">
                  <c:v>2.0473009104743201E-2</c:v>
                </c:pt>
                <c:pt idx="15">
                  <c:v>7.7132835985263548E-2</c:v>
                </c:pt>
                <c:pt idx="16">
                  <c:v>1.2658266504608233E-2</c:v>
                </c:pt>
                <c:pt idx="17">
                  <c:v>4.1071178371004718E-3</c:v>
                </c:pt>
                <c:pt idx="18">
                  <c:v>2.9877308611485309E-2</c:v>
                </c:pt>
                <c:pt idx="19">
                  <c:v>-5.1805803412986371E-4</c:v>
                </c:pt>
                <c:pt idx="20">
                  <c:v>6.9108460500413409E-3</c:v>
                </c:pt>
                <c:pt idx="21">
                  <c:v>5.1476906758977448E-4</c:v>
                </c:pt>
                <c:pt idx="22">
                  <c:v>-2.8983026494270363E-2</c:v>
                </c:pt>
                <c:pt idx="23">
                  <c:v>-5.4750537750981303E-3</c:v>
                </c:pt>
                <c:pt idx="24">
                  <c:v>-1.7581285084620781E-2</c:v>
                </c:pt>
                <c:pt idx="25">
                  <c:v>4.5372402615451106E-2</c:v>
                </c:pt>
                <c:pt idx="26">
                  <c:v>3.6313528696789205E-3</c:v>
                </c:pt>
                <c:pt idx="27">
                  <c:v>-1.2749863266136245E-2</c:v>
                </c:pt>
                <c:pt idx="28">
                  <c:v>-1.7450673037756382E-4</c:v>
                </c:pt>
                <c:pt idx="29">
                  <c:v>1.2043983865689011E-2</c:v>
                </c:pt>
                <c:pt idx="30">
                  <c:v>2.3456367590571757E-2</c:v>
                </c:pt>
                <c:pt idx="31">
                  <c:v>-1.7526195265777509E-2</c:v>
                </c:pt>
                <c:pt idx="32">
                  <c:v>7.7187313420757943E-3</c:v>
                </c:pt>
                <c:pt idx="33">
                  <c:v>-1.9744652507875667E-2</c:v>
                </c:pt>
                <c:pt idx="34">
                  <c:v>-3.559645857208716E-2</c:v>
                </c:pt>
                <c:pt idx="35">
                  <c:v>2.394669545893599E-2</c:v>
                </c:pt>
                <c:pt idx="36">
                  <c:v>5.2751770646961406E-3</c:v>
                </c:pt>
                <c:pt idx="37">
                  <c:v>1.2419107108895227E-2</c:v>
                </c:pt>
                <c:pt idx="38">
                  <c:v>3.0234999515515813E-2</c:v>
                </c:pt>
                <c:pt idx="39">
                  <c:v>-3.3540194888460002E-2</c:v>
                </c:pt>
                <c:pt idx="40">
                  <c:v>4.3380202870736996E-3</c:v>
                </c:pt>
                <c:pt idx="41">
                  <c:v>-4.1465251015101604E-3</c:v>
                </c:pt>
                <c:pt idx="42">
                  <c:v>-1.9604487372687437E-2</c:v>
                </c:pt>
                <c:pt idx="43">
                  <c:v>1.9466242362949678E-3</c:v>
                </c:pt>
                <c:pt idx="44">
                  <c:v>1.448246195512827E-2</c:v>
                </c:pt>
                <c:pt idx="45">
                  <c:v>1.2186755129882981E-3</c:v>
                </c:pt>
                <c:pt idx="46">
                  <c:v>-2.1387586391418335E-2</c:v>
                </c:pt>
                <c:pt idx="47">
                  <c:v>8.2800320516535089E-2</c:v>
                </c:pt>
                <c:pt idx="48">
                  <c:v>3.1506381700053258E-2</c:v>
                </c:pt>
                <c:pt idx="49">
                  <c:v>-1.3999339808129877E-2</c:v>
                </c:pt>
                <c:pt idx="50">
                  <c:v>1.5004851974795163E-2</c:v>
                </c:pt>
                <c:pt idx="51">
                  <c:v>7.788936351123146E-3</c:v>
                </c:pt>
                <c:pt idx="52">
                  <c:v>-3.4542656977428726E-2</c:v>
                </c:pt>
                <c:pt idx="53">
                  <c:v>2.6302897886820383E-2</c:v>
                </c:pt>
                <c:pt idx="54">
                  <c:v>-1.9738909584466491E-2</c:v>
                </c:pt>
                <c:pt idx="55">
                  <c:v>-3.1178985294644586E-2</c:v>
                </c:pt>
                <c:pt idx="56">
                  <c:v>3.0171036953747909E-3</c:v>
                </c:pt>
                <c:pt idx="57">
                  <c:v>1.8549467570498093E-2</c:v>
                </c:pt>
                <c:pt idx="58">
                  <c:v>-7.2190113595931808E-3</c:v>
                </c:pt>
                <c:pt idx="59">
                  <c:v>-6.6104737680006327E-4</c:v>
                </c:pt>
                <c:pt idx="60">
                  <c:v>-3.8200751050557306E-2</c:v>
                </c:pt>
                <c:pt idx="61">
                  <c:v>-3.0261347503253436E-2</c:v>
                </c:pt>
                <c:pt idx="62">
                  <c:v>-1.329787791969392E-2</c:v>
                </c:pt>
                <c:pt idx="63">
                  <c:v>1.3836438078472443E-2</c:v>
                </c:pt>
                <c:pt idx="64">
                  <c:v>-2.4282160650030266E-2</c:v>
                </c:pt>
                <c:pt idx="65">
                  <c:v>-1.1262473203493009E-2</c:v>
                </c:pt>
                <c:pt idx="66">
                  <c:v>-2.9762990632313805E-2</c:v>
                </c:pt>
                <c:pt idx="67">
                  <c:v>6.4571109639502522E-2</c:v>
                </c:pt>
                <c:pt idx="68">
                  <c:v>-1.4230342757302629E-3</c:v>
                </c:pt>
                <c:pt idx="69">
                  <c:v>3.0282368850254151E-3</c:v>
                </c:pt>
                <c:pt idx="70">
                  <c:v>9.2345704890486515E-3</c:v>
                </c:pt>
                <c:pt idx="71">
                  <c:v>-1.090978650409806E-2</c:v>
                </c:pt>
                <c:pt idx="72">
                  <c:v>2.4550841280155326E-2</c:v>
                </c:pt>
                <c:pt idx="73">
                  <c:v>-4.8619575870451189E-2</c:v>
                </c:pt>
                <c:pt idx="74">
                  <c:v>2.7194714289416139E-2</c:v>
                </c:pt>
                <c:pt idx="75">
                  <c:v>3.7668886366754244E-2</c:v>
                </c:pt>
                <c:pt idx="76">
                  <c:v>-2.6883583846161456E-2</c:v>
                </c:pt>
                <c:pt idx="77">
                  <c:v>3.4312837869098063E-2</c:v>
                </c:pt>
                <c:pt idx="78">
                  <c:v>1.1908779851862094E-2</c:v>
                </c:pt>
                <c:pt idx="79">
                  <c:v>-2.0679204404981513E-2</c:v>
                </c:pt>
                <c:pt idx="80">
                  <c:v>5.5278999769469733E-2</c:v>
                </c:pt>
                <c:pt idx="81">
                  <c:v>2.2938009167938884E-2</c:v>
                </c:pt>
                <c:pt idx="82">
                  <c:v>-2.7512710738106714E-2</c:v>
                </c:pt>
                <c:pt idx="83">
                  <c:v>2.4693374746001129E-2</c:v>
                </c:pt>
                <c:pt idx="84">
                  <c:v>-8.4583618234795096E-3</c:v>
                </c:pt>
                <c:pt idx="85">
                  <c:v>1.0944803172468763E-2</c:v>
                </c:pt>
                <c:pt idx="86">
                  <c:v>4.7764274682822791E-4</c:v>
                </c:pt>
                <c:pt idx="87">
                  <c:v>-9.0706703480614402E-3</c:v>
                </c:pt>
                <c:pt idx="88">
                  <c:v>-2.2482804616156199E-3</c:v>
                </c:pt>
                <c:pt idx="89">
                  <c:v>1.3037144142648907E-2</c:v>
                </c:pt>
                <c:pt idx="90">
                  <c:v>4.7672048440496035E-4</c:v>
                </c:pt>
                <c:pt idx="91">
                  <c:v>-7.9402921786890669E-3</c:v>
                </c:pt>
                <c:pt idx="92">
                  <c:v>7.0433603309064032E-3</c:v>
                </c:pt>
                <c:pt idx="93">
                  <c:v>-3.0519772147197241E-2</c:v>
                </c:pt>
                <c:pt idx="94">
                  <c:v>4.4269483959143201E-2</c:v>
                </c:pt>
                <c:pt idx="95">
                  <c:v>1.2403899730338211E-2</c:v>
                </c:pt>
                <c:pt idx="96">
                  <c:v>-1.7834988446771938E-2</c:v>
                </c:pt>
                <c:pt idx="97">
                  <c:v>2.6527727718290858E-2</c:v>
                </c:pt>
                <c:pt idx="98">
                  <c:v>3.1225941796702041E-2</c:v>
                </c:pt>
                <c:pt idx="99">
                  <c:v>-1.6408082031887553E-2</c:v>
                </c:pt>
                <c:pt idx="100">
                  <c:v>7.4309049660249487E-3</c:v>
                </c:pt>
                <c:pt idx="101">
                  <c:v>1.6559345524977055E-3</c:v>
                </c:pt>
                <c:pt idx="102">
                  <c:v>-4.8842775801293613E-2</c:v>
                </c:pt>
                <c:pt idx="103">
                  <c:v>4.4240289248361269E-3</c:v>
                </c:pt>
                <c:pt idx="104">
                  <c:v>5.8203402265441439E-3</c:v>
                </c:pt>
                <c:pt idx="105">
                  <c:v>-1.1104181592970537E-2</c:v>
                </c:pt>
                <c:pt idx="106">
                  <c:v>-5.3771674775215713E-3</c:v>
                </c:pt>
                <c:pt idx="107">
                  <c:v>1.9080763354025188E-3</c:v>
                </c:pt>
                <c:pt idx="108">
                  <c:v>-9.839694549658308E-3</c:v>
                </c:pt>
                <c:pt idx="109">
                  <c:v>-2.9652158992748031E-2</c:v>
                </c:pt>
                <c:pt idx="110">
                  <c:v>1.6352777298192355E-2</c:v>
                </c:pt>
                <c:pt idx="111">
                  <c:v>4.9731786298387967E-2</c:v>
                </c:pt>
                <c:pt idx="112">
                  <c:v>7.8960608827715606E-3</c:v>
                </c:pt>
                <c:pt idx="113">
                  <c:v>-2.903229118655928E-2</c:v>
                </c:pt>
                <c:pt idx="114">
                  <c:v>-3.6386651159879761E-2</c:v>
                </c:pt>
                <c:pt idx="115">
                  <c:v>1.8059396926007117E-2</c:v>
                </c:pt>
                <c:pt idx="116">
                  <c:v>2.2415837685775462E-2</c:v>
                </c:pt>
                <c:pt idx="117">
                  <c:v>1.0094583093560337E-2</c:v>
                </c:pt>
                <c:pt idx="118">
                  <c:v>-9.3691705405309841E-3</c:v>
                </c:pt>
                <c:pt idx="119">
                  <c:v>1.8757883251806325E-2</c:v>
                </c:pt>
                <c:pt idx="120">
                  <c:v>-2.6767697329722135E-2</c:v>
                </c:pt>
                <c:pt idx="121">
                  <c:v>2.7026729383431043E-3</c:v>
                </c:pt>
                <c:pt idx="122">
                  <c:v>2.3783525440824412E-3</c:v>
                </c:pt>
                <c:pt idx="123">
                  <c:v>8.3833738163724813E-3</c:v>
                </c:pt>
                <c:pt idx="124">
                  <c:v>1.6627370168759203E-2</c:v>
                </c:pt>
                <c:pt idx="125">
                  <c:v>-1.851424783839861E-3</c:v>
                </c:pt>
                <c:pt idx="126">
                  <c:v>1.2366585877172837E-2</c:v>
                </c:pt>
                <c:pt idx="127">
                  <c:v>-4.3212661407149612E-2</c:v>
                </c:pt>
                <c:pt idx="128">
                  <c:v>-4.7877163486615528E-3</c:v>
                </c:pt>
                <c:pt idx="129">
                  <c:v>3.191139313520814E-2</c:v>
                </c:pt>
                <c:pt idx="130">
                  <c:v>-1.9891177911731114E-2</c:v>
                </c:pt>
                <c:pt idx="131">
                  <c:v>-1.1732964308742214E-2</c:v>
                </c:pt>
                <c:pt idx="132">
                  <c:v>-6.8987726386535633E-3</c:v>
                </c:pt>
                <c:pt idx="133">
                  <c:v>-4.3457199859130873E-2</c:v>
                </c:pt>
                <c:pt idx="134">
                  <c:v>-2.9893654153638826E-2</c:v>
                </c:pt>
                <c:pt idx="135">
                  <c:v>-7.3816099396824042E-2</c:v>
                </c:pt>
                <c:pt idx="136">
                  <c:v>1.8984955971011453E-2</c:v>
                </c:pt>
                <c:pt idx="137">
                  <c:v>4.1505219146511646E-2</c:v>
                </c:pt>
                <c:pt idx="138">
                  <c:v>1.1335470450385562E-2</c:v>
                </c:pt>
                <c:pt idx="139">
                  <c:v>-7.8808752937272585E-3</c:v>
                </c:pt>
                <c:pt idx="140">
                  <c:v>-2.559573487960555E-2</c:v>
                </c:pt>
                <c:pt idx="141">
                  <c:v>1.938400467783508E-2</c:v>
                </c:pt>
                <c:pt idx="142">
                  <c:v>4.6561223066022471E-2</c:v>
                </c:pt>
                <c:pt idx="143">
                  <c:v>-2.8866891152969391E-3</c:v>
                </c:pt>
                <c:pt idx="144">
                  <c:v>-1.2602197855792785E-2</c:v>
                </c:pt>
                <c:pt idx="145">
                  <c:v>2.259396253322166E-2</c:v>
                </c:pt>
                <c:pt idx="146">
                  <c:v>-3.0359250977376354E-2</c:v>
                </c:pt>
                <c:pt idx="147">
                  <c:v>4.1746718795008806E-3</c:v>
                </c:pt>
                <c:pt idx="148">
                  <c:v>9.5270813435615054E-3</c:v>
                </c:pt>
                <c:pt idx="149">
                  <c:v>1.612903169833645E-2</c:v>
                </c:pt>
                <c:pt idx="150">
                  <c:v>2.3302916328011011E-2</c:v>
                </c:pt>
                <c:pt idx="151">
                  <c:v>-7.9207710300951469E-3</c:v>
                </c:pt>
                <c:pt idx="152">
                  <c:v>-9.9796136996333352E-4</c:v>
                </c:pt>
                <c:pt idx="153">
                  <c:v>4.8618035576553385E-2</c:v>
                </c:pt>
                <c:pt idx="154">
                  <c:v>2.1276574905163322E-2</c:v>
                </c:pt>
                <c:pt idx="155">
                  <c:v>-2.829604274554454E-2</c:v>
                </c:pt>
                <c:pt idx="156">
                  <c:v>-4.7840001610232975E-2</c:v>
                </c:pt>
                <c:pt idx="157">
                  <c:v>-1.6800915389045599E-4</c:v>
                </c:pt>
                <c:pt idx="158">
                  <c:v>-4.7058965894154862E-3</c:v>
                </c:pt>
                <c:pt idx="159">
                  <c:v>-1.3677790918633781E-2</c:v>
                </c:pt>
                <c:pt idx="160">
                  <c:v>-3.0131826187720999E-2</c:v>
                </c:pt>
                <c:pt idx="161">
                  <c:v>1.9947018020520742E-2</c:v>
                </c:pt>
                <c:pt idx="162">
                  <c:v>0</c:v>
                </c:pt>
                <c:pt idx="163">
                  <c:v>3.1671871387534786E-2</c:v>
                </c:pt>
                <c:pt idx="164">
                  <c:v>-3.3551381088526885E-2</c:v>
                </c:pt>
                <c:pt idx="165">
                  <c:v>-3.0723888259191038E-2</c:v>
                </c:pt>
                <c:pt idx="166">
                  <c:v>2.6863128219112844E-3</c:v>
                </c:pt>
                <c:pt idx="167">
                  <c:v>2.6789533273036035E-3</c:v>
                </c:pt>
                <c:pt idx="168">
                  <c:v>8.9068863541321742E-4</c:v>
                </c:pt>
                <c:pt idx="169">
                  <c:v>9.4322876633726349E-2</c:v>
                </c:pt>
                <c:pt idx="170">
                  <c:v>1.8214332338003306E-2</c:v>
                </c:pt>
                <c:pt idx="171">
                  <c:v>4.6318329723942378E-3</c:v>
                </c:pt>
                <c:pt idx="172">
                  <c:v>6.6613580084654081E-2</c:v>
                </c:pt>
                <c:pt idx="173">
                  <c:v>-7.5122900217531055E-2</c:v>
                </c:pt>
                <c:pt idx="174">
                  <c:v>-4.4480280470595289E-2</c:v>
                </c:pt>
                <c:pt idx="175">
                  <c:v>2.3950053787766701E-2</c:v>
                </c:pt>
                <c:pt idx="176">
                  <c:v>9.0594372575004203E-3</c:v>
                </c:pt>
                <c:pt idx="177">
                  <c:v>-1.5181141617306786E-2</c:v>
                </c:pt>
                <c:pt idx="178">
                  <c:v>-9.9455465653108029E-4</c:v>
                </c:pt>
                <c:pt idx="179">
                  <c:v>-3.5506857780704913E-2</c:v>
                </c:pt>
                <c:pt idx="180">
                  <c:v>2.1331468630639915E-2</c:v>
                </c:pt>
                <c:pt idx="181">
                  <c:v>-2.459150549311909E-2</c:v>
                </c:pt>
                <c:pt idx="182">
                  <c:v>8.9794281175049895E-3</c:v>
                </c:pt>
                <c:pt idx="183">
                  <c:v>2.0595396687355549E-2</c:v>
                </c:pt>
                <c:pt idx="184">
                  <c:v>-3.0524045607528541E-2</c:v>
                </c:pt>
                <c:pt idx="185">
                  <c:v>-1.24190838698297E-2</c:v>
                </c:pt>
                <c:pt idx="186">
                  <c:v>2.3202285214351484E-2</c:v>
                </c:pt>
                <c:pt idx="187">
                  <c:v>1.298251687727194E-2</c:v>
                </c:pt>
                <c:pt idx="188">
                  <c:v>-7.1770676691729962E-3</c:v>
                </c:pt>
                <c:pt idx="189">
                  <c:v>2.4784906188809117E-2</c:v>
                </c:pt>
                <c:pt idx="190">
                  <c:v>2.7208582008589485E-2</c:v>
                </c:pt>
                <c:pt idx="191">
                  <c:v>4.5781393067364888E-3</c:v>
                </c:pt>
                <c:pt idx="192">
                  <c:v>-5.6965984000096883E-3</c:v>
                </c:pt>
                <c:pt idx="193">
                  <c:v>5.9420543460468045E-2</c:v>
                </c:pt>
                <c:pt idx="194">
                  <c:v>-9.2702408950821305E-4</c:v>
                </c:pt>
                <c:pt idx="195">
                  <c:v>-3.3714875736784736E-2</c:v>
                </c:pt>
                <c:pt idx="196">
                  <c:v>-4.8015364916772912E-3</c:v>
                </c:pt>
                <c:pt idx="197">
                  <c:v>2.026373431971696E-2</c:v>
                </c:pt>
                <c:pt idx="198">
                  <c:v>2.049196123095778E-3</c:v>
                </c:pt>
                <c:pt idx="199">
                  <c:v>-5.5057259713700932E-3</c:v>
                </c:pt>
                <c:pt idx="200">
                  <c:v>2.0563049342564865E-2</c:v>
                </c:pt>
                <c:pt idx="201">
                  <c:v>-4.8357023327201994E-2</c:v>
                </c:pt>
                <c:pt idx="202">
                  <c:v>1.4495097247716637E-2</c:v>
                </c:pt>
                <c:pt idx="203">
                  <c:v>-2.5204687346208152E-2</c:v>
                </c:pt>
                <c:pt idx="204">
                  <c:v>3.0961741914332246E-2</c:v>
                </c:pt>
                <c:pt idx="205">
                  <c:v>4.792811654722524E-4</c:v>
                </c:pt>
                <c:pt idx="206">
                  <c:v>-1.9160625592197734E-3</c:v>
                </c:pt>
                <c:pt idx="207">
                  <c:v>2.5595953466515768E-2</c:v>
                </c:pt>
                <c:pt idx="208">
                  <c:v>-3.75916387834715E-2</c:v>
                </c:pt>
                <c:pt idx="209">
                  <c:v>2.9011360956055682E-2</c:v>
                </c:pt>
                <c:pt idx="210">
                  <c:v>-1.5753661497758446E-4</c:v>
                </c:pt>
                <c:pt idx="211">
                  <c:v>5.1985034656585206E-3</c:v>
                </c:pt>
                <c:pt idx="212">
                  <c:v>3.3693746533556654E-2</c:v>
                </c:pt>
                <c:pt idx="213">
                  <c:v>6.0644330816323584E-4</c:v>
                </c:pt>
                <c:pt idx="214">
                  <c:v>-2.2727575757575855E-3</c:v>
                </c:pt>
                <c:pt idx="215">
                  <c:v>-7.2892181409026377E-3</c:v>
                </c:pt>
                <c:pt idx="216">
                  <c:v>6.7308395258907387E-3</c:v>
                </c:pt>
                <c:pt idx="217">
                  <c:v>5.7134206264525346E-2</c:v>
                </c:pt>
                <c:pt idx="218">
                  <c:v>-3.4353888170188106E-2</c:v>
                </c:pt>
                <c:pt idx="219">
                  <c:v>4.063715391485552E-2</c:v>
                </c:pt>
                <c:pt idx="220">
                  <c:v>-3.2900012421683438E-3</c:v>
                </c:pt>
                <c:pt idx="221">
                  <c:v>1.3203185993111257E-2</c:v>
                </c:pt>
                <c:pt idx="222">
                  <c:v>2.2663456732675926E-3</c:v>
                </c:pt>
                <c:pt idx="223">
                  <c:v>-3.4906740110041211E-2</c:v>
                </c:pt>
                <c:pt idx="224">
                  <c:v>1.1129037763522658E-2</c:v>
                </c:pt>
                <c:pt idx="225">
                  <c:v>1.5351165154909452E-2</c:v>
                </c:pt>
                <c:pt idx="226">
                  <c:v>3.5515575017607014E-2</c:v>
                </c:pt>
                <c:pt idx="227">
                  <c:v>-1.5151488020702141E-2</c:v>
                </c:pt>
                <c:pt idx="228">
                  <c:v>7.9720279720278762E-3</c:v>
                </c:pt>
                <c:pt idx="229">
                  <c:v>4.7176911336201961E-3</c:v>
                </c:pt>
                <c:pt idx="230">
                  <c:v>8.1479901589288587E-3</c:v>
                </c:pt>
                <c:pt idx="231">
                  <c:v>1.9726054794520644E-2</c:v>
                </c:pt>
                <c:pt idx="232">
                  <c:v>-2.6867812281897432E-3</c:v>
                </c:pt>
                <c:pt idx="233">
                  <c:v>-2.2898438116876938E-3</c:v>
                </c:pt>
                <c:pt idx="234">
                  <c:v>-1.3500742540839748E-2</c:v>
                </c:pt>
                <c:pt idx="235">
                  <c:v>2.7507896537566721E-2</c:v>
                </c:pt>
                <c:pt idx="236">
                  <c:v>-4.049015608710279E-2</c:v>
                </c:pt>
                <c:pt idx="237">
                  <c:v>-1.2354233587531504E-2</c:v>
                </c:pt>
                <c:pt idx="238">
                  <c:v>1.6022473196838465E-2</c:v>
                </c:pt>
                <c:pt idx="239">
                  <c:v>-9.8215381128575509E-3</c:v>
                </c:pt>
                <c:pt idx="240">
                  <c:v>-1.0198435032175521E-2</c:v>
                </c:pt>
                <c:pt idx="241">
                  <c:v>-9.738800557199714E-3</c:v>
                </c:pt>
                <c:pt idx="242">
                  <c:v>4.2331710813471479E-2</c:v>
                </c:pt>
                <c:pt idx="243">
                  <c:v>3.2955067672161956E-2</c:v>
                </c:pt>
                <c:pt idx="244">
                  <c:v>1.0193235237049961E-2</c:v>
                </c:pt>
                <c:pt idx="245">
                  <c:v>1.3107063637978429E-4</c:v>
                </c:pt>
                <c:pt idx="246">
                  <c:v>4.8480345911951486E-3</c:v>
                </c:pt>
                <c:pt idx="247">
                  <c:v>-1.8907340750884408E-2</c:v>
                </c:pt>
                <c:pt idx="248">
                  <c:v>-6.2466907561586635E-3</c:v>
                </c:pt>
                <c:pt idx="249">
                  <c:v>-1.1100642414095545E-2</c:v>
                </c:pt>
                <c:pt idx="250">
                  <c:v>-5.1393560957709167E-3</c:v>
                </c:pt>
                <c:pt idx="251">
                  <c:v>0</c:v>
                </c:pt>
                <c:pt idx="252">
                  <c:v>1.3050557722962562E-2</c:v>
                </c:pt>
                <c:pt idx="253">
                  <c:v>-1.1674651570369801E-2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7A-4613-8403-0B172476B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41077343"/>
        <c:axId val="1041849615"/>
      </c:lineChart>
      <c:catAx>
        <c:axId val="104107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849615"/>
        <c:crosses val="autoZero"/>
        <c:auto val="1"/>
        <c:lblAlgn val="ctr"/>
        <c:lblOffset val="100"/>
        <c:noMultiLvlLbl val="0"/>
      </c:catAx>
      <c:valAx>
        <c:axId val="1041849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07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4.4529120707510729E-2"/>
          <c:y val="0.13960163704206549"/>
          <c:w val="0.94433657170724228"/>
          <c:h val="0.84289930244587974"/>
        </c:manualLayout>
      </c:layout>
      <c:lineChart>
        <c:grouping val="standard"/>
        <c:varyColors val="0"/>
        <c:ser>
          <c:idx val="0"/>
          <c:order val="0"/>
          <c:tx>
            <c:strRef>
              <c:f>BIMBO!$I$1</c:f>
              <c:strCache>
                <c:ptCount val="1"/>
                <c:pt idx="0">
                  <c:v>Correlacion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BIMBO!$A$1:$A$255</c:f>
              <c:strCache>
                <c:ptCount val="255"/>
                <c:pt idx="0">
                  <c:v>Date</c:v>
                </c:pt>
                <c:pt idx="1">
                  <c:v>24/08/2021</c:v>
                </c:pt>
                <c:pt idx="2">
                  <c:v>25/08/2021</c:v>
                </c:pt>
                <c:pt idx="3">
                  <c:v>26/08/2021</c:v>
                </c:pt>
                <c:pt idx="4">
                  <c:v>27/08/2021</c:v>
                </c:pt>
                <c:pt idx="5">
                  <c:v>30/08/2021</c:v>
                </c:pt>
                <c:pt idx="6">
                  <c:v>31/08/2021</c:v>
                </c:pt>
                <c:pt idx="7">
                  <c:v>01/09/2021</c:v>
                </c:pt>
                <c:pt idx="8">
                  <c:v>02/09/2021</c:v>
                </c:pt>
                <c:pt idx="9">
                  <c:v>03/09/2021</c:v>
                </c:pt>
                <c:pt idx="10">
                  <c:v>06/09/2021</c:v>
                </c:pt>
                <c:pt idx="11">
                  <c:v>07/09/2021</c:v>
                </c:pt>
                <c:pt idx="12">
                  <c:v>08/09/2021</c:v>
                </c:pt>
                <c:pt idx="13">
                  <c:v>09/09/2021</c:v>
                </c:pt>
                <c:pt idx="14">
                  <c:v>10/09/2021</c:v>
                </c:pt>
                <c:pt idx="15">
                  <c:v>13/09/2021</c:v>
                </c:pt>
                <c:pt idx="16">
                  <c:v>14/09/2021</c:v>
                </c:pt>
                <c:pt idx="17">
                  <c:v>15/09/2021</c:v>
                </c:pt>
                <c:pt idx="18">
                  <c:v>17/09/2021</c:v>
                </c:pt>
                <c:pt idx="19">
                  <c:v>20/09/2021</c:v>
                </c:pt>
                <c:pt idx="20">
                  <c:v>21/09/2021</c:v>
                </c:pt>
                <c:pt idx="21">
                  <c:v>22/09/2021</c:v>
                </c:pt>
                <c:pt idx="22">
                  <c:v>23/09/2021</c:v>
                </c:pt>
                <c:pt idx="23">
                  <c:v>24/09/2021</c:v>
                </c:pt>
                <c:pt idx="24">
                  <c:v>27/09/2021</c:v>
                </c:pt>
                <c:pt idx="25">
                  <c:v>28/09/2021</c:v>
                </c:pt>
                <c:pt idx="26">
                  <c:v>29/09/2021</c:v>
                </c:pt>
                <c:pt idx="27">
                  <c:v>30/09/2021</c:v>
                </c:pt>
                <c:pt idx="28">
                  <c:v>01/10/2021</c:v>
                </c:pt>
                <c:pt idx="29">
                  <c:v>04/10/2021</c:v>
                </c:pt>
                <c:pt idx="30">
                  <c:v>05/10/2021</c:v>
                </c:pt>
                <c:pt idx="31">
                  <c:v>06/10/2021</c:v>
                </c:pt>
                <c:pt idx="32">
                  <c:v>07/10/2021</c:v>
                </c:pt>
                <c:pt idx="33">
                  <c:v>08/10/2021</c:v>
                </c:pt>
                <c:pt idx="34">
                  <c:v>11/10/2021</c:v>
                </c:pt>
                <c:pt idx="35">
                  <c:v>12/10/2021</c:v>
                </c:pt>
                <c:pt idx="36">
                  <c:v>13/10/2021</c:v>
                </c:pt>
                <c:pt idx="37">
                  <c:v>14/10/2021</c:v>
                </c:pt>
                <c:pt idx="38">
                  <c:v>15/10/2021</c:v>
                </c:pt>
                <c:pt idx="39">
                  <c:v>18/10/2021</c:v>
                </c:pt>
                <c:pt idx="40">
                  <c:v>19/10/2021</c:v>
                </c:pt>
                <c:pt idx="41">
                  <c:v>20/10/2021</c:v>
                </c:pt>
                <c:pt idx="42">
                  <c:v>21/10/2021</c:v>
                </c:pt>
                <c:pt idx="43">
                  <c:v>22/10/2021</c:v>
                </c:pt>
                <c:pt idx="44">
                  <c:v>25/10/2021</c:v>
                </c:pt>
                <c:pt idx="45">
                  <c:v>26/10/2021</c:v>
                </c:pt>
                <c:pt idx="46">
                  <c:v>27/10/2021</c:v>
                </c:pt>
                <c:pt idx="47">
                  <c:v>28/10/2021</c:v>
                </c:pt>
                <c:pt idx="48">
                  <c:v>29/10/2021</c:v>
                </c:pt>
                <c:pt idx="49">
                  <c:v>01/11/2021</c:v>
                </c:pt>
                <c:pt idx="50">
                  <c:v>03/11/2021</c:v>
                </c:pt>
                <c:pt idx="51">
                  <c:v>04/11/2021</c:v>
                </c:pt>
                <c:pt idx="52">
                  <c:v>05/11/2021</c:v>
                </c:pt>
                <c:pt idx="53">
                  <c:v>08/11/2021</c:v>
                </c:pt>
                <c:pt idx="54">
                  <c:v>09/11/2021</c:v>
                </c:pt>
                <c:pt idx="55">
                  <c:v>10/11/2021</c:v>
                </c:pt>
                <c:pt idx="56">
                  <c:v>11/11/2021</c:v>
                </c:pt>
                <c:pt idx="57">
                  <c:v>12/11/2021</c:v>
                </c:pt>
                <c:pt idx="58">
                  <c:v>16/11/2021</c:v>
                </c:pt>
                <c:pt idx="59">
                  <c:v>17/11/2021</c:v>
                </c:pt>
                <c:pt idx="60">
                  <c:v>18/11/2021</c:v>
                </c:pt>
                <c:pt idx="61">
                  <c:v>19/11/2021</c:v>
                </c:pt>
                <c:pt idx="62">
                  <c:v>22/11/2021</c:v>
                </c:pt>
                <c:pt idx="63">
                  <c:v>23/11/2021</c:v>
                </c:pt>
                <c:pt idx="64">
                  <c:v>24/11/2021</c:v>
                </c:pt>
                <c:pt idx="65">
                  <c:v>25/11/2021</c:v>
                </c:pt>
                <c:pt idx="66">
                  <c:v>26/11/2021</c:v>
                </c:pt>
                <c:pt idx="67">
                  <c:v>29/11/2021</c:v>
                </c:pt>
                <c:pt idx="68">
                  <c:v>30/11/2021</c:v>
                </c:pt>
                <c:pt idx="69">
                  <c:v>01/12/2021</c:v>
                </c:pt>
                <c:pt idx="70">
                  <c:v>02/12/2021</c:v>
                </c:pt>
                <c:pt idx="71">
                  <c:v>03/12/2021</c:v>
                </c:pt>
                <c:pt idx="72">
                  <c:v>06/12/2021</c:v>
                </c:pt>
                <c:pt idx="73">
                  <c:v>07/12/2021</c:v>
                </c:pt>
                <c:pt idx="74">
                  <c:v>08/12/2021</c:v>
                </c:pt>
                <c:pt idx="75">
                  <c:v>09/12/2021</c:v>
                </c:pt>
                <c:pt idx="76">
                  <c:v>10/12/2021</c:v>
                </c:pt>
                <c:pt idx="77">
                  <c:v>13/12/2021</c:v>
                </c:pt>
                <c:pt idx="78">
                  <c:v>14/12/2021</c:v>
                </c:pt>
                <c:pt idx="79">
                  <c:v>15/12/2021</c:v>
                </c:pt>
                <c:pt idx="80">
                  <c:v>16/12/2021</c:v>
                </c:pt>
                <c:pt idx="81">
                  <c:v>17/12/2021</c:v>
                </c:pt>
                <c:pt idx="82">
                  <c:v>20/12/2021</c:v>
                </c:pt>
                <c:pt idx="83">
                  <c:v>21/12/2021</c:v>
                </c:pt>
                <c:pt idx="84">
                  <c:v>22/12/2021</c:v>
                </c:pt>
                <c:pt idx="85">
                  <c:v>23/12/2021</c:v>
                </c:pt>
                <c:pt idx="86">
                  <c:v>24/12/2021</c:v>
                </c:pt>
                <c:pt idx="87">
                  <c:v>27/12/2021</c:v>
                </c:pt>
                <c:pt idx="88">
                  <c:v>28/12/2021</c:v>
                </c:pt>
                <c:pt idx="89">
                  <c:v>29/12/2021</c:v>
                </c:pt>
                <c:pt idx="90">
                  <c:v>30/12/2021</c:v>
                </c:pt>
                <c:pt idx="91">
                  <c:v>31/12/2021</c:v>
                </c:pt>
                <c:pt idx="92">
                  <c:v>03/01/2022</c:v>
                </c:pt>
                <c:pt idx="93">
                  <c:v>04/01/2022</c:v>
                </c:pt>
                <c:pt idx="94">
                  <c:v>05/01/2022</c:v>
                </c:pt>
                <c:pt idx="95">
                  <c:v>06/01/2022</c:v>
                </c:pt>
                <c:pt idx="96">
                  <c:v>07/01/2022</c:v>
                </c:pt>
                <c:pt idx="97">
                  <c:v>10/01/2022</c:v>
                </c:pt>
                <c:pt idx="98">
                  <c:v>11/01/2022</c:v>
                </c:pt>
                <c:pt idx="99">
                  <c:v>12/01/2022</c:v>
                </c:pt>
                <c:pt idx="100">
                  <c:v>13/01/2022</c:v>
                </c:pt>
                <c:pt idx="101">
                  <c:v>14/01/2022</c:v>
                </c:pt>
                <c:pt idx="102">
                  <c:v>17/01/2022</c:v>
                </c:pt>
                <c:pt idx="103">
                  <c:v>18/01/2022</c:v>
                </c:pt>
                <c:pt idx="104">
                  <c:v>19/01/2022</c:v>
                </c:pt>
                <c:pt idx="105">
                  <c:v>20/01/2022</c:v>
                </c:pt>
                <c:pt idx="106">
                  <c:v>21/01/2022</c:v>
                </c:pt>
                <c:pt idx="107">
                  <c:v>24/01/2022</c:v>
                </c:pt>
                <c:pt idx="108">
                  <c:v>25/01/2022</c:v>
                </c:pt>
                <c:pt idx="109">
                  <c:v>26/01/2022</c:v>
                </c:pt>
                <c:pt idx="110">
                  <c:v>27/01/2022</c:v>
                </c:pt>
                <c:pt idx="111">
                  <c:v>28/01/2022</c:v>
                </c:pt>
                <c:pt idx="112">
                  <c:v>31/01/2022</c:v>
                </c:pt>
                <c:pt idx="113">
                  <c:v>01/02/2022</c:v>
                </c:pt>
                <c:pt idx="114">
                  <c:v>02/02/2022</c:v>
                </c:pt>
                <c:pt idx="115">
                  <c:v>03/02/2022</c:v>
                </c:pt>
                <c:pt idx="116">
                  <c:v>04/02/2022</c:v>
                </c:pt>
                <c:pt idx="117">
                  <c:v>08/02/2022</c:v>
                </c:pt>
                <c:pt idx="118">
                  <c:v>09/02/2022</c:v>
                </c:pt>
                <c:pt idx="119">
                  <c:v>10/02/2022</c:v>
                </c:pt>
                <c:pt idx="120">
                  <c:v>11/02/2022</c:v>
                </c:pt>
                <c:pt idx="121">
                  <c:v>14/02/2022</c:v>
                </c:pt>
                <c:pt idx="122">
                  <c:v>15/02/2022</c:v>
                </c:pt>
                <c:pt idx="123">
                  <c:v>16/02/2022</c:v>
                </c:pt>
                <c:pt idx="124">
                  <c:v>17/02/2022</c:v>
                </c:pt>
                <c:pt idx="125">
                  <c:v>18/02/2022</c:v>
                </c:pt>
                <c:pt idx="126">
                  <c:v>21/02/2022</c:v>
                </c:pt>
                <c:pt idx="127">
                  <c:v>22/02/2022</c:v>
                </c:pt>
                <c:pt idx="128">
                  <c:v>23/02/2022</c:v>
                </c:pt>
                <c:pt idx="129">
                  <c:v>24/02/2022</c:v>
                </c:pt>
                <c:pt idx="130">
                  <c:v>25/02/2022</c:v>
                </c:pt>
                <c:pt idx="131">
                  <c:v>28/02/2022</c:v>
                </c:pt>
                <c:pt idx="132">
                  <c:v>01/03/2022</c:v>
                </c:pt>
                <c:pt idx="133">
                  <c:v>02/03/2022</c:v>
                </c:pt>
                <c:pt idx="134">
                  <c:v>03/03/2022</c:v>
                </c:pt>
                <c:pt idx="135">
                  <c:v>04/03/2022</c:v>
                </c:pt>
                <c:pt idx="136">
                  <c:v>07/03/2022</c:v>
                </c:pt>
                <c:pt idx="137">
                  <c:v>08/03/2022</c:v>
                </c:pt>
                <c:pt idx="138">
                  <c:v>09/03/2022</c:v>
                </c:pt>
                <c:pt idx="139">
                  <c:v>10/03/2022</c:v>
                </c:pt>
                <c:pt idx="140">
                  <c:v>11/03/2022</c:v>
                </c:pt>
                <c:pt idx="141">
                  <c:v>14/03/2022</c:v>
                </c:pt>
                <c:pt idx="142">
                  <c:v>15/03/2022</c:v>
                </c:pt>
                <c:pt idx="143">
                  <c:v>16/03/2022</c:v>
                </c:pt>
                <c:pt idx="144">
                  <c:v>17/03/2022</c:v>
                </c:pt>
                <c:pt idx="145">
                  <c:v>18/03/2022</c:v>
                </c:pt>
                <c:pt idx="146">
                  <c:v>22/03/2022</c:v>
                </c:pt>
                <c:pt idx="147">
                  <c:v>23/03/2022</c:v>
                </c:pt>
                <c:pt idx="148">
                  <c:v>24/03/2022</c:v>
                </c:pt>
                <c:pt idx="149">
                  <c:v>25/03/2022</c:v>
                </c:pt>
                <c:pt idx="150">
                  <c:v>28/03/2022</c:v>
                </c:pt>
                <c:pt idx="151">
                  <c:v>29/03/2022</c:v>
                </c:pt>
                <c:pt idx="152">
                  <c:v>30/03/2022</c:v>
                </c:pt>
                <c:pt idx="153">
                  <c:v>31/03/2022</c:v>
                </c:pt>
                <c:pt idx="154">
                  <c:v>01/04/2022</c:v>
                </c:pt>
                <c:pt idx="155">
                  <c:v>04/04/2022</c:v>
                </c:pt>
                <c:pt idx="156">
                  <c:v>05/04/2022</c:v>
                </c:pt>
                <c:pt idx="157">
                  <c:v>06/04/2022</c:v>
                </c:pt>
                <c:pt idx="158">
                  <c:v>07/04/2022</c:v>
                </c:pt>
                <c:pt idx="159">
                  <c:v>08/04/2022</c:v>
                </c:pt>
                <c:pt idx="160">
                  <c:v>11/04/2022</c:v>
                </c:pt>
                <c:pt idx="161">
                  <c:v>12/04/2022</c:v>
                </c:pt>
                <c:pt idx="162">
                  <c:v>13/04/2022</c:v>
                </c:pt>
                <c:pt idx="163">
                  <c:v>18/04/2022</c:v>
                </c:pt>
                <c:pt idx="164">
                  <c:v>19/04/2022</c:v>
                </c:pt>
                <c:pt idx="165">
                  <c:v>20/04/2022</c:v>
                </c:pt>
                <c:pt idx="166">
                  <c:v>21/04/2022</c:v>
                </c:pt>
                <c:pt idx="167">
                  <c:v>22/04/2022</c:v>
                </c:pt>
                <c:pt idx="168">
                  <c:v>25/04/2022</c:v>
                </c:pt>
                <c:pt idx="169">
                  <c:v>26/04/2022</c:v>
                </c:pt>
                <c:pt idx="170">
                  <c:v>27/04/2022</c:v>
                </c:pt>
                <c:pt idx="171">
                  <c:v>28/04/2022</c:v>
                </c:pt>
                <c:pt idx="172">
                  <c:v>29/04/2022</c:v>
                </c:pt>
                <c:pt idx="173">
                  <c:v>02/05/2022</c:v>
                </c:pt>
                <c:pt idx="174">
                  <c:v>03/05/2022</c:v>
                </c:pt>
                <c:pt idx="175">
                  <c:v>04/05/2022</c:v>
                </c:pt>
                <c:pt idx="176">
                  <c:v>05/05/2022</c:v>
                </c:pt>
                <c:pt idx="177">
                  <c:v>06/05/2022</c:v>
                </c:pt>
                <c:pt idx="178">
                  <c:v>09/05/2022</c:v>
                </c:pt>
                <c:pt idx="179">
                  <c:v>10/05/2022</c:v>
                </c:pt>
                <c:pt idx="180">
                  <c:v>11/05/2022</c:v>
                </c:pt>
                <c:pt idx="181">
                  <c:v>12/05/2022</c:v>
                </c:pt>
                <c:pt idx="182">
                  <c:v>13/05/2022</c:v>
                </c:pt>
                <c:pt idx="183">
                  <c:v>16/05/2022</c:v>
                </c:pt>
                <c:pt idx="184">
                  <c:v>17/05/2022</c:v>
                </c:pt>
                <c:pt idx="185">
                  <c:v>18/05/2022</c:v>
                </c:pt>
                <c:pt idx="186">
                  <c:v>19/05/2022</c:v>
                </c:pt>
                <c:pt idx="187">
                  <c:v>20/05/2022</c:v>
                </c:pt>
                <c:pt idx="188">
                  <c:v>23/05/2022</c:v>
                </c:pt>
                <c:pt idx="189">
                  <c:v>24/05/2022</c:v>
                </c:pt>
                <c:pt idx="190">
                  <c:v>25/05/2022</c:v>
                </c:pt>
                <c:pt idx="191">
                  <c:v>26/05/2022</c:v>
                </c:pt>
                <c:pt idx="192">
                  <c:v>27/05/2022</c:v>
                </c:pt>
                <c:pt idx="193">
                  <c:v>30/05/2022</c:v>
                </c:pt>
                <c:pt idx="194">
                  <c:v>31/05/2022</c:v>
                </c:pt>
                <c:pt idx="195">
                  <c:v>01/06/2022</c:v>
                </c:pt>
                <c:pt idx="196">
                  <c:v>02/06/2022</c:v>
                </c:pt>
                <c:pt idx="197">
                  <c:v>03/06/2022</c:v>
                </c:pt>
                <c:pt idx="198">
                  <c:v>06/06/2022</c:v>
                </c:pt>
                <c:pt idx="199">
                  <c:v>07/06/2022</c:v>
                </c:pt>
                <c:pt idx="200">
                  <c:v>08/06/2022</c:v>
                </c:pt>
                <c:pt idx="201">
                  <c:v>09/06/2022</c:v>
                </c:pt>
                <c:pt idx="202">
                  <c:v>10/06/2022</c:v>
                </c:pt>
                <c:pt idx="203">
                  <c:v>13/06/2022</c:v>
                </c:pt>
                <c:pt idx="204">
                  <c:v>14/06/2022</c:v>
                </c:pt>
                <c:pt idx="205">
                  <c:v>15/06/2022</c:v>
                </c:pt>
                <c:pt idx="206">
                  <c:v>16/06/2022</c:v>
                </c:pt>
                <c:pt idx="207">
                  <c:v>17/06/2022</c:v>
                </c:pt>
                <c:pt idx="208">
                  <c:v>20/06/2022</c:v>
                </c:pt>
                <c:pt idx="209">
                  <c:v>21/06/2022</c:v>
                </c:pt>
                <c:pt idx="210">
                  <c:v>22/06/2022</c:v>
                </c:pt>
                <c:pt idx="211">
                  <c:v>23/06/2022</c:v>
                </c:pt>
                <c:pt idx="212">
                  <c:v>24/06/2022</c:v>
                </c:pt>
                <c:pt idx="213">
                  <c:v>27/06/2022</c:v>
                </c:pt>
                <c:pt idx="214">
                  <c:v>28/06/2022</c:v>
                </c:pt>
                <c:pt idx="215">
                  <c:v>29/06/2022</c:v>
                </c:pt>
                <c:pt idx="216">
                  <c:v>30/06/2022</c:v>
                </c:pt>
                <c:pt idx="217">
                  <c:v>01/07/2022</c:v>
                </c:pt>
                <c:pt idx="218">
                  <c:v>04/07/2022</c:v>
                </c:pt>
                <c:pt idx="219">
                  <c:v>05/07/2022</c:v>
                </c:pt>
                <c:pt idx="220">
                  <c:v>06/07/2022</c:v>
                </c:pt>
                <c:pt idx="221">
                  <c:v>07/07/2022</c:v>
                </c:pt>
                <c:pt idx="222">
                  <c:v>08/07/2022</c:v>
                </c:pt>
                <c:pt idx="223">
                  <c:v>11/07/2022</c:v>
                </c:pt>
                <c:pt idx="224">
                  <c:v>12/07/2022</c:v>
                </c:pt>
                <c:pt idx="225">
                  <c:v>13/07/2022</c:v>
                </c:pt>
                <c:pt idx="226">
                  <c:v>14/07/2022</c:v>
                </c:pt>
                <c:pt idx="227">
                  <c:v>15/07/2022</c:v>
                </c:pt>
                <c:pt idx="228">
                  <c:v>18/07/2022</c:v>
                </c:pt>
                <c:pt idx="229">
                  <c:v>19/07/2022</c:v>
                </c:pt>
                <c:pt idx="230">
                  <c:v>20/07/2022</c:v>
                </c:pt>
                <c:pt idx="231">
                  <c:v>21/07/2022</c:v>
                </c:pt>
                <c:pt idx="232">
                  <c:v>22/07/2022</c:v>
                </c:pt>
                <c:pt idx="233">
                  <c:v>25/07/2022</c:v>
                </c:pt>
                <c:pt idx="234">
                  <c:v>26/07/2022</c:v>
                </c:pt>
                <c:pt idx="235">
                  <c:v>27/07/2022</c:v>
                </c:pt>
                <c:pt idx="236">
                  <c:v>28/07/2022</c:v>
                </c:pt>
                <c:pt idx="237">
                  <c:v>29/07/2022</c:v>
                </c:pt>
                <c:pt idx="238">
                  <c:v>01/08/2022</c:v>
                </c:pt>
                <c:pt idx="239">
                  <c:v>02/08/2022</c:v>
                </c:pt>
                <c:pt idx="240">
                  <c:v>03/08/2022</c:v>
                </c:pt>
                <c:pt idx="241">
                  <c:v>04/08/2022</c:v>
                </c:pt>
                <c:pt idx="242">
                  <c:v>05/08/2022</c:v>
                </c:pt>
                <c:pt idx="243">
                  <c:v>08/08/2022</c:v>
                </c:pt>
                <c:pt idx="244">
                  <c:v>09/08/2022</c:v>
                </c:pt>
                <c:pt idx="245">
                  <c:v>10/08/2022</c:v>
                </c:pt>
                <c:pt idx="246">
                  <c:v>11/08/2022</c:v>
                </c:pt>
                <c:pt idx="247">
                  <c:v>12/08/2022</c:v>
                </c:pt>
                <c:pt idx="248">
                  <c:v>15/08/2022</c:v>
                </c:pt>
                <c:pt idx="249">
                  <c:v>16/08/2022</c:v>
                </c:pt>
                <c:pt idx="250">
                  <c:v>17/08/2022</c:v>
                </c:pt>
                <c:pt idx="251">
                  <c:v>18/08/2022</c:v>
                </c:pt>
                <c:pt idx="252">
                  <c:v>19/08/2022</c:v>
                </c:pt>
                <c:pt idx="253">
                  <c:v>22/08/2022</c:v>
                </c:pt>
                <c:pt idx="254">
                  <c:v>23/08/2022</c:v>
                </c:pt>
              </c:strCache>
            </c:strRef>
          </c:cat>
          <c:val>
            <c:numRef>
              <c:f>BIMBO!$I$2:$I$255</c:f>
              <c:numCache>
                <c:formatCode>General</c:formatCode>
                <c:ptCount val="254"/>
                <c:pt idx="1">
                  <c:v>0</c:v>
                </c:pt>
                <c:pt idx="2">
                  <c:v>-1</c:v>
                </c:pt>
                <c:pt idx="3">
                  <c:v>-0.96528894346927541</c:v>
                </c:pt>
                <c:pt idx="4">
                  <c:v>-0.96343360513067644</c:v>
                </c:pt>
                <c:pt idx="5">
                  <c:v>0.31537710129669028</c:v>
                </c:pt>
                <c:pt idx="6">
                  <c:v>0.47334810882461903</c:v>
                </c:pt>
                <c:pt idx="7">
                  <c:v>0.47866861262094212</c:v>
                </c:pt>
                <c:pt idx="8">
                  <c:v>0.47720233473837803</c:v>
                </c:pt>
                <c:pt idx="9">
                  <c:v>0.52657243262603981</c:v>
                </c:pt>
                <c:pt idx="10">
                  <c:v>0.56014958282997618</c:v>
                </c:pt>
                <c:pt idx="11">
                  <c:v>0.48007335712424509</c:v>
                </c:pt>
                <c:pt idx="12">
                  <c:v>0.47261047028984371</c:v>
                </c:pt>
                <c:pt idx="13">
                  <c:v>0.47735843308891174</c:v>
                </c:pt>
                <c:pt idx="14">
                  <c:v>0.42945189077770873</c:v>
                </c:pt>
                <c:pt idx="15">
                  <c:v>0.39413475805390946</c:v>
                </c:pt>
                <c:pt idx="16">
                  <c:v>0.39581724914821892</c:v>
                </c:pt>
                <c:pt idx="17">
                  <c:v>0.37175888730095602</c:v>
                </c:pt>
                <c:pt idx="18">
                  <c:v>0.24832098495152963</c:v>
                </c:pt>
                <c:pt idx="19">
                  <c:v>0.22416712380434506</c:v>
                </c:pt>
                <c:pt idx="20">
                  <c:v>0.21032466228516541</c:v>
                </c:pt>
                <c:pt idx="21">
                  <c:v>0.2021663422448581</c:v>
                </c:pt>
                <c:pt idx="22">
                  <c:v>0.2446734845281493</c:v>
                </c:pt>
                <c:pt idx="23">
                  <c:v>0.2056042070201764</c:v>
                </c:pt>
                <c:pt idx="24">
                  <c:v>0.25909945081390551</c:v>
                </c:pt>
                <c:pt idx="25">
                  <c:v>0.272104653293884</c:v>
                </c:pt>
                <c:pt idx="26">
                  <c:v>0.26512109026865655</c:v>
                </c:pt>
                <c:pt idx="27">
                  <c:v>0.28169388806440687</c:v>
                </c:pt>
                <c:pt idx="28">
                  <c:v>0.28444059636815833</c:v>
                </c:pt>
                <c:pt idx="29">
                  <c:v>0.28842796748463767</c:v>
                </c:pt>
                <c:pt idx="30">
                  <c:v>0.28104108502477387</c:v>
                </c:pt>
                <c:pt idx="31">
                  <c:v>0.28049428269615412</c:v>
                </c:pt>
                <c:pt idx="32">
                  <c:v>0.28058832097833408</c:v>
                </c:pt>
                <c:pt idx="33">
                  <c:v>0.21844394593571637</c:v>
                </c:pt>
                <c:pt idx="34">
                  <c:v>0.17880764925706022</c:v>
                </c:pt>
                <c:pt idx="35">
                  <c:v>0.17505725620848639</c:v>
                </c:pt>
                <c:pt idx="36">
                  <c:v>0.1745464625490398</c:v>
                </c:pt>
                <c:pt idx="37">
                  <c:v>0.18500181198543278</c:v>
                </c:pt>
                <c:pt idx="38">
                  <c:v>0.17036289190668483</c:v>
                </c:pt>
                <c:pt idx="39">
                  <c:v>0.19558129635156474</c:v>
                </c:pt>
                <c:pt idx="40">
                  <c:v>0.19534871132209505</c:v>
                </c:pt>
                <c:pt idx="41">
                  <c:v>0.20070051324654808</c:v>
                </c:pt>
                <c:pt idx="42">
                  <c:v>0.20623619891311923</c:v>
                </c:pt>
                <c:pt idx="43">
                  <c:v>0.20641496445854679</c:v>
                </c:pt>
                <c:pt idx="44">
                  <c:v>0.21528038039189956</c:v>
                </c:pt>
                <c:pt idx="45">
                  <c:v>0.2149068058423956</c:v>
                </c:pt>
                <c:pt idx="46">
                  <c:v>0.23922155252438093</c:v>
                </c:pt>
                <c:pt idx="47">
                  <c:v>0.22085180376908708</c:v>
                </c:pt>
                <c:pt idx="48">
                  <c:v>0.23770132657921555</c:v>
                </c:pt>
                <c:pt idx="49">
                  <c:v>0.22521341577246773</c:v>
                </c:pt>
                <c:pt idx="50">
                  <c:v>0.22472097350603687</c:v>
                </c:pt>
                <c:pt idx="51">
                  <c:v>0.22515079841799879</c:v>
                </c:pt>
                <c:pt idx="52">
                  <c:v>0.19427467985624103</c:v>
                </c:pt>
                <c:pt idx="53">
                  <c:v>0.185675319667891</c:v>
                </c:pt>
                <c:pt idx="54">
                  <c:v>0.20296305463476325</c:v>
                </c:pt>
                <c:pt idx="55">
                  <c:v>0.19819926544686636</c:v>
                </c:pt>
                <c:pt idx="56">
                  <c:v>0.19767178576740865</c:v>
                </c:pt>
                <c:pt idx="57">
                  <c:v>0.18812052256557621</c:v>
                </c:pt>
                <c:pt idx="58">
                  <c:v>0.18998257266176083</c:v>
                </c:pt>
                <c:pt idx="59">
                  <c:v>0.19125284298092579</c:v>
                </c:pt>
                <c:pt idx="60">
                  <c:v>0.186195624677954</c:v>
                </c:pt>
                <c:pt idx="61">
                  <c:v>0.20137986287728535</c:v>
                </c:pt>
                <c:pt idx="62">
                  <c:v>0.17605528331620618</c:v>
                </c:pt>
                <c:pt idx="63">
                  <c:v>0.16942286934119669</c:v>
                </c:pt>
                <c:pt idx="64">
                  <c:v>0.17752652212521372</c:v>
                </c:pt>
                <c:pt idx="65">
                  <c:v>0.19083611496140837</c:v>
                </c:pt>
                <c:pt idx="66">
                  <c:v>0.16820804600116099</c:v>
                </c:pt>
                <c:pt idx="67">
                  <c:v>0.15250517308300227</c:v>
                </c:pt>
                <c:pt idx="68">
                  <c:v>0.14948029029346235</c:v>
                </c:pt>
                <c:pt idx="69">
                  <c:v>0.14409872549829822</c:v>
                </c:pt>
                <c:pt idx="70">
                  <c:v>0.13995407116185918</c:v>
                </c:pt>
                <c:pt idx="71">
                  <c:v>0.13910950695360547</c:v>
                </c:pt>
                <c:pt idx="72">
                  <c:v>0.1487580977695746</c:v>
                </c:pt>
                <c:pt idx="73">
                  <c:v>0.13277727668670442</c:v>
                </c:pt>
                <c:pt idx="74">
                  <c:v>0.13863520070553259</c:v>
                </c:pt>
                <c:pt idx="75">
                  <c:v>0.13585593377772689</c:v>
                </c:pt>
                <c:pt idx="76">
                  <c:v>0.16253688497172653</c:v>
                </c:pt>
                <c:pt idx="77">
                  <c:v>0.19193072804926001</c:v>
                </c:pt>
                <c:pt idx="78">
                  <c:v>0.19086362588316885</c:v>
                </c:pt>
                <c:pt idx="79">
                  <c:v>0.18239150835716578</c:v>
                </c:pt>
                <c:pt idx="80">
                  <c:v>0.23466757534406316</c:v>
                </c:pt>
                <c:pt idx="81">
                  <c:v>0.21153577512080657</c:v>
                </c:pt>
                <c:pt idx="82">
                  <c:v>0.19145909104179679</c:v>
                </c:pt>
                <c:pt idx="83">
                  <c:v>0.19774225235548348</c:v>
                </c:pt>
                <c:pt idx="84">
                  <c:v>0.19393560288186654</c:v>
                </c:pt>
                <c:pt idx="85">
                  <c:v>0.19528724186127649</c:v>
                </c:pt>
                <c:pt idx="86">
                  <c:v>0.1931264559069249</c:v>
                </c:pt>
                <c:pt idx="87">
                  <c:v>0.19334973711606585</c:v>
                </c:pt>
                <c:pt idx="88">
                  <c:v>0.19464076617950729</c:v>
                </c:pt>
                <c:pt idx="89">
                  <c:v>0.19799939303386635</c:v>
                </c:pt>
                <c:pt idx="90">
                  <c:v>0.19771812666137945</c:v>
                </c:pt>
                <c:pt idx="91">
                  <c:v>0.20086833167828105</c:v>
                </c:pt>
                <c:pt idx="92">
                  <c:v>0.2010968273929718</c:v>
                </c:pt>
                <c:pt idx="93">
                  <c:v>0.19918669099816633</c:v>
                </c:pt>
                <c:pt idx="94">
                  <c:v>0.19683212758878868</c:v>
                </c:pt>
                <c:pt idx="95">
                  <c:v>0.19789013186389448</c:v>
                </c:pt>
                <c:pt idx="96">
                  <c:v>0.20455980773024596</c:v>
                </c:pt>
                <c:pt idx="97">
                  <c:v>0.20856899293908487</c:v>
                </c:pt>
                <c:pt idx="98">
                  <c:v>0.22726854209001887</c:v>
                </c:pt>
                <c:pt idx="99">
                  <c:v>0.22731767975812947</c:v>
                </c:pt>
                <c:pt idx="100">
                  <c:v>0.2261484967665017</c:v>
                </c:pt>
                <c:pt idx="101">
                  <c:v>0.22553209991620812</c:v>
                </c:pt>
                <c:pt idx="102">
                  <c:v>0.25456068812530036</c:v>
                </c:pt>
                <c:pt idx="103">
                  <c:v>0.25261572226562046</c:v>
                </c:pt>
                <c:pt idx="104">
                  <c:v>0.25089819198903135</c:v>
                </c:pt>
                <c:pt idx="105">
                  <c:v>0.25678209207780389</c:v>
                </c:pt>
                <c:pt idx="106">
                  <c:v>0.25851979285465559</c:v>
                </c:pt>
                <c:pt idx="107">
                  <c:v>0.2580204663340942</c:v>
                </c:pt>
                <c:pt idx="108">
                  <c:v>0.2583858817420171</c:v>
                </c:pt>
                <c:pt idx="109">
                  <c:v>0.27098533577601558</c:v>
                </c:pt>
                <c:pt idx="110">
                  <c:v>0.27301181401203151</c:v>
                </c:pt>
                <c:pt idx="111">
                  <c:v>0.29430607559949057</c:v>
                </c:pt>
                <c:pt idx="112">
                  <c:v>0.29477818494284735</c:v>
                </c:pt>
                <c:pt idx="113">
                  <c:v>0.28530471793125717</c:v>
                </c:pt>
                <c:pt idx="114">
                  <c:v>0.30584752366490719</c:v>
                </c:pt>
                <c:pt idx="115">
                  <c:v>0.30675800140372916</c:v>
                </c:pt>
                <c:pt idx="116">
                  <c:v>0.31546438803869148</c:v>
                </c:pt>
                <c:pt idx="117">
                  <c:v>0.31669435513792638</c:v>
                </c:pt>
                <c:pt idx="118">
                  <c:v>0.31779988484588301</c:v>
                </c:pt>
                <c:pt idx="119">
                  <c:v>0.32264033928768776</c:v>
                </c:pt>
                <c:pt idx="120">
                  <c:v>0.33573084009667647</c:v>
                </c:pt>
                <c:pt idx="121">
                  <c:v>0.3307012946893505</c:v>
                </c:pt>
                <c:pt idx="122">
                  <c:v>0.32935103267955362</c:v>
                </c:pt>
                <c:pt idx="123">
                  <c:v>0.31881954788301253</c:v>
                </c:pt>
                <c:pt idx="124">
                  <c:v>0.31248905245323766</c:v>
                </c:pt>
                <c:pt idx="125">
                  <c:v>0.31288218279668967</c:v>
                </c:pt>
                <c:pt idx="126">
                  <c:v>0.31492580336489756</c:v>
                </c:pt>
                <c:pt idx="127">
                  <c:v>0.34199435996552391</c:v>
                </c:pt>
                <c:pt idx="128">
                  <c:v>0.34134524136995142</c:v>
                </c:pt>
                <c:pt idx="129">
                  <c:v>0.35496900160476547</c:v>
                </c:pt>
                <c:pt idx="130">
                  <c:v>0.33684546400063797</c:v>
                </c:pt>
                <c:pt idx="131">
                  <c:v>0.33834792948904824</c:v>
                </c:pt>
                <c:pt idx="132">
                  <c:v>0.3373548960722641</c:v>
                </c:pt>
                <c:pt idx="133">
                  <c:v>0.32595660091110007</c:v>
                </c:pt>
                <c:pt idx="134">
                  <c:v>0.32808261052962001</c:v>
                </c:pt>
                <c:pt idx="135">
                  <c:v>0.35900450545072832</c:v>
                </c:pt>
                <c:pt idx="136">
                  <c:v>0.36384626724288194</c:v>
                </c:pt>
                <c:pt idx="137">
                  <c:v>0.37311812609549716</c:v>
                </c:pt>
                <c:pt idx="138">
                  <c:v>0.36807873847642808</c:v>
                </c:pt>
                <c:pt idx="139">
                  <c:v>0.36838561952795712</c:v>
                </c:pt>
                <c:pt idx="140">
                  <c:v>0.37347083234587325</c:v>
                </c:pt>
                <c:pt idx="141">
                  <c:v>0.3746421834052982</c:v>
                </c:pt>
                <c:pt idx="142">
                  <c:v>0.37976040854071635</c:v>
                </c:pt>
                <c:pt idx="143">
                  <c:v>0.37247432807193709</c:v>
                </c:pt>
                <c:pt idx="144">
                  <c:v>0.35765138169327798</c:v>
                </c:pt>
                <c:pt idx="145">
                  <c:v>0.35911333311597537</c:v>
                </c:pt>
                <c:pt idx="146">
                  <c:v>0.36561523282286207</c:v>
                </c:pt>
                <c:pt idx="147">
                  <c:v>0.36460813405995823</c:v>
                </c:pt>
                <c:pt idx="148">
                  <c:v>0.36183311629164555</c:v>
                </c:pt>
                <c:pt idx="149">
                  <c:v>0.36290845349762324</c:v>
                </c:pt>
                <c:pt idx="150">
                  <c:v>0.36580093812334957</c:v>
                </c:pt>
                <c:pt idx="151">
                  <c:v>0.36677516623430179</c:v>
                </c:pt>
                <c:pt idx="152">
                  <c:v>0.36367134360877212</c:v>
                </c:pt>
                <c:pt idx="153">
                  <c:v>0.36017510517114765</c:v>
                </c:pt>
                <c:pt idx="154">
                  <c:v>0.3557300375931518</c:v>
                </c:pt>
                <c:pt idx="155">
                  <c:v>0.36347861657310832</c:v>
                </c:pt>
                <c:pt idx="156">
                  <c:v>0.36202448490748101</c:v>
                </c:pt>
                <c:pt idx="157">
                  <c:v>0.36202694463288582</c:v>
                </c:pt>
                <c:pt idx="158">
                  <c:v>0.36221510374204202</c:v>
                </c:pt>
                <c:pt idx="159">
                  <c:v>0.36338636241742045</c:v>
                </c:pt>
                <c:pt idx="160">
                  <c:v>0.36918558067877355</c:v>
                </c:pt>
                <c:pt idx="161">
                  <c:v>0.3706192871285478</c:v>
                </c:pt>
                <c:pt idx="162">
                  <c:v>0.370636967022208</c:v>
                </c:pt>
                <c:pt idx="163">
                  <c:v>0.37514810515387204</c:v>
                </c:pt>
                <c:pt idx="164">
                  <c:v>0.38393630453655342</c:v>
                </c:pt>
                <c:pt idx="165">
                  <c:v>0.38953431165849461</c:v>
                </c:pt>
                <c:pt idx="166">
                  <c:v>0.38942371937505699</c:v>
                </c:pt>
                <c:pt idx="167">
                  <c:v>0.38744835435878755</c:v>
                </c:pt>
                <c:pt idx="168">
                  <c:v>0.38737229322457867</c:v>
                </c:pt>
                <c:pt idx="169">
                  <c:v>0.36387651627429246</c:v>
                </c:pt>
                <c:pt idx="170">
                  <c:v>0.36518316502976361</c:v>
                </c:pt>
                <c:pt idx="171">
                  <c:v>0.35702491672465841</c:v>
                </c:pt>
                <c:pt idx="172">
                  <c:v>0.36379514390216328</c:v>
                </c:pt>
                <c:pt idx="173">
                  <c:v>0.38044054235946595</c:v>
                </c:pt>
                <c:pt idx="174">
                  <c:v>0.36866048249268291</c:v>
                </c:pt>
                <c:pt idx="175">
                  <c:v>0.35512668419654869</c:v>
                </c:pt>
                <c:pt idx="176">
                  <c:v>0.34747134088924347</c:v>
                </c:pt>
                <c:pt idx="177">
                  <c:v>0.3497038763817692</c:v>
                </c:pt>
                <c:pt idx="178">
                  <c:v>0.349588735041649</c:v>
                </c:pt>
                <c:pt idx="179">
                  <c:v>0.3445630965378022</c:v>
                </c:pt>
                <c:pt idx="180">
                  <c:v>0.34441030019853275</c:v>
                </c:pt>
                <c:pt idx="181">
                  <c:v>0.33978728248597606</c:v>
                </c:pt>
                <c:pt idx="182">
                  <c:v>0.33895581688002846</c:v>
                </c:pt>
                <c:pt idx="183">
                  <c:v>0.34276053164193132</c:v>
                </c:pt>
                <c:pt idx="184">
                  <c:v>0.35131183710182501</c:v>
                </c:pt>
                <c:pt idx="185">
                  <c:v>0.3426321721881217</c:v>
                </c:pt>
                <c:pt idx="186">
                  <c:v>0.34387566395622798</c:v>
                </c:pt>
                <c:pt idx="187">
                  <c:v>0.34293174216505479</c:v>
                </c:pt>
                <c:pt idx="188">
                  <c:v>0.34306748154816491</c:v>
                </c:pt>
                <c:pt idx="189">
                  <c:v>0.3456994446089196</c:v>
                </c:pt>
                <c:pt idx="190">
                  <c:v>0.3486010039478003</c:v>
                </c:pt>
                <c:pt idx="191">
                  <c:v>0.34861361288669585</c:v>
                </c:pt>
                <c:pt idx="192">
                  <c:v>0.34909444028774328</c:v>
                </c:pt>
                <c:pt idx="193">
                  <c:v>0.33451746673974198</c:v>
                </c:pt>
                <c:pt idx="194">
                  <c:v>0.33456330586456595</c:v>
                </c:pt>
                <c:pt idx="195">
                  <c:v>0.33952737764581237</c:v>
                </c:pt>
                <c:pt idx="196">
                  <c:v>0.33991080672682955</c:v>
                </c:pt>
                <c:pt idx="197">
                  <c:v>0.33334808756286866</c:v>
                </c:pt>
                <c:pt idx="198">
                  <c:v>0.33333397930735509</c:v>
                </c:pt>
                <c:pt idx="199">
                  <c:v>0.33382357980718086</c:v>
                </c:pt>
                <c:pt idx="200">
                  <c:v>0.32836706539340332</c:v>
                </c:pt>
                <c:pt idx="201">
                  <c:v>0.33931766012212705</c:v>
                </c:pt>
                <c:pt idx="202">
                  <c:v>0.33904403876276495</c:v>
                </c:pt>
                <c:pt idx="203">
                  <c:v>0.3407983280810008</c:v>
                </c:pt>
                <c:pt idx="204">
                  <c:v>0.3419471545019595</c:v>
                </c:pt>
                <c:pt idx="205">
                  <c:v>0.33996368831182328</c:v>
                </c:pt>
                <c:pt idx="206">
                  <c:v>0.33836595081395598</c:v>
                </c:pt>
                <c:pt idx="207">
                  <c:v>0.3353243836041474</c:v>
                </c:pt>
                <c:pt idx="208">
                  <c:v>0.32758805986414763</c:v>
                </c:pt>
                <c:pt idx="209">
                  <c:v>0.31307469855050302</c:v>
                </c:pt>
                <c:pt idx="210">
                  <c:v>0.31261493294035764</c:v>
                </c:pt>
                <c:pt idx="211">
                  <c:v>0.30980166767463463</c:v>
                </c:pt>
                <c:pt idx="212">
                  <c:v>0.31475223253739826</c:v>
                </c:pt>
                <c:pt idx="213">
                  <c:v>0.31460117617386485</c:v>
                </c:pt>
                <c:pt idx="214">
                  <c:v>0.31471245832459205</c:v>
                </c:pt>
                <c:pt idx="215">
                  <c:v>0.31553415980480221</c:v>
                </c:pt>
                <c:pt idx="216">
                  <c:v>0.31578078940118087</c:v>
                </c:pt>
                <c:pt idx="217">
                  <c:v>0.31870402562619754</c:v>
                </c:pt>
                <c:pt idx="218">
                  <c:v>0.32351273268882208</c:v>
                </c:pt>
                <c:pt idx="219">
                  <c:v>0.32517073713933414</c:v>
                </c:pt>
                <c:pt idx="220">
                  <c:v>0.32542321486909737</c:v>
                </c:pt>
                <c:pt idx="221">
                  <c:v>0.3260749407574286</c:v>
                </c:pt>
                <c:pt idx="222">
                  <c:v>0.32592250890671032</c:v>
                </c:pt>
                <c:pt idx="223">
                  <c:v>0.31991636027347431</c:v>
                </c:pt>
                <c:pt idx="224">
                  <c:v>0.319111718181318</c:v>
                </c:pt>
                <c:pt idx="225">
                  <c:v>0.31367330733216331</c:v>
                </c:pt>
                <c:pt idx="226">
                  <c:v>0.31659934488519065</c:v>
                </c:pt>
                <c:pt idx="227">
                  <c:v>0.31709961531392583</c:v>
                </c:pt>
                <c:pt idx="228">
                  <c:v>0.31743066978474699</c:v>
                </c:pt>
                <c:pt idx="229">
                  <c:v>0.31727325283833829</c:v>
                </c:pt>
                <c:pt idx="230">
                  <c:v>0.31761751540048433</c:v>
                </c:pt>
                <c:pt idx="231">
                  <c:v>0.31634157974280025</c:v>
                </c:pt>
                <c:pt idx="232">
                  <c:v>0.31639174854986563</c:v>
                </c:pt>
                <c:pt idx="233">
                  <c:v>0.31634280723099711</c:v>
                </c:pt>
                <c:pt idx="234">
                  <c:v>0.31485672101865037</c:v>
                </c:pt>
                <c:pt idx="235">
                  <c:v>0.3208427921685757</c:v>
                </c:pt>
                <c:pt idx="236">
                  <c:v>0.31823783526603194</c:v>
                </c:pt>
                <c:pt idx="237">
                  <c:v>0.32009889978253381</c:v>
                </c:pt>
                <c:pt idx="238">
                  <c:v>0.31683849457768476</c:v>
                </c:pt>
                <c:pt idx="239">
                  <c:v>0.3162101589684102</c:v>
                </c:pt>
                <c:pt idx="240">
                  <c:v>0.31629469038602437</c:v>
                </c:pt>
                <c:pt idx="241">
                  <c:v>0.3167949268171924</c:v>
                </c:pt>
                <c:pt idx="242">
                  <c:v>0.32326549065095767</c:v>
                </c:pt>
                <c:pt idx="243">
                  <c:v>0.32118375069289556</c:v>
                </c:pt>
                <c:pt idx="244">
                  <c:v>0.32170467321934915</c:v>
                </c:pt>
                <c:pt idx="245">
                  <c:v>0.31986057219956293</c:v>
                </c:pt>
                <c:pt idx="246">
                  <c:v>0.31974233857273177</c:v>
                </c:pt>
                <c:pt idx="247">
                  <c:v>0.32063802097482164</c:v>
                </c:pt>
                <c:pt idx="248">
                  <c:v>0.31998348524471204</c:v>
                </c:pt>
                <c:pt idx="249">
                  <c:v>0.32005566983346484</c:v>
                </c:pt>
                <c:pt idx="250">
                  <c:v>0.31998916605325661</c:v>
                </c:pt>
                <c:pt idx="251">
                  <c:v>0.31996394025358282</c:v>
                </c:pt>
                <c:pt idx="252">
                  <c:v>0.31763054437041066</c:v>
                </c:pt>
                <c:pt idx="253">
                  <c:v>0.31757998750506089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80-483E-9698-2E069E942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656431"/>
        <c:axId val="1076691855"/>
      </c:lineChart>
      <c:catAx>
        <c:axId val="89665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6691855"/>
        <c:crosses val="autoZero"/>
        <c:auto val="1"/>
        <c:lblAlgn val="ctr"/>
        <c:lblOffset val="100"/>
        <c:noMultiLvlLbl val="0"/>
      </c:catAx>
      <c:valAx>
        <c:axId val="1076691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665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TV!$H$1</c:f>
              <c:strCache>
                <c:ptCount val="1"/>
                <c:pt idx="0">
                  <c:v>Rendimiento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TV!$A$1:$A$255</c:f>
              <c:strCache>
                <c:ptCount val="253"/>
                <c:pt idx="0">
                  <c:v>Date</c:v>
                </c:pt>
                <c:pt idx="1">
                  <c:v>24/08/2021</c:v>
                </c:pt>
                <c:pt idx="2">
                  <c:v>25/08/2021</c:v>
                </c:pt>
                <c:pt idx="3">
                  <c:v>26/08/2021</c:v>
                </c:pt>
                <c:pt idx="4">
                  <c:v>27/08/2021</c:v>
                </c:pt>
                <c:pt idx="5">
                  <c:v>30/08/2021</c:v>
                </c:pt>
                <c:pt idx="6">
                  <c:v>31/08/2021</c:v>
                </c:pt>
                <c:pt idx="7">
                  <c:v>01/09/2021</c:v>
                </c:pt>
                <c:pt idx="8">
                  <c:v>02/09/2021</c:v>
                </c:pt>
                <c:pt idx="9">
                  <c:v>03/09/2021</c:v>
                </c:pt>
                <c:pt idx="10">
                  <c:v>07/09/2021</c:v>
                </c:pt>
                <c:pt idx="11">
                  <c:v>08/09/2021</c:v>
                </c:pt>
                <c:pt idx="12">
                  <c:v>09/09/2021</c:v>
                </c:pt>
                <c:pt idx="13">
                  <c:v>10/09/2021</c:v>
                </c:pt>
                <c:pt idx="14">
                  <c:v>13/09/2021</c:v>
                </c:pt>
                <c:pt idx="15">
                  <c:v>14/09/2021</c:v>
                </c:pt>
                <c:pt idx="16">
                  <c:v>15/09/2021</c:v>
                </c:pt>
                <c:pt idx="17">
                  <c:v>16/09/2021</c:v>
                </c:pt>
                <c:pt idx="18">
                  <c:v>17/09/2021</c:v>
                </c:pt>
                <c:pt idx="19">
                  <c:v>20/09/2021</c:v>
                </c:pt>
                <c:pt idx="20">
                  <c:v>21/09/2021</c:v>
                </c:pt>
                <c:pt idx="21">
                  <c:v>22/09/2021</c:v>
                </c:pt>
                <c:pt idx="22">
                  <c:v>23/09/2021</c:v>
                </c:pt>
                <c:pt idx="23">
                  <c:v>24/09/2021</c:v>
                </c:pt>
                <c:pt idx="24">
                  <c:v>27/09/2021</c:v>
                </c:pt>
                <c:pt idx="25">
                  <c:v>28/09/2021</c:v>
                </c:pt>
                <c:pt idx="26">
                  <c:v>29/09/2021</c:v>
                </c:pt>
                <c:pt idx="27">
                  <c:v>30/09/2021</c:v>
                </c:pt>
                <c:pt idx="28">
                  <c:v>01/10/2021</c:v>
                </c:pt>
                <c:pt idx="29">
                  <c:v>04/10/2021</c:v>
                </c:pt>
                <c:pt idx="30">
                  <c:v>05/10/2021</c:v>
                </c:pt>
                <c:pt idx="31">
                  <c:v>06/10/2021</c:v>
                </c:pt>
                <c:pt idx="32">
                  <c:v>07/10/2021</c:v>
                </c:pt>
                <c:pt idx="33">
                  <c:v>08/10/2021</c:v>
                </c:pt>
                <c:pt idx="34">
                  <c:v>11/10/2021</c:v>
                </c:pt>
                <c:pt idx="35">
                  <c:v>12/10/2021</c:v>
                </c:pt>
                <c:pt idx="36">
                  <c:v>13/10/2021</c:v>
                </c:pt>
                <c:pt idx="37">
                  <c:v>14/10/2021</c:v>
                </c:pt>
                <c:pt idx="38">
                  <c:v>15/10/2021</c:v>
                </c:pt>
                <c:pt idx="39">
                  <c:v>18/10/2021</c:v>
                </c:pt>
                <c:pt idx="40">
                  <c:v>19/10/2021</c:v>
                </c:pt>
                <c:pt idx="41">
                  <c:v>20/10/2021</c:v>
                </c:pt>
                <c:pt idx="42">
                  <c:v>21/10/2021</c:v>
                </c:pt>
                <c:pt idx="43">
                  <c:v>22/10/2021</c:v>
                </c:pt>
                <c:pt idx="44">
                  <c:v>25/10/2021</c:v>
                </c:pt>
                <c:pt idx="45">
                  <c:v>26/10/2021</c:v>
                </c:pt>
                <c:pt idx="46">
                  <c:v>27/10/2021</c:v>
                </c:pt>
                <c:pt idx="47">
                  <c:v>28/10/2021</c:v>
                </c:pt>
                <c:pt idx="48">
                  <c:v>29/10/2021</c:v>
                </c:pt>
                <c:pt idx="49">
                  <c:v>01/11/2021</c:v>
                </c:pt>
                <c:pt idx="50">
                  <c:v>02/11/2021</c:v>
                </c:pt>
                <c:pt idx="51">
                  <c:v>03/11/2021</c:v>
                </c:pt>
                <c:pt idx="52">
                  <c:v>04/11/2021</c:v>
                </c:pt>
                <c:pt idx="53">
                  <c:v>05/11/2021</c:v>
                </c:pt>
                <c:pt idx="54">
                  <c:v>08/11/2021</c:v>
                </c:pt>
                <c:pt idx="55">
                  <c:v>09/11/2021</c:v>
                </c:pt>
                <c:pt idx="56">
                  <c:v>10/11/2021</c:v>
                </c:pt>
                <c:pt idx="57">
                  <c:v>11/11/2021</c:v>
                </c:pt>
                <c:pt idx="58">
                  <c:v>12/11/2021</c:v>
                </c:pt>
                <c:pt idx="59">
                  <c:v>15/11/2021</c:v>
                </c:pt>
                <c:pt idx="60">
                  <c:v>16/11/2021</c:v>
                </c:pt>
                <c:pt idx="61">
                  <c:v>17/11/2021</c:v>
                </c:pt>
                <c:pt idx="62">
                  <c:v>18/11/2021</c:v>
                </c:pt>
                <c:pt idx="63">
                  <c:v>19/11/2021</c:v>
                </c:pt>
                <c:pt idx="64">
                  <c:v>22/11/2021</c:v>
                </c:pt>
                <c:pt idx="65">
                  <c:v>23/11/2021</c:v>
                </c:pt>
                <c:pt idx="66">
                  <c:v>24/11/2021</c:v>
                </c:pt>
                <c:pt idx="67">
                  <c:v>26/11/2021</c:v>
                </c:pt>
                <c:pt idx="68">
                  <c:v>29/11/2021</c:v>
                </c:pt>
                <c:pt idx="69">
                  <c:v>30/11/2021</c:v>
                </c:pt>
                <c:pt idx="70">
                  <c:v>01/12/2021</c:v>
                </c:pt>
                <c:pt idx="71">
                  <c:v>02/12/2021</c:v>
                </c:pt>
                <c:pt idx="72">
                  <c:v>03/12/2021</c:v>
                </c:pt>
                <c:pt idx="73">
                  <c:v>06/12/2021</c:v>
                </c:pt>
                <c:pt idx="74">
                  <c:v>07/12/2021</c:v>
                </c:pt>
                <c:pt idx="75">
                  <c:v>08/12/2021</c:v>
                </c:pt>
                <c:pt idx="76">
                  <c:v>09/12/2021</c:v>
                </c:pt>
                <c:pt idx="77">
                  <c:v>10/12/2021</c:v>
                </c:pt>
                <c:pt idx="78">
                  <c:v>13/12/2021</c:v>
                </c:pt>
                <c:pt idx="79">
                  <c:v>14/12/2021</c:v>
                </c:pt>
                <c:pt idx="80">
                  <c:v>15/12/2021</c:v>
                </c:pt>
                <c:pt idx="81">
                  <c:v>16/12/2021</c:v>
                </c:pt>
                <c:pt idx="82">
                  <c:v>17/12/2021</c:v>
                </c:pt>
                <c:pt idx="83">
                  <c:v>20/12/2021</c:v>
                </c:pt>
                <c:pt idx="84">
                  <c:v>21/12/2021</c:v>
                </c:pt>
                <c:pt idx="85">
                  <c:v>22/12/2021</c:v>
                </c:pt>
                <c:pt idx="86">
                  <c:v>23/12/2021</c:v>
                </c:pt>
                <c:pt idx="87">
                  <c:v>27/12/2021</c:v>
                </c:pt>
                <c:pt idx="88">
                  <c:v>28/12/2021</c:v>
                </c:pt>
                <c:pt idx="89">
                  <c:v>29/12/2021</c:v>
                </c:pt>
                <c:pt idx="90">
                  <c:v>30/12/2021</c:v>
                </c:pt>
                <c:pt idx="91">
                  <c:v>31/12/2021</c:v>
                </c:pt>
                <c:pt idx="92">
                  <c:v>03/01/2022</c:v>
                </c:pt>
                <c:pt idx="93">
                  <c:v>04/01/2022</c:v>
                </c:pt>
                <c:pt idx="94">
                  <c:v>05/01/2022</c:v>
                </c:pt>
                <c:pt idx="95">
                  <c:v>06/01/2022</c:v>
                </c:pt>
                <c:pt idx="96">
                  <c:v>07/01/2022</c:v>
                </c:pt>
                <c:pt idx="97">
                  <c:v>10/01/2022</c:v>
                </c:pt>
                <c:pt idx="98">
                  <c:v>11/01/2022</c:v>
                </c:pt>
                <c:pt idx="99">
                  <c:v>12/01/2022</c:v>
                </c:pt>
                <c:pt idx="100">
                  <c:v>13/01/2022</c:v>
                </c:pt>
                <c:pt idx="101">
                  <c:v>14/01/2022</c:v>
                </c:pt>
                <c:pt idx="102">
                  <c:v>18/01/2022</c:v>
                </c:pt>
                <c:pt idx="103">
                  <c:v>19/01/2022</c:v>
                </c:pt>
                <c:pt idx="104">
                  <c:v>20/01/2022</c:v>
                </c:pt>
                <c:pt idx="105">
                  <c:v>21/01/2022</c:v>
                </c:pt>
                <c:pt idx="106">
                  <c:v>24/01/2022</c:v>
                </c:pt>
                <c:pt idx="107">
                  <c:v>25/01/2022</c:v>
                </c:pt>
                <c:pt idx="108">
                  <c:v>26/01/2022</c:v>
                </c:pt>
                <c:pt idx="109">
                  <c:v>27/01/2022</c:v>
                </c:pt>
                <c:pt idx="110">
                  <c:v>28/01/2022</c:v>
                </c:pt>
                <c:pt idx="111">
                  <c:v>31/01/2022</c:v>
                </c:pt>
                <c:pt idx="112">
                  <c:v>01/02/2022</c:v>
                </c:pt>
                <c:pt idx="113">
                  <c:v>02/02/2022</c:v>
                </c:pt>
                <c:pt idx="114">
                  <c:v>03/02/2022</c:v>
                </c:pt>
                <c:pt idx="115">
                  <c:v>04/02/2022</c:v>
                </c:pt>
                <c:pt idx="116">
                  <c:v>07/02/2022</c:v>
                </c:pt>
                <c:pt idx="117">
                  <c:v>08/02/2022</c:v>
                </c:pt>
                <c:pt idx="118">
                  <c:v>09/02/2022</c:v>
                </c:pt>
                <c:pt idx="119">
                  <c:v>10/02/2022</c:v>
                </c:pt>
                <c:pt idx="120">
                  <c:v>11/02/2022</c:v>
                </c:pt>
                <c:pt idx="121">
                  <c:v>14/02/2022</c:v>
                </c:pt>
                <c:pt idx="122">
                  <c:v>15/02/2022</c:v>
                </c:pt>
                <c:pt idx="123">
                  <c:v>16/02/2022</c:v>
                </c:pt>
                <c:pt idx="124">
                  <c:v>17/02/2022</c:v>
                </c:pt>
                <c:pt idx="125">
                  <c:v>18/02/2022</c:v>
                </c:pt>
                <c:pt idx="126">
                  <c:v>22/02/2022</c:v>
                </c:pt>
                <c:pt idx="127">
                  <c:v>23/02/2022</c:v>
                </c:pt>
                <c:pt idx="128">
                  <c:v>24/02/2022</c:v>
                </c:pt>
                <c:pt idx="129">
                  <c:v>25/02/2022</c:v>
                </c:pt>
                <c:pt idx="130">
                  <c:v>28/02/2022</c:v>
                </c:pt>
                <c:pt idx="131">
                  <c:v>01/03/2022</c:v>
                </c:pt>
                <c:pt idx="132">
                  <c:v>02/03/2022</c:v>
                </c:pt>
                <c:pt idx="133">
                  <c:v>03/03/2022</c:v>
                </c:pt>
                <c:pt idx="134">
                  <c:v>04/03/2022</c:v>
                </c:pt>
                <c:pt idx="135">
                  <c:v>07/03/2022</c:v>
                </c:pt>
                <c:pt idx="136">
                  <c:v>08/03/2022</c:v>
                </c:pt>
                <c:pt idx="137">
                  <c:v>09/03/2022</c:v>
                </c:pt>
                <c:pt idx="138">
                  <c:v>10/03/2022</c:v>
                </c:pt>
                <c:pt idx="139">
                  <c:v>11/03/2022</c:v>
                </c:pt>
                <c:pt idx="140">
                  <c:v>14/03/2022</c:v>
                </c:pt>
                <c:pt idx="141">
                  <c:v>15/03/2022</c:v>
                </c:pt>
                <c:pt idx="142">
                  <c:v>16/03/2022</c:v>
                </c:pt>
                <c:pt idx="143">
                  <c:v>17/03/2022</c:v>
                </c:pt>
                <c:pt idx="144">
                  <c:v>18/03/2022</c:v>
                </c:pt>
                <c:pt idx="145">
                  <c:v>21/03/2022</c:v>
                </c:pt>
                <c:pt idx="146">
                  <c:v>22/03/2022</c:v>
                </c:pt>
                <c:pt idx="147">
                  <c:v>23/03/2022</c:v>
                </c:pt>
                <c:pt idx="148">
                  <c:v>24/03/2022</c:v>
                </c:pt>
                <c:pt idx="149">
                  <c:v>25/03/2022</c:v>
                </c:pt>
                <c:pt idx="150">
                  <c:v>28/03/2022</c:v>
                </c:pt>
                <c:pt idx="151">
                  <c:v>29/03/2022</c:v>
                </c:pt>
                <c:pt idx="152">
                  <c:v>30/03/2022</c:v>
                </c:pt>
                <c:pt idx="153">
                  <c:v>31/03/2022</c:v>
                </c:pt>
                <c:pt idx="154">
                  <c:v>01/04/2022</c:v>
                </c:pt>
                <c:pt idx="155">
                  <c:v>04/04/2022</c:v>
                </c:pt>
                <c:pt idx="156">
                  <c:v>05/04/2022</c:v>
                </c:pt>
                <c:pt idx="157">
                  <c:v>06/04/2022</c:v>
                </c:pt>
                <c:pt idx="158">
                  <c:v>07/04/2022</c:v>
                </c:pt>
                <c:pt idx="159">
                  <c:v>08/04/2022</c:v>
                </c:pt>
                <c:pt idx="160">
                  <c:v>11/04/2022</c:v>
                </c:pt>
                <c:pt idx="161">
                  <c:v>12/04/2022</c:v>
                </c:pt>
                <c:pt idx="162">
                  <c:v>13/04/2022</c:v>
                </c:pt>
                <c:pt idx="163">
                  <c:v>14/04/2022</c:v>
                </c:pt>
                <c:pt idx="164">
                  <c:v>18/04/2022</c:v>
                </c:pt>
                <c:pt idx="165">
                  <c:v>19/04/2022</c:v>
                </c:pt>
                <c:pt idx="166">
                  <c:v>20/04/2022</c:v>
                </c:pt>
                <c:pt idx="167">
                  <c:v>21/04/2022</c:v>
                </c:pt>
                <c:pt idx="168">
                  <c:v>22/04/2022</c:v>
                </c:pt>
                <c:pt idx="169">
                  <c:v>25/04/2022</c:v>
                </c:pt>
                <c:pt idx="170">
                  <c:v>26/04/2022</c:v>
                </c:pt>
                <c:pt idx="171">
                  <c:v>27/04/2022</c:v>
                </c:pt>
                <c:pt idx="172">
                  <c:v>28/04/2022</c:v>
                </c:pt>
                <c:pt idx="173">
                  <c:v>29/04/2022</c:v>
                </c:pt>
                <c:pt idx="174">
                  <c:v>02/05/2022</c:v>
                </c:pt>
                <c:pt idx="175">
                  <c:v>03/05/2022</c:v>
                </c:pt>
                <c:pt idx="176">
                  <c:v>04/05/2022</c:v>
                </c:pt>
                <c:pt idx="177">
                  <c:v>05/05/2022</c:v>
                </c:pt>
                <c:pt idx="178">
                  <c:v>06/05/2022</c:v>
                </c:pt>
                <c:pt idx="179">
                  <c:v>09/05/2022</c:v>
                </c:pt>
                <c:pt idx="180">
                  <c:v>10/05/2022</c:v>
                </c:pt>
                <c:pt idx="181">
                  <c:v>11/05/2022</c:v>
                </c:pt>
                <c:pt idx="182">
                  <c:v>12/05/2022</c:v>
                </c:pt>
                <c:pt idx="183">
                  <c:v>13/05/2022</c:v>
                </c:pt>
                <c:pt idx="184">
                  <c:v>16/05/2022</c:v>
                </c:pt>
                <c:pt idx="185">
                  <c:v>17/05/2022</c:v>
                </c:pt>
                <c:pt idx="186">
                  <c:v>18/05/2022</c:v>
                </c:pt>
                <c:pt idx="187">
                  <c:v>19/05/2022</c:v>
                </c:pt>
                <c:pt idx="188">
                  <c:v>20/05/2022</c:v>
                </c:pt>
                <c:pt idx="189">
                  <c:v>23/05/2022</c:v>
                </c:pt>
                <c:pt idx="190">
                  <c:v>24/05/2022</c:v>
                </c:pt>
                <c:pt idx="191">
                  <c:v>25/05/2022</c:v>
                </c:pt>
                <c:pt idx="192">
                  <c:v>26/05/2022</c:v>
                </c:pt>
                <c:pt idx="193">
                  <c:v>27/05/2022</c:v>
                </c:pt>
                <c:pt idx="194">
                  <c:v>31/05/2022</c:v>
                </c:pt>
                <c:pt idx="195">
                  <c:v>01/06/2022</c:v>
                </c:pt>
                <c:pt idx="196">
                  <c:v>02/06/2022</c:v>
                </c:pt>
                <c:pt idx="197">
                  <c:v>03/06/2022</c:v>
                </c:pt>
                <c:pt idx="198">
                  <c:v>06/06/2022</c:v>
                </c:pt>
                <c:pt idx="199">
                  <c:v>07/06/2022</c:v>
                </c:pt>
                <c:pt idx="200">
                  <c:v>08/06/2022</c:v>
                </c:pt>
                <c:pt idx="201">
                  <c:v>09/06/2022</c:v>
                </c:pt>
                <c:pt idx="202">
                  <c:v>10/06/2022</c:v>
                </c:pt>
                <c:pt idx="203">
                  <c:v>13/06/2022</c:v>
                </c:pt>
                <c:pt idx="204">
                  <c:v>14/06/2022</c:v>
                </c:pt>
                <c:pt idx="205">
                  <c:v>15/06/2022</c:v>
                </c:pt>
                <c:pt idx="206">
                  <c:v>16/06/2022</c:v>
                </c:pt>
                <c:pt idx="207">
                  <c:v>17/06/2022</c:v>
                </c:pt>
                <c:pt idx="208">
                  <c:v>21/06/2022</c:v>
                </c:pt>
                <c:pt idx="209">
                  <c:v>22/06/2022</c:v>
                </c:pt>
                <c:pt idx="210">
                  <c:v>23/06/2022</c:v>
                </c:pt>
                <c:pt idx="211">
                  <c:v>24/06/2022</c:v>
                </c:pt>
                <c:pt idx="212">
                  <c:v>27/06/2022</c:v>
                </c:pt>
                <c:pt idx="213">
                  <c:v>28/06/2022</c:v>
                </c:pt>
                <c:pt idx="214">
                  <c:v>29/06/2022</c:v>
                </c:pt>
                <c:pt idx="215">
                  <c:v>30/06/2022</c:v>
                </c:pt>
                <c:pt idx="216">
                  <c:v>01/07/2022</c:v>
                </c:pt>
                <c:pt idx="217">
                  <c:v>05/07/2022</c:v>
                </c:pt>
                <c:pt idx="218">
                  <c:v>06/07/2022</c:v>
                </c:pt>
                <c:pt idx="219">
                  <c:v>07/07/2022</c:v>
                </c:pt>
                <c:pt idx="220">
                  <c:v>08/07/2022</c:v>
                </c:pt>
                <c:pt idx="221">
                  <c:v>11/07/2022</c:v>
                </c:pt>
                <c:pt idx="222">
                  <c:v>12/07/2022</c:v>
                </c:pt>
                <c:pt idx="223">
                  <c:v>13/07/2022</c:v>
                </c:pt>
                <c:pt idx="224">
                  <c:v>14/07/2022</c:v>
                </c:pt>
                <c:pt idx="225">
                  <c:v>15/07/2022</c:v>
                </c:pt>
                <c:pt idx="226">
                  <c:v>18/07/2022</c:v>
                </c:pt>
                <c:pt idx="227">
                  <c:v>19/07/2022</c:v>
                </c:pt>
                <c:pt idx="228">
                  <c:v>20/07/2022</c:v>
                </c:pt>
                <c:pt idx="229">
                  <c:v>21/07/2022</c:v>
                </c:pt>
                <c:pt idx="230">
                  <c:v>22/07/2022</c:v>
                </c:pt>
                <c:pt idx="231">
                  <c:v>25/07/2022</c:v>
                </c:pt>
                <c:pt idx="232">
                  <c:v>26/07/2022</c:v>
                </c:pt>
                <c:pt idx="233">
                  <c:v>27/07/2022</c:v>
                </c:pt>
                <c:pt idx="234">
                  <c:v>28/07/2022</c:v>
                </c:pt>
                <c:pt idx="235">
                  <c:v>29/07/2022</c:v>
                </c:pt>
                <c:pt idx="236">
                  <c:v>01/08/2022</c:v>
                </c:pt>
                <c:pt idx="237">
                  <c:v>02/08/2022</c:v>
                </c:pt>
                <c:pt idx="238">
                  <c:v>03/08/2022</c:v>
                </c:pt>
                <c:pt idx="239">
                  <c:v>04/08/2022</c:v>
                </c:pt>
                <c:pt idx="240">
                  <c:v>05/08/2022</c:v>
                </c:pt>
                <c:pt idx="241">
                  <c:v>08/08/2022</c:v>
                </c:pt>
                <c:pt idx="242">
                  <c:v>09/08/2022</c:v>
                </c:pt>
                <c:pt idx="243">
                  <c:v>10/08/2022</c:v>
                </c:pt>
                <c:pt idx="244">
                  <c:v>11/08/2022</c:v>
                </c:pt>
                <c:pt idx="245">
                  <c:v>12/08/2022</c:v>
                </c:pt>
                <c:pt idx="246">
                  <c:v>15/08/2022</c:v>
                </c:pt>
                <c:pt idx="247">
                  <c:v>16/08/2022</c:v>
                </c:pt>
                <c:pt idx="248">
                  <c:v>17/08/2022</c:v>
                </c:pt>
                <c:pt idx="249">
                  <c:v>18/08/2022</c:v>
                </c:pt>
                <c:pt idx="250">
                  <c:v>19/08/2022</c:v>
                </c:pt>
                <c:pt idx="251">
                  <c:v>22/08/2022</c:v>
                </c:pt>
                <c:pt idx="252">
                  <c:v>23/08/2022</c:v>
                </c:pt>
              </c:strCache>
            </c:strRef>
          </c:cat>
          <c:val>
            <c:numRef>
              <c:f>TV!$H$2:$H$255</c:f>
              <c:numCache>
                <c:formatCode>General</c:formatCode>
                <c:ptCount val="254"/>
                <c:pt idx="1">
                  <c:v>-2.0249216040174999E-2</c:v>
                </c:pt>
                <c:pt idx="2">
                  <c:v>-6.3593296931865363E-3</c:v>
                </c:pt>
                <c:pt idx="3">
                  <c:v>2.1600109966310743E-2</c:v>
                </c:pt>
                <c:pt idx="4">
                  <c:v>2.3491975050884142E-3</c:v>
                </c:pt>
                <c:pt idx="5">
                  <c:v>2.5781239771587045E-2</c:v>
                </c:pt>
                <c:pt idx="6">
                  <c:v>-2.817970685280816E-2</c:v>
                </c:pt>
                <c:pt idx="7">
                  <c:v>1.0188045115637418E-2</c:v>
                </c:pt>
                <c:pt idx="8">
                  <c:v>-2.8704387399661684E-2</c:v>
                </c:pt>
                <c:pt idx="9">
                  <c:v>1.4376961511833871E-2</c:v>
                </c:pt>
                <c:pt idx="10">
                  <c:v>-1.4173194046527197E-2</c:v>
                </c:pt>
                <c:pt idx="11">
                  <c:v>6.3897248347940354E-3</c:v>
                </c:pt>
                <c:pt idx="12">
                  <c:v>-2.6984071026189452E-2</c:v>
                </c:pt>
                <c:pt idx="13">
                  <c:v>4.078311686996368E-3</c:v>
                </c:pt>
                <c:pt idx="14">
                  <c:v>-4.8740467364930644E-3</c:v>
                </c:pt>
                <c:pt idx="15">
                  <c:v>2.7755041561400753E-2</c:v>
                </c:pt>
                <c:pt idx="16">
                  <c:v>7.9423468211567362E-4</c:v>
                </c:pt>
                <c:pt idx="17">
                  <c:v>-9.5238133391234402E-3</c:v>
                </c:pt>
                <c:pt idx="18">
                  <c:v>-3.7660157045332682E-2</c:v>
                </c:pt>
                <c:pt idx="19">
                  <c:v>4.163205594336976E-3</c:v>
                </c:pt>
                <c:pt idx="20">
                  <c:v>1.658369697969125E-2</c:v>
                </c:pt>
                <c:pt idx="21">
                  <c:v>-6.5252328243485293E-3</c:v>
                </c:pt>
                <c:pt idx="22">
                  <c:v>-3.4482810066177455E-2</c:v>
                </c:pt>
                <c:pt idx="23">
                  <c:v>-8.5034185878535059E-3</c:v>
                </c:pt>
                <c:pt idx="24">
                  <c:v>-3.773589153019944E-2</c:v>
                </c:pt>
                <c:pt idx="25">
                  <c:v>-5.3476407361485847E-3</c:v>
                </c:pt>
                <c:pt idx="26">
                  <c:v>-1.6128994323281503E-2</c:v>
                </c:pt>
                <c:pt idx="27">
                  <c:v>1.9125667987517098E-2</c:v>
                </c:pt>
                <c:pt idx="28">
                  <c:v>-9.8301721626623019E-3</c:v>
                </c:pt>
                <c:pt idx="29">
                  <c:v>3.0685947878625143E-2</c:v>
                </c:pt>
                <c:pt idx="30">
                  <c:v>2.6269048950104826E-3</c:v>
                </c:pt>
                <c:pt idx="31">
                  <c:v>5.2402210284565971E-3</c:v>
                </c:pt>
                <c:pt idx="32">
                  <c:v>-4.3440576452450389E-3</c:v>
                </c:pt>
                <c:pt idx="33">
                  <c:v>-1.6579317771270335E-2</c:v>
                </c:pt>
                <c:pt idx="34">
                  <c:v>2.4844698241757134E-2</c:v>
                </c:pt>
                <c:pt idx="35">
                  <c:v>8.6579386580391653E-3</c:v>
                </c:pt>
                <c:pt idx="36">
                  <c:v>1.1158838821490529E-2</c:v>
                </c:pt>
                <c:pt idx="37">
                  <c:v>1.697787762260872E-2</c:v>
                </c:pt>
                <c:pt idx="38">
                  <c:v>-1.6694441438881581E-2</c:v>
                </c:pt>
                <c:pt idx="39">
                  <c:v>-4.2444908303555535E-3</c:v>
                </c:pt>
                <c:pt idx="40">
                  <c:v>7.6726155615102418E-3</c:v>
                </c:pt>
                <c:pt idx="41">
                  <c:v>-9.3062285650594278E-3</c:v>
                </c:pt>
                <c:pt idx="42">
                  <c:v>-3.5012829074246202E-2</c:v>
                </c:pt>
                <c:pt idx="43">
                  <c:v>-2.6548727118576771E-2</c:v>
                </c:pt>
                <c:pt idx="44">
                  <c:v>-2.63635635271472E-2</c:v>
                </c:pt>
                <c:pt idx="45">
                  <c:v>-2.8010507427931593E-3</c:v>
                </c:pt>
                <c:pt idx="46">
                  <c:v>-2.2472011010326028E-2</c:v>
                </c:pt>
                <c:pt idx="47">
                  <c:v>-3.0651385084744118E-2</c:v>
                </c:pt>
                <c:pt idx="48">
                  <c:v>3.1620600280554148E-2</c:v>
                </c:pt>
                <c:pt idx="49">
                  <c:v>-3.831386873665825E-3</c:v>
                </c:pt>
                <c:pt idx="50">
                  <c:v>2.0192290611653115E-2</c:v>
                </c:pt>
                <c:pt idx="51">
                  <c:v>0</c:v>
                </c:pt>
                <c:pt idx="52">
                  <c:v>-7.5400910767263601E-3</c:v>
                </c:pt>
                <c:pt idx="53">
                  <c:v>1.0446403961430699E-2</c:v>
                </c:pt>
                <c:pt idx="54">
                  <c:v>-1.6917251678133502E-2</c:v>
                </c:pt>
                <c:pt idx="55">
                  <c:v>1.9119338743049154E-3</c:v>
                </c:pt>
                <c:pt idx="56">
                  <c:v>-2.5763297285909616E-2</c:v>
                </c:pt>
                <c:pt idx="57">
                  <c:v>-3.9176961470779982E-3</c:v>
                </c:pt>
                <c:pt idx="58">
                  <c:v>-1.9666516940929414E-3</c:v>
                </c:pt>
                <c:pt idx="59">
                  <c:v>-1.3793092473237257E-2</c:v>
                </c:pt>
                <c:pt idx="60">
                  <c:v>-5.9940587878454295E-3</c:v>
                </c:pt>
                <c:pt idx="61">
                  <c:v>-9.0452048188468231E-3</c:v>
                </c:pt>
                <c:pt idx="62">
                  <c:v>1.5213013831101553E-2</c:v>
                </c:pt>
                <c:pt idx="63">
                  <c:v>-2.9969991382166373E-2</c:v>
                </c:pt>
                <c:pt idx="64">
                  <c:v>1.2358397798866686E-2</c:v>
                </c:pt>
                <c:pt idx="65">
                  <c:v>-5.2899272222926924E-2</c:v>
                </c:pt>
                <c:pt idx="66">
                  <c:v>-2.5778741164561813E-2</c:v>
                </c:pt>
                <c:pt idx="67">
                  <c:v>9.9227980710036093E-3</c:v>
                </c:pt>
                <c:pt idx="68">
                  <c:v>3.2751379262117796E-3</c:v>
                </c:pt>
                <c:pt idx="69">
                  <c:v>-1.305767580467059E-2</c:v>
                </c:pt>
                <c:pt idx="70">
                  <c:v>7.1664751672378305E-2</c:v>
                </c:pt>
                <c:pt idx="71">
                  <c:v>-1.1316937715298035E-2</c:v>
                </c:pt>
                <c:pt idx="72">
                  <c:v>3.4339325290061798E-2</c:v>
                </c:pt>
                <c:pt idx="73">
                  <c:v>1.2072540870306094E-2</c:v>
                </c:pt>
                <c:pt idx="74">
                  <c:v>-2.2862888100307722E-2</c:v>
                </c:pt>
                <c:pt idx="75">
                  <c:v>-2.6449738810549416E-2</c:v>
                </c:pt>
                <c:pt idx="76">
                  <c:v>2.2988533635088737E-2</c:v>
                </c:pt>
                <c:pt idx="77">
                  <c:v>-2.9622084396057499E-2</c:v>
                </c:pt>
                <c:pt idx="78">
                  <c:v>-9.4735555720858039E-3</c:v>
                </c:pt>
                <c:pt idx="79">
                  <c:v>-1.9128646236929447E-2</c:v>
                </c:pt>
                <c:pt idx="80">
                  <c:v>-5.4170198570467013E-3</c:v>
                </c:pt>
                <c:pt idx="81">
                  <c:v>1.1982528279266089E-2</c:v>
                </c:pt>
                <c:pt idx="82">
                  <c:v>-2.6910710427976416E-2</c:v>
                </c:pt>
                <c:pt idx="83">
                  <c:v>2.4336310857249126E-2</c:v>
                </c:pt>
                <c:pt idx="84">
                  <c:v>1.5118777546132804E-2</c:v>
                </c:pt>
                <c:pt idx="85">
                  <c:v>8.5105697465807182E-3</c:v>
                </c:pt>
                <c:pt idx="86">
                  <c:v>4.2194820738301114E-3</c:v>
                </c:pt>
                <c:pt idx="87">
                  <c:v>-1.0504117024272872E-2</c:v>
                </c:pt>
                <c:pt idx="88">
                  <c:v>-2.1231463916681688E-2</c:v>
                </c:pt>
                <c:pt idx="89">
                  <c:v>1.3015188419507601E-2</c:v>
                </c:pt>
                <c:pt idx="90">
                  <c:v>3.2119113531490395E-3</c:v>
                </c:pt>
                <c:pt idx="91">
                  <c:v>7.4706449196726421E-3</c:v>
                </c:pt>
                <c:pt idx="92">
                  <c:v>8.4746152415599799E-3</c:v>
                </c:pt>
                <c:pt idx="93">
                  <c:v>1.4705763833982172E-2</c:v>
                </c:pt>
                <c:pt idx="94">
                  <c:v>1.2422366090421664E-2</c:v>
                </c:pt>
                <c:pt idx="95">
                  <c:v>2.3517453551199569E-2</c:v>
                </c:pt>
                <c:pt idx="96">
                  <c:v>-1.4985046117259983E-2</c:v>
                </c:pt>
                <c:pt idx="97">
                  <c:v>2.3326641685013479E-2</c:v>
                </c:pt>
                <c:pt idx="98">
                  <c:v>3.5678902781765942E-2</c:v>
                </c:pt>
                <c:pt idx="99">
                  <c:v>1.4354096106094918E-2</c:v>
                </c:pt>
                <c:pt idx="100">
                  <c:v>-1.0377417340997524E-2</c:v>
                </c:pt>
                <c:pt idx="101">
                  <c:v>0</c:v>
                </c:pt>
                <c:pt idx="102">
                  <c:v>-2.4785503312352616E-2</c:v>
                </c:pt>
                <c:pt idx="103">
                  <c:v>-1.661770650110992E-2</c:v>
                </c:pt>
                <c:pt idx="104">
                  <c:v>-2.6839099272715571E-2</c:v>
                </c:pt>
                <c:pt idx="105">
                  <c:v>-1.9407558312078771E-2</c:v>
                </c:pt>
                <c:pt idx="106">
                  <c:v>-4.1666333661290631E-3</c:v>
                </c:pt>
                <c:pt idx="107">
                  <c:v>-2.0920334193125895E-3</c:v>
                </c:pt>
                <c:pt idx="108">
                  <c:v>1.9916035294679117E-2</c:v>
                </c:pt>
                <c:pt idx="109">
                  <c:v>-1.2332996615110304E-2</c:v>
                </c:pt>
                <c:pt idx="110">
                  <c:v>6.4516247637290233E-2</c:v>
                </c:pt>
                <c:pt idx="111">
                  <c:v>1.8572823673930924E-2</c:v>
                </c:pt>
                <c:pt idx="112">
                  <c:v>-9.597336230555472E-4</c:v>
                </c:pt>
                <c:pt idx="113">
                  <c:v>-1.825158353979767E-2</c:v>
                </c:pt>
                <c:pt idx="114">
                  <c:v>2.1526343203533374E-2</c:v>
                </c:pt>
                <c:pt idx="115">
                  <c:v>-2.8735885044855786E-3</c:v>
                </c:pt>
                <c:pt idx="116">
                  <c:v>3.0739718386129624E-2</c:v>
                </c:pt>
                <c:pt idx="117">
                  <c:v>5.5918477983217798E-3</c:v>
                </c:pt>
                <c:pt idx="118">
                  <c:v>-3.707106235043688E-3</c:v>
                </c:pt>
                <c:pt idx="119">
                  <c:v>1.1162700019974702E-2</c:v>
                </c:pt>
                <c:pt idx="120">
                  <c:v>-2.7598860073936377E-2</c:v>
                </c:pt>
                <c:pt idx="121">
                  <c:v>1.04068710066419E-2</c:v>
                </c:pt>
                <c:pt idx="122">
                  <c:v>3.1835136249002714E-2</c:v>
                </c:pt>
                <c:pt idx="123">
                  <c:v>-1.5426418719984793E-2</c:v>
                </c:pt>
                <c:pt idx="124">
                  <c:v>-3.1336429541416681E-2</c:v>
                </c:pt>
                <c:pt idx="125">
                  <c:v>-9.5151509038952301E-4</c:v>
                </c:pt>
                <c:pt idx="126">
                  <c:v>-2.6666643591649598E-2</c:v>
                </c:pt>
                <c:pt idx="127">
                  <c:v>-1.7612579361116345E-2</c:v>
                </c:pt>
                <c:pt idx="128">
                  <c:v>4.5816766718262777E-2</c:v>
                </c:pt>
                <c:pt idx="129">
                  <c:v>1.61904896509029E-2</c:v>
                </c:pt>
                <c:pt idx="130">
                  <c:v>-3.5613866409114604E-2</c:v>
                </c:pt>
                <c:pt idx="131">
                  <c:v>1.8464428272311092E-2</c:v>
                </c:pt>
                <c:pt idx="132">
                  <c:v>-4.7709060560077619E-3</c:v>
                </c:pt>
                <c:pt idx="133">
                  <c:v>-4.218604813231739E-2</c:v>
                </c:pt>
                <c:pt idx="134">
                  <c:v>-8.0080043057198527E-2</c:v>
                </c:pt>
                <c:pt idx="135">
                  <c:v>3.6996656570614246E-2</c:v>
                </c:pt>
                <c:pt idx="136">
                  <c:v>6.2959102721954943E-2</c:v>
                </c:pt>
                <c:pt idx="137">
                  <c:v>-2.961496666650721E-2</c:v>
                </c:pt>
                <c:pt idx="138">
                  <c:v>0</c:v>
                </c:pt>
                <c:pt idx="139">
                  <c:v>-3.0519087395381489E-3</c:v>
                </c:pt>
                <c:pt idx="140">
                  <c:v>1.122445111330771E-2</c:v>
                </c:pt>
                <c:pt idx="141">
                  <c:v>4.1372376859242804E-2</c:v>
                </c:pt>
                <c:pt idx="142">
                  <c:v>-5.8139068518856547E-3</c:v>
                </c:pt>
                <c:pt idx="143">
                  <c:v>5.6530250292109799E-2</c:v>
                </c:pt>
                <c:pt idx="144">
                  <c:v>-1.9372676458319686E-2</c:v>
                </c:pt>
                <c:pt idx="145">
                  <c:v>5.5503174279974921E-2</c:v>
                </c:pt>
                <c:pt idx="146">
                  <c:v>1.7825169200093316E-3</c:v>
                </c:pt>
                <c:pt idx="147">
                  <c:v>2.7580165065681117E-2</c:v>
                </c:pt>
                <c:pt idx="148">
                  <c:v>-2.597425300095383E-3</c:v>
                </c:pt>
                <c:pt idx="149">
                  <c:v>-7.8124808302840031E-3</c:v>
                </c:pt>
                <c:pt idx="150">
                  <c:v>2.449691655542393E-2</c:v>
                </c:pt>
                <c:pt idx="151">
                  <c:v>-5.97779167500769E-3</c:v>
                </c:pt>
                <c:pt idx="152">
                  <c:v>5.154597598718857E-3</c:v>
                </c:pt>
                <c:pt idx="153">
                  <c:v>8.5473713856171359E-4</c:v>
                </c:pt>
                <c:pt idx="154">
                  <c:v>-1.3663511512717018E-2</c:v>
                </c:pt>
                <c:pt idx="155">
                  <c:v>-3.9826867448449293E-2</c:v>
                </c:pt>
                <c:pt idx="156">
                  <c:v>-1.1722314426349195E-2</c:v>
                </c:pt>
                <c:pt idx="157">
                  <c:v>-7.2992115794063934E-3</c:v>
                </c:pt>
                <c:pt idx="158">
                  <c:v>0</c:v>
                </c:pt>
                <c:pt idx="159">
                  <c:v>1.7463140715307236E-2</c:v>
                </c:pt>
                <c:pt idx="160">
                  <c:v>-1.6260032852199107E-2</c:v>
                </c:pt>
                <c:pt idx="161">
                  <c:v>1.3774039306113208E-2</c:v>
                </c:pt>
                <c:pt idx="162">
                  <c:v>-8.1522454772232859E-3</c:v>
                </c:pt>
                <c:pt idx="163">
                  <c:v>2.7397502758696075E-3</c:v>
                </c:pt>
                <c:pt idx="164">
                  <c:v>2.8233155203328683E-2</c:v>
                </c:pt>
                <c:pt idx="165">
                  <c:v>5.3144844425205206E-3</c:v>
                </c:pt>
                <c:pt idx="166">
                  <c:v>-6.4317152091470084E-2</c:v>
                </c:pt>
                <c:pt idx="167">
                  <c:v>-5.743885344542244E-2</c:v>
                </c:pt>
                <c:pt idx="168">
                  <c:v>-8.9909873294145536E-3</c:v>
                </c:pt>
                <c:pt idx="169">
                  <c:v>-4.0322256466932584E-3</c:v>
                </c:pt>
                <c:pt idx="170">
                  <c:v>-6.1740852112450909E-2</c:v>
                </c:pt>
                <c:pt idx="171">
                  <c:v>-7.5513426502860836E-3</c:v>
                </c:pt>
                <c:pt idx="172">
                  <c:v>3.260898310163999E-3</c:v>
                </c:pt>
                <c:pt idx="173">
                  <c:v>0</c:v>
                </c:pt>
                <c:pt idx="174">
                  <c:v>1.7334857292857313E-2</c:v>
                </c:pt>
                <c:pt idx="175">
                  <c:v>-2.342920482425102E-2</c:v>
                </c:pt>
                <c:pt idx="176">
                  <c:v>-5.779719240017292E-2</c:v>
                </c:pt>
                <c:pt idx="177">
                  <c:v>-3.8194428621821687E-2</c:v>
                </c:pt>
                <c:pt idx="178">
                  <c:v>-4.2118015141036198E-2</c:v>
                </c:pt>
                <c:pt idx="179">
                  <c:v>1.2562967344553958E-2</c:v>
                </c:pt>
                <c:pt idx="180">
                  <c:v>-9.9256027569490785E-3</c:v>
                </c:pt>
                <c:pt idx="181">
                  <c:v>3.1328130406230385E-2</c:v>
                </c:pt>
                <c:pt idx="182">
                  <c:v>2.9161741159632389E-2</c:v>
                </c:pt>
                <c:pt idx="183">
                  <c:v>1.6528911829355324E-2</c:v>
                </c:pt>
                <c:pt idx="184">
                  <c:v>3.3681787994987299E-2</c:v>
                </c:pt>
                <c:pt idx="185">
                  <c:v>-3.7078750076849097E-2</c:v>
                </c:pt>
                <c:pt idx="186">
                  <c:v>2.2170479937698818E-2</c:v>
                </c:pt>
                <c:pt idx="187">
                  <c:v>4.4520476904765634E-2</c:v>
                </c:pt>
                <c:pt idx="188">
                  <c:v>1.6393587319835635E-2</c:v>
                </c:pt>
                <c:pt idx="189">
                  <c:v>-7.5269832689078718E-3</c:v>
                </c:pt>
                <c:pt idx="190">
                  <c:v>9.7507888678038113E-3</c:v>
                </c:pt>
                <c:pt idx="191">
                  <c:v>5.7192374350086707E-2</c:v>
                </c:pt>
                <c:pt idx="192">
                  <c:v>1.6393442622950834E-2</c:v>
                </c:pt>
                <c:pt idx="193">
                  <c:v>2.9233870967742027E-2</c:v>
                </c:pt>
                <c:pt idx="194">
                  <c:v>-1.9588638589618124E-2</c:v>
                </c:pt>
                <c:pt idx="195">
                  <c:v>-3.996003996003911E-3</c:v>
                </c:pt>
                <c:pt idx="196">
                  <c:v>-3.1093279839518602E-2</c:v>
                </c:pt>
                <c:pt idx="197">
                  <c:v>-3.4161490683229823E-2</c:v>
                </c:pt>
                <c:pt idx="198">
                  <c:v>1.8220793140407282E-2</c:v>
                </c:pt>
                <c:pt idx="199">
                  <c:v>-3.157894736842038E-3</c:v>
                </c:pt>
                <c:pt idx="200">
                  <c:v>-3.1678986272439355E-2</c:v>
                </c:pt>
                <c:pt idx="201">
                  <c:v>-4.6892039258451444E-2</c:v>
                </c:pt>
                <c:pt idx="202">
                  <c:v>-4.6910755148741434E-2</c:v>
                </c:pt>
                <c:pt idx="203">
                  <c:v>-3.4813925570228201E-2</c:v>
                </c:pt>
                <c:pt idx="204">
                  <c:v>2.48756218905474E-2</c:v>
                </c:pt>
                <c:pt idx="205">
                  <c:v>-1.9417475728155355E-2</c:v>
                </c:pt>
                <c:pt idx="206">
                  <c:v>4.8267326732673338E-2</c:v>
                </c:pt>
                <c:pt idx="207">
                  <c:v>2.3612750885477654E-3</c:v>
                </c:pt>
                <c:pt idx="208">
                  <c:v>-1.177856301531188E-3</c:v>
                </c:pt>
                <c:pt idx="209">
                  <c:v>-1.0613207547169793E-2</c:v>
                </c:pt>
                <c:pt idx="210">
                  <c:v>3.6948748510130955E-2</c:v>
                </c:pt>
                <c:pt idx="211">
                  <c:v>-6.8965517241377844E-3</c:v>
                </c:pt>
                <c:pt idx="212">
                  <c:v>4.6296296296295305E-3</c:v>
                </c:pt>
                <c:pt idx="213">
                  <c:v>-3.4562211981566085E-3</c:v>
                </c:pt>
                <c:pt idx="214">
                  <c:v>-5.4335260115607006E-2</c:v>
                </c:pt>
                <c:pt idx="215">
                  <c:v>1.1002444987775044E-2</c:v>
                </c:pt>
                <c:pt idx="216">
                  <c:v>-1.6928657799274341E-2</c:v>
                </c:pt>
                <c:pt idx="217">
                  <c:v>-9.8400984009840171E-3</c:v>
                </c:pt>
                <c:pt idx="218">
                  <c:v>-6.2111801242236905E-3</c:v>
                </c:pt>
                <c:pt idx="219">
                  <c:v>-1.2499999999999734E-3</c:v>
                </c:pt>
                <c:pt idx="220">
                  <c:v>-3.0037546933667111E-2</c:v>
                </c:pt>
                <c:pt idx="221">
                  <c:v>7.7419354838709174E-3</c:v>
                </c:pt>
                <c:pt idx="222">
                  <c:v>0</c:v>
                </c:pt>
                <c:pt idx="223">
                  <c:v>-3.8412291933417877E-3</c:v>
                </c:pt>
                <c:pt idx="224">
                  <c:v>2.0565552699228811E-2</c:v>
                </c:pt>
                <c:pt idx="225">
                  <c:v>7.5566750629722425E-3</c:v>
                </c:pt>
                <c:pt idx="226">
                  <c:v>0</c:v>
                </c:pt>
                <c:pt idx="227">
                  <c:v>6.2500000000000888E-3</c:v>
                </c:pt>
                <c:pt idx="228">
                  <c:v>-8.6956521739130783E-3</c:v>
                </c:pt>
                <c:pt idx="229">
                  <c:v>-8.7719298245614395E-3</c:v>
                </c:pt>
                <c:pt idx="230">
                  <c:v>-6.3211125158027584E-3</c:v>
                </c:pt>
                <c:pt idx="231">
                  <c:v>-4.0712468193384262E-2</c:v>
                </c:pt>
                <c:pt idx="232">
                  <c:v>1.7241379310344813E-2</c:v>
                </c:pt>
                <c:pt idx="233">
                  <c:v>2.3468057366362413E-2</c:v>
                </c:pt>
                <c:pt idx="234">
                  <c:v>-3.8216560509553329E-3</c:v>
                </c:pt>
                <c:pt idx="235">
                  <c:v>-5.1150895140665009E-3</c:v>
                </c:pt>
                <c:pt idx="236">
                  <c:v>-4.7557840616966593E-2</c:v>
                </c:pt>
                <c:pt idx="237">
                  <c:v>2.6990553306342202E-3</c:v>
                </c:pt>
                <c:pt idx="238">
                  <c:v>5.3835800807537065E-3</c:v>
                </c:pt>
                <c:pt idx="239">
                  <c:v>-1.8741633199464484E-2</c:v>
                </c:pt>
                <c:pt idx="240">
                  <c:v>1.3642564802182762E-2</c:v>
                </c:pt>
                <c:pt idx="241">
                  <c:v>-1.3458950201884206E-2</c:v>
                </c:pt>
                <c:pt idx="242">
                  <c:v>2.3192360163710769E-2</c:v>
                </c:pt>
                <c:pt idx="243">
                  <c:v>-2.1333333333333353E-2</c:v>
                </c:pt>
                <c:pt idx="244">
                  <c:v>1.7711171662125328E-2</c:v>
                </c:pt>
                <c:pt idx="245">
                  <c:v>0</c:v>
                </c:pt>
                <c:pt idx="246">
                  <c:v>-1.338688085676009E-3</c:v>
                </c:pt>
                <c:pt idx="247">
                  <c:v>-4.959785522788205E-2</c:v>
                </c:pt>
                <c:pt idx="248">
                  <c:v>1.5514809590973247E-2</c:v>
                </c:pt>
                <c:pt idx="249">
                  <c:v>-1.805555555555554E-2</c:v>
                </c:pt>
                <c:pt idx="250">
                  <c:v>-4.3847241867043918E-2</c:v>
                </c:pt>
                <c:pt idx="251">
                  <c:v>1.3313609467455601E-2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A9-4DC7-B7FF-B16097C65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41077343"/>
        <c:axId val="1041849615"/>
      </c:lineChart>
      <c:catAx>
        <c:axId val="104107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849615"/>
        <c:crosses val="autoZero"/>
        <c:auto val="1"/>
        <c:lblAlgn val="ctr"/>
        <c:lblOffset val="100"/>
        <c:noMultiLvlLbl val="0"/>
      </c:catAx>
      <c:valAx>
        <c:axId val="1041849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07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4.4529120707510729E-2"/>
          <c:y val="0.13960163704206549"/>
          <c:w val="0.94433657170724228"/>
          <c:h val="0.84289930244587974"/>
        </c:manualLayout>
      </c:layout>
      <c:lineChart>
        <c:grouping val="standard"/>
        <c:varyColors val="0"/>
        <c:ser>
          <c:idx val="0"/>
          <c:order val="0"/>
          <c:tx>
            <c:strRef>
              <c:f>TV!$I$1</c:f>
              <c:strCache>
                <c:ptCount val="1"/>
                <c:pt idx="0">
                  <c:v>Correlacion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TV!$A$1:$A$255</c:f>
              <c:strCache>
                <c:ptCount val="253"/>
                <c:pt idx="0">
                  <c:v>Date</c:v>
                </c:pt>
                <c:pt idx="1">
                  <c:v>24/08/2021</c:v>
                </c:pt>
                <c:pt idx="2">
                  <c:v>25/08/2021</c:v>
                </c:pt>
                <c:pt idx="3">
                  <c:v>26/08/2021</c:v>
                </c:pt>
                <c:pt idx="4">
                  <c:v>27/08/2021</c:v>
                </c:pt>
                <c:pt idx="5">
                  <c:v>30/08/2021</c:v>
                </c:pt>
                <c:pt idx="6">
                  <c:v>31/08/2021</c:v>
                </c:pt>
                <c:pt idx="7">
                  <c:v>01/09/2021</c:v>
                </c:pt>
                <c:pt idx="8">
                  <c:v>02/09/2021</c:v>
                </c:pt>
                <c:pt idx="9">
                  <c:v>03/09/2021</c:v>
                </c:pt>
                <c:pt idx="10">
                  <c:v>07/09/2021</c:v>
                </c:pt>
                <c:pt idx="11">
                  <c:v>08/09/2021</c:v>
                </c:pt>
                <c:pt idx="12">
                  <c:v>09/09/2021</c:v>
                </c:pt>
                <c:pt idx="13">
                  <c:v>10/09/2021</c:v>
                </c:pt>
                <c:pt idx="14">
                  <c:v>13/09/2021</c:v>
                </c:pt>
                <c:pt idx="15">
                  <c:v>14/09/2021</c:v>
                </c:pt>
                <c:pt idx="16">
                  <c:v>15/09/2021</c:v>
                </c:pt>
                <c:pt idx="17">
                  <c:v>16/09/2021</c:v>
                </c:pt>
                <c:pt idx="18">
                  <c:v>17/09/2021</c:v>
                </c:pt>
                <c:pt idx="19">
                  <c:v>20/09/2021</c:v>
                </c:pt>
                <c:pt idx="20">
                  <c:v>21/09/2021</c:v>
                </c:pt>
                <c:pt idx="21">
                  <c:v>22/09/2021</c:v>
                </c:pt>
                <c:pt idx="22">
                  <c:v>23/09/2021</c:v>
                </c:pt>
                <c:pt idx="23">
                  <c:v>24/09/2021</c:v>
                </c:pt>
                <c:pt idx="24">
                  <c:v>27/09/2021</c:v>
                </c:pt>
                <c:pt idx="25">
                  <c:v>28/09/2021</c:v>
                </c:pt>
                <c:pt idx="26">
                  <c:v>29/09/2021</c:v>
                </c:pt>
                <c:pt idx="27">
                  <c:v>30/09/2021</c:v>
                </c:pt>
                <c:pt idx="28">
                  <c:v>01/10/2021</c:v>
                </c:pt>
                <c:pt idx="29">
                  <c:v>04/10/2021</c:v>
                </c:pt>
                <c:pt idx="30">
                  <c:v>05/10/2021</c:v>
                </c:pt>
                <c:pt idx="31">
                  <c:v>06/10/2021</c:v>
                </c:pt>
                <c:pt idx="32">
                  <c:v>07/10/2021</c:v>
                </c:pt>
                <c:pt idx="33">
                  <c:v>08/10/2021</c:v>
                </c:pt>
                <c:pt idx="34">
                  <c:v>11/10/2021</c:v>
                </c:pt>
                <c:pt idx="35">
                  <c:v>12/10/2021</c:v>
                </c:pt>
                <c:pt idx="36">
                  <c:v>13/10/2021</c:v>
                </c:pt>
                <c:pt idx="37">
                  <c:v>14/10/2021</c:v>
                </c:pt>
                <c:pt idx="38">
                  <c:v>15/10/2021</c:v>
                </c:pt>
                <c:pt idx="39">
                  <c:v>18/10/2021</c:v>
                </c:pt>
                <c:pt idx="40">
                  <c:v>19/10/2021</c:v>
                </c:pt>
                <c:pt idx="41">
                  <c:v>20/10/2021</c:v>
                </c:pt>
                <c:pt idx="42">
                  <c:v>21/10/2021</c:v>
                </c:pt>
                <c:pt idx="43">
                  <c:v>22/10/2021</c:v>
                </c:pt>
                <c:pt idx="44">
                  <c:v>25/10/2021</c:v>
                </c:pt>
                <c:pt idx="45">
                  <c:v>26/10/2021</c:v>
                </c:pt>
                <c:pt idx="46">
                  <c:v>27/10/2021</c:v>
                </c:pt>
                <c:pt idx="47">
                  <c:v>28/10/2021</c:v>
                </c:pt>
                <c:pt idx="48">
                  <c:v>29/10/2021</c:v>
                </c:pt>
                <c:pt idx="49">
                  <c:v>01/11/2021</c:v>
                </c:pt>
                <c:pt idx="50">
                  <c:v>02/11/2021</c:v>
                </c:pt>
                <c:pt idx="51">
                  <c:v>03/11/2021</c:v>
                </c:pt>
                <c:pt idx="52">
                  <c:v>04/11/2021</c:v>
                </c:pt>
                <c:pt idx="53">
                  <c:v>05/11/2021</c:v>
                </c:pt>
                <c:pt idx="54">
                  <c:v>08/11/2021</c:v>
                </c:pt>
                <c:pt idx="55">
                  <c:v>09/11/2021</c:v>
                </c:pt>
                <c:pt idx="56">
                  <c:v>10/11/2021</c:v>
                </c:pt>
                <c:pt idx="57">
                  <c:v>11/11/2021</c:v>
                </c:pt>
                <c:pt idx="58">
                  <c:v>12/11/2021</c:v>
                </c:pt>
                <c:pt idx="59">
                  <c:v>15/11/2021</c:v>
                </c:pt>
                <c:pt idx="60">
                  <c:v>16/11/2021</c:v>
                </c:pt>
                <c:pt idx="61">
                  <c:v>17/11/2021</c:v>
                </c:pt>
                <c:pt idx="62">
                  <c:v>18/11/2021</c:v>
                </c:pt>
                <c:pt idx="63">
                  <c:v>19/11/2021</c:v>
                </c:pt>
                <c:pt idx="64">
                  <c:v>22/11/2021</c:v>
                </c:pt>
                <c:pt idx="65">
                  <c:v>23/11/2021</c:v>
                </c:pt>
                <c:pt idx="66">
                  <c:v>24/11/2021</c:v>
                </c:pt>
                <c:pt idx="67">
                  <c:v>26/11/2021</c:v>
                </c:pt>
                <c:pt idx="68">
                  <c:v>29/11/2021</c:v>
                </c:pt>
                <c:pt idx="69">
                  <c:v>30/11/2021</c:v>
                </c:pt>
                <c:pt idx="70">
                  <c:v>01/12/2021</c:v>
                </c:pt>
                <c:pt idx="71">
                  <c:v>02/12/2021</c:v>
                </c:pt>
                <c:pt idx="72">
                  <c:v>03/12/2021</c:v>
                </c:pt>
                <c:pt idx="73">
                  <c:v>06/12/2021</c:v>
                </c:pt>
                <c:pt idx="74">
                  <c:v>07/12/2021</c:v>
                </c:pt>
                <c:pt idx="75">
                  <c:v>08/12/2021</c:v>
                </c:pt>
                <c:pt idx="76">
                  <c:v>09/12/2021</c:v>
                </c:pt>
                <c:pt idx="77">
                  <c:v>10/12/2021</c:v>
                </c:pt>
                <c:pt idx="78">
                  <c:v>13/12/2021</c:v>
                </c:pt>
                <c:pt idx="79">
                  <c:v>14/12/2021</c:v>
                </c:pt>
                <c:pt idx="80">
                  <c:v>15/12/2021</c:v>
                </c:pt>
                <c:pt idx="81">
                  <c:v>16/12/2021</c:v>
                </c:pt>
                <c:pt idx="82">
                  <c:v>17/12/2021</c:v>
                </c:pt>
                <c:pt idx="83">
                  <c:v>20/12/2021</c:v>
                </c:pt>
                <c:pt idx="84">
                  <c:v>21/12/2021</c:v>
                </c:pt>
                <c:pt idx="85">
                  <c:v>22/12/2021</c:v>
                </c:pt>
                <c:pt idx="86">
                  <c:v>23/12/2021</c:v>
                </c:pt>
                <c:pt idx="87">
                  <c:v>27/12/2021</c:v>
                </c:pt>
                <c:pt idx="88">
                  <c:v>28/12/2021</c:v>
                </c:pt>
                <c:pt idx="89">
                  <c:v>29/12/2021</c:v>
                </c:pt>
                <c:pt idx="90">
                  <c:v>30/12/2021</c:v>
                </c:pt>
                <c:pt idx="91">
                  <c:v>31/12/2021</c:v>
                </c:pt>
                <c:pt idx="92">
                  <c:v>03/01/2022</c:v>
                </c:pt>
                <c:pt idx="93">
                  <c:v>04/01/2022</c:v>
                </c:pt>
                <c:pt idx="94">
                  <c:v>05/01/2022</c:v>
                </c:pt>
                <c:pt idx="95">
                  <c:v>06/01/2022</c:v>
                </c:pt>
                <c:pt idx="96">
                  <c:v>07/01/2022</c:v>
                </c:pt>
                <c:pt idx="97">
                  <c:v>10/01/2022</c:v>
                </c:pt>
                <c:pt idx="98">
                  <c:v>11/01/2022</c:v>
                </c:pt>
                <c:pt idx="99">
                  <c:v>12/01/2022</c:v>
                </c:pt>
                <c:pt idx="100">
                  <c:v>13/01/2022</c:v>
                </c:pt>
                <c:pt idx="101">
                  <c:v>14/01/2022</c:v>
                </c:pt>
                <c:pt idx="102">
                  <c:v>18/01/2022</c:v>
                </c:pt>
                <c:pt idx="103">
                  <c:v>19/01/2022</c:v>
                </c:pt>
                <c:pt idx="104">
                  <c:v>20/01/2022</c:v>
                </c:pt>
                <c:pt idx="105">
                  <c:v>21/01/2022</c:v>
                </c:pt>
                <c:pt idx="106">
                  <c:v>24/01/2022</c:v>
                </c:pt>
                <c:pt idx="107">
                  <c:v>25/01/2022</c:v>
                </c:pt>
                <c:pt idx="108">
                  <c:v>26/01/2022</c:v>
                </c:pt>
                <c:pt idx="109">
                  <c:v>27/01/2022</c:v>
                </c:pt>
                <c:pt idx="110">
                  <c:v>28/01/2022</c:v>
                </c:pt>
                <c:pt idx="111">
                  <c:v>31/01/2022</c:v>
                </c:pt>
                <c:pt idx="112">
                  <c:v>01/02/2022</c:v>
                </c:pt>
                <c:pt idx="113">
                  <c:v>02/02/2022</c:v>
                </c:pt>
                <c:pt idx="114">
                  <c:v>03/02/2022</c:v>
                </c:pt>
                <c:pt idx="115">
                  <c:v>04/02/2022</c:v>
                </c:pt>
                <c:pt idx="116">
                  <c:v>07/02/2022</c:v>
                </c:pt>
                <c:pt idx="117">
                  <c:v>08/02/2022</c:v>
                </c:pt>
                <c:pt idx="118">
                  <c:v>09/02/2022</c:v>
                </c:pt>
                <c:pt idx="119">
                  <c:v>10/02/2022</c:v>
                </c:pt>
                <c:pt idx="120">
                  <c:v>11/02/2022</c:v>
                </c:pt>
                <c:pt idx="121">
                  <c:v>14/02/2022</c:v>
                </c:pt>
                <c:pt idx="122">
                  <c:v>15/02/2022</c:v>
                </c:pt>
                <c:pt idx="123">
                  <c:v>16/02/2022</c:v>
                </c:pt>
                <c:pt idx="124">
                  <c:v>17/02/2022</c:v>
                </c:pt>
                <c:pt idx="125">
                  <c:v>18/02/2022</c:v>
                </c:pt>
                <c:pt idx="126">
                  <c:v>22/02/2022</c:v>
                </c:pt>
                <c:pt idx="127">
                  <c:v>23/02/2022</c:v>
                </c:pt>
                <c:pt idx="128">
                  <c:v>24/02/2022</c:v>
                </c:pt>
                <c:pt idx="129">
                  <c:v>25/02/2022</c:v>
                </c:pt>
                <c:pt idx="130">
                  <c:v>28/02/2022</c:v>
                </c:pt>
                <c:pt idx="131">
                  <c:v>01/03/2022</c:v>
                </c:pt>
                <c:pt idx="132">
                  <c:v>02/03/2022</c:v>
                </c:pt>
                <c:pt idx="133">
                  <c:v>03/03/2022</c:v>
                </c:pt>
                <c:pt idx="134">
                  <c:v>04/03/2022</c:v>
                </c:pt>
                <c:pt idx="135">
                  <c:v>07/03/2022</c:v>
                </c:pt>
                <c:pt idx="136">
                  <c:v>08/03/2022</c:v>
                </c:pt>
                <c:pt idx="137">
                  <c:v>09/03/2022</c:v>
                </c:pt>
                <c:pt idx="138">
                  <c:v>10/03/2022</c:v>
                </c:pt>
                <c:pt idx="139">
                  <c:v>11/03/2022</c:v>
                </c:pt>
                <c:pt idx="140">
                  <c:v>14/03/2022</c:v>
                </c:pt>
                <c:pt idx="141">
                  <c:v>15/03/2022</c:v>
                </c:pt>
                <c:pt idx="142">
                  <c:v>16/03/2022</c:v>
                </c:pt>
                <c:pt idx="143">
                  <c:v>17/03/2022</c:v>
                </c:pt>
                <c:pt idx="144">
                  <c:v>18/03/2022</c:v>
                </c:pt>
                <c:pt idx="145">
                  <c:v>21/03/2022</c:v>
                </c:pt>
                <c:pt idx="146">
                  <c:v>22/03/2022</c:v>
                </c:pt>
                <c:pt idx="147">
                  <c:v>23/03/2022</c:v>
                </c:pt>
                <c:pt idx="148">
                  <c:v>24/03/2022</c:v>
                </c:pt>
                <c:pt idx="149">
                  <c:v>25/03/2022</c:v>
                </c:pt>
                <c:pt idx="150">
                  <c:v>28/03/2022</c:v>
                </c:pt>
                <c:pt idx="151">
                  <c:v>29/03/2022</c:v>
                </c:pt>
                <c:pt idx="152">
                  <c:v>30/03/2022</c:v>
                </c:pt>
                <c:pt idx="153">
                  <c:v>31/03/2022</c:v>
                </c:pt>
                <c:pt idx="154">
                  <c:v>01/04/2022</c:v>
                </c:pt>
                <c:pt idx="155">
                  <c:v>04/04/2022</c:v>
                </c:pt>
                <c:pt idx="156">
                  <c:v>05/04/2022</c:v>
                </c:pt>
                <c:pt idx="157">
                  <c:v>06/04/2022</c:v>
                </c:pt>
                <c:pt idx="158">
                  <c:v>07/04/2022</c:v>
                </c:pt>
                <c:pt idx="159">
                  <c:v>08/04/2022</c:v>
                </c:pt>
                <c:pt idx="160">
                  <c:v>11/04/2022</c:v>
                </c:pt>
                <c:pt idx="161">
                  <c:v>12/04/2022</c:v>
                </c:pt>
                <c:pt idx="162">
                  <c:v>13/04/2022</c:v>
                </c:pt>
                <c:pt idx="163">
                  <c:v>14/04/2022</c:v>
                </c:pt>
                <c:pt idx="164">
                  <c:v>18/04/2022</c:v>
                </c:pt>
                <c:pt idx="165">
                  <c:v>19/04/2022</c:v>
                </c:pt>
                <c:pt idx="166">
                  <c:v>20/04/2022</c:v>
                </c:pt>
                <c:pt idx="167">
                  <c:v>21/04/2022</c:v>
                </c:pt>
                <c:pt idx="168">
                  <c:v>22/04/2022</c:v>
                </c:pt>
                <c:pt idx="169">
                  <c:v>25/04/2022</c:v>
                </c:pt>
                <c:pt idx="170">
                  <c:v>26/04/2022</c:v>
                </c:pt>
                <c:pt idx="171">
                  <c:v>27/04/2022</c:v>
                </c:pt>
                <c:pt idx="172">
                  <c:v>28/04/2022</c:v>
                </c:pt>
                <c:pt idx="173">
                  <c:v>29/04/2022</c:v>
                </c:pt>
                <c:pt idx="174">
                  <c:v>02/05/2022</c:v>
                </c:pt>
                <c:pt idx="175">
                  <c:v>03/05/2022</c:v>
                </c:pt>
                <c:pt idx="176">
                  <c:v>04/05/2022</c:v>
                </c:pt>
                <c:pt idx="177">
                  <c:v>05/05/2022</c:v>
                </c:pt>
                <c:pt idx="178">
                  <c:v>06/05/2022</c:v>
                </c:pt>
                <c:pt idx="179">
                  <c:v>09/05/2022</c:v>
                </c:pt>
                <c:pt idx="180">
                  <c:v>10/05/2022</c:v>
                </c:pt>
                <c:pt idx="181">
                  <c:v>11/05/2022</c:v>
                </c:pt>
                <c:pt idx="182">
                  <c:v>12/05/2022</c:v>
                </c:pt>
                <c:pt idx="183">
                  <c:v>13/05/2022</c:v>
                </c:pt>
                <c:pt idx="184">
                  <c:v>16/05/2022</c:v>
                </c:pt>
                <c:pt idx="185">
                  <c:v>17/05/2022</c:v>
                </c:pt>
                <c:pt idx="186">
                  <c:v>18/05/2022</c:v>
                </c:pt>
                <c:pt idx="187">
                  <c:v>19/05/2022</c:v>
                </c:pt>
                <c:pt idx="188">
                  <c:v>20/05/2022</c:v>
                </c:pt>
                <c:pt idx="189">
                  <c:v>23/05/2022</c:v>
                </c:pt>
                <c:pt idx="190">
                  <c:v>24/05/2022</c:v>
                </c:pt>
                <c:pt idx="191">
                  <c:v>25/05/2022</c:v>
                </c:pt>
                <c:pt idx="192">
                  <c:v>26/05/2022</c:v>
                </c:pt>
                <c:pt idx="193">
                  <c:v>27/05/2022</c:v>
                </c:pt>
                <c:pt idx="194">
                  <c:v>31/05/2022</c:v>
                </c:pt>
                <c:pt idx="195">
                  <c:v>01/06/2022</c:v>
                </c:pt>
                <c:pt idx="196">
                  <c:v>02/06/2022</c:v>
                </c:pt>
                <c:pt idx="197">
                  <c:v>03/06/2022</c:v>
                </c:pt>
                <c:pt idx="198">
                  <c:v>06/06/2022</c:v>
                </c:pt>
                <c:pt idx="199">
                  <c:v>07/06/2022</c:v>
                </c:pt>
                <c:pt idx="200">
                  <c:v>08/06/2022</c:v>
                </c:pt>
                <c:pt idx="201">
                  <c:v>09/06/2022</c:v>
                </c:pt>
                <c:pt idx="202">
                  <c:v>10/06/2022</c:v>
                </c:pt>
                <c:pt idx="203">
                  <c:v>13/06/2022</c:v>
                </c:pt>
                <c:pt idx="204">
                  <c:v>14/06/2022</c:v>
                </c:pt>
                <c:pt idx="205">
                  <c:v>15/06/2022</c:v>
                </c:pt>
                <c:pt idx="206">
                  <c:v>16/06/2022</c:v>
                </c:pt>
                <c:pt idx="207">
                  <c:v>17/06/2022</c:v>
                </c:pt>
                <c:pt idx="208">
                  <c:v>21/06/2022</c:v>
                </c:pt>
                <c:pt idx="209">
                  <c:v>22/06/2022</c:v>
                </c:pt>
                <c:pt idx="210">
                  <c:v>23/06/2022</c:v>
                </c:pt>
                <c:pt idx="211">
                  <c:v>24/06/2022</c:v>
                </c:pt>
                <c:pt idx="212">
                  <c:v>27/06/2022</c:v>
                </c:pt>
                <c:pt idx="213">
                  <c:v>28/06/2022</c:v>
                </c:pt>
                <c:pt idx="214">
                  <c:v>29/06/2022</c:v>
                </c:pt>
                <c:pt idx="215">
                  <c:v>30/06/2022</c:v>
                </c:pt>
                <c:pt idx="216">
                  <c:v>01/07/2022</c:v>
                </c:pt>
                <c:pt idx="217">
                  <c:v>05/07/2022</c:v>
                </c:pt>
                <c:pt idx="218">
                  <c:v>06/07/2022</c:v>
                </c:pt>
                <c:pt idx="219">
                  <c:v>07/07/2022</c:v>
                </c:pt>
                <c:pt idx="220">
                  <c:v>08/07/2022</c:v>
                </c:pt>
                <c:pt idx="221">
                  <c:v>11/07/2022</c:v>
                </c:pt>
                <c:pt idx="222">
                  <c:v>12/07/2022</c:v>
                </c:pt>
                <c:pt idx="223">
                  <c:v>13/07/2022</c:v>
                </c:pt>
                <c:pt idx="224">
                  <c:v>14/07/2022</c:v>
                </c:pt>
                <c:pt idx="225">
                  <c:v>15/07/2022</c:v>
                </c:pt>
                <c:pt idx="226">
                  <c:v>18/07/2022</c:v>
                </c:pt>
                <c:pt idx="227">
                  <c:v>19/07/2022</c:v>
                </c:pt>
                <c:pt idx="228">
                  <c:v>20/07/2022</c:v>
                </c:pt>
                <c:pt idx="229">
                  <c:v>21/07/2022</c:v>
                </c:pt>
                <c:pt idx="230">
                  <c:v>22/07/2022</c:v>
                </c:pt>
                <c:pt idx="231">
                  <c:v>25/07/2022</c:v>
                </c:pt>
                <c:pt idx="232">
                  <c:v>26/07/2022</c:v>
                </c:pt>
                <c:pt idx="233">
                  <c:v>27/07/2022</c:v>
                </c:pt>
                <c:pt idx="234">
                  <c:v>28/07/2022</c:v>
                </c:pt>
                <c:pt idx="235">
                  <c:v>29/07/2022</c:v>
                </c:pt>
                <c:pt idx="236">
                  <c:v>01/08/2022</c:v>
                </c:pt>
                <c:pt idx="237">
                  <c:v>02/08/2022</c:v>
                </c:pt>
                <c:pt idx="238">
                  <c:v>03/08/2022</c:v>
                </c:pt>
                <c:pt idx="239">
                  <c:v>04/08/2022</c:v>
                </c:pt>
                <c:pt idx="240">
                  <c:v>05/08/2022</c:v>
                </c:pt>
                <c:pt idx="241">
                  <c:v>08/08/2022</c:v>
                </c:pt>
                <c:pt idx="242">
                  <c:v>09/08/2022</c:v>
                </c:pt>
                <c:pt idx="243">
                  <c:v>10/08/2022</c:v>
                </c:pt>
                <c:pt idx="244">
                  <c:v>11/08/2022</c:v>
                </c:pt>
                <c:pt idx="245">
                  <c:v>12/08/2022</c:v>
                </c:pt>
                <c:pt idx="246">
                  <c:v>15/08/2022</c:v>
                </c:pt>
                <c:pt idx="247">
                  <c:v>16/08/2022</c:v>
                </c:pt>
                <c:pt idx="248">
                  <c:v>17/08/2022</c:v>
                </c:pt>
                <c:pt idx="249">
                  <c:v>18/08/2022</c:v>
                </c:pt>
                <c:pt idx="250">
                  <c:v>19/08/2022</c:v>
                </c:pt>
                <c:pt idx="251">
                  <c:v>22/08/2022</c:v>
                </c:pt>
                <c:pt idx="252">
                  <c:v>23/08/2022</c:v>
                </c:pt>
              </c:strCache>
            </c:strRef>
          </c:cat>
          <c:val>
            <c:numRef>
              <c:f>TV!$I$2:$I$255</c:f>
              <c:numCache>
                <c:formatCode>General</c:formatCode>
                <c:ptCount val="254"/>
                <c:pt idx="1">
                  <c:v>0</c:v>
                </c:pt>
                <c:pt idx="2">
                  <c:v>-1</c:v>
                </c:pt>
                <c:pt idx="3">
                  <c:v>-0.37498688116026874</c:v>
                </c:pt>
                <c:pt idx="4">
                  <c:v>-0.36172331476093589</c:v>
                </c:pt>
                <c:pt idx="5">
                  <c:v>0.37654541472881625</c:v>
                </c:pt>
                <c:pt idx="6">
                  <c:v>0.68226030281811667</c:v>
                </c:pt>
                <c:pt idx="7">
                  <c:v>0.6394103322827257</c:v>
                </c:pt>
                <c:pt idx="8">
                  <c:v>0.63907784904442777</c:v>
                </c:pt>
                <c:pt idx="9">
                  <c:v>0.6692081226532014</c:v>
                </c:pt>
                <c:pt idx="10">
                  <c:v>0.68494364420412168</c:v>
                </c:pt>
                <c:pt idx="11">
                  <c:v>0.60792876441336008</c:v>
                </c:pt>
                <c:pt idx="12">
                  <c:v>0.57157094937733832</c:v>
                </c:pt>
                <c:pt idx="13">
                  <c:v>0.576789828859267</c:v>
                </c:pt>
                <c:pt idx="14">
                  <c:v>0.57644122080728954</c:v>
                </c:pt>
                <c:pt idx="15">
                  <c:v>0.60159501486213474</c:v>
                </c:pt>
                <c:pt idx="16">
                  <c:v>0.59123677541128039</c:v>
                </c:pt>
                <c:pt idx="17">
                  <c:v>0.57182702492269655</c:v>
                </c:pt>
                <c:pt idx="18">
                  <c:v>0.63533621612697722</c:v>
                </c:pt>
                <c:pt idx="19">
                  <c:v>0.6390078480408049</c:v>
                </c:pt>
                <c:pt idx="20">
                  <c:v>0.66086277923858749</c:v>
                </c:pt>
                <c:pt idx="21">
                  <c:v>0.65444967900825135</c:v>
                </c:pt>
                <c:pt idx="22">
                  <c:v>0.66013608152999803</c:v>
                </c:pt>
                <c:pt idx="23">
                  <c:v>0.62739381009272766</c:v>
                </c:pt>
                <c:pt idx="24">
                  <c:v>0.66275932335878163</c:v>
                </c:pt>
                <c:pt idx="25">
                  <c:v>0.6602651563330062</c:v>
                </c:pt>
                <c:pt idx="26">
                  <c:v>0.63364750137544645</c:v>
                </c:pt>
                <c:pt idx="27">
                  <c:v>0.57687124072151219</c:v>
                </c:pt>
                <c:pt idx="28">
                  <c:v>0.57819039158307517</c:v>
                </c:pt>
                <c:pt idx="29">
                  <c:v>0.57541492818691076</c:v>
                </c:pt>
                <c:pt idx="30">
                  <c:v>0.57287647732814651</c:v>
                </c:pt>
                <c:pt idx="31">
                  <c:v>0.56838798025657533</c:v>
                </c:pt>
                <c:pt idx="32">
                  <c:v>0.56278548402732087</c:v>
                </c:pt>
                <c:pt idx="33">
                  <c:v>0.51801374343741546</c:v>
                </c:pt>
                <c:pt idx="34">
                  <c:v>0.51973295539465347</c:v>
                </c:pt>
                <c:pt idx="35">
                  <c:v>0.51610535190658546</c:v>
                </c:pt>
                <c:pt idx="36">
                  <c:v>0.52387959395069295</c:v>
                </c:pt>
                <c:pt idx="37">
                  <c:v>0.54195362481841547</c:v>
                </c:pt>
                <c:pt idx="38">
                  <c:v>0.5433955631831483</c:v>
                </c:pt>
                <c:pt idx="39">
                  <c:v>0.54181920274408002</c:v>
                </c:pt>
                <c:pt idx="40">
                  <c:v>0.53556977204801759</c:v>
                </c:pt>
                <c:pt idx="41">
                  <c:v>0.53823644522721692</c:v>
                </c:pt>
                <c:pt idx="42">
                  <c:v>0.53104506166118781</c:v>
                </c:pt>
                <c:pt idx="43">
                  <c:v>0.52508240083072644</c:v>
                </c:pt>
                <c:pt idx="44">
                  <c:v>0.48488583560781479</c:v>
                </c:pt>
                <c:pt idx="45">
                  <c:v>0.47484419703366754</c:v>
                </c:pt>
                <c:pt idx="46">
                  <c:v>0.48780389708512623</c:v>
                </c:pt>
                <c:pt idx="47">
                  <c:v>0.47167373113022359</c:v>
                </c:pt>
                <c:pt idx="48">
                  <c:v>0.48566040015751771</c:v>
                </c:pt>
                <c:pt idx="49">
                  <c:v>0.48414027467552351</c:v>
                </c:pt>
                <c:pt idx="50">
                  <c:v>0.47622643658043623</c:v>
                </c:pt>
                <c:pt idx="51">
                  <c:v>0.47672603033736322</c:v>
                </c:pt>
                <c:pt idx="52">
                  <c:v>0.4713513912749609</c:v>
                </c:pt>
                <c:pt idx="53">
                  <c:v>0.46294589928571211</c:v>
                </c:pt>
                <c:pt idx="54">
                  <c:v>0.47015311406731985</c:v>
                </c:pt>
                <c:pt idx="55">
                  <c:v>0.46986624035223684</c:v>
                </c:pt>
                <c:pt idx="56">
                  <c:v>0.47708453785431737</c:v>
                </c:pt>
                <c:pt idx="57">
                  <c:v>0.47498621146532827</c:v>
                </c:pt>
                <c:pt idx="58">
                  <c:v>0.47409623844723292</c:v>
                </c:pt>
                <c:pt idx="59">
                  <c:v>0.47674751246375591</c:v>
                </c:pt>
                <c:pt idx="60">
                  <c:v>0.47671417590307091</c:v>
                </c:pt>
                <c:pt idx="61">
                  <c:v>0.47748680303151825</c:v>
                </c:pt>
                <c:pt idx="62">
                  <c:v>0.49171181281665111</c:v>
                </c:pt>
                <c:pt idx="63">
                  <c:v>0.49770130871700147</c:v>
                </c:pt>
                <c:pt idx="64">
                  <c:v>0.48490670466121255</c:v>
                </c:pt>
                <c:pt idx="65">
                  <c:v>0.54407336714896382</c:v>
                </c:pt>
                <c:pt idx="66">
                  <c:v>0.52027424738529626</c:v>
                </c:pt>
                <c:pt idx="67">
                  <c:v>0.51558850967111136</c:v>
                </c:pt>
                <c:pt idx="68">
                  <c:v>0.51751524633860468</c:v>
                </c:pt>
                <c:pt idx="69">
                  <c:v>0.47813166652714689</c:v>
                </c:pt>
                <c:pt idx="70">
                  <c:v>0.38439545340563391</c:v>
                </c:pt>
                <c:pt idx="71">
                  <c:v>0.38366572719706477</c:v>
                </c:pt>
                <c:pt idx="72">
                  <c:v>0.39439700180125264</c:v>
                </c:pt>
                <c:pt idx="73">
                  <c:v>0.39645649370878466</c:v>
                </c:pt>
                <c:pt idx="74">
                  <c:v>0.38698785584205336</c:v>
                </c:pt>
                <c:pt idx="75">
                  <c:v>0.38442404321316503</c:v>
                </c:pt>
                <c:pt idx="76">
                  <c:v>0.33667057481537604</c:v>
                </c:pt>
                <c:pt idx="77">
                  <c:v>0.28887791804059393</c:v>
                </c:pt>
                <c:pt idx="78">
                  <c:v>0.28929874148749812</c:v>
                </c:pt>
                <c:pt idx="79">
                  <c:v>0.28230979959623048</c:v>
                </c:pt>
                <c:pt idx="80">
                  <c:v>0.26957168210582477</c:v>
                </c:pt>
                <c:pt idx="81">
                  <c:v>0.24616583755225463</c:v>
                </c:pt>
                <c:pt idx="82">
                  <c:v>0.22740192771506387</c:v>
                </c:pt>
                <c:pt idx="83">
                  <c:v>0.23632268928318298</c:v>
                </c:pt>
                <c:pt idx="84">
                  <c:v>0.24084922003507328</c:v>
                </c:pt>
                <c:pt idx="85">
                  <c:v>0.24318377670022606</c:v>
                </c:pt>
                <c:pt idx="86">
                  <c:v>0.24574343108336749</c:v>
                </c:pt>
                <c:pt idx="87">
                  <c:v>0.2459159851102595</c:v>
                </c:pt>
                <c:pt idx="88">
                  <c:v>0.25466686068354261</c:v>
                </c:pt>
                <c:pt idx="89">
                  <c:v>0.26131501091725645</c:v>
                </c:pt>
                <c:pt idx="90">
                  <c:v>0.26180437139069784</c:v>
                </c:pt>
                <c:pt idx="91">
                  <c:v>0.25563164439322189</c:v>
                </c:pt>
                <c:pt idx="92">
                  <c:v>0.25608697605733671</c:v>
                </c:pt>
                <c:pt idx="93">
                  <c:v>0.25488314347093899</c:v>
                </c:pt>
                <c:pt idx="94">
                  <c:v>0.25444850531227575</c:v>
                </c:pt>
                <c:pt idx="95">
                  <c:v>0.25645911338336974</c:v>
                </c:pt>
                <c:pt idx="96">
                  <c:v>0.26080362954975261</c:v>
                </c:pt>
                <c:pt idx="97">
                  <c:v>0.26517380189154477</c:v>
                </c:pt>
                <c:pt idx="98">
                  <c:v>0.29429376409079311</c:v>
                </c:pt>
                <c:pt idx="99">
                  <c:v>0.29251559061367355</c:v>
                </c:pt>
                <c:pt idx="100">
                  <c:v>0.29399124950281824</c:v>
                </c:pt>
                <c:pt idx="101">
                  <c:v>0.29406222540854382</c:v>
                </c:pt>
                <c:pt idx="102">
                  <c:v>0.30755306855309156</c:v>
                </c:pt>
                <c:pt idx="103">
                  <c:v>0.31234017547616044</c:v>
                </c:pt>
                <c:pt idx="104">
                  <c:v>0.31835673151085997</c:v>
                </c:pt>
                <c:pt idx="105">
                  <c:v>0.32751619059140147</c:v>
                </c:pt>
                <c:pt idx="106">
                  <c:v>0.32431845761622752</c:v>
                </c:pt>
                <c:pt idx="107">
                  <c:v>0.32399542110794133</c:v>
                </c:pt>
                <c:pt idx="108">
                  <c:v>0.32051480390727061</c:v>
                </c:pt>
                <c:pt idx="109">
                  <c:v>0.32366501261619729</c:v>
                </c:pt>
                <c:pt idx="110">
                  <c:v>0.32272376623924448</c:v>
                </c:pt>
                <c:pt idx="111">
                  <c:v>0.33195740251211808</c:v>
                </c:pt>
                <c:pt idx="112">
                  <c:v>0.33050074583339251</c:v>
                </c:pt>
                <c:pt idx="113">
                  <c:v>0.32499403665252447</c:v>
                </c:pt>
                <c:pt idx="114">
                  <c:v>0.29669234159732377</c:v>
                </c:pt>
                <c:pt idx="115">
                  <c:v>0.29643936104372193</c:v>
                </c:pt>
                <c:pt idx="116">
                  <c:v>0.31847408130153665</c:v>
                </c:pt>
                <c:pt idx="117">
                  <c:v>0.31982200679024364</c:v>
                </c:pt>
                <c:pt idx="118">
                  <c:v>0.31998725121766036</c:v>
                </c:pt>
                <c:pt idx="119">
                  <c:v>0.32400640948790183</c:v>
                </c:pt>
                <c:pt idx="120">
                  <c:v>0.33781085810660683</c:v>
                </c:pt>
                <c:pt idx="121">
                  <c:v>0.34127952293397656</c:v>
                </c:pt>
                <c:pt idx="122">
                  <c:v>0.34947166691161136</c:v>
                </c:pt>
                <c:pt idx="123">
                  <c:v>0.3543690572728726</c:v>
                </c:pt>
                <c:pt idx="124">
                  <c:v>0.36127588933592691</c:v>
                </c:pt>
                <c:pt idx="125">
                  <c:v>0.36069490437696544</c:v>
                </c:pt>
                <c:pt idx="126">
                  <c:v>0.34394471282414874</c:v>
                </c:pt>
                <c:pt idx="127">
                  <c:v>0.34967716759141287</c:v>
                </c:pt>
                <c:pt idx="128">
                  <c:v>0.34619595308867851</c:v>
                </c:pt>
                <c:pt idx="129">
                  <c:v>0.35302656899502705</c:v>
                </c:pt>
                <c:pt idx="130">
                  <c:v>0.32326100111991368</c:v>
                </c:pt>
                <c:pt idx="131">
                  <c:v>0.31819074192914398</c:v>
                </c:pt>
                <c:pt idx="132">
                  <c:v>0.31777151601454079</c:v>
                </c:pt>
                <c:pt idx="133">
                  <c:v>0.3066124660019876</c:v>
                </c:pt>
                <c:pt idx="134">
                  <c:v>0.3038217777983182</c:v>
                </c:pt>
                <c:pt idx="135">
                  <c:v>0.2680366151595473</c:v>
                </c:pt>
                <c:pt idx="136">
                  <c:v>0.29800739026245859</c:v>
                </c:pt>
                <c:pt idx="137">
                  <c:v>0.28360554651532149</c:v>
                </c:pt>
                <c:pt idx="138">
                  <c:v>0.28180618403164825</c:v>
                </c:pt>
                <c:pt idx="139">
                  <c:v>0.28184882092399738</c:v>
                </c:pt>
                <c:pt idx="140">
                  <c:v>0.27629620966536</c:v>
                </c:pt>
                <c:pt idx="141">
                  <c:v>0.27801328856414531</c:v>
                </c:pt>
                <c:pt idx="142">
                  <c:v>0.27621237372966212</c:v>
                </c:pt>
                <c:pt idx="143">
                  <c:v>0.29974769144085583</c:v>
                </c:pt>
                <c:pt idx="144">
                  <c:v>0.28265963933115451</c:v>
                </c:pt>
                <c:pt idx="145">
                  <c:v>0.2841174214021584</c:v>
                </c:pt>
                <c:pt idx="146">
                  <c:v>0.28201791394461007</c:v>
                </c:pt>
                <c:pt idx="147">
                  <c:v>0.28934572282903376</c:v>
                </c:pt>
                <c:pt idx="148">
                  <c:v>0.28919493193664259</c:v>
                </c:pt>
                <c:pt idx="149">
                  <c:v>0.28801649996773238</c:v>
                </c:pt>
                <c:pt idx="150">
                  <c:v>0.29180258912979351</c:v>
                </c:pt>
                <c:pt idx="151">
                  <c:v>0.29236514788711709</c:v>
                </c:pt>
                <c:pt idx="152">
                  <c:v>0.29267389953336875</c:v>
                </c:pt>
                <c:pt idx="153">
                  <c:v>0.29269108221341633</c:v>
                </c:pt>
                <c:pt idx="154">
                  <c:v>0.29434551697947947</c:v>
                </c:pt>
                <c:pt idx="155">
                  <c:v>0.30598852150254513</c:v>
                </c:pt>
                <c:pt idx="156">
                  <c:v>0.30649470018662334</c:v>
                </c:pt>
                <c:pt idx="157">
                  <c:v>0.30693393203949787</c:v>
                </c:pt>
                <c:pt idx="158">
                  <c:v>0.30526132082767043</c:v>
                </c:pt>
                <c:pt idx="159">
                  <c:v>0.30205909073396936</c:v>
                </c:pt>
                <c:pt idx="160">
                  <c:v>0.30520858483654428</c:v>
                </c:pt>
                <c:pt idx="161">
                  <c:v>0.30656366644797206</c:v>
                </c:pt>
                <c:pt idx="162">
                  <c:v>0.30665205000529067</c:v>
                </c:pt>
                <c:pt idx="163">
                  <c:v>0.30665108058483576</c:v>
                </c:pt>
                <c:pt idx="164">
                  <c:v>0.29021386154131384</c:v>
                </c:pt>
                <c:pt idx="165">
                  <c:v>0.28718563524318164</c:v>
                </c:pt>
                <c:pt idx="166">
                  <c:v>0.28350159171013906</c:v>
                </c:pt>
                <c:pt idx="167">
                  <c:v>0.29383347846081553</c:v>
                </c:pt>
                <c:pt idx="168">
                  <c:v>0.29421399577296908</c:v>
                </c:pt>
                <c:pt idx="169">
                  <c:v>0.29433868902729149</c:v>
                </c:pt>
                <c:pt idx="170">
                  <c:v>0.28053281996130069</c:v>
                </c:pt>
                <c:pt idx="171">
                  <c:v>0.27905540866833861</c:v>
                </c:pt>
                <c:pt idx="172">
                  <c:v>0.27941680362011867</c:v>
                </c:pt>
                <c:pt idx="173">
                  <c:v>0.27641277645965662</c:v>
                </c:pt>
                <c:pt idx="174">
                  <c:v>0.27898066465441895</c:v>
                </c:pt>
                <c:pt idx="175">
                  <c:v>0.28535700629522898</c:v>
                </c:pt>
                <c:pt idx="176">
                  <c:v>0.30469503061558484</c:v>
                </c:pt>
                <c:pt idx="177">
                  <c:v>0.31041018510438573</c:v>
                </c:pt>
                <c:pt idx="178">
                  <c:v>0.30657120064389537</c:v>
                </c:pt>
                <c:pt idx="179">
                  <c:v>0.30741676076837876</c:v>
                </c:pt>
                <c:pt idx="180">
                  <c:v>0.30715109482902003</c:v>
                </c:pt>
                <c:pt idx="181">
                  <c:v>0.30987705984476771</c:v>
                </c:pt>
                <c:pt idx="182">
                  <c:v>0.31964442299049961</c:v>
                </c:pt>
                <c:pt idx="183">
                  <c:v>0.3238867583729379</c:v>
                </c:pt>
                <c:pt idx="184">
                  <c:v>0.30080276107802739</c:v>
                </c:pt>
                <c:pt idx="185">
                  <c:v>0.28188366431521211</c:v>
                </c:pt>
                <c:pt idx="186">
                  <c:v>0.28343281378314455</c:v>
                </c:pt>
                <c:pt idx="187">
                  <c:v>0.2778029532745529</c:v>
                </c:pt>
                <c:pt idx="188">
                  <c:v>0.2768281549801711</c:v>
                </c:pt>
                <c:pt idx="189">
                  <c:v>0.2751615307443373</c:v>
                </c:pt>
                <c:pt idx="190">
                  <c:v>0.27654250552935644</c:v>
                </c:pt>
                <c:pt idx="191">
                  <c:v>0.28000459848770443</c:v>
                </c:pt>
                <c:pt idx="192">
                  <c:v>0.27712530685379688</c:v>
                </c:pt>
                <c:pt idx="193">
                  <c:v>0.2703312282355938</c:v>
                </c:pt>
                <c:pt idx="194">
                  <c:v>0.27171141337986371</c:v>
                </c:pt>
                <c:pt idx="195">
                  <c:v>0.27157455562912708</c:v>
                </c:pt>
                <c:pt idx="196">
                  <c:v>0.27388631185882911</c:v>
                </c:pt>
                <c:pt idx="197">
                  <c:v>0.28022849985469583</c:v>
                </c:pt>
                <c:pt idx="198">
                  <c:v>0.28048008267459085</c:v>
                </c:pt>
                <c:pt idx="199">
                  <c:v>0.28043968914749356</c:v>
                </c:pt>
                <c:pt idx="200">
                  <c:v>0.28530002575171648</c:v>
                </c:pt>
                <c:pt idx="201">
                  <c:v>0.29645244302497226</c:v>
                </c:pt>
                <c:pt idx="202">
                  <c:v>0.2942354181886</c:v>
                </c:pt>
                <c:pt idx="203">
                  <c:v>0.2964712291871906</c:v>
                </c:pt>
                <c:pt idx="204">
                  <c:v>0.29774994512718095</c:v>
                </c:pt>
                <c:pt idx="205">
                  <c:v>0.30110317386851193</c:v>
                </c:pt>
                <c:pt idx="206">
                  <c:v>0.30751094566757481</c:v>
                </c:pt>
                <c:pt idx="207">
                  <c:v>0.30695303731912993</c:v>
                </c:pt>
                <c:pt idx="208">
                  <c:v>0.3066070470467388</c:v>
                </c:pt>
                <c:pt idx="209">
                  <c:v>0.30695895596326594</c:v>
                </c:pt>
                <c:pt idx="210">
                  <c:v>0.29689340192822561</c:v>
                </c:pt>
                <c:pt idx="211">
                  <c:v>0.2901795928820744</c:v>
                </c:pt>
                <c:pt idx="212">
                  <c:v>0.29053534567745853</c:v>
                </c:pt>
                <c:pt idx="213">
                  <c:v>0.29033443061004122</c:v>
                </c:pt>
                <c:pt idx="214">
                  <c:v>0.29444062907009899</c:v>
                </c:pt>
                <c:pt idx="215">
                  <c:v>0.29076566557332728</c:v>
                </c:pt>
                <c:pt idx="216">
                  <c:v>0.28889357383004327</c:v>
                </c:pt>
                <c:pt idx="217">
                  <c:v>0.28752677546499433</c:v>
                </c:pt>
                <c:pt idx="218">
                  <c:v>0.28759563775086672</c:v>
                </c:pt>
                <c:pt idx="219">
                  <c:v>0.28747543320275182</c:v>
                </c:pt>
                <c:pt idx="220">
                  <c:v>0.29000161572542893</c:v>
                </c:pt>
                <c:pt idx="221">
                  <c:v>0.29061301598119221</c:v>
                </c:pt>
                <c:pt idx="222">
                  <c:v>0.29034337005185612</c:v>
                </c:pt>
                <c:pt idx="223">
                  <c:v>0.28982649405384253</c:v>
                </c:pt>
                <c:pt idx="224">
                  <c:v>0.28765458002466227</c:v>
                </c:pt>
                <c:pt idx="225">
                  <c:v>0.28345747996301307</c:v>
                </c:pt>
                <c:pt idx="226">
                  <c:v>0.28331444219795071</c:v>
                </c:pt>
                <c:pt idx="227">
                  <c:v>0.28276715890214243</c:v>
                </c:pt>
                <c:pt idx="228">
                  <c:v>0.28134609992494486</c:v>
                </c:pt>
                <c:pt idx="229">
                  <c:v>0.28156236599466422</c:v>
                </c:pt>
                <c:pt idx="230">
                  <c:v>0.28072445788916578</c:v>
                </c:pt>
                <c:pt idx="231">
                  <c:v>0.28117573797114703</c:v>
                </c:pt>
                <c:pt idx="232">
                  <c:v>0.28045745426942537</c:v>
                </c:pt>
                <c:pt idx="233">
                  <c:v>0.27398535538149899</c:v>
                </c:pt>
                <c:pt idx="234">
                  <c:v>0.27372435243579896</c:v>
                </c:pt>
                <c:pt idx="235">
                  <c:v>0.26730742151138676</c:v>
                </c:pt>
                <c:pt idx="236">
                  <c:v>0.2645324113335743</c:v>
                </c:pt>
                <c:pt idx="237">
                  <c:v>0.26178109099855662</c:v>
                </c:pt>
                <c:pt idx="238">
                  <c:v>0.25987821676381406</c:v>
                </c:pt>
                <c:pt idx="239">
                  <c:v>0.25892053122263886</c:v>
                </c:pt>
                <c:pt idx="240">
                  <c:v>0.25835853991397256</c:v>
                </c:pt>
                <c:pt idx="241">
                  <c:v>0.25891979101963086</c:v>
                </c:pt>
                <c:pt idx="242">
                  <c:v>0.26341236870811852</c:v>
                </c:pt>
                <c:pt idx="243">
                  <c:v>0.26374095559924476</c:v>
                </c:pt>
                <c:pt idx="244">
                  <c:v>0.26675670287649605</c:v>
                </c:pt>
                <c:pt idx="245">
                  <c:v>0.26607719128911617</c:v>
                </c:pt>
                <c:pt idx="246">
                  <c:v>0.26575136523180243</c:v>
                </c:pt>
                <c:pt idx="247">
                  <c:v>0.26702535512340936</c:v>
                </c:pt>
                <c:pt idx="248">
                  <c:v>0.26775519438758749</c:v>
                </c:pt>
                <c:pt idx="249">
                  <c:v>0.26783702417446159</c:v>
                </c:pt>
                <c:pt idx="250">
                  <c:v>0.26616055539658123</c:v>
                </c:pt>
                <c:pt idx="251">
                  <c:v>0.26438416292828004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CB-4063-8723-1A312FAA0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656431"/>
        <c:axId val="1076691855"/>
      </c:lineChart>
      <c:catAx>
        <c:axId val="89665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6691855"/>
        <c:crosses val="autoZero"/>
        <c:auto val="1"/>
        <c:lblAlgn val="ctr"/>
        <c:lblOffset val="100"/>
        <c:noMultiLvlLbl val="0"/>
      </c:catAx>
      <c:valAx>
        <c:axId val="1076691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665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MCD!$H$1</c:f>
              <c:strCache>
                <c:ptCount val="1"/>
                <c:pt idx="0">
                  <c:v>Rendimiento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MCD!$A$1:$A$255</c:f>
              <c:strCache>
                <c:ptCount val="253"/>
                <c:pt idx="0">
                  <c:v>Date</c:v>
                </c:pt>
                <c:pt idx="1">
                  <c:v>24/08/2021</c:v>
                </c:pt>
                <c:pt idx="2">
                  <c:v>25/08/2021</c:v>
                </c:pt>
                <c:pt idx="3">
                  <c:v>26/08/2021</c:v>
                </c:pt>
                <c:pt idx="4">
                  <c:v>27/08/2021</c:v>
                </c:pt>
                <c:pt idx="5">
                  <c:v>30/08/2021</c:v>
                </c:pt>
                <c:pt idx="6">
                  <c:v>31/08/2021</c:v>
                </c:pt>
                <c:pt idx="7">
                  <c:v>01/09/2021</c:v>
                </c:pt>
                <c:pt idx="8">
                  <c:v>02/09/2021</c:v>
                </c:pt>
                <c:pt idx="9">
                  <c:v>03/09/2021</c:v>
                </c:pt>
                <c:pt idx="10">
                  <c:v>07/09/2021</c:v>
                </c:pt>
                <c:pt idx="11">
                  <c:v>08/09/2021</c:v>
                </c:pt>
                <c:pt idx="12">
                  <c:v>09/09/2021</c:v>
                </c:pt>
                <c:pt idx="13">
                  <c:v>10/09/2021</c:v>
                </c:pt>
                <c:pt idx="14">
                  <c:v>13/09/2021</c:v>
                </c:pt>
                <c:pt idx="15">
                  <c:v>14/09/2021</c:v>
                </c:pt>
                <c:pt idx="16">
                  <c:v>15/09/2021</c:v>
                </c:pt>
                <c:pt idx="17">
                  <c:v>16/09/2021</c:v>
                </c:pt>
                <c:pt idx="18">
                  <c:v>17/09/2021</c:v>
                </c:pt>
                <c:pt idx="19">
                  <c:v>20/09/2021</c:v>
                </c:pt>
                <c:pt idx="20">
                  <c:v>21/09/2021</c:v>
                </c:pt>
                <c:pt idx="21">
                  <c:v>22/09/2021</c:v>
                </c:pt>
                <c:pt idx="22">
                  <c:v>23/09/2021</c:v>
                </c:pt>
                <c:pt idx="23">
                  <c:v>24/09/2021</c:v>
                </c:pt>
                <c:pt idx="24">
                  <c:v>27/09/2021</c:v>
                </c:pt>
                <c:pt idx="25">
                  <c:v>28/09/2021</c:v>
                </c:pt>
                <c:pt idx="26">
                  <c:v>29/09/2021</c:v>
                </c:pt>
                <c:pt idx="27">
                  <c:v>30/09/2021</c:v>
                </c:pt>
                <c:pt idx="28">
                  <c:v>01/10/2021</c:v>
                </c:pt>
                <c:pt idx="29">
                  <c:v>04/10/2021</c:v>
                </c:pt>
                <c:pt idx="30">
                  <c:v>05/10/2021</c:v>
                </c:pt>
                <c:pt idx="31">
                  <c:v>06/10/2021</c:v>
                </c:pt>
                <c:pt idx="32">
                  <c:v>07/10/2021</c:v>
                </c:pt>
                <c:pt idx="33">
                  <c:v>08/10/2021</c:v>
                </c:pt>
                <c:pt idx="34">
                  <c:v>11/10/2021</c:v>
                </c:pt>
                <c:pt idx="35">
                  <c:v>12/10/2021</c:v>
                </c:pt>
                <c:pt idx="36">
                  <c:v>13/10/2021</c:v>
                </c:pt>
                <c:pt idx="37">
                  <c:v>14/10/2021</c:v>
                </c:pt>
                <c:pt idx="38">
                  <c:v>15/10/2021</c:v>
                </c:pt>
                <c:pt idx="39">
                  <c:v>18/10/2021</c:v>
                </c:pt>
                <c:pt idx="40">
                  <c:v>19/10/2021</c:v>
                </c:pt>
                <c:pt idx="41">
                  <c:v>20/10/2021</c:v>
                </c:pt>
                <c:pt idx="42">
                  <c:v>21/10/2021</c:v>
                </c:pt>
                <c:pt idx="43">
                  <c:v>22/10/2021</c:v>
                </c:pt>
                <c:pt idx="44">
                  <c:v>25/10/2021</c:v>
                </c:pt>
                <c:pt idx="45">
                  <c:v>26/10/2021</c:v>
                </c:pt>
                <c:pt idx="46">
                  <c:v>27/10/2021</c:v>
                </c:pt>
                <c:pt idx="47">
                  <c:v>28/10/2021</c:v>
                </c:pt>
                <c:pt idx="48">
                  <c:v>29/10/2021</c:v>
                </c:pt>
                <c:pt idx="49">
                  <c:v>01/11/2021</c:v>
                </c:pt>
                <c:pt idx="50">
                  <c:v>02/11/2021</c:v>
                </c:pt>
                <c:pt idx="51">
                  <c:v>03/11/2021</c:v>
                </c:pt>
                <c:pt idx="52">
                  <c:v>04/11/2021</c:v>
                </c:pt>
                <c:pt idx="53">
                  <c:v>05/11/2021</c:v>
                </c:pt>
                <c:pt idx="54">
                  <c:v>08/11/2021</c:v>
                </c:pt>
                <c:pt idx="55">
                  <c:v>09/11/2021</c:v>
                </c:pt>
                <c:pt idx="56">
                  <c:v>10/11/2021</c:v>
                </c:pt>
                <c:pt idx="57">
                  <c:v>11/11/2021</c:v>
                </c:pt>
                <c:pt idx="58">
                  <c:v>12/11/2021</c:v>
                </c:pt>
                <c:pt idx="59">
                  <c:v>15/11/2021</c:v>
                </c:pt>
                <c:pt idx="60">
                  <c:v>16/11/2021</c:v>
                </c:pt>
                <c:pt idx="61">
                  <c:v>17/11/2021</c:v>
                </c:pt>
                <c:pt idx="62">
                  <c:v>18/11/2021</c:v>
                </c:pt>
                <c:pt idx="63">
                  <c:v>19/11/2021</c:v>
                </c:pt>
                <c:pt idx="64">
                  <c:v>22/11/2021</c:v>
                </c:pt>
                <c:pt idx="65">
                  <c:v>23/11/2021</c:v>
                </c:pt>
                <c:pt idx="66">
                  <c:v>24/11/2021</c:v>
                </c:pt>
                <c:pt idx="67">
                  <c:v>26/11/2021</c:v>
                </c:pt>
                <c:pt idx="68">
                  <c:v>29/11/2021</c:v>
                </c:pt>
                <c:pt idx="69">
                  <c:v>30/11/2021</c:v>
                </c:pt>
                <c:pt idx="70">
                  <c:v>01/12/2021</c:v>
                </c:pt>
                <c:pt idx="71">
                  <c:v>02/12/2021</c:v>
                </c:pt>
                <c:pt idx="72">
                  <c:v>03/12/2021</c:v>
                </c:pt>
                <c:pt idx="73">
                  <c:v>06/12/2021</c:v>
                </c:pt>
                <c:pt idx="74">
                  <c:v>07/12/2021</c:v>
                </c:pt>
                <c:pt idx="75">
                  <c:v>08/12/2021</c:v>
                </c:pt>
                <c:pt idx="76">
                  <c:v>09/12/2021</c:v>
                </c:pt>
                <c:pt idx="77">
                  <c:v>10/12/2021</c:v>
                </c:pt>
                <c:pt idx="78">
                  <c:v>13/12/2021</c:v>
                </c:pt>
                <c:pt idx="79">
                  <c:v>14/12/2021</c:v>
                </c:pt>
                <c:pt idx="80">
                  <c:v>15/12/2021</c:v>
                </c:pt>
                <c:pt idx="81">
                  <c:v>16/12/2021</c:v>
                </c:pt>
                <c:pt idx="82">
                  <c:v>17/12/2021</c:v>
                </c:pt>
                <c:pt idx="83">
                  <c:v>20/12/2021</c:v>
                </c:pt>
                <c:pt idx="84">
                  <c:v>21/12/2021</c:v>
                </c:pt>
                <c:pt idx="85">
                  <c:v>22/12/2021</c:v>
                </c:pt>
                <c:pt idx="86">
                  <c:v>23/12/2021</c:v>
                </c:pt>
                <c:pt idx="87">
                  <c:v>27/12/2021</c:v>
                </c:pt>
                <c:pt idx="88">
                  <c:v>28/12/2021</c:v>
                </c:pt>
                <c:pt idx="89">
                  <c:v>29/12/2021</c:v>
                </c:pt>
                <c:pt idx="90">
                  <c:v>30/12/2021</c:v>
                </c:pt>
                <c:pt idx="91">
                  <c:v>31/12/2021</c:v>
                </c:pt>
                <c:pt idx="92">
                  <c:v>03/01/2022</c:v>
                </c:pt>
                <c:pt idx="93">
                  <c:v>04/01/2022</c:v>
                </c:pt>
                <c:pt idx="94">
                  <c:v>05/01/2022</c:v>
                </c:pt>
                <c:pt idx="95">
                  <c:v>06/01/2022</c:v>
                </c:pt>
                <c:pt idx="96">
                  <c:v>07/01/2022</c:v>
                </c:pt>
                <c:pt idx="97">
                  <c:v>10/01/2022</c:v>
                </c:pt>
                <c:pt idx="98">
                  <c:v>11/01/2022</c:v>
                </c:pt>
                <c:pt idx="99">
                  <c:v>12/01/2022</c:v>
                </c:pt>
                <c:pt idx="100">
                  <c:v>13/01/2022</c:v>
                </c:pt>
                <c:pt idx="101">
                  <c:v>14/01/2022</c:v>
                </c:pt>
                <c:pt idx="102">
                  <c:v>18/01/2022</c:v>
                </c:pt>
                <c:pt idx="103">
                  <c:v>19/01/2022</c:v>
                </c:pt>
                <c:pt idx="104">
                  <c:v>20/01/2022</c:v>
                </c:pt>
                <c:pt idx="105">
                  <c:v>21/01/2022</c:v>
                </c:pt>
                <c:pt idx="106">
                  <c:v>24/01/2022</c:v>
                </c:pt>
                <c:pt idx="107">
                  <c:v>25/01/2022</c:v>
                </c:pt>
                <c:pt idx="108">
                  <c:v>26/01/2022</c:v>
                </c:pt>
                <c:pt idx="109">
                  <c:v>27/01/2022</c:v>
                </c:pt>
                <c:pt idx="110">
                  <c:v>28/01/2022</c:v>
                </c:pt>
                <c:pt idx="111">
                  <c:v>31/01/2022</c:v>
                </c:pt>
                <c:pt idx="112">
                  <c:v>01/02/2022</c:v>
                </c:pt>
                <c:pt idx="113">
                  <c:v>02/02/2022</c:v>
                </c:pt>
                <c:pt idx="114">
                  <c:v>03/02/2022</c:v>
                </c:pt>
                <c:pt idx="115">
                  <c:v>04/02/2022</c:v>
                </c:pt>
                <c:pt idx="116">
                  <c:v>07/02/2022</c:v>
                </c:pt>
                <c:pt idx="117">
                  <c:v>08/02/2022</c:v>
                </c:pt>
                <c:pt idx="118">
                  <c:v>09/02/2022</c:v>
                </c:pt>
                <c:pt idx="119">
                  <c:v>10/02/2022</c:v>
                </c:pt>
                <c:pt idx="120">
                  <c:v>11/02/2022</c:v>
                </c:pt>
                <c:pt idx="121">
                  <c:v>14/02/2022</c:v>
                </c:pt>
                <c:pt idx="122">
                  <c:v>15/02/2022</c:v>
                </c:pt>
                <c:pt idx="123">
                  <c:v>16/02/2022</c:v>
                </c:pt>
                <c:pt idx="124">
                  <c:v>17/02/2022</c:v>
                </c:pt>
                <c:pt idx="125">
                  <c:v>18/02/2022</c:v>
                </c:pt>
                <c:pt idx="126">
                  <c:v>22/02/2022</c:v>
                </c:pt>
                <c:pt idx="127">
                  <c:v>23/02/2022</c:v>
                </c:pt>
                <c:pt idx="128">
                  <c:v>24/02/2022</c:v>
                </c:pt>
                <c:pt idx="129">
                  <c:v>25/02/2022</c:v>
                </c:pt>
                <c:pt idx="130">
                  <c:v>28/02/2022</c:v>
                </c:pt>
                <c:pt idx="131">
                  <c:v>01/03/2022</c:v>
                </c:pt>
                <c:pt idx="132">
                  <c:v>02/03/2022</c:v>
                </c:pt>
                <c:pt idx="133">
                  <c:v>03/03/2022</c:v>
                </c:pt>
                <c:pt idx="134">
                  <c:v>04/03/2022</c:v>
                </c:pt>
                <c:pt idx="135">
                  <c:v>07/03/2022</c:v>
                </c:pt>
                <c:pt idx="136">
                  <c:v>08/03/2022</c:v>
                </c:pt>
                <c:pt idx="137">
                  <c:v>09/03/2022</c:v>
                </c:pt>
                <c:pt idx="138">
                  <c:v>10/03/2022</c:v>
                </c:pt>
                <c:pt idx="139">
                  <c:v>11/03/2022</c:v>
                </c:pt>
                <c:pt idx="140">
                  <c:v>14/03/2022</c:v>
                </c:pt>
                <c:pt idx="141">
                  <c:v>15/03/2022</c:v>
                </c:pt>
                <c:pt idx="142">
                  <c:v>16/03/2022</c:v>
                </c:pt>
                <c:pt idx="143">
                  <c:v>17/03/2022</c:v>
                </c:pt>
                <c:pt idx="144">
                  <c:v>18/03/2022</c:v>
                </c:pt>
                <c:pt idx="145">
                  <c:v>21/03/2022</c:v>
                </c:pt>
                <c:pt idx="146">
                  <c:v>22/03/2022</c:v>
                </c:pt>
                <c:pt idx="147">
                  <c:v>23/03/2022</c:v>
                </c:pt>
                <c:pt idx="148">
                  <c:v>24/03/2022</c:v>
                </c:pt>
                <c:pt idx="149">
                  <c:v>25/03/2022</c:v>
                </c:pt>
                <c:pt idx="150">
                  <c:v>28/03/2022</c:v>
                </c:pt>
                <c:pt idx="151">
                  <c:v>29/03/2022</c:v>
                </c:pt>
                <c:pt idx="152">
                  <c:v>30/03/2022</c:v>
                </c:pt>
                <c:pt idx="153">
                  <c:v>31/03/2022</c:v>
                </c:pt>
                <c:pt idx="154">
                  <c:v>01/04/2022</c:v>
                </c:pt>
                <c:pt idx="155">
                  <c:v>04/04/2022</c:v>
                </c:pt>
                <c:pt idx="156">
                  <c:v>05/04/2022</c:v>
                </c:pt>
                <c:pt idx="157">
                  <c:v>06/04/2022</c:v>
                </c:pt>
                <c:pt idx="158">
                  <c:v>07/04/2022</c:v>
                </c:pt>
                <c:pt idx="159">
                  <c:v>08/04/2022</c:v>
                </c:pt>
                <c:pt idx="160">
                  <c:v>11/04/2022</c:v>
                </c:pt>
                <c:pt idx="161">
                  <c:v>12/04/2022</c:v>
                </c:pt>
                <c:pt idx="162">
                  <c:v>13/04/2022</c:v>
                </c:pt>
                <c:pt idx="163">
                  <c:v>14/04/2022</c:v>
                </c:pt>
                <c:pt idx="164">
                  <c:v>18/04/2022</c:v>
                </c:pt>
                <c:pt idx="165">
                  <c:v>19/04/2022</c:v>
                </c:pt>
                <c:pt idx="166">
                  <c:v>20/04/2022</c:v>
                </c:pt>
                <c:pt idx="167">
                  <c:v>21/04/2022</c:v>
                </c:pt>
                <c:pt idx="168">
                  <c:v>22/04/2022</c:v>
                </c:pt>
                <c:pt idx="169">
                  <c:v>25/04/2022</c:v>
                </c:pt>
                <c:pt idx="170">
                  <c:v>26/04/2022</c:v>
                </c:pt>
                <c:pt idx="171">
                  <c:v>27/04/2022</c:v>
                </c:pt>
                <c:pt idx="172">
                  <c:v>28/04/2022</c:v>
                </c:pt>
                <c:pt idx="173">
                  <c:v>29/04/2022</c:v>
                </c:pt>
                <c:pt idx="174">
                  <c:v>02/05/2022</c:v>
                </c:pt>
                <c:pt idx="175">
                  <c:v>03/05/2022</c:v>
                </c:pt>
                <c:pt idx="176">
                  <c:v>04/05/2022</c:v>
                </c:pt>
                <c:pt idx="177">
                  <c:v>05/05/2022</c:v>
                </c:pt>
                <c:pt idx="178">
                  <c:v>06/05/2022</c:v>
                </c:pt>
                <c:pt idx="179">
                  <c:v>09/05/2022</c:v>
                </c:pt>
                <c:pt idx="180">
                  <c:v>10/05/2022</c:v>
                </c:pt>
                <c:pt idx="181">
                  <c:v>11/05/2022</c:v>
                </c:pt>
                <c:pt idx="182">
                  <c:v>12/05/2022</c:v>
                </c:pt>
                <c:pt idx="183">
                  <c:v>13/05/2022</c:v>
                </c:pt>
                <c:pt idx="184">
                  <c:v>16/05/2022</c:v>
                </c:pt>
                <c:pt idx="185">
                  <c:v>17/05/2022</c:v>
                </c:pt>
                <c:pt idx="186">
                  <c:v>18/05/2022</c:v>
                </c:pt>
                <c:pt idx="187">
                  <c:v>19/05/2022</c:v>
                </c:pt>
                <c:pt idx="188">
                  <c:v>20/05/2022</c:v>
                </c:pt>
                <c:pt idx="189">
                  <c:v>23/05/2022</c:v>
                </c:pt>
                <c:pt idx="190">
                  <c:v>24/05/2022</c:v>
                </c:pt>
                <c:pt idx="191">
                  <c:v>25/05/2022</c:v>
                </c:pt>
                <c:pt idx="192">
                  <c:v>26/05/2022</c:v>
                </c:pt>
                <c:pt idx="193">
                  <c:v>27/05/2022</c:v>
                </c:pt>
                <c:pt idx="194">
                  <c:v>31/05/2022</c:v>
                </c:pt>
                <c:pt idx="195">
                  <c:v>01/06/2022</c:v>
                </c:pt>
                <c:pt idx="196">
                  <c:v>02/06/2022</c:v>
                </c:pt>
                <c:pt idx="197">
                  <c:v>03/06/2022</c:v>
                </c:pt>
                <c:pt idx="198">
                  <c:v>06/06/2022</c:v>
                </c:pt>
                <c:pt idx="199">
                  <c:v>07/06/2022</c:v>
                </c:pt>
                <c:pt idx="200">
                  <c:v>08/06/2022</c:v>
                </c:pt>
                <c:pt idx="201">
                  <c:v>09/06/2022</c:v>
                </c:pt>
                <c:pt idx="202">
                  <c:v>10/06/2022</c:v>
                </c:pt>
                <c:pt idx="203">
                  <c:v>13/06/2022</c:v>
                </c:pt>
                <c:pt idx="204">
                  <c:v>14/06/2022</c:v>
                </c:pt>
                <c:pt idx="205">
                  <c:v>15/06/2022</c:v>
                </c:pt>
                <c:pt idx="206">
                  <c:v>16/06/2022</c:v>
                </c:pt>
                <c:pt idx="207">
                  <c:v>17/06/2022</c:v>
                </c:pt>
                <c:pt idx="208">
                  <c:v>21/06/2022</c:v>
                </c:pt>
                <c:pt idx="209">
                  <c:v>22/06/2022</c:v>
                </c:pt>
                <c:pt idx="210">
                  <c:v>23/06/2022</c:v>
                </c:pt>
                <c:pt idx="211">
                  <c:v>24/06/2022</c:v>
                </c:pt>
                <c:pt idx="212">
                  <c:v>27/06/2022</c:v>
                </c:pt>
                <c:pt idx="213">
                  <c:v>28/06/2022</c:v>
                </c:pt>
                <c:pt idx="214">
                  <c:v>29/06/2022</c:v>
                </c:pt>
                <c:pt idx="215">
                  <c:v>30/06/2022</c:v>
                </c:pt>
                <c:pt idx="216">
                  <c:v>01/07/2022</c:v>
                </c:pt>
                <c:pt idx="217">
                  <c:v>05/07/2022</c:v>
                </c:pt>
                <c:pt idx="218">
                  <c:v>06/07/2022</c:v>
                </c:pt>
                <c:pt idx="219">
                  <c:v>07/07/2022</c:v>
                </c:pt>
                <c:pt idx="220">
                  <c:v>08/07/2022</c:v>
                </c:pt>
                <c:pt idx="221">
                  <c:v>11/07/2022</c:v>
                </c:pt>
                <c:pt idx="222">
                  <c:v>12/07/2022</c:v>
                </c:pt>
                <c:pt idx="223">
                  <c:v>13/07/2022</c:v>
                </c:pt>
                <c:pt idx="224">
                  <c:v>14/07/2022</c:v>
                </c:pt>
                <c:pt idx="225">
                  <c:v>15/07/2022</c:v>
                </c:pt>
                <c:pt idx="226">
                  <c:v>18/07/2022</c:v>
                </c:pt>
                <c:pt idx="227">
                  <c:v>19/07/2022</c:v>
                </c:pt>
                <c:pt idx="228">
                  <c:v>20/07/2022</c:v>
                </c:pt>
                <c:pt idx="229">
                  <c:v>21/07/2022</c:v>
                </c:pt>
                <c:pt idx="230">
                  <c:v>22/07/2022</c:v>
                </c:pt>
                <c:pt idx="231">
                  <c:v>25/07/2022</c:v>
                </c:pt>
                <c:pt idx="232">
                  <c:v>26/07/2022</c:v>
                </c:pt>
                <c:pt idx="233">
                  <c:v>27/07/2022</c:v>
                </c:pt>
                <c:pt idx="234">
                  <c:v>28/07/2022</c:v>
                </c:pt>
                <c:pt idx="235">
                  <c:v>29/07/2022</c:v>
                </c:pt>
                <c:pt idx="236">
                  <c:v>01/08/2022</c:v>
                </c:pt>
                <c:pt idx="237">
                  <c:v>02/08/2022</c:v>
                </c:pt>
                <c:pt idx="238">
                  <c:v>03/08/2022</c:v>
                </c:pt>
                <c:pt idx="239">
                  <c:v>04/08/2022</c:v>
                </c:pt>
                <c:pt idx="240">
                  <c:v>05/08/2022</c:v>
                </c:pt>
                <c:pt idx="241">
                  <c:v>08/08/2022</c:v>
                </c:pt>
                <c:pt idx="242">
                  <c:v>09/08/2022</c:v>
                </c:pt>
                <c:pt idx="243">
                  <c:v>10/08/2022</c:v>
                </c:pt>
                <c:pt idx="244">
                  <c:v>11/08/2022</c:v>
                </c:pt>
                <c:pt idx="245">
                  <c:v>12/08/2022</c:v>
                </c:pt>
                <c:pt idx="246">
                  <c:v>15/08/2022</c:v>
                </c:pt>
                <c:pt idx="247">
                  <c:v>16/08/2022</c:v>
                </c:pt>
                <c:pt idx="248">
                  <c:v>17/08/2022</c:v>
                </c:pt>
                <c:pt idx="249">
                  <c:v>18/08/2022</c:v>
                </c:pt>
                <c:pt idx="250">
                  <c:v>19/08/2022</c:v>
                </c:pt>
                <c:pt idx="251">
                  <c:v>22/08/2022</c:v>
                </c:pt>
                <c:pt idx="252">
                  <c:v>23/08/2022</c:v>
                </c:pt>
              </c:strCache>
            </c:strRef>
          </c:cat>
          <c:val>
            <c:numRef>
              <c:f>MCD!$H$2:$H$255</c:f>
              <c:numCache>
                <c:formatCode>General</c:formatCode>
                <c:ptCount val="254"/>
                <c:pt idx="1">
                  <c:v>1.6777590268173667E-3</c:v>
                </c:pt>
                <c:pt idx="2">
                  <c:v>-7.8718222025615184E-3</c:v>
                </c:pt>
                <c:pt idx="3">
                  <c:v>2.2368330136340619E-3</c:v>
                </c:pt>
                <c:pt idx="4">
                  <c:v>-3.7477634744886414E-3</c:v>
                </c:pt>
                <c:pt idx="5">
                  <c:v>9.1798463118713588E-3</c:v>
                </c:pt>
                <c:pt idx="6">
                  <c:v>2.9057374921120666E-3</c:v>
                </c:pt>
                <c:pt idx="7">
                  <c:v>7.2222808211863509E-3</c:v>
                </c:pt>
                <c:pt idx="8">
                  <c:v>-4.3772578572857674E-3</c:v>
                </c:pt>
                <c:pt idx="9">
                  <c:v>-1.1012500407694999E-2</c:v>
                </c:pt>
                <c:pt idx="10">
                  <c:v>1.0288241692233729E-2</c:v>
                </c:pt>
                <c:pt idx="11">
                  <c:v>-4.1867837842395164E-5</c:v>
                </c:pt>
                <c:pt idx="12">
                  <c:v>2.3888719337262264E-3</c:v>
                </c:pt>
                <c:pt idx="13">
                  <c:v>8.4873010856358223E-3</c:v>
                </c:pt>
                <c:pt idx="14">
                  <c:v>-3.3169187375266311E-4</c:v>
                </c:pt>
                <c:pt idx="15">
                  <c:v>-6.2210015644277486E-4</c:v>
                </c:pt>
                <c:pt idx="16">
                  <c:v>9.2540199563884359E-3</c:v>
                </c:pt>
                <c:pt idx="17">
                  <c:v>-2.9604732315798832E-3</c:v>
                </c:pt>
                <c:pt idx="18">
                  <c:v>-1.402123514443103E-2</c:v>
                </c:pt>
                <c:pt idx="19">
                  <c:v>5.8973481248509371E-3</c:v>
                </c:pt>
                <c:pt idx="20">
                  <c:v>1.0935578522107655E-2</c:v>
                </c:pt>
                <c:pt idx="21">
                  <c:v>6.7865631679763783E-3</c:v>
                </c:pt>
                <c:pt idx="22">
                  <c:v>6.699810912572656E-3</c:v>
                </c:pt>
                <c:pt idx="23">
                  <c:v>6.8582651808980107E-3</c:v>
                </c:pt>
                <c:pt idx="24">
                  <c:v>-1.749224564996087E-2</c:v>
                </c:pt>
                <c:pt idx="25">
                  <c:v>2.0920676955945329E-3</c:v>
                </c:pt>
                <c:pt idx="26">
                  <c:v>-1.2976887441147028E-2</c:v>
                </c:pt>
                <c:pt idx="27">
                  <c:v>7.5483841092902522E-3</c:v>
                </c:pt>
                <c:pt idx="28">
                  <c:v>6.1749488080009736E-4</c:v>
                </c:pt>
                <c:pt idx="29">
                  <c:v>8.8036992396615214E-3</c:v>
                </c:pt>
                <c:pt idx="30">
                  <c:v>7.6666555270948501E-3</c:v>
                </c:pt>
                <c:pt idx="31">
                  <c:v>4.9371833743491736E-3</c:v>
                </c:pt>
                <c:pt idx="32">
                  <c:v>-2.4967615620202018E-3</c:v>
                </c:pt>
                <c:pt idx="33">
                  <c:v>-4.5215571060051455E-3</c:v>
                </c:pt>
                <c:pt idx="34">
                  <c:v>-8.3542733386970727E-3</c:v>
                </c:pt>
                <c:pt idx="35">
                  <c:v>-7.6477369211065769E-3</c:v>
                </c:pt>
                <c:pt idx="36">
                  <c:v>7.830264237268245E-3</c:v>
                </c:pt>
                <c:pt idx="37">
                  <c:v>-9.4049742067766721E-3</c:v>
                </c:pt>
                <c:pt idx="38">
                  <c:v>4.117750817931293E-5</c:v>
                </c:pt>
                <c:pt idx="39">
                  <c:v>2.1052419524915131E-3</c:v>
                </c:pt>
                <c:pt idx="40">
                  <c:v>-1.2563298309879591E-2</c:v>
                </c:pt>
                <c:pt idx="41">
                  <c:v>7.0081367359781177E-3</c:v>
                </c:pt>
                <c:pt idx="42">
                  <c:v>-1.226178147742372E-2</c:v>
                </c:pt>
                <c:pt idx="43">
                  <c:v>-4.6134115649534759E-3</c:v>
                </c:pt>
                <c:pt idx="44">
                  <c:v>-3.8762087081982807E-3</c:v>
                </c:pt>
                <c:pt idx="45">
                  <c:v>2.6689724334532497E-2</c:v>
                </c:pt>
                <c:pt idx="46">
                  <c:v>1.14118850198537E-2</c:v>
                </c:pt>
                <c:pt idx="47">
                  <c:v>2.0367550145263794E-4</c:v>
                </c:pt>
                <c:pt idx="48">
                  <c:v>2.0484616602291051E-2</c:v>
                </c:pt>
                <c:pt idx="49">
                  <c:v>-5.3475788281498815E-3</c:v>
                </c:pt>
                <c:pt idx="50">
                  <c:v>4.6540893670009202E-3</c:v>
                </c:pt>
                <c:pt idx="51">
                  <c:v>1.222050379979376E-2</c:v>
                </c:pt>
                <c:pt idx="52">
                  <c:v>4.9317382933764626E-3</c:v>
                </c:pt>
                <c:pt idx="53">
                  <c:v>-6.3208786924359127E-3</c:v>
                </c:pt>
                <c:pt idx="54">
                  <c:v>-1.7779801173394743E-3</c:v>
                </c:pt>
                <c:pt idx="55">
                  <c:v>1.8999043111948106E-3</c:v>
                </c:pt>
                <c:pt idx="56">
                  <c:v>-1.173322481877649E-2</c:v>
                </c:pt>
                <c:pt idx="57">
                  <c:v>2.0387548388659739E-3</c:v>
                </c:pt>
                <c:pt idx="58">
                  <c:v>9.0557254068345319E-3</c:v>
                </c:pt>
                <c:pt idx="59">
                  <c:v>-1.8976055003189927E-3</c:v>
                </c:pt>
                <c:pt idx="60">
                  <c:v>9.1097158768397972E-4</c:v>
                </c:pt>
                <c:pt idx="61">
                  <c:v>3.1263003878324153E-3</c:v>
                </c:pt>
                <c:pt idx="62">
                  <c:v>-6.035914919371492E-3</c:v>
                </c:pt>
                <c:pt idx="63">
                  <c:v>6.0725684257312675E-3</c:v>
                </c:pt>
                <c:pt idx="64">
                  <c:v>8.5608661843216485E-3</c:v>
                </c:pt>
                <c:pt idx="65">
                  <c:v>5.7108705350640398E-3</c:v>
                </c:pt>
                <c:pt idx="66">
                  <c:v>-2.7614587503313255E-2</c:v>
                </c:pt>
                <c:pt idx="67">
                  <c:v>1.1599866789398139E-3</c:v>
                </c:pt>
                <c:pt idx="68">
                  <c:v>-1.7354946576301124E-2</c:v>
                </c:pt>
                <c:pt idx="69">
                  <c:v>-1.7171534756878829E-3</c:v>
                </c:pt>
                <c:pt idx="70">
                  <c:v>1.892054937686069E-2</c:v>
                </c:pt>
                <c:pt idx="71">
                  <c:v>2.1301276120945564E-3</c:v>
                </c:pt>
                <c:pt idx="72">
                  <c:v>2.5909441951120587E-2</c:v>
                </c:pt>
                <c:pt idx="73">
                  <c:v>1.6107045458228931E-2</c:v>
                </c:pt>
                <c:pt idx="74">
                  <c:v>-1.2698662371201735E-3</c:v>
                </c:pt>
                <c:pt idx="75">
                  <c:v>1.0632724310616758E-2</c:v>
                </c:pt>
                <c:pt idx="76">
                  <c:v>1.0025192640106786E-2</c:v>
                </c:pt>
                <c:pt idx="77">
                  <c:v>-7.0951005304794399E-3</c:v>
                </c:pt>
                <c:pt idx="78">
                  <c:v>-2.1667839163794834E-3</c:v>
                </c:pt>
                <c:pt idx="79">
                  <c:v>7.6185552236635616E-3</c:v>
                </c:pt>
                <c:pt idx="80">
                  <c:v>3.8938100794419263E-3</c:v>
                </c:pt>
                <c:pt idx="81">
                  <c:v>-1.4498049478436517E-2</c:v>
                </c:pt>
                <c:pt idx="82">
                  <c:v>1.1460956433844818E-4</c:v>
                </c:pt>
                <c:pt idx="83">
                  <c:v>1.0163149960294672E-2</c:v>
                </c:pt>
                <c:pt idx="84">
                  <c:v>2.0801542124677494E-3</c:v>
                </c:pt>
                <c:pt idx="85">
                  <c:v>3.8122811193901538E-3</c:v>
                </c:pt>
                <c:pt idx="86">
                  <c:v>8.6104902936145009E-3</c:v>
                </c:pt>
                <c:pt idx="87">
                  <c:v>-1.3420169654258379E-3</c:v>
                </c:pt>
                <c:pt idx="88">
                  <c:v>2.2770979940044652E-3</c:v>
                </c:pt>
                <c:pt idx="89">
                  <c:v>-4.767392017761273E-3</c:v>
                </c:pt>
                <c:pt idx="90">
                  <c:v>3.218546446489598E-3</c:v>
                </c:pt>
                <c:pt idx="91">
                  <c:v>1.9024155899737502E-3</c:v>
                </c:pt>
                <c:pt idx="92">
                  <c:v>-2.6057325664709507E-4</c:v>
                </c:pt>
                <c:pt idx="93">
                  <c:v>-4.9160877692937307E-3</c:v>
                </c:pt>
                <c:pt idx="94">
                  <c:v>9.3567789678265824E-3</c:v>
                </c:pt>
                <c:pt idx="95">
                  <c:v>-9.7519701280274849E-3</c:v>
                </c:pt>
                <c:pt idx="96">
                  <c:v>-9.9228792133902888E-3</c:v>
                </c:pt>
                <c:pt idx="97">
                  <c:v>-8.6608735869959392E-3</c:v>
                </c:pt>
                <c:pt idx="98">
                  <c:v>-4.5779941329655476E-3</c:v>
                </c:pt>
                <c:pt idx="99">
                  <c:v>1.8779140808607749E-3</c:v>
                </c:pt>
                <c:pt idx="100">
                  <c:v>-1.4154031489747112E-2</c:v>
                </c:pt>
                <c:pt idx="101">
                  <c:v>-4.7727180434865776E-3</c:v>
                </c:pt>
                <c:pt idx="102">
                  <c:v>-4.9126665465271816E-3</c:v>
                </c:pt>
                <c:pt idx="103">
                  <c:v>-8.1890281374258737E-3</c:v>
                </c:pt>
                <c:pt idx="104">
                  <c:v>5.7677409086055913E-3</c:v>
                </c:pt>
                <c:pt idx="105">
                  <c:v>-3.8493305655555666E-3</c:v>
                </c:pt>
                <c:pt idx="106">
                  <c:v>-1.1553132522045735E-2</c:v>
                </c:pt>
                <c:pt idx="107">
                  <c:v>-3.3110022798597469E-3</c:v>
                </c:pt>
                <c:pt idx="108">
                  <c:v>-4.4426808100457996E-3</c:v>
                </c:pt>
                <c:pt idx="109">
                  <c:v>2.9548889340080219E-2</c:v>
                </c:pt>
                <c:pt idx="110">
                  <c:v>1.3120520998036036E-2</c:v>
                </c:pt>
                <c:pt idx="111">
                  <c:v>-1.7730673556664027E-3</c:v>
                </c:pt>
                <c:pt idx="112">
                  <c:v>1.270326252095722E-2</c:v>
                </c:pt>
                <c:pt idx="113">
                  <c:v>-6.2528969488120307E-3</c:v>
                </c:pt>
                <c:pt idx="114">
                  <c:v>-2.225278777259131E-3</c:v>
                </c:pt>
                <c:pt idx="115">
                  <c:v>-8.0744680012230638E-4</c:v>
                </c:pt>
                <c:pt idx="116">
                  <c:v>8.8493161281868343E-4</c:v>
                </c:pt>
                <c:pt idx="117">
                  <c:v>-8.4582726982493578E-4</c:v>
                </c:pt>
                <c:pt idx="118">
                  <c:v>-1.1506160024691585E-2</c:v>
                </c:pt>
                <c:pt idx="119">
                  <c:v>-6.6571061107707418E-3</c:v>
                </c:pt>
                <c:pt idx="120">
                  <c:v>-6.9367510352830834E-3</c:v>
                </c:pt>
                <c:pt idx="121">
                  <c:v>1.6574623996431898E-3</c:v>
                </c:pt>
                <c:pt idx="122">
                  <c:v>-2.8367500965850627E-3</c:v>
                </c:pt>
                <c:pt idx="123">
                  <c:v>-8.5345283389596203E-3</c:v>
                </c:pt>
                <c:pt idx="124">
                  <c:v>-1.3150046226236033E-3</c:v>
                </c:pt>
                <c:pt idx="125">
                  <c:v>8.379770265414031E-3</c:v>
                </c:pt>
                <c:pt idx="126">
                  <c:v>-1.943010015595939E-2</c:v>
                </c:pt>
                <c:pt idx="127">
                  <c:v>-1.1138507462345609E-2</c:v>
                </c:pt>
                <c:pt idx="128">
                  <c:v>1.803861114064605E-2</c:v>
                </c:pt>
                <c:pt idx="129">
                  <c:v>-1.3302706567557684E-2</c:v>
                </c:pt>
                <c:pt idx="130">
                  <c:v>-2.0999280283698296E-2</c:v>
                </c:pt>
                <c:pt idx="131">
                  <c:v>5.4667622007958678E-3</c:v>
                </c:pt>
                <c:pt idx="132">
                  <c:v>-1.7805337236198097E-2</c:v>
                </c:pt>
                <c:pt idx="133">
                  <c:v>-3.5494897617761763E-3</c:v>
                </c:pt>
                <c:pt idx="134">
                  <c:v>-4.868322628046616E-2</c:v>
                </c:pt>
                <c:pt idx="135">
                  <c:v>-6.8649442367194041E-3</c:v>
                </c:pt>
                <c:pt idx="136">
                  <c:v>-1.4363334783446722E-3</c:v>
                </c:pt>
                <c:pt idx="137">
                  <c:v>-2.1126330217947267E-3</c:v>
                </c:pt>
                <c:pt idx="138">
                  <c:v>2.1936922220038044E-2</c:v>
                </c:pt>
                <c:pt idx="139">
                  <c:v>-3.0414161594351503E-3</c:v>
                </c:pt>
                <c:pt idx="140">
                  <c:v>2.8251909182081505E-2</c:v>
                </c:pt>
                <c:pt idx="141">
                  <c:v>2.3949742832060677E-2</c:v>
                </c:pt>
                <c:pt idx="142">
                  <c:v>-2.813466043510275E-3</c:v>
                </c:pt>
                <c:pt idx="143">
                  <c:v>6.1060043627498154E-3</c:v>
                </c:pt>
                <c:pt idx="144">
                  <c:v>-1.5067725386080647E-2</c:v>
                </c:pt>
                <c:pt idx="145">
                  <c:v>1.1898599201847741E-2</c:v>
                </c:pt>
                <c:pt idx="146">
                  <c:v>-8.399090103358018E-3</c:v>
                </c:pt>
                <c:pt idx="147">
                  <c:v>1.7533416051373166E-2</c:v>
                </c:pt>
                <c:pt idx="148">
                  <c:v>5.4941336533301114E-3</c:v>
                </c:pt>
                <c:pt idx="149">
                  <c:v>5.6295584440786001E-3</c:v>
                </c:pt>
                <c:pt idx="150">
                  <c:v>2.1527940873820338E-2</c:v>
                </c:pt>
                <c:pt idx="151">
                  <c:v>3.4654071315500128E-3</c:v>
                </c:pt>
                <c:pt idx="152">
                  <c:v>-7.0272712178564862E-3</c:v>
                </c:pt>
                <c:pt idx="153">
                  <c:v>7.9666567614310128E-3</c:v>
                </c:pt>
                <c:pt idx="154">
                  <c:v>-9.7091281700634902E-3</c:v>
                </c:pt>
                <c:pt idx="155">
                  <c:v>6.8062614639723693E-3</c:v>
                </c:pt>
                <c:pt idx="156">
                  <c:v>1.1870836648572511E-2</c:v>
                </c:pt>
                <c:pt idx="157">
                  <c:v>1.1532595998934759E-2</c:v>
                </c:pt>
                <c:pt idx="158">
                  <c:v>-1.1401111585085198E-2</c:v>
                </c:pt>
                <c:pt idx="159">
                  <c:v>-4.0165702758179749E-3</c:v>
                </c:pt>
                <c:pt idx="160">
                  <c:v>-5.1108202035936396E-3</c:v>
                </c:pt>
                <c:pt idx="161">
                  <c:v>8.6688093024788349E-3</c:v>
                </c:pt>
                <c:pt idx="162">
                  <c:v>-3.2626848836997181E-3</c:v>
                </c:pt>
                <c:pt idx="163">
                  <c:v>2.1955147847902176E-3</c:v>
                </c:pt>
                <c:pt idx="164">
                  <c:v>1.7286731077361287E-2</c:v>
                </c:pt>
                <c:pt idx="165">
                  <c:v>1.7619626892269799E-3</c:v>
                </c:pt>
                <c:pt idx="166">
                  <c:v>-2.3451318651540277E-3</c:v>
                </c:pt>
                <c:pt idx="167">
                  <c:v>-1.9902061176319635E-2</c:v>
                </c:pt>
                <c:pt idx="168">
                  <c:v>1.0832652075855735E-2</c:v>
                </c:pt>
                <c:pt idx="169">
                  <c:v>-1.7004136381690689E-2</c:v>
                </c:pt>
                <c:pt idx="170">
                  <c:v>-5.792922990163994E-3</c:v>
                </c:pt>
                <c:pt idx="171">
                  <c:v>2.8526387083210165E-2</c:v>
                </c:pt>
                <c:pt idx="172">
                  <c:v>-1.9788333274832641E-2</c:v>
                </c:pt>
                <c:pt idx="173">
                  <c:v>-1.0114016276126025E-2</c:v>
                </c:pt>
                <c:pt idx="174">
                  <c:v>-3.1219834422377643E-3</c:v>
                </c:pt>
                <c:pt idx="175">
                  <c:v>3.4367818981560591E-2</c:v>
                </c:pt>
                <c:pt idx="176">
                  <c:v>-2.1233158033897616E-2</c:v>
                </c:pt>
                <c:pt idx="177">
                  <c:v>7.4723356216501507E-3</c:v>
                </c:pt>
                <c:pt idx="178">
                  <c:v>-1.31190653620729E-2</c:v>
                </c:pt>
                <c:pt idx="179">
                  <c:v>-7.3134675110685951E-3</c:v>
                </c:pt>
                <c:pt idx="180">
                  <c:v>-5.0879502142992632E-3</c:v>
                </c:pt>
                <c:pt idx="181">
                  <c:v>-9.8181780289739945E-4</c:v>
                </c:pt>
                <c:pt idx="182">
                  <c:v>3.4808625958225444E-3</c:v>
                </c:pt>
                <c:pt idx="183">
                  <c:v>-4.0809813891676703E-3</c:v>
                </c:pt>
                <c:pt idx="184">
                  <c:v>-9.8753525264192125E-3</c:v>
                </c:pt>
                <c:pt idx="185">
                  <c:v>-4.3785998209982739E-2</c:v>
                </c:pt>
                <c:pt idx="186">
                  <c:v>-8.8725160730619753E-3</c:v>
                </c:pt>
                <c:pt idx="187">
                  <c:v>2.1441030710755121E-2</c:v>
                </c:pt>
                <c:pt idx="188">
                  <c:v>1.7485364473447024E-2</c:v>
                </c:pt>
                <c:pt idx="189">
                  <c:v>2.7394982611556297E-2</c:v>
                </c:pt>
                <c:pt idx="190">
                  <c:v>-2.0857720876451078E-3</c:v>
                </c:pt>
                <c:pt idx="191">
                  <c:v>1.6720616190791373E-2</c:v>
                </c:pt>
                <c:pt idx="192">
                  <c:v>1.5236426852001968E-2</c:v>
                </c:pt>
                <c:pt idx="193">
                  <c:v>1.3499385011159516E-3</c:v>
                </c:pt>
                <c:pt idx="194">
                  <c:v>-1.1617354979099897E-2</c:v>
                </c:pt>
                <c:pt idx="195">
                  <c:v>4.4127522953736186E-3</c:v>
                </c:pt>
                <c:pt idx="196">
                  <c:v>-2.5702771084336901E-3</c:v>
                </c:pt>
                <c:pt idx="197">
                  <c:v>-1.1676356854258797E-3</c:v>
                </c:pt>
                <c:pt idx="198">
                  <c:v>3.5070543614730042E-3</c:v>
                </c:pt>
                <c:pt idx="199">
                  <c:v>-1.3376721190835298E-2</c:v>
                </c:pt>
                <c:pt idx="200">
                  <c:v>-1.4046647066297697E-2</c:v>
                </c:pt>
                <c:pt idx="201">
                  <c:v>-1.9739011071374015E-2</c:v>
                </c:pt>
                <c:pt idx="202">
                  <c:v>4.591776801083078E-3</c:v>
                </c:pt>
                <c:pt idx="203">
                  <c:v>1.2160607153266511E-3</c:v>
                </c:pt>
                <c:pt idx="204">
                  <c:v>5.8635869882636281E-4</c:v>
                </c:pt>
                <c:pt idx="205">
                  <c:v>-1.5529477158546936E-2</c:v>
                </c:pt>
                <c:pt idx="206">
                  <c:v>-3.4440111956799144E-3</c:v>
                </c:pt>
                <c:pt idx="207">
                  <c:v>2.2228820244286632E-2</c:v>
                </c:pt>
                <c:pt idx="208">
                  <c:v>1.4483083842949744E-2</c:v>
                </c:pt>
                <c:pt idx="209">
                  <c:v>2.1394059256101866E-3</c:v>
                </c:pt>
                <c:pt idx="210">
                  <c:v>1.7735413270913696E-2</c:v>
                </c:pt>
                <c:pt idx="211">
                  <c:v>-3.5094595443999439E-3</c:v>
                </c:pt>
                <c:pt idx="212">
                  <c:v>-1.7001971489300764E-2</c:v>
                </c:pt>
                <c:pt idx="213">
                  <c:v>2.0219919118560931E-2</c:v>
                </c:pt>
                <c:pt idx="214">
                  <c:v>-3.471381216771935E-3</c:v>
                </c:pt>
                <c:pt idx="215">
                  <c:v>2.4627356921837307E-2</c:v>
                </c:pt>
                <c:pt idx="216">
                  <c:v>-2.648695372624577E-3</c:v>
                </c:pt>
                <c:pt idx="217">
                  <c:v>-3.2898094376657239E-3</c:v>
                </c:pt>
                <c:pt idx="218">
                  <c:v>5.8856078851536918E-3</c:v>
                </c:pt>
                <c:pt idx="219">
                  <c:v>1.1860638792910415E-3</c:v>
                </c:pt>
                <c:pt idx="220">
                  <c:v>1.5792923396920321E-4</c:v>
                </c:pt>
                <c:pt idx="221">
                  <c:v>-7.1067711904089347E-3</c:v>
                </c:pt>
                <c:pt idx="222">
                  <c:v>4.7319946672815787E-3</c:v>
                </c:pt>
                <c:pt idx="223">
                  <c:v>-2.7700954032534148E-4</c:v>
                </c:pt>
                <c:pt idx="224">
                  <c:v>9.5407321565938365E-3</c:v>
                </c:pt>
                <c:pt idx="225">
                  <c:v>-1.0156452887268247E-2</c:v>
                </c:pt>
                <c:pt idx="226">
                  <c:v>1.6163545013576964E-2</c:v>
                </c:pt>
                <c:pt idx="227">
                  <c:v>-7.4853723196880804E-3</c:v>
                </c:pt>
                <c:pt idx="228">
                  <c:v>-4.360126448581028E-3</c:v>
                </c:pt>
                <c:pt idx="229">
                  <c:v>2.051540608152679E-3</c:v>
                </c:pt>
                <c:pt idx="230">
                  <c:v>-1.4213157718548749E-2</c:v>
                </c:pt>
                <c:pt idx="231">
                  <c:v>2.679922863648786E-2</c:v>
                </c:pt>
                <c:pt idx="232">
                  <c:v>7.001513197736486E-3</c:v>
                </c:pt>
                <c:pt idx="233">
                  <c:v>1.7652191027915837E-2</c:v>
                </c:pt>
                <c:pt idx="234">
                  <c:v>-3.4159266330493836E-4</c:v>
                </c:pt>
                <c:pt idx="235">
                  <c:v>3.2654289263284271E-3</c:v>
                </c:pt>
                <c:pt idx="236">
                  <c:v>-1.2035056078470987E-2</c:v>
                </c:pt>
                <c:pt idx="237">
                  <c:v>3.9839419567412517E-3</c:v>
                </c:pt>
                <c:pt idx="238">
                  <c:v>-5.532378275132561E-3</c:v>
                </c:pt>
                <c:pt idx="239">
                  <c:v>-5.4097756248211344E-3</c:v>
                </c:pt>
                <c:pt idx="240">
                  <c:v>-9.3740033826562076E-3</c:v>
                </c:pt>
                <c:pt idx="241">
                  <c:v>1.2694743583866611E-2</c:v>
                </c:pt>
                <c:pt idx="242">
                  <c:v>4.9987964700360698E-3</c:v>
                </c:pt>
                <c:pt idx="243">
                  <c:v>-7.9583184855172816E-3</c:v>
                </c:pt>
                <c:pt idx="244">
                  <c:v>1.1184796402286508E-2</c:v>
                </c:pt>
                <c:pt idx="245">
                  <c:v>1.2434240167212026E-2</c:v>
                </c:pt>
                <c:pt idx="246">
                  <c:v>3.2022566063724077E-3</c:v>
                </c:pt>
                <c:pt idx="247">
                  <c:v>1.9903037368554739E-3</c:v>
                </c:pt>
                <c:pt idx="248">
                  <c:v>-8.9955773069130688E-4</c:v>
                </c:pt>
                <c:pt idx="249">
                  <c:v>-1.4996624634098718E-4</c:v>
                </c:pt>
                <c:pt idx="250">
                  <c:v>-1.3468886016282766E-2</c:v>
                </c:pt>
                <c:pt idx="251">
                  <c:v>-9.1652515307739067E-3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99-45E7-8A9B-4616FACB6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41077343"/>
        <c:axId val="1041849615"/>
      </c:lineChart>
      <c:catAx>
        <c:axId val="104107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849615"/>
        <c:crosses val="autoZero"/>
        <c:auto val="1"/>
        <c:lblAlgn val="ctr"/>
        <c:lblOffset val="100"/>
        <c:noMultiLvlLbl val="0"/>
      </c:catAx>
      <c:valAx>
        <c:axId val="1041849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07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4.4529120707510729E-2"/>
          <c:y val="0.13960163704206549"/>
          <c:w val="0.94433657170724228"/>
          <c:h val="0.84289930244587974"/>
        </c:manualLayout>
      </c:layout>
      <c:lineChart>
        <c:grouping val="standard"/>
        <c:varyColors val="0"/>
        <c:ser>
          <c:idx val="0"/>
          <c:order val="0"/>
          <c:tx>
            <c:strRef>
              <c:f>MCD!$I$1</c:f>
              <c:strCache>
                <c:ptCount val="1"/>
                <c:pt idx="0">
                  <c:v>Correlacion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MCD!$A$1:$A$255</c:f>
              <c:strCache>
                <c:ptCount val="253"/>
                <c:pt idx="0">
                  <c:v>Date</c:v>
                </c:pt>
                <c:pt idx="1">
                  <c:v>24/08/2021</c:v>
                </c:pt>
                <c:pt idx="2">
                  <c:v>25/08/2021</c:v>
                </c:pt>
                <c:pt idx="3">
                  <c:v>26/08/2021</c:v>
                </c:pt>
                <c:pt idx="4">
                  <c:v>27/08/2021</c:v>
                </c:pt>
                <c:pt idx="5">
                  <c:v>30/08/2021</c:v>
                </c:pt>
                <c:pt idx="6">
                  <c:v>31/08/2021</c:v>
                </c:pt>
                <c:pt idx="7">
                  <c:v>01/09/2021</c:v>
                </c:pt>
                <c:pt idx="8">
                  <c:v>02/09/2021</c:v>
                </c:pt>
                <c:pt idx="9">
                  <c:v>03/09/2021</c:v>
                </c:pt>
                <c:pt idx="10">
                  <c:v>07/09/2021</c:v>
                </c:pt>
                <c:pt idx="11">
                  <c:v>08/09/2021</c:v>
                </c:pt>
                <c:pt idx="12">
                  <c:v>09/09/2021</c:v>
                </c:pt>
                <c:pt idx="13">
                  <c:v>10/09/2021</c:v>
                </c:pt>
                <c:pt idx="14">
                  <c:v>13/09/2021</c:v>
                </c:pt>
                <c:pt idx="15">
                  <c:v>14/09/2021</c:v>
                </c:pt>
                <c:pt idx="16">
                  <c:v>15/09/2021</c:v>
                </c:pt>
                <c:pt idx="17">
                  <c:v>16/09/2021</c:v>
                </c:pt>
                <c:pt idx="18">
                  <c:v>17/09/2021</c:v>
                </c:pt>
                <c:pt idx="19">
                  <c:v>20/09/2021</c:v>
                </c:pt>
                <c:pt idx="20">
                  <c:v>21/09/2021</c:v>
                </c:pt>
                <c:pt idx="21">
                  <c:v>22/09/2021</c:v>
                </c:pt>
                <c:pt idx="22">
                  <c:v>23/09/2021</c:v>
                </c:pt>
                <c:pt idx="23">
                  <c:v>24/09/2021</c:v>
                </c:pt>
                <c:pt idx="24">
                  <c:v>27/09/2021</c:v>
                </c:pt>
                <c:pt idx="25">
                  <c:v>28/09/2021</c:v>
                </c:pt>
                <c:pt idx="26">
                  <c:v>29/09/2021</c:v>
                </c:pt>
                <c:pt idx="27">
                  <c:v>30/09/2021</c:v>
                </c:pt>
                <c:pt idx="28">
                  <c:v>01/10/2021</c:v>
                </c:pt>
                <c:pt idx="29">
                  <c:v>04/10/2021</c:v>
                </c:pt>
                <c:pt idx="30">
                  <c:v>05/10/2021</c:v>
                </c:pt>
                <c:pt idx="31">
                  <c:v>06/10/2021</c:v>
                </c:pt>
                <c:pt idx="32">
                  <c:v>07/10/2021</c:v>
                </c:pt>
                <c:pt idx="33">
                  <c:v>08/10/2021</c:v>
                </c:pt>
                <c:pt idx="34">
                  <c:v>11/10/2021</c:v>
                </c:pt>
                <c:pt idx="35">
                  <c:v>12/10/2021</c:v>
                </c:pt>
                <c:pt idx="36">
                  <c:v>13/10/2021</c:v>
                </c:pt>
                <c:pt idx="37">
                  <c:v>14/10/2021</c:v>
                </c:pt>
                <c:pt idx="38">
                  <c:v>15/10/2021</c:v>
                </c:pt>
                <c:pt idx="39">
                  <c:v>18/10/2021</c:v>
                </c:pt>
                <c:pt idx="40">
                  <c:v>19/10/2021</c:v>
                </c:pt>
                <c:pt idx="41">
                  <c:v>20/10/2021</c:v>
                </c:pt>
                <c:pt idx="42">
                  <c:v>21/10/2021</c:v>
                </c:pt>
                <c:pt idx="43">
                  <c:v>22/10/2021</c:v>
                </c:pt>
                <c:pt idx="44">
                  <c:v>25/10/2021</c:v>
                </c:pt>
                <c:pt idx="45">
                  <c:v>26/10/2021</c:v>
                </c:pt>
                <c:pt idx="46">
                  <c:v>27/10/2021</c:v>
                </c:pt>
                <c:pt idx="47">
                  <c:v>28/10/2021</c:v>
                </c:pt>
                <c:pt idx="48">
                  <c:v>29/10/2021</c:v>
                </c:pt>
                <c:pt idx="49">
                  <c:v>01/11/2021</c:v>
                </c:pt>
                <c:pt idx="50">
                  <c:v>02/11/2021</c:v>
                </c:pt>
                <c:pt idx="51">
                  <c:v>03/11/2021</c:v>
                </c:pt>
                <c:pt idx="52">
                  <c:v>04/11/2021</c:v>
                </c:pt>
                <c:pt idx="53">
                  <c:v>05/11/2021</c:v>
                </c:pt>
                <c:pt idx="54">
                  <c:v>08/11/2021</c:v>
                </c:pt>
                <c:pt idx="55">
                  <c:v>09/11/2021</c:v>
                </c:pt>
                <c:pt idx="56">
                  <c:v>10/11/2021</c:v>
                </c:pt>
                <c:pt idx="57">
                  <c:v>11/11/2021</c:v>
                </c:pt>
                <c:pt idx="58">
                  <c:v>12/11/2021</c:v>
                </c:pt>
                <c:pt idx="59">
                  <c:v>15/11/2021</c:v>
                </c:pt>
                <c:pt idx="60">
                  <c:v>16/11/2021</c:v>
                </c:pt>
                <c:pt idx="61">
                  <c:v>17/11/2021</c:v>
                </c:pt>
                <c:pt idx="62">
                  <c:v>18/11/2021</c:v>
                </c:pt>
                <c:pt idx="63">
                  <c:v>19/11/2021</c:v>
                </c:pt>
                <c:pt idx="64">
                  <c:v>22/11/2021</c:v>
                </c:pt>
                <c:pt idx="65">
                  <c:v>23/11/2021</c:v>
                </c:pt>
                <c:pt idx="66">
                  <c:v>24/11/2021</c:v>
                </c:pt>
                <c:pt idx="67">
                  <c:v>26/11/2021</c:v>
                </c:pt>
                <c:pt idx="68">
                  <c:v>29/11/2021</c:v>
                </c:pt>
                <c:pt idx="69">
                  <c:v>30/11/2021</c:v>
                </c:pt>
                <c:pt idx="70">
                  <c:v>01/12/2021</c:v>
                </c:pt>
                <c:pt idx="71">
                  <c:v>02/12/2021</c:v>
                </c:pt>
                <c:pt idx="72">
                  <c:v>03/12/2021</c:v>
                </c:pt>
                <c:pt idx="73">
                  <c:v>06/12/2021</c:v>
                </c:pt>
                <c:pt idx="74">
                  <c:v>07/12/2021</c:v>
                </c:pt>
                <c:pt idx="75">
                  <c:v>08/12/2021</c:v>
                </c:pt>
                <c:pt idx="76">
                  <c:v>09/12/2021</c:v>
                </c:pt>
                <c:pt idx="77">
                  <c:v>10/12/2021</c:v>
                </c:pt>
                <c:pt idx="78">
                  <c:v>13/12/2021</c:v>
                </c:pt>
                <c:pt idx="79">
                  <c:v>14/12/2021</c:v>
                </c:pt>
                <c:pt idx="80">
                  <c:v>15/12/2021</c:v>
                </c:pt>
                <c:pt idx="81">
                  <c:v>16/12/2021</c:v>
                </c:pt>
                <c:pt idx="82">
                  <c:v>17/12/2021</c:v>
                </c:pt>
                <c:pt idx="83">
                  <c:v>20/12/2021</c:v>
                </c:pt>
                <c:pt idx="84">
                  <c:v>21/12/2021</c:v>
                </c:pt>
                <c:pt idx="85">
                  <c:v>22/12/2021</c:v>
                </c:pt>
                <c:pt idx="86">
                  <c:v>23/12/2021</c:v>
                </c:pt>
                <c:pt idx="87">
                  <c:v>27/12/2021</c:v>
                </c:pt>
                <c:pt idx="88">
                  <c:v>28/12/2021</c:v>
                </c:pt>
                <c:pt idx="89">
                  <c:v>29/12/2021</c:v>
                </c:pt>
                <c:pt idx="90">
                  <c:v>30/12/2021</c:v>
                </c:pt>
                <c:pt idx="91">
                  <c:v>31/12/2021</c:v>
                </c:pt>
                <c:pt idx="92">
                  <c:v>03/01/2022</c:v>
                </c:pt>
                <c:pt idx="93">
                  <c:v>04/01/2022</c:v>
                </c:pt>
                <c:pt idx="94">
                  <c:v>05/01/2022</c:v>
                </c:pt>
                <c:pt idx="95">
                  <c:v>06/01/2022</c:v>
                </c:pt>
                <c:pt idx="96">
                  <c:v>07/01/2022</c:v>
                </c:pt>
                <c:pt idx="97">
                  <c:v>10/01/2022</c:v>
                </c:pt>
                <c:pt idx="98">
                  <c:v>11/01/2022</c:v>
                </c:pt>
                <c:pt idx="99">
                  <c:v>12/01/2022</c:v>
                </c:pt>
                <c:pt idx="100">
                  <c:v>13/01/2022</c:v>
                </c:pt>
                <c:pt idx="101">
                  <c:v>14/01/2022</c:v>
                </c:pt>
                <c:pt idx="102">
                  <c:v>18/01/2022</c:v>
                </c:pt>
                <c:pt idx="103">
                  <c:v>19/01/2022</c:v>
                </c:pt>
                <c:pt idx="104">
                  <c:v>20/01/2022</c:v>
                </c:pt>
                <c:pt idx="105">
                  <c:v>21/01/2022</c:v>
                </c:pt>
                <c:pt idx="106">
                  <c:v>24/01/2022</c:v>
                </c:pt>
                <c:pt idx="107">
                  <c:v>25/01/2022</c:v>
                </c:pt>
                <c:pt idx="108">
                  <c:v>26/01/2022</c:v>
                </c:pt>
                <c:pt idx="109">
                  <c:v>27/01/2022</c:v>
                </c:pt>
                <c:pt idx="110">
                  <c:v>28/01/2022</c:v>
                </c:pt>
                <c:pt idx="111">
                  <c:v>31/01/2022</c:v>
                </c:pt>
                <c:pt idx="112">
                  <c:v>01/02/2022</c:v>
                </c:pt>
                <c:pt idx="113">
                  <c:v>02/02/2022</c:v>
                </c:pt>
                <c:pt idx="114">
                  <c:v>03/02/2022</c:v>
                </c:pt>
                <c:pt idx="115">
                  <c:v>04/02/2022</c:v>
                </c:pt>
                <c:pt idx="116">
                  <c:v>07/02/2022</c:v>
                </c:pt>
                <c:pt idx="117">
                  <c:v>08/02/2022</c:v>
                </c:pt>
                <c:pt idx="118">
                  <c:v>09/02/2022</c:v>
                </c:pt>
                <c:pt idx="119">
                  <c:v>10/02/2022</c:v>
                </c:pt>
                <c:pt idx="120">
                  <c:v>11/02/2022</c:v>
                </c:pt>
                <c:pt idx="121">
                  <c:v>14/02/2022</c:v>
                </c:pt>
                <c:pt idx="122">
                  <c:v>15/02/2022</c:v>
                </c:pt>
                <c:pt idx="123">
                  <c:v>16/02/2022</c:v>
                </c:pt>
                <c:pt idx="124">
                  <c:v>17/02/2022</c:v>
                </c:pt>
                <c:pt idx="125">
                  <c:v>18/02/2022</c:v>
                </c:pt>
                <c:pt idx="126">
                  <c:v>22/02/2022</c:v>
                </c:pt>
                <c:pt idx="127">
                  <c:v>23/02/2022</c:v>
                </c:pt>
                <c:pt idx="128">
                  <c:v>24/02/2022</c:v>
                </c:pt>
                <c:pt idx="129">
                  <c:v>25/02/2022</c:v>
                </c:pt>
                <c:pt idx="130">
                  <c:v>28/02/2022</c:v>
                </c:pt>
                <c:pt idx="131">
                  <c:v>01/03/2022</c:v>
                </c:pt>
                <c:pt idx="132">
                  <c:v>02/03/2022</c:v>
                </c:pt>
                <c:pt idx="133">
                  <c:v>03/03/2022</c:v>
                </c:pt>
                <c:pt idx="134">
                  <c:v>04/03/2022</c:v>
                </c:pt>
                <c:pt idx="135">
                  <c:v>07/03/2022</c:v>
                </c:pt>
                <c:pt idx="136">
                  <c:v>08/03/2022</c:v>
                </c:pt>
                <c:pt idx="137">
                  <c:v>09/03/2022</c:v>
                </c:pt>
                <c:pt idx="138">
                  <c:v>10/03/2022</c:v>
                </c:pt>
                <c:pt idx="139">
                  <c:v>11/03/2022</c:v>
                </c:pt>
                <c:pt idx="140">
                  <c:v>14/03/2022</c:v>
                </c:pt>
                <c:pt idx="141">
                  <c:v>15/03/2022</c:v>
                </c:pt>
                <c:pt idx="142">
                  <c:v>16/03/2022</c:v>
                </c:pt>
                <c:pt idx="143">
                  <c:v>17/03/2022</c:v>
                </c:pt>
                <c:pt idx="144">
                  <c:v>18/03/2022</c:v>
                </c:pt>
                <c:pt idx="145">
                  <c:v>21/03/2022</c:v>
                </c:pt>
                <c:pt idx="146">
                  <c:v>22/03/2022</c:v>
                </c:pt>
                <c:pt idx="147">
                  <c:v>23/03/2022</c:v>
                </c:pt>
                <c:pt idx="148">
                  <c:v>24/03/2022</c:v>
                </c:pt>
                <c:pt idx="149">
                  <c:v>25/03/2022</c:v>
                </c:pt>
                <c:pt idx="150">
                  <c:v>28/03/2022</c:v>
                </c:pt>
                <c:pt idx="151">
                  <c:v>29/03/2022</c:v>
                </c:pt>
                <c:pt idx="152">
                  <c:v>30/03/2022</c:v>
                </c:pt>
                <c:pt idx="153">
                  <c:v>31/03/2022</c:v>
                </c:pt>
                <c:pt idx="154">
                  <c:v>01/04/2022</c:v>
                </c:pt>
                <c:pt idx="155">
                  <c:v>04/04/2022</c:v>
                </c:pt>
                <c:pt idx="156">
                  <c:v>05/04/2022</c:v>
                </c:pt>
                <c:pt idx="157">
                  <c:v>06/04/2022</c:v>
                </c:pt>
                <c:pt idx="158">
                  <c:v>07/04/2022</c:v>
                </c:pt>
                <c:pt idx="159">
                  <c:v>08/04/2022</c:v>
                </c:pt>
                <c:pt idx="160">
                  <c:v>11/04/2022</c:v>
                </c:pt>
                <c:pt idx="161">
                  <c:v>12/04/2022</c:v>
                </c:pt>
                <c:pt idx="162">
                  <c:v>13/04/2022</c:v>
                </c:pt>
                <c:pt idx="163">
                  <c:v>14/04/2022</c:v>
                </c:pt>
                <c:pt idx="164">
                  <c:v>18/04/2022</c:v>
                </c:pt>
                <c:pt idx="165">
                  <c:v>19/04/2022</c:v>
                </c:pt>
                <c:pt idx="166">
                  <c:v>20/04/2022</c:v>
                </c:pt>
                <c:pt idx="167">
                  <c:v>21/04/2022</c:v>
                </c:pt>
                <c:pt idx="168">
                  <c:v>22/04/2022</c:v>
                </c:pt>
                <c:pt idx="169">
                  <c:v>25/04/2022</c:v>
                </c:pt>
                <c:pt idx="170">
                  <c:v>26/04/2022</c:v>
                </c:pt>
                <c:pt idx="171">
                  <c:v>27/04/2022</c:v>
                </c:pt>
                <c:pt idx="172">
                  <c:v>28/04/2022</c:v>
                </c:pt>
                <c:pt idx="173">
                  <c:v>29/04/2022</c:v>
                </c:pt>
                <c:pt idx="174">
                  <c:v>02/05/2022</c:v>
                </c:pt>
                <c:pt idx="175">
                  <c:v>03/05/2022</c:v>
                </c:pt>
                <c:pt idx="176">
                  <c:v>04/05/2022</c:v>
                </c:pt>
                <c:pt idx="177">
                  <c:v>05/05/2022</c:v>
                </c:pt>
                <c:pt idx="178">
                  <c:v>06/05/2022</c:v>
                </c:pt>
                <c:pt idx="179">
                  <c:v>09/05/2022</c:v>
                </c:pt>
                <c:pt idx="180">
                  <c:v>10/05/2022</c:v>
                </c:pt>
                <c:pt idx="181">
                  <c:v>11/05/2022</c:v>
                </c:pt>
                <c:pt idx="182">
                  <c:v>12/05/2022</c:v>
                </c:pt>
                <c:pt idx="183">
                  <c:v>13/05/2022</c:v>
                </c:pt>
                <c:pt idx="184">
                  <c:v>16/05/2022</c:v>
                </c:pt>
                <c:pt idx="185">
                  <c:v>17/05/2022</c:v>
                </c:pt>
                <c:pt idx="186">
                  <c:v>18/05/2022</c:v>
                </c:pt>
                <c:pt idx="187">
                  <c:v>19/05/2022</c:v>
                </c:pt>
                <c:pt idx="188">
                  <c:v>20/05/2022</c:v>
                </c:pt>
                <c:pt idx="189">
                  <c:v>23/05/2022</c:v>
                </c:pt>
                <c:pt idx="190">
                  <c:v>24/05/2022</c:v>
                </c:pt>
                <c:pt idx="191">
                  <c:v>25/05/2022</c:v>
                </c:pt>
                <c:pt idx="192">
                  <c:v>26/05/2022</c:v>
                </c:pt>
                <c:pt idx="193">
                  <c:v>27/05/2022</c:v>
                </c:pt>
                <c:pt idx="194">
                  <c:v>31/05/2022</c:v>
                </c:pt>
                <c:pt idx="195">
                  <c:v>01/06/2022</c:v>
                </c:pt>
                <c:pt idx="196">
                  <c:v>02/06/2022</c:v>
                </c:pt>
                <c:pt idx="197">
                  <c:v>03/06/2022</c:v>
                </c:pt>
                <c:pt idx="198">
                  <c:v>06/06/2022</c:v>
                </c:pt>
                <c:pt idx="199">
                  <c:v>07/06/2022</c:v>
                </c:pt>
                <c:pt idx="200">
                  <c:v>08/06/2022</c:v>
                </c:pt>
                <c:pt idx="201">
                  <c:v>09/06/2022</c:v>
                </c:pt>
                <c:pt idx="202">
                  <c:v>10/06/2022</c:v>
                </c:pt>
                <c:pt idx="203">
                  <c:v>13/06/2022</c:v>
                </c:pt>
                <c:pt idx="204">
                  <c:v>14/06/2022</c:v>
                </c:pt>
                <c:pt idx="205">
                  <c:v>15/06/2022</c:v>
                </c:pt>
                <c:pt idx="206">
                  <c:v>16/06/2022</c:v>
                </c:pt>
                <c:pt idx="207">
                  <c:v>17/06/2022</c:v>
                </c:pt>
                <c:pt idx="208">
                  <c:v>21/06/2022</c:v>
                </c:pt>
                <c:pt idx="209">
                  <c:v>22/06/2022</c:v>
                </c:pt>
                <c:pt idx="210">
                  <c:v>23/06/2022</c:v>
                </c:pt>
                <c:pt idx="211">
                  <c:v>24/06/2022</c:v>
                </c:pt>
                <c:pt idx="212">
                  <c:v>27/06/2022</c:v>
                </c:pt>
                <c:pt idx="213">
                  <c:v>28/06/2022</c:v>
                </c:pt>
                <c:pt idx="214">
                  <c:v>29/06/2022</c:v>
                </c:pt>
                <c:pt idx="215">
                  <c:v>30/06/2022</c:v>
                </c:pt>
                <c:pt idx="216">
                  <c:v>01/07/2022</c:v>
                </c:pt>
                <c:pt idx="217">
                  <c:v>05/07/2022</c:v>
                </c:pt>
                <c:pt idx="218">
                  <c:v>06/07/2022</c:v>
                </c:pt>
                <c:pt idx="219">
                  <c:v>07/07/2022</c:v>
                </c:pt>
                <c:pt idx="220">
                  <c:v>08/07/2022</c:v>
                </c:pt>
                <c:pt idx="221">
                  <c:v>11/07/2022</c:v>
                </c:pt>
                <c:pt idx="222">
                  <c:v>12/07/2022</c:v>
                </c:pt>
                <c:pt idx="223">
                  <c:v>13/07/2022</c:v>
                </c:pt>
                <c:pt idx="224">
                  <c:v>14/07/2022</c:v>
                </c:pt>
                <c:pt idx="225">
                  <c:v>15/07/2022</c:v>
                </c:pt>
                <c:pt idx="226">
                  <c:v>18/07/2022</c:v>
                </c:pt>
                <c:pt idx="227">
                  <c:v>19/07/2022</c:v>
                </c:pt>
                <c:pt idx="228">
                  <c:v>20/07/2022</c:v>
                </c:pt>
                <c:pt idx="229">
                  <c:v>21/07/2022</c:v>
                </c:pt>
                <c:pt idx="230">
                  <c:v>22/07/2022</c:v>
                </c:pt>
                <c:pt idx="231">
                  <c:v>25/07/2022</c:v>
                </c:pt>
                <c:pt idx="232">
                  <c:v>26/07/2022</c:v>
                </c:pt>
                <c:pt idx="233">
                  <c:v>27/07/2022</c:v>
                </c:pt>
                <c:pt idx="234">
                  <c:v>28/07/2022</c:v>
                </c:pt>
                <c:pt idx="235">
                  <c:v>29/07/2022</c:v>
                </c:pt>
                <c:pt idx="236">
                  <c:v>01/08/2022</c:v>
                </c:pt>
                <c:pt idx="237">
                  <c:v>02/08/2022</c:v>
                </c:pt>
                <c:pt idx="238">
                  <c:v>03/08/2022</c:v>
                </c:pt>
                <c:pt idx="239">
                  <c:v>04/08/2022</c:v>
                </c:pt>
                <c:pt idx="240">
                  <c:v>05/08/2022</c:v>
                </c:pt>
                <c:pt idx="241">
                  <c:v>08/08/2022</c:v>
                </c:pt>
                <c:pt idx="242">
                  <c:v>09/08/2022</c:v>
                </c:pt>
                <c:pt idx="243">
                  <c:v>10/08/2022</c:v>
                </c:pt>
                <c:pt idx="244">
                  <c:v>11/08/2022</c:v>
                </c:pt>
                <c:pt idx="245">
                  <c:v>12/08/2022</c:v>
                </c:pt>
                <c:pt idx="246">
                  <c:v>15/08/2022</c:v>
                </c:pt>
                <c:pt idx="247">
                  <c:v>16/08/2022</c:v>
                </c:pt>
                <c:pt idx="248">
                  <c:v>17/08/2022</c:v>
                </c:pt>
                <c:pt idx="249">
                  <c:v>18/08/2022</c:v>
                </c:pt>
                <c:pt idx="250">
                  <c:v>19/08/2022</c:v>
                </c:pt>
                <c:pt idx="251">
                  <c:v>22/08/2022</c:v>
                </c:pt>
                <c:pt idx="252">
                  <c:v>23/08/2022</c:v>
                </c:pt>
              </c:strCache>
            </c:strRef>
          </c:cat>
          <c:val>
            <c:numRef>
              <c:f>MCD!$I$2:$I$255</c:f>
              <c:numCache>
                <c:formatCode>General</c:formatCode>
                <c:ptCount val="254"/>
                <c:pt idx="1">
                  <c:v>0</c:v>
                </c:pt>
                <c:pt idx="2">
                  <c:v>1</c:v>
                </c:pt>
                <c:pt idx="3">
                  <c:v>0.81077563679016118</c:v>
                </c:pt>
                <c:pt idx="4">
                  <c:v>0.76065914682380198</c:v>
                </c:pt>
                <c:pt idx="5">
                  <c:v>0.90901320458605261</c:v>
                </c:pt>
                <c:pt idx="6">
                  <c:v>0.21532513576977139</c:v>
                </c:pt>
                <c:pt idx="7">
                  <c:v>0.14627862741227757</c:v>
                </c:pt>
                <c:pt idx="8">
                  <c:v>0.20082536283842733</c:v>
                </c:pt>
                <c:pt idx="9">
                  <c:v>-2.4264252651846979E-2</c:v>
                </c:pt>
                <c:pt idx="10">
                  <c:v>-0.13088440373132593</c:v>
                </c:pt>
                <c:pt idx="11">
                  <c:v>-0.1159842020608724</c:v>
                </c:pt>
                <c:pt idx="12">
                  <c:v>-0.11709215019498245</c:v>
                </c:pt>
                <c:pt idx="13">
                  <c:v>-7.5043835279903173E-2</c:v>
                </c:pt>
                <c:pt idx="14">
                  <c:v>-7.523416669331584E-2</c:v>
                </c:pt>
                <c:pt idx="15">
                  <c:v>-8.9754764903009904E-2</c:v>
                </c:pt>
                <c:pt idx="16">
                  <c:v>-8.4809514314197615E-3</c:v>
                </c:pt>
                <c:pt idx="17">
                  <c:v>7.614555575503755E-2</c:v>
                </c:pt>
                <c:pt idx="18">
                  <c:v>0.24329610907460861</c:v>
                </c:pt>
                <c:pt idx="19">
                  <c:v>0.2666370478584062</c:v>
                </c:pt>
                <c:pt idx="20">
                  <c:v>0.3296992161740297</c:v>
                </c:pt>
                <c:pt idx="21">
                  <c:v>0.33653094931312927</c:v>
                </c:pt>
                <c:pt idx="22">
                  <c:v>0.30356009317277799</c:v>
                </c:pt>
                <c:pt idx="23">
                  <c:v>0.3282176890740886</c:v>
                </c:pt>
                <c:pt idx="24">
                  <c:v>0.4156305780325702</c:v>
                </c:pt>
                <c:pt idx="25">
                  <c:v>0.415997755452372</c:v>
                </c:pt>
                <c:pt idx="26">
                  <c:v>0.33582007739058423</c:v>
                </c:pt>
                <c:pt idx="27">
                  <c:v>0.30682911284671349</c:v>
                </c:pt>
                <c:pt idx="28">
                  <c:v>0.30658240679248444</c:v>
                </c:pt>
                <c:pt idx="29">
                  <c:v>0.3182291796654933</c:v>
                </c:pt>
                <c:pt idx="30">
                  <c:v>0.31103115425766387</c:v>
                </c:pt>
                <c:pt idx="31">
                  <c:v>0.3075119631058798</c:v>
                </c:pt>
                <c:pt idx="32">
                  <c:v>0.29212292377877086</c:v>
                </c:pt>
                <c:pt idx="33">
                  <c:v>0.25213920280284957</c:v>
                </c:pt>
                <c:pt idx="34">
                  <c:v>0.22800358276547641</c:v>
                </c:pt>
                <c:pt idx="35">
                  <c:v>0.22539221857308403</c:v>
                </c:pt>
                <c:pt idx="36">
                  <c:v>0.24146238232232461</c:v>
                </c:pt>
                <c:pt idx="37">
                  <c:v>0.17237107809352292</c:v>
                </c:pt>
                <c:pt idx="38">
                  <c:v>0.17275428284743855</c:v>
                </c:pt>
                <c:pt idx="39">
                  <c:v>0.16777411521860749</c:v>
                </c:pt>
                <c:pt idx="40">
                  <c:v>0.17343009539533294</c:v>
                </c:pt>
                <c:pt idx="41">
                  <c:v>0.15578411697980543</c:v>
                </c:pt>
                <c:pt idx="42">
                  <c:v>0.16334358586041564</c:v>
                </c:pt>
                <c:pt idx="43">
                  <c:v>0.16456853178638814</c:v>
                </c:pt>
                <c:pt idx="44">
                  <c:v>0.15144349088256756</c:v>
                </c:pt>
                <c:pt idx="45">
                  <c:v>4.594717552656833E-2</c:v>
                </c:pt>
                <c:pt idx="46">
                  <c:v>1.293855292023619E-2</c:v>
                </c:pt>
                <c:pt idx="47">
                  <c:v>1.2651441925046794E-2</c:v>
                </c:pt>
                <c:pt idx="48">
                  <c:v>5.3783590811595082E-2</c:v>
                </c:pt>
                <c:pt idx="49">
                  <c:v>4.4501022414710184E-2</c:v>
                </c:pt>
                <c:pt idx="50">
                  <c:v>4.4371493332447776E-2</c:v>
                </c:pt>
                <c:pt idx="51">
                  <c:v>5.0368105703905014E-2</c:v>
                </c:pt>
                <c:pt idx="52">
                  <c:v>5.5616284281451038E-2</c:v>
                </c:pt>
                <c:pt idx="53">
                  <c:v>6.139659880274858E-2</c:v>
                </c:pt>
                <c:pt idx="54">
                  <c:v>6.7686403766664752E-2</c:v>
                </c:pt>
                <c:pt idx="55">
                  <c:v>6.7707137745996571E-2</c:v>
                </c:pt>
                <c:pt idx="56">
                  <c:v>8.5289611318055902E-2</c:v>
                </c:pt>
                <c:pt idx="57">
                  <c:v>8.3394240281952817E-2</c:v>
                </c:pt>
                <c:pt idx="58">
                  <c:v>7.8150044221482681E-2</c:v>
                </c:pt>
                <c:pt idx="59">
                  <c:v>8.1175851001977911E-2</c:v>
                </c:pt>
                <c:pt idx="60">
                  <c:v>8.1178151894215095E-2</c:v>
                </c:pt>
                <c:pt idx="61">
                  <c:v>7.7392103477975246E-2</c:v>
                </c:pt>
                <c:pt idx="62">
                  <c:v>5.043904203193398E-2</c:v>
                </c:pt>
                <c:pt idx="63">
                  <c:v>4.332841712357096E-2</c:v>
                </c:pt>
                <c:pt idx="64">
                  <c:v>3.4908544981216726E-2</c:v>
                </c:pt>
                <c:pt idx="65">
                  <c:v>8.0765282303904198E-3</c:v>
                </c:pt>
                <c:pt idx="66">
                  <c:v>-3.7246228412583265E-2</c:v>
                </c:pt>
                <c:pt idx="67">
                  <c:v>-3.7332784923558474E-2</c:v>
                </c:pt>
                <c:pt idx="68">
                  <c:v>-6.3022340535426408E-2</c:v>
                </c:pt>
                <c:pt idx="69">
                  <c:v>-6.9216227883420592E-2</c:v>
                </c:pt>
                <c:pt idx="70">
                  <c:v>-8.978754890438792E-2</c:v>
                </c:pt>
                <c:pt idx="71">
                  <c:v>-8.9633565397311821E-2</c:v>
                </c:pt>
                <c:pt idx="72">
                  <c:v>-5.3757774664868488E-2</c:v>
                </c:pt>
                <c:pt idx="73">
                  <c:v>-4.4554475968960179E-2</c:v>
                </c:pt>
                <c:pt idx="74">
                  <c:v>-4.6317463491114305E-2</c:v>
                </c:pt>
                <c:pt idx="75">
                  <c:v>-4.6561257718165647E-2</c:v>
                </c:pt>
                <c:pt idx="76">
                  <c:v>-6.8576846823971457E-2</c:v>
                </c:pt>
                <c:pt idx="77">
                  <c:v>-9.11864233461403E-2</c:v>
                </c:pt>
                <c:pt idx="78">
                  <c:v>-9.0229052450262706E-2</c:v>
                </c:pt>
                <c:pt idx="79">
                  <c:v>-8.502304074223839E-2</c:v>
                </c:pt>
                <c:pt idx="80">
                  <c:v>-7.4086450026383116E-2</c:v>
                </c:pt>
                <c:pt idx="81">
                  <c:v>-3.4210253948548527E-2</c:v>
                </c:pt>
                <c:pt idx="82">
                  <c:v>-3.5680339390775577E-2</c:v>
                </c:pt>
                <c:pt idx="83">
                  <c:v>-2.699526935376307E-2</c:v>
                </c:pt>
                <c:pt idx="84">
                  <c:v>-2.6469579714341333E-2</c:v>
                </c:pt>
                <c:pt idx="85">
                  <c:v>-2.5065512569206739E-2</c:v>
                </c:pt>
                <c:pt idx="86">
                  <c:v>-1.6594273524336508E-2</c:v>
                </c:pt>
                <c:pt idx="87">
                  <c:v>-1.6267568860132055E-2</c:v>
                </c:pt>
                <c:pt idx="88">
                  <c:v>-1.7258020190252573E-2</c:v>
                </c:pt>
                <c:pt idx="89">
                  <c:v>-2.4668372504892878E-2</c:v>
                </c:pt>
                <c:pt idx="90">
                  <c:v>-2.4242113713322209E-2</c:v>
                </c:pt>
                <c:pt idx="91">
                  <c:v>-2.458389589295152E-2</c:v>
                </c:pt>
                <c:pt idx="92">
                  <c:v>-2.4891139711819204E-2</c:v>
                </c:pt>
                <c:pt idx="93">
                  <c:v>-2.4722415229461493E-2</c:v>
                </c:pt>
                <c:pt idx="94">
                  <c:v>-2.4205475511760759E-2</c:v>
                </c:pt>
                <c:pt idx="95">
                  <c:v>-2.8219961973858655E-2</c:v>
                </c:pt>
                <c:pt idx="96">
                  <c:v>-1.5955559638165494E-2</c:v>
                </c:pt>
                <c:pt idx="97">
                  <c:v>-2.1749908332683612E-2</c:v>
                </c:pt>
                <c:pt idx="98">
                  <c:v>-3.4691203327293675E-2</c:v>
                </c:pt>
                <c:pt idx="99">
                  <c:v>-3.4779271558699254E-2</c:v>
                </c:pt>
                <c:pt idx="100">
                  <c:v>-2.6008009385036439E-2</c:v>
                </c:pt>
                <c:pt idx="101">
                  <c:v>-2.903263221855161E-2</c:v>
                </c:pt>
                <c:pt idx="102">
                  <c:v>-1.7248814614762898E-2</c:v>
                </c:pt>
                <c:pt idx="103">
                  <c:v>-7.3163936247835201E-3</c:v>
                </c:pt>
                <c:pt idx="104">
                  <c:v>-1.1492976682639714E-2</c:v>
                </c:pt>
                <c:pt idx="105">
                  <c:v>-5.1900340202109727E-4</c:v>
                </c:pt>
                <c:pt idx="106">
                  <c:v>2.1312432095110037E-2</c:v>
                </c:pt>
                <c:pt idx="107">
                  <c:v>1.9043649023207741E-2</c:v>
                </c:pt>
                <c:pt idx="108">
                  <c:v>1.9786142272304803E-2</c:v>
                </c:pt>
                <c:pt idx="109">
                  <c:v>-2.0474370012848655E-2</c:v>
                </c:pt>
                <c:pt idx="110">
                  <c:v>-1.4137449749730135E-2</c:v>
                </c:pt>
                <c:pt idx="111">
                  <c:v>-1.8261334847887875E-2</c:v>
                </c:pt>
                <c:pt idx="112">
                  <c:v>-5.6343613136386949E-3</c:v>
                </c:pt>
                <c:pt idx="113">
                  <c:v>-9.5732511149344071E-3</c:v>
                </c:pt>
                <c:pt idx="114">
                  <c:v>-3.2314633633035448E-3</c:v>
                </c:pt>
                <c:pt idx="115">
                  <c:v>-3.6760112592098882E-3</c:v>
                </c:pt>
                <c:pt idx="116">
                  <c:v>-3.5834137430826338E-3</c:v>
                </c:pt>
                <c:pt idx="117">
                  <c:v>-5.2791336464677197E-3</c:v>
                </c:pt>
                <c:pt idx="118">
                  <c:v>-7.9237805745799761E-4</c:v>
                </c:pt>
                <c:pt idx="119">
                  <c:v>-1.0415934129813582E-2</c:v>
                </c:pt>
                <c:pt idx="120">
                  <c:v>3.7790215716570043E-3</c:v>
                </c:pt>
                <c:pt idx="121">
                  <c:v>5.5098968324938007E-3</c:v>
                </c:pt>
                <c:pt idx="122">
                  <c:v>2.3277765059320625E-3</c:v>
                </c:pt>
                <c:pt idx="123">
                  <c:v>1.9560204725731792E-2</c:v>
                </c:pt>
                <c:pt idx="124">
                  <c:v>2.107113218374098E-2</c:v>
                </c:pt>
                <c:pt idx="125">
                  <c:v>1.6984665185463512E-2</c:v>
                </c:pt>
                <c:pt idx="126">
                  <c:v>-5.3891487244724151E-3</c:v>
                </c:pt>
                <c:pt idx="127">
                  <c:v>2.1104859943269143E-2</c:v>
                </c:pt>
                <c:pt idx="128">
                  <c:v>2.3867059561962951E-2</c:v>
                </c:pt>
                <c:pt idx="129">
                  <c:v>-4.0138430544814589E-3</c:v>
                </c:pt>
                <c:pt idx="130">
                  <c:v>-3.4226346109975381E-2</c:v>
                </c:pt>
                <c:pt idx="131">
                  <c:v>-3.6293980942022304E-2</c:v>
                </c:pt>
                <c:pt idx="132">
                  <c:v>-3.9376824148374706E-2</c:v>
                </c:pt>
                <c:pt idx="133">
                  <c:v>-4.0618222423429995E-2</c:v>
                </c:pt>
                <c:pt idx="134">
                  <c:v>-2.1097844612027562E-2</c:v>
                </c:pt>
                <c:pt idx="135">
                  <c:v>-1.0814876265253095E-2</c:v>
                </c:pt>
                <c:pt idx="136">
                  <c:v>-1.2243816380583823E-2</c:v>
                </c:pt>
                <c:pt idx="137">
                  <c:v>-1.3741158463184397E-2</c:v>
                </c:pt>
                <c:pt idx="138">
                  <c:v>-3.0270368415913924E-2</c:v>
                </c:pt>
                <c:pt idx="139">
                  <c:v>-2.9857524501710215E-2</c:v>
                </c:pt>
                <c:pt idx="140">
                  <c:v>-4.8649155146214776E-2</c:v>
                </c:pt>
                <c:pt idx="141">
                  <c:v>-4.145006190474692E-2</c:v>
                </c:pt>
                <c:pt idx="142">
                  <c:v>-4.2920002980314766E-2</c:v>
                </c:pt>
                <c:pt idx="143">
                  <c:v>-3.4930427535025753E-2</c:v>
                </c:pt>
                <c:pt idx="144">
                  <c:v>-5.5077968180557581E-2</c:v>
                </c:pt>
                <c:pt idx="145">
                  <c:v>-5.1481169184038118E-2</c:v>
                </c:pt>
                <c:pt idx="146">
                  <c:v>-4.4890702632972748E-2</c:v>
                </c:pt>
                <c:pt idx="147">
                  <c:v>-3.0450687252494717E-2</c:v>
                </c:pt>
                <c:pt idx="148">
                  <c:v>-3.3034489817334145E-2</c:v>
                </c:pt>
                <c:pt idx="149">
                  <c:v>-3.1544498154847535E-2</c:v>
                </c:pt>
                <c:pt idx="150">
                  <c:v>-2.1083634787636512E-2</c:v>
                </c:pt>
                <c:pt idx="151">
                  <c:v>-2.2212596352252225E-2</c:v>
                </c:pt>
                <c:pt idx="152">
                  <c:v>-2.8113592504982698E-2</c:v>
                </c:pt>
                <c:pt idx="153">
                  <c:v>-2.7726406149005317E-2</c:v>
                </c:pt>
                <c:pt idx="154">
                  <c:v>-2.3760789368415535E-2</c:v>
                </c:pt>
                <c:pt idx="155">
                  <c:v>-2.9403745142664792E-2</c:v>
                </c:pt>
                <c:pt idx="156">
                  <c:v>-3.1069364132602542E-2</c:v>
                </c:pt>
                <c:pt idx="157">
                  <c:v>-3.3282776353645703E-2</c:v>
                </c:pt>
                <c:pt idx="158">
                  <c:v>-2.4529588733476416E-2</c:v>
                </c:pt>
                <c:pt idx="159">
                  <c:v>-2.3227279160943928E-2</c:v>
                </c:pt>
                <c:pt idx="160">
                  <c:v>-1.9404724569317619E-2</c:v>
                </c:pt>
                <c:pt idx="161">
                  <c:v>-1.6948741432638324E-2</c:v>
                </c:pt>
                <c:pt idx="162">
                  <c:v>-1.6728494783686317E-2</c:v>
                </c:pt>
                <c:pt idx="163">
                  <c:v>-1.5722760503648684E-2</c:v>
                </c:pt>
                <c:pt idx="164">
                  <c:v>-3.1054712707964827E-2</c:v>
                </c:pt>
                <c:pt idx="165">
                  <c:v>-3.1706750881272436E-2</c:v>
                </c:pt>
                <c:pt idx="166">
                  <c:v>-3.1407628003967784E-2</c:v>
                </c:pt>
                <c:pt idx="167">
                  <c:v>-1.7906516537179423E-2</c:v>
                </c:pt>
                <c:pt idx="168">
                  <c:v>-1.9449206194219811E-2</c:v>
                </c:pt>
                <c:pt idx="169">
                  <c:v>-1.596465857174954E-2</c:v>
                </c:pt>
                <c:pt idx="170">
                  <c:v>-1.7760861700000984E-2</c:v>
                </c:pt>
                <c:pt idx="171">
                  <c:v>-5.4064211483853007E-2</c:v>
                </c:pt>
                <c:pt idx="172">
                  <c:v>-6.3922766678367354E-2</c:v>
                </c:pt>
                <c:pt idx="173">
                  <c:v>-5.3861462588155426E-2</c:v>
                </c:pt>
                <c:pt idx="174">
                  <c:v>-5.5159057430158663E-2</c:v>
                </c:pt>
                <c:pt idx="175">
                  <c:v>-8.5362618183798505E-2</c:v>
                </c:pt>
                <c:pt idx="176">
                  <c:v>-6.1141184443474043E-2</c:v>
                </c:pt>
                <c:pt idx="177">
                  <c:v>-6.4446406300784409E-2</c:v>
                </c:pt>
                <c:pt idx="178">
                  <c:v>-6.5227467534521133E-2</c:v>
                </c:pt>
                <c:pt idx="179">
                  <c:v>-6.6538107535199828E-2</c:v>
                </c:pt>
                <c:pt idx="180">
                  <c:v>-6.6755459931842981E-2</c:v>
                </c:pt>
                <c:pt idx="181">
                  <c:v>-6.7066103564057997E-2</c:v>
                </c:pt>
                <c:pt idx="182">
                  <c:v>-6.2922695949822346E-2</c:v>
                </c:pt>
                <c:pt idx="183">
                  <c:v>-6.6295442042069497E-2</c:v>
                </c:pt>
                <c:pt idx="184">
                  <c:v>-5.4708166344847618E-2</c:v>
                </c:pt>
                <c:pt idx="185">
                  <c:v>-8.9726252137090665E-2</c:v>
                </c:pt>
                <c:pt idx="186">
                  <c:v>-9.1427377355250125E-2</c:v>
                </c:pt>
                <c:pt idx="187">
                  <c:v>-9.3364538152073212E-2</c:v>
                </c:pt>
                <c:pt idx="188">
                  <c:v>-9.3956842441351066E-2</c:v>
                </c:pt>
                <c:pt idx="189">
                  <c:v>-8.2290244809875124E-2</c:v>
                </c:pt>
                <c:pt idx="190">
                  <c:v>-8.3025349041025959E-2</c:v>
                </c:pt>
                <c:pt idx="191">
                  <c:v>-7.7930595445654505E-2</c:v>
                </c:pt>
                <c:pt idx="192">
                  <c:v>-8.1501013130500483E-2</c:v>
                </c:pt>
                <c:pt idx="193">
                  <c:v>-8.1683531537668511E-2</c:v>
                </c:pt>
                <c:pt idx="194">
                  <c:v>-7.879209563670915E-2</c:v>
                </c:pt>
                <c:pt idx="195">
                  <c:v>-8.0423981196227678E-2</c:v>
                </c:pt>
                <c:pt idx="196">
                  <c:v>-7.9605750881420856E-2</c:v>
                </c:pt>
                <c:pt idx="197">
                  <c:v>-7.840418466301359E-2</c:v>
                </c:pt>
                <c:pt idx="198">
                  <c:v>-7.8142214168330101E-2</c:v>
                </c:pt>
                <c:pt idx="199">
                  <c:v>-7.3934291446575914E-2</c:v>
                </c:pt>
                <c:pt idx="200">
                  <c:v>-6.6749208356082265E-2</c:v>
                </c:pt>
                <c:pt idx="201">
                  <c:v>-5.1412030122492139E-2</c:v>
                </c:pt>
                <c:pt idx="202">
                  <c:v>-5.1440363795070811E-2</c:v>
                </c:pt>
                <c:pt idx="203">
                  <c:v>-5.1647096344386682E-2</c:v>
                </c:pt>
                <c:pt idx="204">
                  <c:v>-5.1552019843162239E-2</c:v>
                </c:pt>
                <c:pt idx="205">
                  <c:v>-4.0115248149431307E-2</c:v>
                </c:pt>
                <c:pt idx="206">
                  <c:v>-4.1536847149981709E-2</c:v>
                </c:pt>
                <c:pt idx="207">
                  <c:v>-4.548490487201181E-2</c:v>
                </c:pt>
                <c:pt idx="208">
                  <c:v>-4.0922538210243345E-2</c:v>
                </c:pt>
                <c:pt idx="209">
                  <c:v>-4.2060100930705224E-2</c:v>
                </c:pt>
                <c:pt idx="210">
                  <c:v>-4.8965982014097902E-2</c:v>
                </c:pt>
                <c:pt idx="211">
                  <c:v>-5.204422048961297E-2</c:v>
                </c:pt>
                <c:pt idx="212">
                  <c:v>-6.0068081275358357E-2</c:v>
                </c:pt>
                <c:pt idx="213">
                  <c:v>-5.7050125270528565E-2</c:v>
                </c:pt>
                <c:pt idx="214">
                  <c:v>-5.580550890456399E-2</c:v>
                </c:pt>
                <c:pt idx="215">
                  <c:v>-6.5664047392669414E-2</c:v>
                </c:pt>
                <c:pt idx="216">
                  <c:v>-6.6230064039355788E-2</c:v>
                </c:pt>
                <c:pt idx="217">
                  <c:v>-6.7112413825821671E-2</c:v>
                </c:pt>
                <c:pt idx="218">
                  <c:v>-6.9237637706199506E-2</c:v>
                </c:pt>
                <c:pt idx="219">
                  <c:v>-6.9047945595585719E-2</c:v>
                </c:pt>
                <c:pt idx="220">
                  <c:v>-6.8887476514401691E-2</c:v>
                </c:pt>
                <c:pt idx="221">
                  <c:v>-7.0212751552847633E-2</c:v>
                </c:pt>
                <c:pt idx="222">
                  <c:v>-7.0866742547835287E-2</c:v>
                </c:pt>
                <c:pt idx="223">
                  <c:v>-7.0974769158151901E-2</c:v>
                </c:pt>
                <c:pt idx="224">
                  <c:v>-7.2171475380846645E-2</c:v>
                </c:pt>
                <c:pt idx="225">
                  <c:v>-6.5479329344601239E-2</c:v>
                </c:pt>
                <c:pt idx="226">
                  <c:v>-6.0463516257028609E-2</c:v>
                </c:pt>
                <c:pt idx="227">
                  <c:v>-5.9502968339716113E-2</c:v>
                </c:pt>
                <c:pt idx="228">
                  <c:v>-6.0819504923940393E-2</c:v>
                </c:pt>
                <c:pt idx="229">
                  <c:v>-6.0954860907604193E-2</c:v>
                </c:pt>
                <c:pt idx="230">
                  <c:v>-6.4328459469887828E-2</c:v>
                </c:pt>
                <c:pt idx="231">
                  <c:v>-6.6495029048940932E-2</c:v>
                </c:pt>
                <c:pt idx="232">
                  <c:v>-6.6686969606345431E-2</c:v>
                </c:pt>
                <c:pt idx="233">
                  <c:v>-7.3258522163324485E-2</c:v>
                </c:pt>
                <c:pt idx="234">
                  <c:v>-7.3372774525827134E-2</c:v>
                </c:pt>
                <c:pt idx="235">
                  <c:v>-6.9341112603484897E-2</c:v>
                </c:pt>
                <c:pt idx="236">
                  <c:v>-6.9617439416201451E-2</c:v>
                </c:pt>
                <c:pt idx="237">
                  <c:v>-7.1203346141656715E-2</c:v>
                </c:pt>
                <c:pt idx="238">
                  <c:v>-6.8794995961390853E-2</c:v>
                </c:pt>
                <c:pt idx="239">
                  <c:v>-6.9242052106403149E-2</c:v>
                </c:pt>
                <c:pt idx="240">
                  <c:v>-6.8704075772794998E-2</c:v>
                </c:pt>
                <c:pt idx="241">
                  <c:v>-7.0204268395738567E-2</c:v>
                </c:pt>
                <c:pt idx="242">
                  <c:v>-6.7598555342021069E-2</c:v>
                </c:pt>
                <c:pt idx="243">
                  <c:v>-6.6881662540142453E-2</c:v>
                </c:pt>
                <c:pt idx="244">
                  <c:v>-6.1744874305279897E-2</c:v>
                </c:pt>
                <c:pt idx="245">
                  <c:v>-5.5356373897216982E-2</c:v>
                </c:pt>
                <c:pt idx="246">
                  <c:v>-5.4481064441824302E-2</c:v>
                </c:pt>
                <c:pt idx="247">
                  <c:v>-5.4668198793724053E-2</c:v>
                </c:pt>
                <c:pt idx="248">
                  <c:v>-5.4846492024162884E-2</c:v>
                </c:pt>
                <c:pt idx="249">
                  <c:v>-5.4812231172532477E-2</c:v>
                </c:pt>
                <c:pt idx="250">
                  <c:v>-5.4714404619948372E-2</c:v>
                </c:pt>
                <c:pt idx="251">
                  <c:v>-5.2771154228028576E-2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C-4CEE-BD7F-DD3B1D79C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656431"/>
        <c:axId val="1076691855"/>
      </c:lineChart>
      <c:catAx>
        <c:axId val="89665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6691855"/>
        <c:crosses val="autoZero"/>
        <c:auto val="1"/>
        <c:lblAlgn val="ctr"/>
        <c:lblOffset val="100"/>
        <c:noMultiLvlLbl val="0"/>
      </c:catAx>
      <c:valAx>
        <c:axId val="1076691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665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WMT!$H$1</c:f>
              <c:strCache>
                <c:ptCount val="1"/>
                <c:pt idx="0">
                  <c:v>Rendimiento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WMT!$A$1:$A$255</c:f>
              <c:strCache>
                <c:ptCount val="253"/>
                <c:pt idx="0">
                  <c:v>Date</c:v>
                </c:pt>
                <c:pt idx="1">
                  <c:v>25/08/2021</c:v>
                </c:pt>
                <c:pt idx="2">
                  <c:v>26/08/2021</c:v>
                </c:pt>
                <c:pt idx="3">
                  <c:v>27/08/2021</c:v>
                </c:pt>
                <c:pt idx="4">
                  <c:v>30/08/2021</c:v>
                </c:pt>
                <c:pt idx="5">
                  <c:v>31/08/2021</c:v>
                </c:pt>
                <c:pt idx="6">
                  <c:v>01/09/2021</c:v>
                </c:pt>
                <c:pt idx="7">
                  <c:v>02/09/2021</c:v>
                </c:pt>
                <c:pt idx="8">
                  <c:v>03/09/2021</c:v>
                </c:pt>
                <c:pt idx="9">
                  <c:v>07/09/2021</c:v>
                </c:pt>
                <c:pt idx="10">
                  <c:v>08/09/2021</c:v>
                </c:pt>
                <c:pt idx="11">
                  <c:v>09/09/2021</c:v>
                </c:pt>
                <c:pt idx="12">
                  <c:v>10/09/2021</c:v>
                </c:pt>
                <c:pt idx="13">
                  <c:v>13/09/2021</c:v>
                </c:pt>
                <c:pt idx="14">
                  <c:v>14/09/2021</c:v>
                </c:pt>
                <c:pt idx="15">
                  <c:v>15/09/2021</c:v>
                </c:pt>
                <c:pt idx="16">
                  <c:v>16/09/2021</c:v>
                </c:pt>
                <c:pt idx="17">
                  <c:v>17/09/2021</c:v>
                </c:pt>
                <c:pt idx="18">
                  <c:v>20/09/2021</c:v>
                </c:pt>
                <c:pt idx="19">
                  <c:v>21/09/2021</c:v>
                </c:pt>
                <c:pt idx="20">
                  <c:v>22/09/2021</c:v>
                </c:pt>
                <c:pt idx="21">
                  <c:v>23/09/2021</c:v>
                </c:pt>
                <c:pt idx="22">
                  <c:v>24/09/2021</c:v>
                </c:pt>
                <c:pt idx="23">
                  <c:v>27/09/2021</c:v>
                </c:pt>
                <c:pt idx="24">
                  <c:v>28/09/2021</c:v>
                </c:pt>
                <c:pt idx="25">
                  <c:v>29/09/2021</c:v>
                </c:pt>
                <c:pt idx="26">
                  <c:v>30/09/2021</c:v>
                </c:pt>
                <c:pt idx="27">
                  <c:v>01/10/2021</c:v>
                </c:pt>
                <c:pt idx="28">
                  <c:v>04/10/2021</c:v>
                </c:pt>
                <c:pt idx="29">
                  <c:v>05/10/2021</c:v>
                </c:pt>
                <c:pt idx="30">
                  <c:v>06/10/2021</c:v>
                </c:pt>
                <c:pt idx="31">
                  <c:v>07/10/2021</c:v>
                </c:pt>
                <c:pt idx="32">
                  <c:v>08/10/2021</c:v>
                </c:pt>
                <c:pt idx="33">
                  <c:v>11/10/2021</c:v>
                </c:pt>
                <c:pt idx="34">
                  <c:v>12/10/2021</c:v>
                </c:pt>
                <c:pt idx="35">
                  <c:v>13/10/2021</c:v>
                </c:pt>
                <c:pt idx="36">
                  <c:v>14/10/2021</c:v>
                </c:pt>
                <c:pt idx="37">
                  <c:v>15/10/2021</c:v>
                </c:pt>
                <c:pt idx="38">
                  <c:v>18/10/2021</c:v>
                </c:pt>
                <c:pt idx="39">
                  <c:v>19/10/2021</c:v>
                </c:pt>
                <c:pt idx="40">
                  <c:v>20/10/2021</c:v>
                </c:pt>
                <c:pt idx="41">
                  <c:v>21/10/2021</c:v>
                </c:pt>
                <c:pt idx="42">
                  <c:v>22/10/2021</c:v>
                </c:pt>
                <c:pt idx="43">
                  <c:v>25/10/2021</c:v>
                </c:pt>
                <c:pt idx="44">
                  <c:v>26/10/2021</c:v>
                </c:pt>
                <c:pt idx="45">
                  <c:v>27/10/2021</c:v>
                </c:pt>
                <c:pt idx="46">
                  <c:v>28/10/2021</c:v>
                </c:pt>
                <c:pt idx="47">
                  <c:v>29/10/2021</c:v>
                </c:pt>
                <c:pt idx="48">
                  <c:v>01/11/2021</c:v>
                </c:pt>
                <c:pt idx="49">
                  <c:v>02/11/2021</c:v>
                </c:pt>
                <c:pt idx="50">
                  <c:v>03/11/2021</c:v>
                </c:pt>
                <c:pt idx="51">
                  <c:v>04/11/2021</c:v>
                </c:pt>
                <c:pt idx="52">
                  <c:v>05/11/2021</c:v>
                </c:pt>
                <c:pt idx="53">
                  <c:v>08/11/2021</c:v>
                </c:pt>
                <c:pt idx="54">
                  <c:v>09/11/2021</c:v>
                </c:pt>
                <c:pt idx="55">
                  <c:v>10/11/2021</c:v>
                </c:pt>
                <c:pt idx="56">
                  <c:v>11/11/2021</c:v>
                </c:pt>
                <c:pt idx="57">
                  <c:v>12/11/2021</c:v>
                </c:pt>
                <c:pt idx="58">
                  <c:v>15/11/2021</c:v>
                </c:pt>
                <c:pt idx="59">
                  <c:v>16/11/2021</c:v>
                </c:pt>
                <c:pt idx="60">
                  <c:v>17/11/2021</c:v>
                </c:pt>
                <c:pt idx="61">
                  <c:v>18/11/2021</c:v>
                </c:pt>
                <c:pt idx="62">
                  <c:v>19/11/2021</c:v>
                </c:pt>
                <c:pt idx="63">
                  <c:v>22/11/2021</c:v>
                </c:pt>
                <c:pt idx="64">
                  <c:v>23/11/2021</c:v>
                </c:pt>
                <c:pt idx="65">
                  <c:v>24/11/2021</c:v>
                </c:pt>
                <c:pt idx="66">
                  <c:v>26/11/2021</c:v>
                </c:pt>
                <c:pt idx="67">
                  <c:v>29/11/2021</c:v>
                </c:pt>
                <c:pt idx="68">
                  <c:v>30/11/2021</c:v>
                </c:pt>
                <c:pt idx="69">
                  <c:v>01/12/2021</c:v>
                </c:pt>
                <c:pt idx="70">
                  <c:v>02/12/2021</c:v>
                </c:pt>
                <c:pt idx="71">
                  <c:v>03/12/2021</c:v>
                </c:pt>
                <c:pt idx="72">
                  <c:v>06/12/2021</c:v>
                </c:pt>
                <c:pt idx="73">
                  <c:v>07/12/2021</c:v>
                </c:pt>
                <c:pt idx="74">
                  <c:v>08/12/2021</c:v>
                </c:pt>
                <c:pt idx="75">
                  <c:v>09/12/2021</c:v>
                </c:pt>
                <c:pt idx="76">
                  <c:v>10/12/2021</c:v>
                </c:pt>
                <c:pt idx="77">
                  <c:v>13/12/2021</c:v>
                </c:pt>
                <c:pt idx="78">
                  <c:v>14/12/2021</c:v>
                </c:pt>
                <c:pt idx="79">
                  <c:v>15/12/2021</c:v>
                </c:pt>
                <c:pt idx="80">
                  <c:v>16/12/2021</c:v>
                </c:pt>
                <c:pt idx="81">
                  <c:v>17/12/2021</c:v>
                </c:pt>
                <c:pt idx="82">
                  <c:v>20/12/2021</c:v>
                </c:pt>
                <c:pt idx="83">
                  <c:v>21/12/2021</c:v>
                </c:pt>
                <c:pt idx="84">
                  <c:v>22/12/2021</c:v>
                </c:pt>
                <c:pt idx="85">
                  <c:v>23/12/2021</c:v>
                </c:pt>
                <c:pt idx="86">
                  <c:v>27/12/2021</c:v>
                </c:pt>
                <c:pt idx="87">
                  <c:v>28/12/2021</c:v>
                </c:pt>
                <c:pt idx="88">
                  <c:v>29/12/2021</c:v>
                </c:pt>
                <c:pt idx="89">
                  <c:v>30/12/2021</c:v>
                </c:pt>
                <c:pt idx="90">
                  <c:v>31/12/2021</c:v>
                </c:pt>
                <c:pt idx="91">
                  <c:v>03/01/2022</c:v>
                </c:pt>
                <c:pt idx="92">
                  <c:v>04/01/2022</c:v>
                </c:pt>
                <c:pt idx="93">
                  <c:v>05/01/2022</c:v>
                </c:pt>
                <c:pt idx="94">
                  <c:v>06/01/2022</c:v>
                </c:pt>
                <c:pt idx="95">
                  <c:v>07/01/2022</c:v>
                </c:pt>
                <c:pt idx="96">
                  <c:v>10/01/2022</c:v>
                </c:pt>
                <c:pt idx="97">
                  <c:v>11/01/2022</c:v>
                </c:pt>
                <c:pt idx="98">
                  <c:v>12/01/2022</c:v>
                </c:pt>
                <c:pt idx="99">
                  <c:v>13/01/2022</c:v>
                </c:pt>
                <c:pt idx="100">
                  <c:v>14/01/2022</c:v>
                </c:pt>
                <c:pt idx="101">
                  <c:v>18/01/2022</c:v>
                </c:pt>
                <c:pt idx="102">
                  <c:v>19/01/2022</c:v>
                </c:pt>
                <c:pt idx="103">
                  <c:v>20/01/2022</c:v>
                </c:pt>
                <c:pt idx="104">
                  <c:v>21/01/2022</c:v>
                </c:pt>
                <c:pt idx="105">
                  <c:v>24/01/2022</c:v>
                </c:pt>
                <c:pt idx="106">
                  <c:v>25/01/2022</c:v>
                </c:pt>
                <c:pt idx="107">
                  <c:v>26/01/2022</c:v>
                </c:pt>
                <c:pt idx="108">
                  <c:v>27/01/2022</c:v>
                </c:pt>
                <c:pt idx="109">
                  <c:v>28/01/2022</c:v>
                </c:pt>
                <c:pt idx="110">
                  <c:v>31/01/2022</c:v>
                </c:pt>
                <c:pt idx="111">
                  <c:v>01/02/2022</c:v>
                </c:pt>
                <c:pt idx="112">
                  <c:v>02/02/2022</c:v>
                </c:pt>
                <c:pt idx="113">
                  <c:v>03/02/2022</c:v>
                </c:pt>
                <c:pt idx="114">
                  <c:v>04/02/2022</c:v>
                </c:pt>
                <c:pt idx="115">
                  <c:v>07/02/2022</c:v>
                </c:pt>
                <c:pt idx="116">
                  <c:v>08/02/2022</c:v>
                </c:pt>
                <c:pt idx="117">
                  <c:v>09/02/2022</c:v>
                </c:pt>
                <c:pt idx="118">
                  <c:v>10/02/2022</c:v>
                </c:pt>
                <c:pt idx="119">
                  <c:v>11/02/2022</c:v>
                </c:pt>
                <c:pt idx="120">
                  <c:v>14/02/2022</c:v>
                </c:pt>
                <c:pt idx="121">
                  <c:v>15/02/2022</c:v>
                </c:pt>
                <c:pt idx="122">
                  <c:v>16/02/2022</c:v>
                </c:pt>
                <c:pt idx="123">
                  <c:v>17/02/2022</c:v>
                </c:pt>
                <c:pt idx="124">
                  <c:v>18/02/2022</c:v>
                </c:pt>
                <c:pt idx="125">
                  <c:v>22/02/2022</c:v>
                </c:pt>
                <c:pt idx="126">
                  <c:v>23/02/2022</c:v>
                </c:pt>
                <c:pt idx="127">
                  <c:v>24/02/2022</c:v>
                </c:pt>
                <c:pt idx="128">
                  <c:v>25/02/2022</c:v>
                </c:pt>
                <c:pt idx="129">
                  <c:v>28/02/2022</c:v>
                </c:pt>
                <c:pt idx="130">
                  <c:v>01/03/2022</c:v>
                </c:pt>
                <c:pt idx="131">
                  <c:v>02/03/2022</c:v>
                </c:pt>
                <c:pt idx="132">
                  <c:v>03/03/2022</c:v>
                </c:pt>
                <c:pt idx="133">
                  <c:v>04/03/2022</c:v>
                </c:pt>
                <c:pt idx="134">
                  <c:v>07/03/2022</c:v>
                </c:pt>
                <c:pt idx="135">
                  <c:v>08/03/2022</c:v>
                </c:pt>
                <c:pt idx="136">
                  <c:v>09/03/2022</c:v>
                </c:pt>
                <c:pt idx="137">
                  <c:v>10/03/2022</c:v>
                </c:pt>
                <c:pt idx="138">
                  <c:v>11/03/2022</c:v>
                </c:pt>
                <c:pt idx="139">
                  <c:v>14/03/2022</c:v>
                </c:pt>
                <c:pt idx="140">
                  <c:v>15/03/2022</c:v>
                </c:pt>
                <c:pt idx="141">
                  <c:v>16/03/2022</c:v>
                </c:pt>
                <c:pt idx="142">
                  <c:v>17/03/2022</c:v>
                </c:pt>
                <c:pt idx="143">
                  <c:v>18/03/2022</c:v>
                </c:pt>
                <c:pt idx="144">
                  <c:v>21/03/2022</c:v>
                </c:pt>
                <c:pt idx="145">
                  <c:v>22/03/2022</c:v>
                </c:pt>
                <c:pt idx="146">
                  <c:v>23/03/2022</c:v>
                </c:pt>
                <c:pt idx="147">
                  <c:v>24/03/2022</c:v>
                </c:pt>
                <c:pt idx="148">
                  <c:v>25/03/2022</c:v>
                </c:pt>
                <c:pt idx="149">
                  <c:v>28/03/2022</c:v>
                </c:pt>
                <c:pt idx="150">
                  <c:v>29/03/2022</c:v>
                </c:pt>
                <c:pt idx="151">
                  <c:v>30/03/2022</c:v>
                </c:pt>
                <c:pt idx="152">
                  <c:v>31/03/2022</c:v>
                </c:pt>
                <c:pt idx="153">
                  <c:v>01/04/2022</c:v>
                </c:pt>
                <c:pt idx="154">
                  <c:v>04/04/2022</c:v>
                </c:pt>
                <c:pt idx="155">
                  <c:v>05/04/2022</c:v>
                </c:pt>
                <c:pt idx="156">
                  <c:v>06/04/2022</c:v>
                </c:pt>
                <c:pt idx="157">
                  <c:v>07/04/2022</c:v>
                </c:pt>
                <c:pt idx="158">
                  <c:v>08/04/2022</c:v>
                </c:pt>
                <c:pt idx="159">
                  <c:v>11/04/2022</c:v>
                </c:pt>
                <c:pt idx="160">
                  <c:v>12/04/2022</c:v>
                </c:pt>
                <c:pt idx="161">
                  <c:v>13/04/2022</c:v>
                </c:pt>
                <c:pt idx="162">
                  <c:v>14/04/2022</c:v>
                </c:pt>
                <c:pt idx="163">
                  <c:v>18/04/2022</c:v>
                </c:pt>
                <c:pt idx="164">
                  <c:v>19/04/2022</c:v>
                </c:pt>
                <c:pt idx="165">
                  <c:v>20/04/2022</c:v>
                </c:pt>
                <c:pt idx="166">
                  <c:v>21/04/2022</c:v>
                </c:pt>
                <c:pt idx="167">
                  <c:v>22/04/2022</c:v>
                </c:pt>
                <c:pt idx="168">
                  <c:v>25/04/2022</c:v>
                </c:pt>
                <c:pt idx="169">
                  <c:v>26/04/2022</c:v>
                </c:pt>
                <c:pt idx="170">
                  <c:v>27/04/2022</c:v>
                </c:pt>
                <c:pt idx="171">
                  <c:v>28/04/2022</c:v>
                </c:pt>
                <c:pt idx="172">
                  <c:v>29/04/2022</c:v>
                </c:pt>
                <c:pt idx="173">
                  <c:v>02/05/2022</c:v>
                </c:pt>
                <c:pt idx="174">
                  <c:v>03/05/2022</c:v>
                </c:pt>
                <c:pt idx="175">
                  <c:v>04/05/2022</c:v>
                </c:pt>
                <c:pt idx="176">
                  <c:v>05/05/2022</c:v>
                </c:pt>
                <c:pt idx="177">
                  <c:v>06/05/2022</c:v>
                </c:pt>
                <c:pt idx="178">
                  <c:v>09/05/2022</c:v>
                </c:pt>
                <c:pt idx="179">
                  <c:v>10/05/2022</c:v>
                </c:pt>
                <c:pt idx="180">
                  <c:v>11/05/2022</c:v>
                </c:pt>
                <c:pt idx="181">
                  <c:v>12/05/2022</c:v>
                </c:pt>
                <c:pt idx="182">
                  <c:v>13/05/2022</c:v>
                </c:pt>
                <c:pt idx="183">
                  <c:v>16/05/2022</c:v>
                </c:pt>
                <c:pt idx="184">
                  <c:v>17/05/2022</c:v>
                </c:pt>
                <c:pt idx="185">
                  <c:v>18/05/2022</c:v>
                </c:pt>
                <c:pt idx="186">
                  <c:v>19/05/2022</c:v>
                </c:pt>
                <c:pt idx="187">
                  <c:v>20/05/2022</c:v>
                </c:pt>
                <c:pt idx="188">
                  <c:v>23/05/2022</c:v>
                </c:pt>
                <c:pt idx="189">
                  <c:v>24/05/2022</c:v>
                </c:pt>
                <c:pt idx="190">
                  <c:v>25/05/2022</c:v>
                </c:pt>
                <c:pt idx="191">
                  <c:v>26/05/2022</c:v>
                </c:pt>
                <c:pt idx="192">
                  <c:v>27/05/2022</c:v>
                </c:pt>
                <c:pt idx="193">
                  <c:v>31/05/2022</c:v>
                </c:pt>
                <c:pt idx="194">
                  <c:v>01/06/2022</c:v>
                </c:pt>
                <c:pt idx="195">
                  <c:v>02/06/2022</c:v>
                </c:pt>
                <c:pt idx="196">
                  <c:v>03/06/2022</c:v>
                </c:pt>
                <c:pt idx="197">
                  <c:v>06/06/2022</c:v>
                </c:pt>
                <c:pt idx="198">
                  <c:v>07/06/2022</c:v>
                </c:pt>
                <c:pt idx="199">
                  <c:v>08/06/2022</c:v>
                </c:pt>
                <c:pt idx="200">
                  <c:v>09/06/2022</c:v>
                </c:pt>
                <c:pt idx="201">
                  <c:v>10/06/2022</c:v>
                </c:pt>
                <c:pt idx="202">
                  <c:v>13/06/2022</c:v>
                </c:pt>
                <c:pt idx="203">
                  <c:v>14/06/2022</c:v>
                </c:pt>
                <c:pt idx="204">
                  <c:v>15/06/2022</c:v>
                </c:pt>
                <c:pt idx="205">
                  <c:v>16/06/2022</c:v>
                </c:pt>
                <c:pt idx="206">
                  <c:v>17/06/2022</c:v>
                </c:pt>
                <c:pt idx="207">
                  <c:v>21/06/2022</c:v>
                </c:pt>
                <c:pt idx="208">
                  <c:v>22/06/2022</c:v>
                </c:pt>
                <c:pt idx="209">
                  <c:v>23/06/2022</c:v>
                </c:pt>
                <c:pt idx="210">
                  <c:v>24/06/2022</c:v>
                </c:pt>
                <c:pt idx="211">
                  <c:v>27/06/2022</c:v>
                </c:pt>
                <c:pt idx="212">
                  <c:v>28/06/2022</c:v>
                </c:pt>
                <c:pt idx="213">
                  <c:v>29/06/2022</c:v>
                </c:pt>
                <c:pt idx="214">
                  <c:v>30/06/2022</c:v>
                </c:pt>
                <c:pt idx="215">
                  <c:v>01/07/2022</c:v>
                </c:pt>
                <c:pt idx="216">
                  <c:v>05/07/2022</c:v>
                </c:pt>
                <c:pt idx="217">
                  <c:v>06/07/2022</c:v>
                </c:pt>
                <c:pt idx="218">
                  <c:v>07/07/2022</c:v>
                </c:pt>
                <c:pt idx="219">
                  <c:v>08/07/2022</c:v>
                </c:pt>
                <c:pt idx="220">
                  <c:v>11/07/2022</c:v>
                </c:pt>
                <c:pt idx="221">
                  <c:v>12/07/2022</c:v>
                </c:pt>
                <c:pt idx="222">
                  <c:v>13/07/2022</c:v>
                </c:pt>
                <c:pt idx="223">
                  <c:v>14/07/2022</c:v>
                </c:pt>
                <c:pt idx="224">
                  <c:v>15/07/2022</c:v>
                </c:pt>
                <c:pt idx="225">
                  <c:v>18/07/2022</c:v>
                </c:pt>
                <c:pt idx="226">
                  <c:v>19/07/2022</c:v>
                </c:pt>
                <c:pt idx="227">
                  <c:v>20/07/2022</c:v>
                </c:pt>
                <c:pt idx="228">
                  <c:v>21/07/2022</c:v>
                </c:pt>
                <c:pt idx="229">
                  <c:v>22/07/2022</c:v>
                </c:pt>
                <c:pt idx="230">
                  <c:v>25/07/2022</c:v>
                </c:pt>
                <c:pt idx="231">
                  <c:v>26/07/2022</c:v>
                </c:pt>
                <c:pt idx="232">
                  <c:v>27/07/2022</c:v>
                </c:pt>
                <c:pt idx="233">
                  <c:v>28/07/2022</c:v>
                </c:pt>
                <c:pt idx="234">
                  <c:v>29/07/2022</c:v>
                </c:pt>
                <c:pt idx="235">
                  <c:v>01/08/2022</c:v>
                </c:pt>
                <c:pt idx="236">
                  <c:v>02/08/2022</c:v>
                </c:pt>
                <c:pt idx="237">
                  <c:v>03/08/2022</c:v>
                </c:pt>
                <c:pt idx="238">
                  <c:v>04/08/2022</c:v>
                </c:pt>
                <c:pt idx="239">
                  <c:v>05/08/2022</c:v>
                </c:pt>
                <c:pt idx="240">
                  <c:v>08/08/2022</c:v>
                </c:pt>
                <c:pt idx="241">
                  <c:v>09/08/2022</c:v>
                </c:pt>
                <c:pt idx="242">
                  <c:v>10/08/2022</c:v>
                </c:pt>
                <c:pt idx="243">
                  <c:v>11/08/2022</c:v>
                </c:pt>
                <c:pt idx="244">
                  <c:v>12/08/2022</c:v>
                </c:pt>
                <c:pt idx="245">
                  <c:v>15/08/2022</c:v>
                </c:pt>
                <c:pt idx="246">
                  <c:v>16/08/2022</c:v>
                </c:pt>
                <c:pt idx="247">
                  <c:v>17/08/2022</c:v>
                </c:pt>
                <c:pt idx="248">
                  <c:v>18/08/2022</c:v>
                </c:pt>
                <c:pt idx="249">
                  <c:v>19/08/2022</c:v>
                </c:pt>
                <c:pt idx="250">
                  <c:v>22/08/2022</c:v>
                </c:pt>
                <c:pt idx="251">
                  <c:v>23/08/2022</c:v>
                </c:pt>
                <c:pt idx="252">
                  <c:v>24/08/2022</c:v>
                </c:pt>
              </c:strCache>
            </c:strRef>
          </c:cat>
          <c:val>
            <c:numRef>
              <c:f>WMT!$H$2:$H$255</c:f>
              <c:numCache>
                <c:formatCode>General</c:formatCode>
                <c:ptCount val="254"/>
                <c:pt idx="1">
                  <c:v>-1.0808320192483819E-2</c:v>
                </c:pt>
                <c:pt idx="2">
                  <c:v>-5.6329149346043324E-3</c:v>
                </c:pt>
                <c:pt idx="3">
                  <c:v>8.0534843143277354E-3</c:v>
                </c:pt>
                <c:pt idx="4">
                  <c:v>2.7081857615896369E-3</c:v>
                </c:pt>
                <c:pt idx="5">
                  <c:v>-2.1607354568014782E-3</c:v>
                </c:pt>
                <c:pt idx="6">
                  <c:v>5.2780994964345355E-3</c:v>
                </c:pt>
                <c:pt idx="7">
                  <c:v>4.6446297840164654E-3</c:v>
                </c:pt>
                <c:pt idx="8">
                  <c:v>-1.3266180108161272E-2</c:v>
                </c:pt>
                <c:pt idx="9">
                  <c:v>1.2901419936442407E-3</c:v>
                </c:pt>
                <c:pt idx="10">
                  <c:v>-7.0530191219875501E-3</c:v>
                </c:pt>
                <c:pt idx="11">
                  <c:v>-3.6196388074361679E-3</c:v>
                </c:pt>
                <c:pt idx="12">
                  <c:v>-5.689287316753504E-3</c:v>
                </c:pt>
                <c:pt idx="13">
                  <c:v>-5.2389948197675631E-3</c:v>
                </c:pt>
                <c:pt idx="14">
                  <c:v>1.7324656944502051E-3</c:v>
                </c:pt>
                <c:pt idx="15">
                  <c:v>3.3204832213392195E-3</c:v>
                </c:pt>
                <c:pt idx="16">
                  <c:v>-2.0683646362011309E-3</c:v>
                </c:pt>
                <c:pt idx="17">
                  <c:v>-1.3749795889895694E-2</c:v>
                </c:pt>
                <c:pt idx="18">
                  <c:v>1.9616635436977134E-3</c:v>
                </c:pt>
                <c:pt idx="19">
                  <c:v>-2.3073986767624989E-3</c:v>
                </c:pt>
                <c:pt idx="20">
                  <c:v>5.6072152116790931E-4</c:v>
                </c:pt>
                <c:pt idx="21">
                  <c:v>2.8015881235639415E-3</c:v>
                </c:pt>
                <c:pt idx="22">
                  <c:v>-6.4259444449340283E-3</c:v>
                </c:pt>
                <c:pt idx="23">
                  <c:v>-1.2302151844881155E-2</c:v>
                </c:pt>
                <c:pt idx="24">
                  <c:v>-4.271232852997985E-4</c:v>
                </c:pt>
                <c:pt idx="25">
                  <c:v>-7.5477524555668009E-3</c:v>
                </c:pt>
                <c:pt idx="26">
                  <c:v>-1.6716855623712154E-2</c:v>
                </c:pt>
                <c:pt idx="27">
                  <c:v>-9.6314134484815177E-3</c:v>
                </c:pt>
                <c:pt idx="28">
                  <c:v>6.5570567277266206E-3</c:v>
                </c:pt>
                <c:pt idx="29">
                  <c:v>7.3195396686065632E-3</c:v>
                </c:pt>
                <c:pt idx="30">
                  <c:v>1.1771601914091845E-2</c:v>
                </c:pt>
                <c:pt idx="31">
                  <c:v>3.0163496055948744E-3</c:v>
                </c:pt>
                <c:pt idx="32">
                  <c:v>-9.3075625915657828E-4</c:v>
                </c:pt>
                <c:pt idx="33">
                  <c:v>-1.0751768910278068E-3</c:v>
                </c:pt>
                <c:pt idx="34">
                  <c:v>-7.2464491233011812E-3</c:v>
                </c:pt>
                <c:pt idx="35">
                  <c:v>1.0840511660461049E-2</c:v>
                </c:pt>
                <c:pt idx="36">
                  <c:v>4.8617069292995491E-3</c:v>
                </c:pt>
                <c:pt idx="37">
                  <c:v>8.0398452855228175E-3</c:v>
                </c:pt>
                <c:pt idx="38">
                  <c:v>2.1245075338124544E-2</c:v>
                </c:pt>
                <c:pt idx="39">
                  <c:v>9.0537423864424631E-3</c:v>
                </c:pt>
                <c:pt idx="40">
                  <c:v>5.5480180193765083E-3</c:v>
                </c:pt>
                <c:pt idx="41">
                  <c:v>1.0421732518957422E-2</c:v>
                </c:pt>
                <c:pt idx="42">
                  <c:v>1.1594870883324273E-2</c:v>
                </c:pt>
                <c:pt idx="43">
                  <c:v>-8.7298498939454676E-3</c:v>
                </c:pt>
                <c:pt idx="44">
                  <c:v>-8.2016313214460946E-3</c:v>
                </c:pt>
                <c:pt idx="45">
                  <c:v>6.236029600832001E-3</c:v>
                </c:pt>
                <c:pt idx="46">
                  <c:v>6.5341783595268908E-3</c:v>
                </c:pt>
                <c:pt idx="47">
                  <c:v>2.4763517845659182E-3</c:v>
                </c:pt>
                <c:pt idx="48">
                  <c:v>-4.6748998641257859E-4</c:v>
                </c:pt>
                <c:pt idx="49">
                  <c:v>3.0724611127793365E-3</c:v>
                </c:pt>
                <c:pt idx="50">
                  <c:v>7.3245600955941835E-3</c:v>
                </c:pt>
                <c:pt idx="51">
                  <c:v>-6.9408190796866427E-3</c:v>
                </c:pt>
                <c:pt idx="52">
                  <c:v>-6.3900904942205778E-3</c:v>
                </c:pt>
                <c:pt idx="53">
                  <c:v>3.4836497440131672E-3</c:v>
                </c:pt>
                <c:pt idx="54">
                  <c:v>-9.0127137009633745E-3</c:v>
                </c:pt>
                <c:pt idx="55">
                  <c:v>4.0427666078195711E-4</c:v>
                </c:pt>
                <c:pt idx="56">
                  <c:v>-4.9833797147635101E-3</c:v>
                </c:pt>
                <c:pt idx="57">
                  <c:v>-5.7524176980970447E-3</c:v>
                </c:pt>
                <c:pt idx="58">
                  <c:v>-2.5457792694200811E-2</c:v>
                </c:pt>
                <c:pt idx="59">
                  <c:v>-8.591135596792733E-3</c:v>
                </c:pt>
                <c:pt idx="60">
                  <c:v>8.595135672837215E-3</c:v>
                </c:pt>
                <c:pt idx="61">
                  <c:v>-5.3784857956549774E-3</c:v>
                </c:pt>
                <c:pt idx="62">
                  <c:v>1.67848207925081E-2</c:v>
                </c:pt>
                <c:pt idx="63">
                  <c:v>7.1141960840672364E-3</c:v>
                </c:pt>
                <c:pt idx="64">
                  <c:v>5.0065304570643355E-3</c:v>
                </c:pt>
                <c:pt idx="65">
                  <c:v>-1.1191624240325396E-2</c:v>
                </c:pt>
                <c:pt idx="66">
                  <c:v>-1.5665766247910436E-2</c:v>
                </c:pt>
                <c:pt idx="67">
                  <c:v>-1.4022239131063466E-2</c:v>
                </c:pt>
                <c:pt idx="68">
                  <c:v>-2.4817176735872838E-2</c:v>
                </c:pt>
                <c:pt idx="69">
                  <c:v>-1.217713243539327E-2</c:v>
                </c:pt>
                <c:pt idx="70">
                  <c:v>1.5058596415015715E-2</c:v>
                </c:pt>
                <c:pt idx="71">
                  <c:v>1.0835591905829986E-2</c:v>
                </c:pt>
                <c:pt idx="72">
                  <c:v>-3.2374790571289436E-3</c:v>
                </c:pt>
                <c:pt idx="73">
                  <c:v>-1.0104499840383878E-2</c:v>
                </c:pt>
                <c:pt idx="74">
                  <c:v>1.3909161755880053E-2</c:v>
                </c:pt>
                <c:pt idx="75">
                  <c:v>1.8267099791076324E-2</c:v>
                </c:pt>
                <c:pt idx="76">
                  <c:v>1.8010454038037818E-2</c:v>
                </c:pt>
                <c:pt idx="77">
                  <c:v>9.5423793491792169E-3</c:v>
                </c:pt>
                <c:pt idx="78">
                  <c:v>5.7265114701695648E-3</c:v>
                </c:pt>
                <c:pt idx="79">
                  <c:v>-1.6670310643114829E-2</c:v>
                </c:pt>
                <c:pt idx="80">
                  <c:v>-3.2021626609654144E-2</c:v>
                </c:pt>
                <c:pt idx="81">
                  <c:v>3.2432145994672895E-3</c:v>
                </c:pt>
                <c:pt idx="82">
                  <c:v>3.0172060943733409E-3</c:v>
                </c:pt>
                <c:pt idx="83">
                  <c:v>1.2893559240929181E-3</c:v>
                </c:pt>
                <c:pt idx="84">
                  <c:v>-2.2175476284050782E-3</c:v>
                </c:pt>
                <c:pt idx="85">
                  <c:v>9.1045377762137142E-3</c:v>
                </c:pt>
                <c:pt idx="86">
                  <c:v>1.4350636520858124E-2</c:v>
                </c:pt>
                <c:pt idx="87">
                  <c:v>-4.900984041592845E-4</c:v>
                </c:pt>
                <c:pt idx="88">
                  <c:v>3.2232256432663938E-3</c:v>
                </c:pt>
                <c:pt idx="89">
                  <c:v>1.0616878288942089E-2</c:v>
                </c:pt>
                <c:pt idx="90">
                  <c:v>-2.7649912744648233E-4</c:v>
                </c:pt>
                <c:pt idx="91">
                  <c:v>-1.8320160420004408E-2</c:v>
                </c:pt>
                <c:pt idx="92">
                  <c:v>1.35211488293595E-2</c:v>
                </c:pt>
                <c:pt idx="93">
                  <c:v>-2.7792152897275495E-3</c:v>
                </c:pt>
                <c:pt idx="94">
                  <c:v>9.5455977434867369E-3</c:v>
                </c:pt>
                <c:pt idx="95">
                  <c:v>-1.9324802087921846E-3</c:v>
                </c:pt>
                <c:pt idx="96">
                  <c:v>-2.8352503215305835E-3</c:v>
                </c:pt>
                <c:pt idx="97">
                  <c:v>-5.2704164401809576E-3</c:v>
                </c:pt>
                <c:pt idx="98">
                  <c:v>1.4152266690036866E-2</c:v>
                </c:pt>
                <c:pt idx="99">
                  <c:v>-2.8184886545157264E-3</c:v>
                </c:pt>
                <c:pt idx="100">
                  <c:v>-1.7509878243298825E-2</c:v>
                </c:pt>
                <c:pt idx="101">
                  <c:v>9.9633690125304018E-3</c:v>
                </c:pt>
                <c:pt idx="102">
                  <c:v>-1.8896677015057296E-2</c:v>
                </c:pt>
                <c:pt idx="103">
                  <c:v>-7.2935880293847266E-3</c:v>
                </c:pt>
                <c:pt idx="104">
                  <c:v>7.1257025172521727E-5</c:v>
                </c:pt>
                <c:pt idx="105">
                  <c:v>-2.1754608377800046E-2</c:v>
                </c:pt>
                <c:pt idx="106">
                  <c:v>-1.0207805006953017E-2</c:v>
                </c:pt>
                <c:pt idx="107">
                  <c:v>6.6300440913137041E-4</c:v>
                </c:pt>
                <c:pt idx="108">
                  <c:v>1.2367465185869227E-2</c:v>
                </c:pt>
                <c:pt idx="109">
                  <c:v>1.6652027455346011E-2</c:v>
                </c:pt>
                <c:pt idx="110">
                  <c:v>7.8679883851485808E-3</c:v>
                </c:pt>
                <c:pt idx="111">
                  <c:v>-4.2580997142624487E-4</c:v>
                </c:pt>
                <c:pt idx="112">
                  <c:v>9.9395110943934807E-4</c:v>
                </c:pt>
                <c:pt idx="113">
                  <c:v>-1.1773893124986883E-2</c:v>
                </c:pt>
                <c:pt idx="114">
                  <c:v>-9.8327672366183855E-3</c:v>
                </c:pt>
                <c:pt idx="115">
                  <c:v>2.1746120787795751E-4</c:v>
                </c:pt>
                <c:pt idx="116">
                  <c:v>-2.1740146238734413E-3</c:v>
                </c:pt>
                <c:pt idx="117">
                  <c:v>-1.1692976442407599E-2</c:v>
                </c:pt>
                <c:pt idx="118">
                  <c:v>-5.511489221966823E-3</c:v>
                </c:pt>
                <c:pt idx="119">
                  <c:v>-1.0197333740099016E-2</c:v>
                </c:pt>
                <c:pt idx="120">
                  <c:v>3.1355824585965991E-3</c:v>
                </c:pt>
                <c:pt idx="121">
                  <c:v>-6.2514421353542585E-3</c:v>
                </c:pt>
                <c:pt idx="122">
                  <c:v>4.0065815556332013E-2</c:v>
                </c:pt>
                <c:pt idx="123">
                  <c:v>-6.4083121210766958E-3</c:v>
                </c:pt>
                <c:pt idx="124">
                  <c:v>-1.1160217463207762E-2</c:v>
                </c:pt>
                <c:pt idx="125">
                  <c:v>-1.0260171315412337E-2</c:v>
                </c:pt>
                <c:pt idx="126">
                  <c:v>-3.8504525026849955E-3</c:v>
                </c:pt>
                <c:pt idx="127">
                  <c:v>1.3751553049463223E-2</c:v>
                </c:pt>
                <c:pt idx="128">
                  <c:v>-8.9455547584031004E-3</c:v>
                </c:pt>
                <c:pt idx="129">
                  <c:v>6.1408745073489477E-3</c:v>
                </c:pt>
                <c:pt idx="130">
                  <c:v>1.2501959128146394E-3</c:v>
                </c:pt>
                <c:pt idx="131">
                  <c:v>2.2987496313025255E-2</c:v>
                </c:pt>
                <c:pt idx="132">
                  <c:v>2.5342876151134966E-2</c:v>
                </c:pt>
                <c:pt idx="133">
                  <c:v>-8.0521235876040674E-3</c:v>
                </c:pt>
                <c:pt idx="134">
                  <c:v>-2.0681818017861002E-2</c:v>
                </c:pt>
                <c:pt idx="135">
                  <c:v>5.1894718044755766E-3</c:v>
                </c:pt>
                <c:pt idx="136">
                  <c:v>2.2730639949170944E-2</c:v>
                </c:pt>
                <c:pt idx="137">
                  <c:v>-3.926194008733141E-3</c:v>
                </c:pt>
                <c:pt idx="138">
                  <c:v>1.3936710959575568E-2</c:v>
                </c:pt>
                <c:pt idx="139">
                  <c:v>1.2009562045438592E-2</c:v>
                </c:pt>
                <c:pt idx="140">
                  <c:v>-2.9494406970257164E-3</c:v>
                </c:pt>
                <c:pt idx="141">
                  <c:v>1.5192909664527565E-3</c:v>
                </c:pt>
                <c:pt idx="142">
                  <c:v>2.9653493447971296E-3</c:v>
                </c:pt>
                <c:pt idx="143">
                  <c:v>-8.31961215387759E-3</c:v>
                </c:pt>
                <c:pt idx="144">
                  <c:v>-2.9812741994749859E-3</c:v>
                </c:pt>
                <c:pt idx="145">
                  <c:v>-1.2865128525705009E-2</c:v>
                </c:pt>
                <c:pt idx="146">
                  <c:v>6.1995104463757975E-3</c:v>
                </c:pt>
                <c:pt idx="147">
                  <c:v>4.3406569527824259E-3</c:v>
                </c:pt>
                <c:pt idx="148">
                  <c:v>1.777627977171686E-2</c:v>
                </c:pt>
                <c:pt idx="149">
                  <c:v>8.4246517725910779E-3</c:v>
                </c:pt>
                <c:pt idx="150">
                  <c:v>1.7931141722111327E-2</c:v>
                </c:pt>
                <c:pt idx="151">
                  <c:v>-6.3388557919337729E-3</c:v>
                </c:pt>
                <c:pt idx="152">
                  <c:v>1.4034344887770457E-2</c:v>
                </c:pt>
                <c:pt idx="153">
                  <c:v>1.9871757012016782E-4</c:v>
                </c:pt>
                <c:pt idx="154">
                  <c:v>2.846962919434203E-3</c:v>
                </c:pt>
                <c:pt idx="155">
                  <c:v>2.3238873096847312E-2</c:v>
                </c:pt>
                <c:pt idx="156">
                  <c:v>1.0000546114363016E-2</c:v>
                </c:pt>
                <c:pt idx="157">
                  <c:v>5.5578330243344388E-3</c:v>
                </c:pt>
                <c:pt idx="158">
                  <c:v>-1.982091548663063E-2</c:v>
                </c:pt>
                <c:pt idx="159">
                  <c:v>-6.8701402859029804E-3</c:v>
                </c:pt>
                <c:pt idx="160">
                  <c:v>2.6039308418290743E-2</c:v>
                </c:pt>
                <c:pt idx="161">
                  <c:v>-8.9045229334430319E-4</c:v>
                </c:pt>
                <c:pt idx="162">
                  <c:v>-7.6394632995896022E-3</c:v>
                </c:pt>
                <c:pt idx="163">
                  <c:v>1.1354850010705641E-2</c:v>
                </c:pt>
                <c:pt idx="164">
                  <c:v>1.2559499450481687E-2</c:v>
                </c:pt>
                <c:pt idx="165">
                  <c:v>1.5034084659318657E-3</c:v>
                </c:pt>
                <c:pt idx="166">
                  <c:v>-1.8827740072390218E-2</c:v>
                </c:pt>
                <c:pt idx="167">
                  <c:v>5.0998575315946548E-4</c:v>
                </c:pt>
                <c:pt idx="168">
                  <c:v>-1.0449716106346076E-2</c:v>
                </c:pt>
                <c:pt idx="169">
                  <c:v>-6.8255564791318817E-3</c:v>
                </c:pt>
                <c:pt idx="170">
                  <c:v>1.2772351703708188E-2</c:v>
                </c:pt>
                <c:pt idx="171">
                  <c:v>-2.0613291675198028E-2</c:v>
                </c:pt>
                <c:pt idx="172">
                  <c:v>-6.601770034415806E-3</c:v>
                </c:pt>
                <c:pt idx="173">
                  <c:v>3.487277446687944E-3</c:v>
                </c:pt>
                <c:pt idx="174">
                  <c:v>1.3835088582978381E-2</c:v>
                </c:pt>
                <c:pt idx="175">
                  <c:v>-8.5680513963391804E-3</c:v>
                </c:pt>
                <c:pt idx="176">
                  <c:v>-2.0819717072592892E-2</c:v>
                </c:pt>
                <c:pt idx="177">
                  <c:v>1.1701027455557884E-2</c:v>
                </c:pt>
                <c:pt idx="178">
                  <c:v>-1.4077129249982169E-2</c:v>
                </c:pt>
                <c:pt idx="179">
                  <c:v>-1.0457184572521084E-2</c:v>
                </c:pt>
                <c:pt idx="180">
                  <c:v>-9.4835443370746902E-4</c:v>
                </c:pt>
                <c:pt idx="181">
                  <c:v>3.8649835693455171E-3</c:v>
                </c:pt>
                <c:pt idx="182">
                  <c:v>1.0807893370511816E-3</c:v>
                </c:pt>
                <c:pt idx="183">
                  <c:v>-0.11375754315037299</c:v>
                </c:pt>
                <c:pt idx="184">
                  <c:v>-6.7910200873638416E-2</c:v>
                </c:pt>
                <c:pt idx="185">
                  <c:v>-2.7444238493604625E-2</c:v>
                </c:pt>
                <c:pt idx="186">
                  <c:v>1.0917586669794213E-3</c:v>
                </c:pt>
                <c:pt idx="187">
                  <c:v>2.8523470126603136E-2</c:v>
                </c:pt>
                <c:pt idx="188">
                  <c:v>1.2479638560554437E-2</c:v>
                </c:pt>
                <c:pt idx="189">
                  <c:v>-6.1225618594797871E-3</c:v>
                </c:pt>
                <c:pt idx="190">
                  <c:v>2.1317949773773777E-2</c:v>
                </c:pt>
                <c:pt idx="191">
                  <c:v>1.9682476921092651E-2</c:v>
                </c:pt>
                <c:pt idx="192">
                  <c:v>1.1675864749081692E-3</c:v>
                </c:pt>
                <c:pt idx="193">
                  <c:v>-2.4722160668410299E-2</c:v>
                </c:pt>
                <c:pt idx="194">
                  <c:v>1.6420980840327632E-2</c:v>
                </c:pt>
                <c:pt idx="195">
                  <c:v>-1.7175182758815372E-2</c:v>
                </c:pt>
                <c:pt idx="196">
                  <c:v>-3.5907704015511687E-3</c:v>
                </c:pt>
                <c:pt idx="197">
                  <c:v>-1.2012464846964105E-2</c:v>
                </c:pt>
                <c:pt idx="198">
                  <c:v>-8.6731040811404529E-3</c:v>
                </c:pt>
                <c:pt idx="199">
                  <c:v>-1.0466153110755279E-2</c:v>
                </c:pt>
                <c:pt idx="200">
                  <c:v>5.6189370981546303E-3</c:v>
                </c:pt>
                <c:pt idx="201">
                  <c:v>-1.8816740108115852E-2</c:v>
                </c:pt>
                <c:pt idx="202">
                  <c:v>4.1870704096762609E-4</c:v>
                </c:pt>
                <c:pt idx="203">
                  <c:v>-6.6972150068001315E-4</c:v>
                </c:pt>
                <c:pt idx="204">
                  <c:v>1.0387093235265809E-2</c:v>
                </c:pt>
                <c:pt idx="205">
                  <c:v>-1.9316892916368136E-2</c:v>
                </c:pt>
                <c:pt idx="206">
                  <c:v>3.2800735532067103E-2</c:v>
                </c:pt>
                <c:pt idx="207">
                  <c:v>-1.2114240693465214E-2</c:v>
                </c:pt>
                <c:pt idx="208">
                  <c:v>2.4277035469300587E-2</c:v>
                </c:pt>
                <c:pt idx="209">
                  <c:v>8.0896826026990748E-4</c:v>
                </c:pt>
                <c:pt idx="210">
                  <c:v>3.2330788431016665E-3</c:v>
                </c:pt>
                <c:pt idx="211">
                  <c:v>-1.4099239489784908E-2</c:v>
                </c:pt>
                <c:pt idx="212">
                  <c:v>-3.6773911892497881E-3</c:v>
                </c:pt>
                <c:pt idx="213">
                  <c:v>-2.7887003972738387E-3</c:v>
                </c:pt>
                <c:pt idx="214">
                  <c:v>8.6362323187467536E-3</c:v>
                </c:pt>
                <c:pt idx="215">
                  <c:v>1.3210486560050656E-2</c:v>
                </c:pt>
                <c:pt idx="216">
                  <c:v>7.0824789072259052E-3</c:v>
                </c:pt>
                <c:pt idx="217">
                  <c:v>1.5184442386611395E-3</c:v>
                </c:pt>
                <c:pt idx="218">
                  <c:v>6.3840513129680859E-4</c:v>
                </c:pt>
                <c:pt idx="219">
                  <c:v>3.9865053102998953E-4</c:v>
                </c:pt>
                <c:pt idx="220">
                  <c:v>-3.0290699090367145E-3</c:v>
                </c:pt>
                <c:pt idx="221">
                  <c:v>2.3987122731274715E-3</c:v>
                </c:pt>
                <c:pt idx="222">
                  <c:v>1.9542099102389066E-2</c:v>
                </c:pt>
                <c:pt idx="223">
                  <c:v>9.7794674078936251E-3</c:v>
                </c:pt>
                <c:pt idx="224">
                  <c:v>-2.3243737282877372E-3</c:v>
                </c:pt>
                <c:pt idx="225">
                  <c:v>6.1349748757930263E-3</c:v>
                </c:pt>
                <c:pt idx="226">
                  <c:v>8.335915798628463E-3</c:v>
                </c:pt>
                <c:pt idx="227">
                  <c:v>1.4620333663346873E-2</c:v>
                </c:pt>
                <c:pt idx="228">
                  <c:v>-2.5650042485248058E-3</c:v>
                </c:pt>
                <c:pt idx="229">
                  <c:v>-1.4371219856516633E-3</c:v>
                </c:pt>
                <c:pt idx="230">
                  <c:v>-7.6049115416969668E-2</c:v>
                </c:pt>
                <c:pt idx="231">
                  <c:v>3.7792976968491897E-2</c:v>
                </c:pt>
                <c:pt idx="232">
                  <c:v>2.4962572908982513E-2</c:v>
                </c:pt>
                <c:pt idx="233">
                  <c:v>1.7726370032028524E-2</c:v>
                </c:pt>
                <c:pt idx="234">
                  <c:v>3.7106761462386783E-3</c:v>
                </c:pt>
                <c:pt idx="235">
                  <c:v>1.0562552919231574E-3</c:v>
                </c:pt>
                <c:pt idx="236">
                  <c:v>-1.6430398794834267E-2</c:v>
                </c:pt>
                <c:pt idx="237">
                  <c:v>-3.7777846684496165E-2</c:v>
                </c:pt>
                <c:pt idx="238">
                  <c:v>8.0433443160011168E-3</c:v>
                </c:pt>
                <c:pt idx="239">
                  <c:v>8.1371658210883935E-3</c:v>
                </c:pt>
                <c:pt idx="240">
                  <c:v>9.8737932163656048E-3</c:v>
                </c:pt>
                <c:pt idx="241">
                  <c:v>2.095141021703148E-3</c:v>
                </c:pt>
                <c:pt idx="242">
                  <c:v>9.64384026063397E-3</c:v>
                </c:pt>
                <c:pt idx="243">
                  <c:v>1.8487088819830307E-2</c:v>
                </c:pt>
                <c:pt idx="244">
                  <c:v>2.8740356763422748E-3</c:v>
                </c:pt>
                <c:pt idx="245">
                  <c:v>5.1055721671686656E-2</c:v>
                </c:pt>
                <c:pt idx="246">
                  <c:v>1.0763364094259413E-3</c:v>
                </c:pt>
                <c:pt idx="247">
                  <c:v>-3.2253224419345359E-3</c:v>
                </c:pt>
                <c:pt idx="248">
                  <c:v>-1.4740798855356381E-2</c:v>
                </c:pt>
                <c:pt idx="249">
                  <c:v>-1.7880578955464022E-2</c:v>
                </c:pt>
                <c:pt idx="250">
                  <c:v>-4.2357655521263662E-3</c:v>
                </c:pt>
                <c:pt idx="251">
                  <c:v>7.2388134328357934E-3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54-4416-94E7-5393A0E01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41077343"/>
        <c:axId val="1041849615"/>
      </c:lineChart>
      <c:catAx>
        <c:axId val="104107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849615"/>
        <c:crosses val="autoZero"/>
        <c:auto val="1"/>
        <c:lblAlgn val="ctr"/>
        <c:lblOffset val="100"/>
        <c:noMultiLvlLbl val="0"/>
      </c:catAx>
      <c:valAx>
        <c:axId val="1041849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07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4.4529120707510729E-2"/>
          <c:y val="0.13960163704206549"/>
          <c:w val="0.94433657170724228"/>
          <c:h val="0.84289930244587974"/>
        </c:manualLayout>
      </c:layout>
      <c:lineChart>
        <c:grouping val="standard"/>
        <c:varyColors val="0"/>
        <c:ser>
          <c:idx val="0"/>
          <c:order val="0"/>
          <c:tx>
            <c:strRef>
              <c:f>WMT!$I$1</c:f>
              <c:strCache>
                <c:ptCount val="1"/>
                <c:pt idx="0">
                  <c:v>Correlacion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WMT!$A$1:$A$255</c:f>
              <c:strCache>
                <c:ptCount val="253"/>
                <c:pt idx="0">
                  <c:v>Date</c:v>
                </c:pt>
                <c:pt idx="1">
                  <c:v>25/08/2021</c:v>
                </c:pt>
                <c:pt idx="2">
                  <c:v>26/08/2021</c:v>
                </c:pt>
                <c:pt idx="3">
                  <c:v>27/08/2021</c:v>
                </c:pt>
                <c:pt idx="4">
                  <c:v>30/08/2021</c:v>
                </c:pt>
                <c:pt idx="5">
                  <c:v>31/08/2021</c:v>
                </c:pt>
                <c:pt idx="6">
                  <c:v>01/09/2021</c:v>
                </c:pt>
                <c:pt idx="7">
                  <c:v>02/09/2021</c:v>
                </c:pt>
                <c:pt idx="8">
                  <c:v>03/09/2021</c:v>
                </c:pt>
                <c:pt idx="9">
                  <c:v>07/09/2021</c:v>
                </c:pt>
                <c:pt idx="10">
                  <c:v>08/09/2021</c:v>
                </c:pt>
                <c:pt idx="11">
                  <c:v>09/09/2021</c:v>
                </c:pt>
                <c:pt idx="12">
                  <c:v>10/09/2021</c:v>
                </c:pt>
                <c:pt idx="13">
                  <c:v>13/09/2021</c:v>
                </c:pt>
                <c:pt idx="14">
                  <c:v>14/09/2021</c:v>
                </c:pt>
                <c:pt idx="15">
                  <c:v>15/09/2021</c:v>
                </c:pt>
                <c:pt idx="16">
                  <c:v>16/09/2021</c:v>
                </c:pt>
                <c:pt idx="17">
                  <c:v>17/09/2021</c:v>
                </c:pt>
                <c:pt idx="18">
                  <c:v>20/09/2021</c:v>
                </c:pt>
                <c:pt idx="19">
                  <c:v>21/09/2021</c:v>
                </c:pt>
                <c:pt idx="20">
                  <c:v>22/09/2021</c:v>
                </c:pt>
                <c:pt idx="21">
                  <c:v>23/09/2021</c:v>
                </c:pt>
                <c:pt idx="22">
                  <c:v>24/09/2021</c:v>
                </c:pt>
                <c:pt idx="23">
                  <c:v>27/09/2021</c:v>
                </c:pt>
                <c:pt idx="24">
                  <c:v>28/09/2021</c:v>
                </c:pt>
                <c:pt idx="25">
                  <c:v>29/09/2021</c:v>
                </c:pt>
                <c:pt idx="26">
                  <c:v>30/09/2021</c:v>
                </c:pt>
                <c:pt idx="27">
                  <c:v>01/10/2021</c:v>
                </c:pt>
                <c:pt idx="28">
                  <c:v>04/10/2021</c:v>
                </c:pt>
                <c:pt idx="29">
                  <c:v>05/10/2021</c:v>
                </c:pt>
                <c:pt idx="30">
                  <c:v>06/10/2021</c:v>
                </c:pt>
                <c:pt idx="31">
                  <c:v>07/10/2021</c:v>
                </c:pt>
                <c:pt idx="32">
                  <c:v>08/10/2021</c:v>
                </c:pt>
                <c:pt idx="33">
                  <c:v>11/10/2021</c:v>
                </c:pt>
                <c:pt idx="34">
                  <c:v>12/10/2021</c:v>
                </c:pt>
                <c:pt idx="35">
                  <c:v>13/10/2021</c:v>
                </c:pt>
                <c:pt idx="36">
                  <c:v>14/10/2021</c:v>
                </c:pt>
                <c:pt idx="37">
                  <c:v>15/10/2021</c:v>
                </c:pt>
                <c:pt idx="38">
                  <c:v>18/10/2021</c:v>
                </c:pt>
                <c:pt idx="39">
                  <c:v>19/10/2021</c:v>
                </c:pt>
                <c:pt idx="40">
                  <c:v>20/10/2021</c:v>
                </c:pt>
                <c:pt idx="41">
                  <c:v>21/10/2021</c:v>
                </c:pt>
                <c:pt idx="42">
                  <c:v>22/10/2021</c:v>
                </c:pt>
                <c:pt idx="43">
                  <c:v>25/10/2021</c:v>
                </c:pt>
                <c:pt idx="44">
                  <c:v>26/10/2021</c:v>
                </c:pt>
                <c:pt idx="45">
                  <c:v>27/10/2021</c:v>
                </c:pt>
                <c:pt idx="46">
                  <c:v>28/10/2021</c:v>
                </c:pt>
                <c:pt idx="47">
                  <c:v>29/10/2021</c:v>
                </c:pt>
                <c:pt idx="48">
                  <c:v>01/11/2021</c:v>
                </c:pt>
                <c:pt idx="49">
                  <c:v>02/11/2021</c:v>
                </c:pt>
                <c:pt idx="50">
                  <c:v>03/11/2021</c:v>
                </c:pt>
                <c:pt idx="51">
                  <c:v>04/11/2021</c:v>
                </c:pt>
                <c:pt idx="52">
                  <c:v>05/11/2021</c:v>
                </c:pt>
                <c:pt idx="53">
                  <c:v>08/11/2021</c:v>
                </c:pt>
                <c:pt idx="54">
                  <c:v>09/11/2021</c:v>
                </c:pt>
                <c:pt idx="55">
                  <c:v>10/11/2021</c:v>
                </c:pt>
                <c:pt idx="56">
                  <c:v>11/11/2021</c:v>
                </c:pt>
                <c:pt idx="57">
                  <c:v>12/11/2021</c:v>
                </c:pt>
                <c:pt idx="58">
                  <c:v>15/11/2021</c:v>
                </c:pt>
                <c:pt idx="59">
                  <c:v>16/11/2021</c:v>
                </c:pt>
                <c:pt idx="60">
                  <c:v>17/11/2021</c:v>
                </c:pt>
                <c:pt idx="61">
                  <c:v>18/11/2021</c:v>
                </c:pt>
                <c:pt idx="62">
                  <c:v>19/11/2021</c:v>
                </c:pt>
                <c:pt idx="63">
                  <c:v>22/11/2021</c:v>
                </c:pt>
                <c:pt idx="64">
                  <c:v>23/11/2021</c:v>
                </c:pt>
                <c:pt idx="65">
                  <c:v>24/11/2021</c:v>
                </c:pt>
                <c:pt idx="66">
                  <c:v>26/11/2021</c:v>
                </c:pt>
                <c:pt idx="67">
                  <c:v>29/11/2021</c:v>
                </c:pt>
                <c:pt idx="68">
                  <c:v>30/11/2021</c:v>
                </c:pt>
                <c:pt idx="69">
                  <c:v>01/12/2021</c:v>
                </c:pt>
                <c:pt idx="70">
                  <c:v>02/12/2021</c:v>
                </c:pt>
                <c:pt idx="71">
                  <c:v>03/12/2021</c:v>
                </c:pt>
                <c:pt idx="72">
                  <c:v>06/12/2021</c:v>
                </c:pt>
                <c:pt idx="73">
                  <c:v>07/12/2021</c:v>
                </c:pt>
                <c:pt idx="74">
                  <c:v>08/12/2021</c:v>
                </c:pt>
                <c:pt idx="75">
                  <c:v>09/12/2021</c:v>
                </c:pt>
                <c:pt idx="76">
                  <c:v>10/12/2021</c:v>
                </c:pt>
                <c:pt idx="77">
                  <c:v>13/12/2021</c:v>
                </c:pt>
                <c:pt idx="78">
                  <c:v>14/12/2021</c:v>
                </c:pt>
                <c:pt idx="79">
                  <c:v>15/12/2021</c:v>
                </c:pt>
                <c:pt idx="80">
                  <c:v>16/12/2021</c:v>
                </c:pt>
                <c:pt idx="81">
                  <c:v>17/12/2021</c:v>
                </c:pt>
                <c:pt idx="82">
                  <c:v>20/12/2021</c:v>
                </c:pt>
                <c:pt idx="83">
                  <c:v>21/12/2021</c:v>
                </c:pt>
                <c:pt idx="84">
                  <c:v>22/12/2021</c:v>
                </c:pt>
                <c:pt idx="85">
                  <c:v>23/12/2021</c:v>
                </c:pt>
                <c:pt idx="86">
                  <c:v>27/12/2021</c:v>
                </c:pt>
                <c:pt idx="87">
                  <c:v>28/12/2021</c:v>
                </c:pt>
                <c:pt idx="88">
                  <c:v>29/12/2021</c:v>
                </c:pt>
                <c:pt idx="89">
                  <c:v>30/12/2021</c:v>
                </c:pt>
                <c:pt idx="90">
                  <c:v>31/12/2021</c:v>
                </c:pt>
                <c:pt idx="91">
                  <c:v>03/01/2022</c:v>
                </c:pt>
                <c:pt idx="92">
                  <c:v>04/01/2022</c:v>
                </c:pt>
                <c:pt idx="93">
                  <c:v>05/01/2022</c:v>
                </c:pt>
                <c:pt idx="94">
                  <c:v>06/01/2022</c:v>
                </c:pt>
                <c:pt idx="95">
                  <c:v>07/01/2022</c:v>
                </c:pt>
                <c:pt idx="96">
                  <c:v>10/01/2022</c:v>
                </c:pt>
                <c:pt idx="97">
                  <c:v>11/01/2022</c:v>
                </c:pt>
                <c:pt idx="98">
                  <c:v>12/01/2022</c:v>
                </c:pt>
                <c:pt idx="99">
                  <c:v>13/01/2022</c:v>
                </c:pt>
                <c:pt idx="100">
                  <c:v>14/01/2022</c:v>
                </c:pt>
                <c:pt idx="101">
                  <c:v>18/01/2022</c:v>
                </c:pt>
                <c:pt idx="102">
                  <c:v>19/01/2022</c:v>
                </c:pt>
                <c:pt idx="103">
                  <c:v>20/01/2022</c:v>
                </c:pt>
                <c:pt idx="104">
                  <c:v>21/01/2022</c:v>
                </c:pt>
                <c:pt idx="105">
                  <c:v>24/01/2022</c:v>
                </c:pt>
                <c:pt idx="106">
                  <c:v>25/01/2022</c:v>
                </c:pt>
                <c:pt idx="107">
                  <c:v>26/01/2022</c:v>
                </c:pt>
                <c:pt idx="108">
                  <c:v>27/01/2022</c:v>
                </c:pt>
                <c:pt idx="109">
                  <c:v>28/01/2022</c:v>
                </c:pt>
                <c:pt idx="110">
                  <c:v>31/01/2022</c:v>
                </c:pt>
                <c:pt idx="111">
                  <c:v>01/02/2022</c:v>
                </c:pt>
                <c:pt idx="112">
                  <c:v>02/02/2022</c:v>
                </c:pt>
                <c:pt idx="113">
                  <c:v>03/02/2022</c:v>
                </c:pt>
                <c:pt idx="114">
                  <c:v>04/02/2022</c:v>
                </c:pt>
                <c:pt idx="115">
                  <c:v>07/02/2022</c:v>
                </c:pt>
                <c:pt idx="116">
                  <c:v>08/02/2022</c:v>
                </c:pt>
                <c:pt idx="117">
                  <c:v>09/02/2022</c:v>
                </c:pt>
                <c:pt idx="118">
                  <c:v>10/02/2022</c:v>
                </c:pt>
                <c:pt idx="119">
                  <c:v>11/02/2022</c:v>
                </c:pt>
                <c:pt idx="120">
                  <c:v>14/02/2022</c:v>
                </c:pt>
                <c:pt idx="121">
                  <c:v>15/02/2022</c:v>
                </c:pt>
                <c:pt idx="122">
                  <c:v>16/02/2022</c:v>
                </c:pt>
                <c:pt idx="123">
                  <c:v>17/02/2022</c:v>
                </c:pt>
                <c:pt idx="124">
                  <c:v>18/02/2022</c:v>
                </c:pt>
                <c:pt idx="125">
                  <c:v>22/02/2022</c:v>
                </c:pt>
                <c:pt idx="126">
                  <c:v>23/02/2022</c:v>
                </c:pt>
                <c:pt idx="127">
                  <c:v>24/02/2022</c:v>
                </c:pt>
                <c:pt idx="128">
                  <c:v>25/02/2022</c:v>
                </c:pt>
                <c:pt idx="129">
                  <c:v>28/02/2022</c:v>
                </c:pt>
                <c:pt idx="130">
                  <c:v>01/03/2022</c:v>
                </c:pt>
                <c:pt idx="131">
                  <c:v>02/03/2022</c:v>
                </c:pt>
                <c:pt idx="132">
                  <c:v>03/03/2022</c:v>
                </c:pt>
                <c:pt idx="133">
                  <c:v>04/03/2022</c:v>
                </c:pt>
                <c:pt idx="134">
                  <c:v>07/03/2022</c:v>
                </c:pt>
                <c:pt idx="135">
                  <c:v>08/03/2022</c:v>
                </c:pt>
                <c:pt idx="136">
                  <c:v>09/03/2022</c:v>
                </c:pt>
                <c:pt idx="137">
                  <c:v>10/03/2022</c:v>
                </c:pt>
                <c:pt idx="138">
                  <c:v>11/03/2022</c:v>
                </c:pt>
                <c:pt idx="139">
                  <c:v>14/03/2022</c:v>
                </c:pt>
                <c:pt idx="140">
                  <c:v>15/03/2022</c:v>
                </c:pt>
                <c:pt idx="141">
                  <c:v>16/03/2022</c:v>
                </c:pt>
                <c:pt idx="142">
                  <c:v>17/03/2022</c:v>
                </c:pt>
                <c:pt idx="143">
                  <c:v>18/03/2022</c:v>
                </c:pt>
                <c:pt idx="144">
                  <c:v>21/03/2022</c:v>
                </c:pt>
                <c:pt idx="145">
                  <c:v>22/03/2022</c:v>
                </c:pt>
                <c:pt idx="146">
                  <c:v>23/03/2022</c:v>
                </c:pt>
                <c:pt idx="147">
                  <c:v>24/03/2022</c:v>
                </c:pt>
                <c:pt idx="148">
                  <c:v>25/03/2022</c:v>
                </c:pt>
                <c:pt idx="149">
                  <c:v>28/03/2022</c:v>
                </c:pt>
                <c:pt idx="150">
                  <c:v>29/03/2022</c:v>
                </c:pt>
                <c:pt idx="151">
                  <c:v>30/03/2022</c:v>
                </c:pt>
                <c:pt idx="152">
                  <c:v>31/03/2022</c:v>
                </c:pt>
                <c:pt idx="153">
                  <c:v>01/04/2022</c:v>
                </c:pt>
                <c:pt idx="154">
                  <c:v>04/04/2022</c:v>
                </c:pt>
                <c:pt idx="155">
                  <c:v>05/04/2022</c:v>
                </c:pt>
                <c:pt idx="156">
                  <c:v>06/04/2022</c:v>
                </c:pt>
                <c:pt idx="157">
                  <c:v>07/04/2022</c:v>
                </c:pt>
                <c:pt idx="158">
                  <c:v>08/04/2022</c:v>
                </c:pt>
                <c:pt idx="159">
                  <c:v>11/04/2022</c:v>
                </c:pt>
                <c:pt idx="160">
                  <c:v>12/04/2022</c:v>
                </c:pt>
                <c:pt idx="161">
                  <c:v>13/04/2022</c:v>
                </c:pt>
                <c:pt idx="162">
                  <c:v>14/04/2022</c:v>
                </c:pt>
                <c:pt idx="163">
                  <c:v>18/04/2022</c:v>
                </c:pt>
                <c:pt idx="164">
                  <c:v>19/04/2022</c:v>
                </c:pt>
                <c:pt idx="165">
                  <c:v>20/04/2022</c:v>
                </c:pt>
                <c:pt idx="166">
                  <c:v>21/04/2022</c:v>
                </c:pt>
                <c:pt idx="167">
                  <c:v>22/04/2022</c:v>
                </c:pt>
                <c:pt idx="168">
                  <c:v>25/04/2022</c:v>
                </c:pt>
                <c:pt idx="169">
                  <c:v>26/04/2022</c:v>
                </c:pt>
                <c:pt idx="170">
                  <c:v>27/04/2022</c:v>
                </c:pt>
                <c:pt idx="171">
                  <c:v>28/04/2022</c:v>
                </c:pt>
                <c:pt idx="172">
                  <c:v>29/04/2022</c:v>
                </c:pt>
                <c:pt idx="173">
                  <c:v>02/05/2022</c:v>
                </c:pt>
                <c:pt idx="174">
                  <c:v>03/05/2022</c:v>
                </c:pt>
                <c:pt idx="175">
                  <c:v>04/05/2022</c:v>
                </c:pt>
                <c:pt idx="176">
                  <c:v>05/05/2022</c:v>
                </c:pt>
                <c:pt idx="177">
                  <c:v>06/05/2022</c:v>
                </c:pt>
                <c:pt idx="178">
                  <c:v>09/05/2022</c:v>
                </c:pt>
                <c:pt idx="179">
                  <c:v>10/05/2022</c:v>
                </c:pt>
                <c:pt idx="180">
                  <c:v>11/05/2022</c:v>
                </c:pt>
                <c:pt idx="181">
                  <c:v>12/05/2022</c:v>
                </c:pt>
                <c:pt idx="182">
                  <c:v>13/05/2022</c:v>
                </c:pt>
                <c:pt idx="183">
                  <c:v>16/05/2022</c:v>
                </c:pt>
                <c:pt idx="184">
                  <c:v>17/05/2022</c:v>
                </c:pt>
                <c:pt idx="185">
                  <c:v>18/05/2022</c:v>
                </c:pt>
                <c:pt idx="186">
                  <c:v>19/05/2022</c:v>
                </c:pt>
                <c:pt idx="187">
                  <c:v>20/05/2022</c:v>
                </c:pt>
                <c:pt idx="188">
                  <c:v>23/05/2022</c:v>
                </c:pt>
                <c:pt idx="189">
                  <c:v>24/05/2022</c:v>
                </c:pt>
                <c:pt idx="190">
                  <c:v>25/05/2022</c:v>
                </c:pt>
                <c:pt idx="191">
                  <c:v>26/05/2022</c:v>
                </c:pt>
                <c:pt idx="192">
                  <c:v>27/05/2022</c:v>
                </c:pt>
                <c:pt idx="193">
                  <c:v>31/05/2022</c:v>
                </c:pt>
                <c:pt idx="194">
                  <c:v>01/06/2022</c:v>
                </c:pt>
                <c:pt idx="195">
                  <c:v>02/06/2022</c:v>
                </c:pt>
                <c:pt idx="196">
                  <c:v>03/06/2022</c:v>
                </c:pt>
                <c:pt idx="197">
                  <c:v>06/06/2022</c:v>
                </c:pt>
                <c:pt idx="198">
                  <c:v>07/06/2022</c:v>
                </c:pt>
                <c:pt idx="199">
                  <c:v>08/06/2022</c:v>
                </c:pt>
                <c:pt idx="200">
                  <c:v>09/06/2022</c:v>
                </c:pt>
                <c:pt idx="201">
                  <c:v>10/06/2022</c:v>
                </c:pt>
                <c:pt idx="202">
                  <c:v>13/06/2022</c:v>
                </c:pt>
                <c:pt idx="203">
                  <c:v>14/06/2022</c:v>
                </c:pt>
                <c:pt idx="204">
                  <c:v>15/06/2022</c:v>
                </c:pt>
                <c:pt idx="205">
                  <c:v>16/06/2022</c:v>
                </c:pt>
                <c:pt idx="206">
                  <c:v>17/06/2022</c:v>
                </c:pt>
                <c:pt idx="207">
                  <c:v>21/06/2022</c:v>
                </c:pt>
                <c:pt idx="208">
                  <c:v>22/06/2022</c:v>
                </c:pt>
                <c:pt idx="209">
                  <c:v>23/06/2022</c:v>
                </c:pt>
                <c:pt idx="210">
                  <c:v>24/06/2022</c:v>
                </c:pt>
                <c:pt idx="211">
                  <c:v>27/06/2022</c:v>
                </c:pt>
                <c:pt idx="212">
                  <c:v>28/06/2022</c:v>
                </c:pt>
                <c:pt idx="213">
                  <c:v>29/06/2022</c:v>
                </c:pt>
                <c:pt idx="214">
                  <c:v>30/06/2022</c:v>
                </c:pt>
                <c:pt idx="215">
                  <c:v>01/07/2022</c:v>
                </c:pt>
                <c:pt idx="216">
                  <c:v>05/07/2022</c:v>
                </c:pt>
                <c:pt idx="217">
                  <c:v>06/07/2022</c:v>
                </c:pt>
                <c:pt idx="218">
                  <c:v>07/07/2022</c:v>
                </c:pt>
                <c:pt idx="219">
                  <c:v>08/07/2022</c:v>
                </c:pt>
                <c:pt idx="220">
                  <c:v>11/07/2022</c:v>
                </c:pt>
                <c:pt idx="221">
                  <c:v>12/07/2022</c:v>
                </c:pt>
                <c:pt idx="222">
                  <c:v>13/07/2022</c:v>
                </c:pt>
                <c:pt idx="223">
                  <c:v>14/07/2022</c:v>
                </c:pt>
                <c:pt idx="224">
                  <c:v>15/07/2022</c:v>
                </c:pt>
                <c:pt idx="225">
                  <c:v>18/07/2022</c:v>
                </c:pt>
                <c:pt idx="226">
                  <c:v>19/07/2022</c:v>
                </c:pt>
                <c:pt idx="227">
                  <c:v>20/07/2022</c:v>
                </c:pt>
                <c:pt idx="228">
                  <c:v>21/07/2022</c:v>
                </c:pt>
                <c:pt idx="229">
                  <c:v>22/07/2022</c:v>
                </c:pt>
                <c:pt idx="230">
                  <c:v>25/07/2022</c:v>
                </c:pt>
                <c:pt idx="231">
                  <c:v>26/07/2022</c:v>
                </c:pt>
                <c:pt idx="232">
                  <c:v>27/07/2022</c:v>
                </c:pt>
                <c:pt idx="233">
                  <c:v>28/07/2022</c:v>
                </c:pt>
                <c:pt idx="234">
                  <c:v>29/07/2022</c:v>
                </c:pt>
                <c:pt idx="235">
                  <c:v>01/08/2022</c:v>
                </c:pt>
                <c:pt idx="236">
                  <c:v>02/08/2022</c:v>
                </c:pt>
                <c:pt idx="237">
                  <c:v>03/08/2022</c:v>
                </c:pt>
                <c:pt idx="238">
                  <c:v>04/08/2022</c:v>
                </c:pt>
                <c:pt idx="239">
                  <c:v>05/08/2022</c:v>
                </c:pt>
                <c:pt idx="240">
                  <c:v>08/08/2022</c:v>
                </c:pt>
                <c:pt idx="241">
                  <c:v>09/08/2022</c:v>
                </c:pt>
                <c:pt idx="242">
                  <c:v>10/08/2022</c:v>
                </c:pt>
                <c:pt idx="243">
                  <c:v>11/08/2022</c:v>
                </c:pt>
                <c:pt idx="244">
                  <c:v>12/08/2022</c:v>
                </c:pt>
                <c:pt idx="245">
                  <c:v>15/08/2022</c:v>
                </c:pt>
                <c:pt idx="246">
                  <c:v>16/08/2022</c:v>
                </c:pt>
                <c:pt idx="247">
                  <c:v>17/08/2022</c:v>
                </c:pt>
                <c:pt idx="248">
                  <c:v>18/08/2022</c:v>
                </c:pt>
                <c:pt idx="249">
                  <c:v>19/08/2022</c:v>
                </c:pt>
                <c:pt idx="250">
                  <c:v>22/08/2022</c:v>
                </c:pt>
                <c:pt idx="251">
                  <c:v>23/08/2022</c:v>
                </c:pt>
                <c:pt idx="252">
                  <c:v>24/08/2022</c:v>
                </c:pt>
              </c:strCache>
            </c:strRef>
          </c:cat>
          <c:val>
            <c:numRef>
              <c:f>WMT!$I$2:$I$255</c:f>
              <c:numCache>
                <c:formatCode>General</c:formatCode>
                <c:ptCount val="254"/>
                <c:pt idx="1">
                  <c:v>0</c:v>
                </c:pt>
                <c:pt idx="2">
                  <c:v>-1</c:v>
                </c:pt>
                <c:pt idx="3">
                  <c:v>-0.31575163623724389</c:v>
                </c:pt>
                <c:pt idx="4">
                  <c:v>-0.2702880865902218</c:v>
                </c:pt>
                <c:pt idx="5">
                  <c:v>-0.17926510417848091</c:v>
                </c:pt>
                <c:pt idx="6">
                  <c:v>-0.42629796913761459</c:v>
                </c:pt>
                <c:pt idx="7">
                  <c:v>-0.43898945874236328</c:v>
                </c:pt>
                <c:pt idx="8">
                  <c:v>-0.23058757364192398</c:v>
                </c:pt>
                <c:pt idx="9">
                  <c:v>-0.18105761671579335</c:v>
                </c:pt>
                <c:pt idx="10">
                  <c:v>-0.10895347854372758</c:v>
                </c:pt>
                <c:pt idx="11">
                  <c:v>-7.8858100221208469E-2</c:v>
                </c:pt>
                <c:pt idx="12">
                  <c:v>-7.4648487075979791E-2</c:v>
                </c:pt>
                <c:pt idx="13">
                  <c:v>-8.7802557906999368E-2</c:v>
                </c:pt>
                <c:pt idx="14">
                  <c:v>-8.547691637836799E-2</c:v>
                </c:pt>
                <c:pt idx="15">
                  <c:v>-3.272131840361537E-2</c:v>
                </c:pt>
                <c:pt idx="16">
                  <c:v>-3.4760541696329361E-2</c:v>
                </c:pt>
                <c:pt idx="17">
                  <c:v>0.1816432787051655</c:v>
                </c:pt>
                <c:pt idx="18">
                  <c:v>0.10960163170360301</c:v>
                </c:pt>
                <c:pt idx="19">
                  <c:v>0.10752386986879536</c:v>
                </c:pt>
                <c:pt idx="20">
                  <c:v>0.13086792027256919</c:v>
                </c:pt>
                <c:pt idx="21">
                  <c:v>0.14149667790874904</c:v>
                </c:pt>
                <c:pt idx="22">
                  <c:v>0.16335192981249214</c:v>
                </c:pt>
                <c:pt idx="23">
                  <c:v>6.588261772765823E-2</c:v>
                </c:pt>
                <c:pt idx="24">
                  <c:v>4.3000453823849615E-2</c:v>
                </c:pt>
                <c:pt idx="25">
                  <c:v>2.7369265278993839E-2</c:v>
                </c:pt>
                <c:pt idx="26">
                  <c:v>-3.6469605471758156E-2</c:v>
                </c:pt>
                <c:pt idx="27">
                  <c:v>-1.0838993728989676E-2</c:v>
                </c:pt>
                <c:pt idx="28">
                  <c:v>-3.0301989310261311E-2</c:v>
                </c:pt>
                <c:pt idx="29">
                  <c:v>-9.8338903457867877E-4</c:v>
                </c:pt>
                <c:pt idx="30">
                  <c:v>-9.1120595530795271E-3</c:v>
                </c:pt>
                <c:pt idx="31">
                  <c:v>-1.2725450841975641E-2</c:v>
                </c:pt>
                <c:pt idx="32">
                  <c:v>-9.1173376725156886E-3</c:v>
                </c:pt>
                <c:pt idx="33">
                  <c:v>-3.6788978850969189E-3</c:v>
                </c:pt>
                <c:pt idx="34">
                  <c:v>-1.4159931936930525E-2</c:v>
                </c:pt>
                <c:pt idx="35">
                  <c:v>-1.6006408282537431E-2</c:v>
                </c:pt>
                <c:pt idx="36">
                  <c:v>4.994205730004574E-3</c:v>
                </c:pt>
                <c:pt idx="37">
                  <c:v>6.024716422686488E-2</c:v>
                </c:pt>
                <c:pt idx="38">
                  <c:v>2.961379071447183E-2</c:v>
                </c:pt>
                <c:pt idx="39">
                  <c:v>6.3396464800181606E-3</c:v>
                </c:pt>
                <c:pt idx="40">
                  <c:v>9.563274250136588E-4</c:v>
                </c:pt>
                <c:pt idx="41">
                  <c:v>-2.1863464473100492E-2</c:v>
                </c:pt>
                <c:pt idx="42">
                  <c:v>-3.2486063440964483E-2</c:v>
                </c:pt>
                <c:pt idx="43">
                  <c:v>-2.8506597684777642E-2</c:v>
                </c:pt>
                <c:pt idx="44">
                  <c:v>-4.9404930087714863E-2</c:v>
                </c:pt>
                <c:pt idx="45">
                  <c:v>-6.9942502847260876E-2</c:v>
                </c:pt>
                <c:pt idx="46">
                  <c:v>-8.8772205994471526E-2</c:v>
                </c:pt>
                <c:pt idx="47">
                  <c:v>-8.7443111056817568E-2</c:v>
                </c:pt>
                <c:pt idx="48">
                  <c:v>-8.815365453337809E-2</c:v>
                </c:pt>
                <c:pt idx="49">
                  <c:v>-8.3270367307072629E-2</c:v>
                </c:pt>
                <c:pt idx="50">
                  <c:v>-8.270315131330494E-2</c:v>
                </c:pt>
                <c:pt idx="51">
                  <c:v>-8.6911619576756458E-2</c:v>
                </c:pt>
                <c:pt idx="52">
                  <c:v>-9.7372486655334906E-2</c:v>
                </c:pt>
                <c:pt idx="53">
                  <c:v>-0.10018304197395705</c:v>
                </c:pt>
                <c:pt idx="54">
                  <c:v>-7.4307289138740851E-2</c:v>
                </c:pt>
                <c:pt idx="55">
                  <c:v>-7.4287218197656102E-2</c:v>
                </c:pt>
                <c:pt idx="56">
                  <c:v>-6.5321320827403814E-2</c:v>
                </c:pt>
                <c:pt idx="57">
                  <c:v>-5.5555299681028916E-2</c:v>
                </c:pt>
                <c:pt idx="58">
                  <c:v>-3.5976239442692688E-2</c:v>
                </c:pt>
                <c:pt idx="59">
                  <c:v>-2.6690456619394818E-2</c:v>
                </c:pt>
                <c:pt idx="60">
                  <c:v>-2.6539907491161797E-2</c:v>
                </c:pt>
                <c:pt idx="61">
                  <c:v>-1.8470999828518058E-2</c:v>
                </c:pt>
                <c:pt idx="62">
                  <c:v>4.1899423438552234E-2</c:v>
                </c:pt>
                <c:pt idx="63">
                  <c:v>3.1522780837057625E-2</c:v>
                </c:pt>
                <c:pt idx="64">
                  <c:v>2.5685681935892365E-2</c:v>
                </c:pt>
                <c:pt idx="65">
                  <c:v>8.1873160055321997E-2</c:v>
                </c:pt>
                <c:pt idx="66">
                  <c:v>5.481896221972906E-2</c:v>
                </c:pt>
                <c:pt idx="67">
                  <c:v>5.7940674287558606E-2</c:v>
                </c:pt>
                <c:pt idx="68">
                  <c:v>1.8949772314401054E-2</c:v>
                </c:pt>
                <c:pt idx="69">
                  <c:v>-2.4786785667076278E-2</c:v>
                </c:pt>
                <c:pt idx="70">
                  <c:v>-4.4420232122861232E-2</c:v>
                </c:pt>
                <c:pt idx="71">
                  <c:v>-4.2677536013815812E-2</c:v>
                </c:pt>
                <c:pt idx="72">
                  <c:v>-4.5395121364718974E-2</c:v>
                </c:pt>
                <c:pt idx="73">
                  <c:v>-5.0323055957595335E-2</c:v>
                </c:pt>
                <c:pt idx="74">
                  <c:v>-3.8542229702365871E-2</c:v>
                </c:pt>
                <c:pt idx="75">
                  <c:v>-3.8600731469893242E-2</c:v>
                </c:pt>
                <c:pt idx="76">
                  <c:v>-8.7074342305822616E-2</c:v>
                </c:pt>
                <c:pt idx="77">
                  <c:v>-5.5764522453163448E-2</c:v>
                </c:pt>
                <c:pt idx="78">
                  <c:v>-5.699854384210036E-2</c:v>
                </c:pt>
                <c:pt idx="79">
                  <c:v>-6.8128976321246662E-2</c:v>
                </c:pt>
                <c:pt idx="80">
                  <c:v>-0.15430312637707394</c:v>
                </c:pt>
                <c:pt idx="81">
                  <c:v>-0.1597150363592737</c:v>
                </c:pt>
                <c:pt idx="82">
                  <c:v>-0.15347070317046618</c:v>
                </c:pt>
                <c:pt idx="83">
                  <c:v>-0.15118423212484022</c:v>
                </c:pt>
                <c:pt idx="84">
                  <c:v>-0.15191006637962939</c:v>
                </c:pt>
                <c:pt idx="85">
                  <c:v>-0.14571666295593247</c:v>
                </c:pt>
                <c:pt idx="86">
                  <c:v>-0.12739183155178688</c:v>
                </c:pt>
                <c:pt idx="87">
                  <c:v>-0.12737638713659535</c:v>
                </c:pt>
                <c:pt idx="88">
                  <c:v>-0.13109821226289456</c:v>
                </c:pt>
                <c:pt idx="89">
                  <c:v>-0.1174989362147837</c:v>
                </c:pt>
                <c:pt idx="90">
                  <c:v>-0.11748425420774139</c:v>
                </c:pt>
                <c:pt idx="91">
                  <c:v>-9.894283413648379E-2</c:v>
                </c:pt>
                <c:pt idx="92">
                  <c:v>-9.5667220853521182E-2</c:v>
                </c:pt>
                <c:pt idx="93">
                  <c:v>-9.5600318674295512E-2</c:v>
                </c:pt>
                <c:pt idx="94">
                  <c:v>-9.4664703634481873E-2</c:v>
                </c:pt>
                <c:pt idx="95">
                  <c:v>-9.5181790739344449E-2</c:v>
                </c:pt>
                <c:pt idx="96">
                  <c:v>-9.2233853880306277E-2</c:v>
                </c:pt>
                <c:pt idx="97">
                  <c:v>-9.47060620796773E-2</c:v>
                </c:pt>
                <c:pt idx="98">
                  <c:v>-6.0924704098539971E-2</c:v>
                </c:pt>
                <c:pt idx="99">
                  <c:v>-6.0627887560935706E-2</c:v>
                </c:pt>
                <c:pt idx="100">
                  <c:v>-5.1241663927495892E-2</c:v>
                </c:pt>
                <c:pt idx="101">
                  <c:v>-4.5880922784647615E-2</c:v>
                </c:pt>
                <c:pt idx="102">
                  <c:v>-1.236894432794514E-2</c:v>
                </c:pt>
                <c:pt idx="103">
                  <c:v>-5.6979830063938579E-3</c:v>
                </c:pt>
                <c:pt idx="104">
                  <c:v>-6.1026091896763173E-3</c:v>
                </c:pt>
                <c:pt idx="105">
                  <c:v>3.6886476178393794E-2</c:v>
                </c:pt>
                <c:pt idx="106">
                  <c:v>5.0989945992309167E-2</c:v>
                </c:pt>
                <c:pt idx="107">
                  <c:v>5.163050220949051E-2</c:v>
                </c:pt>
                <c:pt idx="108">
                  <c:v>4.9479031744523241E-2</c:v>
                </c:pt>
                <c:pt idx="109">
                  <c:v>2.7424227719058149E-2</c:v>
                </c:pt>
                <c:pt idx="110">
                  <c:v>3.1077154516000471E-2</c:v>
                </c:pt>
                <c:pt idx="111">
                  <c:v>3.067486250192716E-2</c:v>
                </c:pt>
                <c:pt idx="112">
                  <c:v>3.1851977808854848E-2</c:v>
                </c:pt>
                <c:pt idx="113">
                  <c:v>2.5992000099021022E-2</c:v>
                </c:pt>
                <c:pt idx="114">
                  <c:v>4.1874402335760778E-2</c:v>
                </c:pt>
                <c:pt idx="115">
                  <c:v>4.204875906866299E-2</c:v>
                </c:pt>
                <c:pt idx="116">
                  <c:v>3.7648417894855457E-2</c:v>
                </c:pt>
                <c:pt idx="117">
                  <c:v>2.7394769112062473E-2</c:v>
                </c:pt>
                <c:pt idx="118">
                  <c:v>2.89197272707238E-2</c:v>
                </c:pt>
                <c:pt idx="119">
                  <c:v>1.7448512216331351E-2</c:v>
                </c:pt>
                <c:pt idx="120">
                  <c:v>1.05927025643535E-2</c:v>
                </c:pt>
                <c:pt idx="121">
                  <c:v>1.674793694221236E-3</c:v>
                </c:pt>
                <c:pt idx="122">
                  <c:v>3.3052306331708185E-2</c:v>
                </c:pt>
                <c:pt idx="123">
                  <c:v>4.1946859414560632E-2</c:v>
                </c:pt>
                <c:pt idx="124">
                  <c:v>4.9324288558485835E-2</c:v>
                </c:pt>
                <c:pt idx="125">
                  <c:v>5.326658671133435E-2</c:v>
                </c:pt>
                <c:pt idx="126">
                  <c:v>4.9913209208514248E-2</c:v>
                </c:pt>
                <c:pt idx="127">
                  <c:v>1.9699084473057404E-2</c:v>
                </c:pt>
                <c:pt idx="128">
                  <c:v>1.8384128879322146E-2</c:v>
                </c:pt>
                <c:pt idx="129">
                  <c:v>2.9774571094748112E-2</c:v>
                </c:pt>
                <c:pt idx="130">
                  <c:v>3.1801236136137466E-2</c:v>
                </c:pt>
                <c:pt idx="131">
                  <c:v>2.2691733806395283E-2</c:v>
                </c:pt>
                <c:pt idx="132">
                  <c:v>2.6684192691924291E-2</c:v>
                </c:pt>
                <c:pt idx="133">
                  <c:v>2.4196875108428481E-2</c:v>
                </c:pt>
                <c:pt idx="134">
                  <c:v>3.018920305275416E-2</c:v>
                </c:pt>
                <c:pt idx="135">
                  <c:v>2.1661401728883093E-2</c:v>
                </c:pt>
                <c:pt idx="136">
                  <c:v>5.1849033651504346E-2</c:v>
                </c:pt>
                <c:pt idx="137">
                  <c:v>4.8502618907494216E-2</c:v>
                </c:pt>
                <c:pt idx="138">
                  <c:v>3.7941666543010774E-2</c:v>
                </c:pt>
                <c:pt idx="139">
                  <c:v>3.617659035259245E-2</c:v>
                </c:pt>
                <c:pt idx="140">
                  <c:v>3.79465302454896E-2</c:v>
                </c:pt>
                <c:pt idx="141">
                  <c:v>3.8335787729844147E-2</c:v>
                </c:pt>
                <c:pt idx="142">
                  <c:v>3.9809853107552966E-2</c:v>
                </c:pt>
                <c:pt idx="143">
                  <c:v>2.9201081623695842E-2</c:v>
                </c:pt>
                <c:pt idx="144">
                  <c:v>2.4855065600046241E-2</c:v>
                </c:pt>
                <c:pt idx="145">
                  <c:v>2.1193135721731367E-2</c:v>
                </c:pt>
                <c:pt idx="146">
                  <c:v>1.6463956356068503E-2</c:v>
                </c:pt>
                <c:pt idx="147">
                  <c:v>1.9913583710523791E-2</c:v>
                </c:pt>
                <c:pt idx="148">
                  <c:v>1.0735745320396822E-2</c:v>
                </c:pt>
                <c:pt idx="149">
                  <c:v>1.2936815214724003E-2</c:v>
                </c:pt>
                <c:pt idx="150">
                  <c:v>2.1112584362688255E-2</c:v>
                </c:pt>
                <c:pt idx="151">
                  <c:v>2.3516083686562338E-2</c:v>
                </c:pt>
                <c:pt idx="152">
                  <c:v>3.4343572079407921E-2</c:v>
                </c:pt>
                <c:pt idx="153">
                  <c:v>3.4342807486825742E-2</c:v>
                </c:pt>
                <c:pt idx="154">
                  <c:v>3.3303620972063845E-2</c:v>
                </c:pt>
                <c:pt idx="155">
                  <c:v>1.2153955984691527E-2</c:v>
                </c:pt>
                <c:pt idx="156">
                  <c:v>1.0661286484528312E-2</c:v>
                </c:pt>
                <c:pt idx="157">
                  <c:v>9.5902607467547463E-3</c:v>
                </c:pt>
                <c:pt idx="158">
                  <c:v>2.3375075945569632E-2</c:v>
                </c:pt>
                <c:pt idx="159">
                  <c:v>2.5294045594238288E-2</c:v>
                </c:pt>
                <c:pt idx="160">
                  <c:v>8.4343866109107771E-3</c:v>
                </c:pt>
                <c:pt idx="161">
                  <c:v>8.0529060500232896E-3</c:v>
                </c:pt>
                <c:pt idx="162">
                  <c:v>8.4788724822855502E-3</c:v>
                </c:pt>
                <c:pt idx="163">
                  <c:v>1.4204522056033293E-2</c:v>
                </c:pt>
                <c:pt idx="164">
                  <c:v>3.3127027626364508E-3</c:v>
                </c:pt>
                <c:pt idx="165">
                  <c:v>2.6874897847313033E-3</c:v>
                </c:pt>
                <c:pt idx="166">
                  <c:v>4.4745104183202301E-3</c:v>
                </c:pt>
                <c:pt idx="167">
                  <c:v>4.4028917030602428E-3</c:v>
                </c:pt>
                <c:pt idx="168">
                  <c:v>5.991723603605126E-3</c:v>
                </c:pt>
                <c:pt idx="169">
                  <c:v>7.2987269814111192E-3</c:v>
                </c:pt>
                <c:pt idx="170">
                  <c:v>1.079897790952385E-2</c:v>
                </c:pt>
                <c:pt idx="171">
                  <c:v>3.7283984648547722E-2</c:v>
                </c:pt>
                <c:pt idx="172">
                  <c:v>3.3644002761320714E-2</c:v>
                </c:pt>
                <c:pt idx="173">
                  <c:v>3.050452708199149E-2</c:v>
                </c:pt>
                <c:pt idx="174">
                  <c:v>3.570727779039877E-2</c:v>
                </c:pt>
                <c:pt idx="175">
                  <c:v>4.3730726808103387E-2</c:v>
                </c:pt>
                <c:pt idx="176">
                  <c:v>6.4498376103656108E-2</c:v>
                </c:pt>
                <c:pt idx="177">
                  <c:v>5.8314460302752356E-2</c:v>
                </c:pt>
                <c:pt idx="178">
                  <c:v>5.6944071388801989E-2</c:v>
                </c:pt>
                <c:pt idx="179">
                  <c:v>5.4821221489014797E-2</c:v>
                </c:pt>
                <c:pt idx="180">
                  <c:v>5.4768832646303479E-2</c:v>
                </c:pt>
                <c:pt idx="181">
                  <c:v>5.5831815562739293E-2</c:v>
                </c:pt>
                <c:pt idx="182">
                  <c:v>5.6165112788504057E-2</c:v>
                </c:pt>
                <c:pt idx="183">
                  <c:v>-3.8773221727612897E-2</c:v>
                </c:pt>
                <c:pt idx="184">
                  <c:v>1.7100611178891355E-2</c:v>
                </c:pt>
                <c:pt idx="185">
                  <c:v>-9.2853412794997707E-4</c:v>
                </c:pt>
                <c:pt idx="186">
                  <c:v>-5.7311834632801581E-4</c:v>
                </c:pt>
                <c:pt idx="187">
                  <c:v>-3.5557567699473743E-3</c:v>
                </c:pt>
                <c:pt idx="188">
                  <c:v>-4.2362867135918598E-3</c:v>
                </c:pt>
                <c:pt idx="189">
                  <c:v>-5.8068195966095859E-3</c:v>
                </c:pt>
                <c:pt idx="190">
                  <c:v>8.6589204304802602E-4</c:v>
                </c:pt>
                <c:pt idx="191">
                  <c:v>5.354703879300724E-3</c:v>
                </c:pt>
                <c:pt idx="192">
                  <c:v>4.9760976243858335E-3</c:v>
                </c:pt>
                <c:pt idx="193">
                  <c:v>1.1788131681411816E-2</c:v>
                </c:pt>
                <c:pt idx="194">
                  <c:v>8.811637172267496E-3</c:v>
                </c:pt>
                <c:pt idx="195">
                  <c:v>1.4860411231230067E-2</c:v>
                </c:pt>
                <c:pt idx="196">
                  <c:v>1.54070589765446E-2</c:v>
                </c:pt>
                <c:pt idx="197">
                  <c:v>2.0226372771684133E-2</c:v>
                </c:pt>
                <c:pt idx="198">
                  <c:v>1.9732740424018569E-2</c:v>
                </c:pt>
                <c:pt idx="199">
                  <c:v>2.180965266995431E-2</c:v>
                </c:pt>
                <c:pt idx="200">
                  <c:v>1.9355111486560432E-2</c:v>
                </c:pt>
                <c:pt idx="201">
                  <c:v>2.9366201901581748E-2</c:v>
                </c:pt>
                <c:pt idx="202">
                  <c:v>2.9354409776713237E-2</c:v>
                </c:pt>
                <c:pt idx="203">
                  <c:v>2.9282556471706425E-2</c:v>
                </c:pt>
                <c:pt idx="204">
                  <c:v>3.0823244673281656E-2</c:v>
                </c:pt>
                <c:pt idx="205">
                  <c:v>4.0579303735825238E-2</c:v>
                </c:pt>
                <c:pt idx="206">
                  <c:v>5.137067971098784E-2</c:v>
                </c:pt>
                <c:pt idx="207">
                  <c:v>5.3011705306360006E-2</c:v>
                </c:pt>
                <c:pt idx="208">
                  <c:v>5.8571450588771584E-2</c:v>
                </c:pt>
                <c:pt idx="209">
                  <c:v>5.6989394414893445E-2</c:v>
                </c:pt>
                <c:pt idx="210">
                  <c:v>5.5547335569078114E-2</c:v>
                </c:pt>
                <c:pt idx="211">
                  <c:v>4.4359126563466945E-2</c:v>
                </c:pt>
                <c:pt idx="212">
                  <c:v>4.3072269248870004E-2</c:v>
                </c:pt>
                <c:pt idx="213">
                  <c:v>4.2850532923404842E-2</c:v>
                </c:pt>
                <c:pt idx="214">
                  <c:v>4.0493807922266638E-2</c:v>
                </c:pt>
                <c:pt idx="215">
                  <c:v>3.5433884032453331E-2</c:v>
                </c:pt>
                <c:pt idx="216">
                  <c:v>3.6626293995737379E-2</c:v>
                </c:pt>
                <c:pt idx="217">
                  <c:v>3.7035221487835994E-2</c:v>
                </c:pt>
                <c:pt idx="218">
                  <c:v>3.6492863685908886E-2</c:v>
                </c:pt>
                <c:pt idx="219">
                  <c:v>3.6633020577437281E-2</c:v>
                </c:pt>
                <c:pt idx="220">
                  <c:v>3.7121085406457872E-2</c:v>
                </c:pt>
                <c:pt idx="221">
                  <c:v>3.7556415416205476E-2</c:v>
                </c:pt>
                <c:pt idx="222">
                  <c:v>3.4758601902009599E-2</c:v>
                </c:pt>
                <c:pt idx="223">
                  <c:v>3.6746451341870524E-2</c:v>
                </c:pt>
                <c:pt idx="224">
                  <c:v>3.6945998015400133E-2</c:v>
                </c:pt>
                <c:pt idx="225">
                  <c:v>3.3650655484573917E-2</c:v>
                </c:pt>
                <c:pt idx="226">
                  <c:v>3.5670340149077356E-2</c:v>
                </c:pt>
                <c:pt idx="227">
                  <c:v>3.4238646683399578E-2</c:v>
                </c:pt>
                <c:pt idx="228">
                  <c:v>3.3667498882304261E-2</c:v>
                </c:pt>
                <c:pt idx="229">
                  <c:v>3.3740313058948292E-2</c:v>
                </c:pt>
                <c:pt idx="230">
                  <c:v>1.7569005759119603E-2</c:v>
                </c:pt>
                <c:pt idx="231">
                  <c:v>1.4145588380131151E-2</c:v>
                </c:pt>
                <c:pt idx="232">
                  <c:v>1.3362361666459963E-2</c:v>
                </c:pt>
                <c:pt idx="233">
                  <c:v>7.6308576221027638E-3</c:v>
                </c:pt>
                <c:pt idx="234">
                  <c:v>8.0970280006386029E-3</c:v>
                </c:pt>
                <c:pt idx="235">
                  <c:v>9.0312942325116493E-3</c:v>
                </c:pt>
                <c:pt idx="236">
                  <c:v>8.5790600732369784E-3</c:v>
                </c:pt>
                <c:pt idx="237">
                  <c:v>2.4503104342200262E-2</c:v>
                </c:pt>
                <c:pt idx="238">
                  <c:v>2.2101021291604565E-2</c:v>
                </c:pt>
                <c:pt idx="239">
                  <c:v>2.2619345003698638E-2</c:v>
                </c:pt>
                <c:pt idx="240">
                  <c:v>2.2259002123847044E-2</c:v>
                </c:pt>
                <c:pt idx="241">
                  <c:v>2.1991082374178881E-2</c:v>
                </c:pt>
                <c:pt idx="242">
                  <c:v>2.5721294834730211E-2</c:v>
                </c:pt>
                <c:pt idx="243">
                  <c:v>2.4583824706024899E-2</c:v>
                </c:pt>
                <c:pt idx="244">
                  <c:v>2.5567536048726056E-2</c:v>
                </c:pt>
                <c:pt idx="245">
                  <c:v>4.3934515910201685E-2</c:v>
                </c:pt>
                <c:pt idx="246">
                  <c:v>4.412303488996764E-2</c:v>
                </c:pt>
                <c:pt idx="247">
                  <c:v>4.4453301526089069E-2</c:v>
                </c:pt>
                <c:pt idx="248">
                  <c:v>4.2974839982314952E-2</c:v>
                </c:pt>
                <c:pt idx="249">
                  <c:v>4.3416478708269819E-2</c:v>
                </c:pt>
                <c:pt idx="250">
                  <c:v>4.3397436529491143E-2</c:v>
                </c:pt>
                <c:pt idx="251">
                  <c:v>4.2316087179110222E-2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31-4958-AE0A-E8B50136C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656431"/>
        <c:axId val="1076691855"/>
      </c:lineChart>
      <c:catAx>
        <c:axId val="89665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6691855"/>
        <c:crosses val="autoZero"/>
        <c:auto val="1"/>
        <c:lblAlgn val="ctr"/>
        <c:lblOffset val="100"/>
        <c:noMultiLvlLbl val="0"/>
      </c:catAx>
      <c:valAx>
        <c:axId val="1076691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665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MXX!$H$1</c:f>
              <c:strCache>
                <c:ptCount val="1"/>
                <c:pt idx="0">
                  <c:v>Rendimiento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MXX!$A$1:$A$255</c:f>
              <c:strCache>
                <c:ptCount val="255"/>
                <c:pt idx="0">
                  <c:v>Date</c:v>
                </c:pt>
                <c:pt idx="1">
                  <c:v>24/08/2021</c:v>
                </c:pt>
                <c:pt idx="2">
                  <c:v>25/08/2021</c:v>
                </c:pt>
                <c:pt idx="3">
                  <c:v>26/08/2021</c:v>
                </c:pt>
                <c:pt idx="4">
                  <c:v>27/08/2021</c:v>
                </c:pt>
                <c:pt idx="5">
                  <c:v>30/08/2021</c:v>
                </c:pt>
                <c:pt idx="6">
                  <c:v>31/08/2021</c:v>
                </c:pt>
                <c:pt idx="7">
                  <c:v>01/09/2021</c:v>
                </c:pt>
                <c:pt idx="8">
                  <c:v>02/09/2021</c:v>
                </c:pt>
                <c:pt idx="9">
                  <c:v>03/09/2021</c:v>
                </c:pt>
                <c:pt idx="10">
                  <c:v>06/09/2021</c:v>
                </c:pt>
                <c:pt idx="11">
                  <c:v>07/09/2021</c:v>
                </c:pt>
                <c:pt idx="12">
                  <c:v>08/09/2021</c:v>
                </c:pt>
                <c:pt idx="13">
                  <c:v>09/09/2021</c:v>
                </c:pt>
                <c:pt idx="14">
                  <c:v>10/09/2021</c:v>
                </c:pt>
                <c:pt idx="15">
                  <c:v>13/09/2021</c:v>
                </c:pt>
                <c:pt idx="16">
                  <c:v>14/09/2021</c:v>
                </c:pt>
                <c:pt idx="17">
                  <c:v>15/09/2021</c:v>
                </c:pt>
                <c:pt idx="18">
                  <c:v>17/09/2021</c:v>
                </c:pt>
                <c:pt idx="19">
                  <c:v>20/09/2021</c:v>
                </c:pt>
                <c:pt idx="20">
                  <c:v>21/09/2021</c:v>
                </c:pt>
                <c:pt idx="21">
                  <c:v>22/09/2021</c:v>
                </c:pt>
                <c:pt idx="22">
                  <c:v>23/09/2021</c:v>
                </c:pt>
                <c:pt idx="23">
                  <c:v>24/09/2021</c:v>
                </c:pt>
                <c:pt idx="24">
                  <c:v>27/09/2021</c:v>
                </c:pt>
                <c:pt idx="25">
                  <c:v>28/09/2021</c:v>
                </c:pt>
                <c:pt idx="26">
                  <c:v>29/09/2021</c:v>
                </c:pt>
                <c:pt idx="27">
                  <c:v>30/09/2021</c:v>
                </c:pt>
                <c:pt idx="28">
                  <c:v>01/10/2021</c:v>
                </c:pt>
                <c:pt idx="29">
                  <c:v>04/10/2021</c:v>
                </c:pt>
                <c:pt idx="30">
                  <c:v>05/10/2021</c:v>
                </c:pt>
                <c:pt idx="31">
                  <c:v>06/10/2021</c:v>
                </c:pt>
                <c:pt idx="32">
                  <c:v>07/10/2021</c:v>
                </c:pt>
                <c:pt idx="33">
                  <c:v>08/10/2021</c:v>
                </c:pt>
                <c:pt idx="34">
                  <c:v>11/10/2021</c:v>
                </c:pt>
                <c:pt idx="35">
                  <c:v>12/10/2021</c:v>
                </c:pt>
                <c:pt idx="36">
                  <c:v>13/10/2021</c:v>
                </c:pt>
                <c:pt idx="37">
                  <c:v>14/10/2021</c:v>
                </c:pt>
                <c:pt idx="38">
                  <c:v>15/10/2021</c:v>
                </c:pt>
                <c:pt idx="39">
                  <c:v>18/10/2021</c:v>
                </c:pt>
                <c:pt idx="40">
                  <c:v>19/10/2021</c:v>
                </c:pt>
                <c:pt idx="41">
                  <c:v>20/10/2021</c:v>
                </c:pt>
                <c:pt idx="42">
                  <c:v>21/10/2021</c:v>
                </c:pt>
                <c:pt idx="43">
                  <c:v>22/10/2021</c:v>
                </c:pt>
                <c:pt idx="44">
                  <c:v>25/10/2021</c:v>
                </c:pt>
                <c:pt idx="45">
                  <c:v>26/10/2021</c:v>
                </c:pt>
                <c:pt idx="46">
                  <c:v>27/10/2021</c:v>
                </c:pt>
                <c:pt idx="47">
                  <c:v>28/10/2021</c:v>
                </c:pt>
                <c:pt idx="48">
                  <c:v>29/10/2021</c:v>
                </c:pt>
                <c:pt idx="49">
                  <c:v>01/11/2021</c:v>
                </c:pt>
                <c:pt idx="50">
                  <c:v>03/11/2021</c:v>
                </c:pt>
                <c:pt idx="51">
                  <c:v>04/11/2021</c:v>
                </c:pt>
                <c:pt idx="52">
                  <c:v>05/11/2021</c:v>
                </c:pt>
                <c:pt idx="53">
                  <c:v>08/11/2021</c:v>
                </c:pt>
                <c:pt idx="54">
                  <c:v>09/11/2021</c:v>
                </c:pt>
                <c:pt idx="55">
                  <c:v>10/11/2021</c:v>
                </c:pt>
                <c:pt idx="56">
                  <c:v>11/11/2021</c:v>
                </c:pt>
                <c:pt idx="57">
                  <c:v>12/11/2021</c:v>
                </c:pt>
                <c:pt idx="58">
                  <c:v>16/11/2021</c:v>
                </c:pt>
                <c:pt idx="59">
                  <c:v>17/11/2021</c:v>
                </c:pt>
                <c:pt idx="60">
                  <c:v>18/11/2021</c:v>
                </c:pt>
                <c:pt idx="61">
                  <c:v>19/11/2021</c:v>
                </c:pt>
                <c:pt idx="62">
                  <c:v>22/11/2021</c:v>
                </c:pt>
                <c:pt idx="63">
                  <c:v>23/11/2021</c:v>
                </c:pt>
                <c:pt idx="64">
                  <c:v>24/11/2021</c:v>
                </c:pt>
                <c:pt idx="65">
                  <c:v>25/11/2021</c:v>
                </c:pt>
                <c:pt idx="66">
                  <c:v>26/11/2021</c:v>
                </c:pt>
                <c:pt idx="67">
                  <c:v>29/11/2021</c:v>
                </c:pt>
                <c:pt idx="68">
                  <c:v>30/11/2021</c:v>
                </c:pt>
                <c:pt idx="69">
                  <c:v>01/12/2021</c:v>
                </c:pt>
                <c:pt idx="70">
                  <c:v>02/12/2021</c:v>
                </c:pt>
                <c:pt idx="71">
                  <c:v>03/12/2021</c:v>
                </c:pt>
                <c:pt idx="72">
                  <c:v>06/12/2021</c:v>
                </c:pt>
                <c:pt idx="73">
                  <c:v>07/12/2021</c:v>
                </c:pt>
                <c:pt idx="74">
                  <c:v>08/12/2021</c:v>
                </c:pt>
                <c:pt idx="75">
                  <c:v>09/12/2021</c:v>
                </c:pt>
                <c:pt idx="76">
                  <c:v>10/12/2021</c:v>
                </c:pt>
                <c:pt idx="77">
                  <c:v>13/12/2021</c:v>
                </c:pt>
                <c:pt idx="78">
                  <c:v>14/12/2021</c:v>
                </c:pt>
                <c:pt idx="79">
                  <c:v>15/12/2021</c:v>
                </c:pt>
                <c:pt idx="80">
                  <c:v>16/12/2021</c:v>
                </c:pt>
                <c:pt idx="81">
                  <c:v>17/12/2021</c:v>
                </c:pt>
                <c:pt idx="82">
                  <c:v>20/12/2021</c:v>
                </c:pt>
                <c:pt idx="83">
                  <c:v>21/12/2021</c:v>
                </c:pt>
                <c:pt idx="84">
                  <c:v>22/12/2021</c:v>
                </c:pt>
                <c:pt idx="85">
                  <c:v>23/12/2021</c:v>
                </c:pt>
                <c:pt idx="86">
                  <c:v>24/12/2021</c:v>
                </c:pt>
                <c:pt idx="87">
                  <c:v>27/12/2021</c:v>
                </c:pt>
                <c:pt idx="88">
                  <c:v>28/12/2021</c:v>
                </c:pt>
                <c:pt idx="89">
                  <c:v>29/12/2021</c:v>
                </c:pt>
                <c:pt idx="90">
                  <c:v>30/12/2021</c:v>
                </c:pt>
                <c:pt idx="91">
                  <c:v>31/12/2021</c:v>
                </c:pt>
                <c:pt idx="92">
                  <c:v>03/01/2022</c:v>
                </c:pt>
                <c:pt idx="93">
                  <c:v>04/01/2022</c:v>
                </c:pt>
                <c:pt idx="94">
                  <c:v>05/01/2022</c:v>
                </c:pt>
                <c:pt idx="95">
                  <c:v>06/01/2022</c:v>
                </c:pt>
                <c:pt idx="96">
                  <c:v>07/01/2022</c:v>
                </c:pt>
                <c:pt idx="97">
                  <c:v>10/01/2022</c:v>
                </c:pt>
                <c:pt idx="98">
                  <c:v>11/01/2022</c:v>
                </c:pt>
                <c:pt idx="99">
                  <c:v>12/01/2022</c:v>
                </c:pt>
                <c:pt idx="100">
                  <c:v>13/01/2022</c:v>
                </c:pt>
                <c:pt idx="101">
                  <c:v>14/01/2022</c:v>
                </c:pt>
                <c:pt idx="102">
                  <c:v>17/01/2022</c:v>
                </c:pt>
                <c:pt idx="103">
                  <c:v>18/01/2022</c:v>
                </c:pt>
                <c:pt idx="104">
                  <c:v>19/01/2022</c:v>
                </c:pt>
                <c:pt idx="105">
                  <c:v>20/01/2022</c:v>
                </c:pt>
                <c:pt idx="106">
                  <c:v>21/01/2022</c:v>
                </c:pt>
                <c:pt idx="107">
                  <c:v>24/01/2022</c:v>
                </c:pt>
                <c:pt idx="108">
                  <c:v>25/01/2022</c:v>
                </c:pt>
                <c:pt idx="109">
                  <c:v>26/01/2022</c:v>
                </c:pt>
                <c:pt idx="110">
                  <c:v>27/01/2022</c:v>
                </c:pt>
                <c:pt idx="111">
                  <c:v>28/01/2022</c:v>
                </c:pt>
                <c:pt idx="112">
                  <c:v>31/01/2022</c:v>
                </c:pt>
                <c:pt idx="113">
                  <c:v>01/02/2022</c:v>
                </c:pt>
                <c:pt idx="114">
                  <c:v>02/02/2022</c:v>
                </c:pt>
                <c:pt idx="115">
                  <c:v>03/02/2022</c:v>
                </c:pt>
                <c:pt idx="116">
                  <c:v>04/02/2022</c:v>
                </c:pt>
                <c:pt idx="117">
                  <c:v>08/02/2022</c:v>
                </c:pt>
                <c:pt idx="118">
                  <c:v>09/02/2022</c:v>
                </c:pt>
                <c:pt idx="119">
                  <c:v>10/02/2022</c:v>
                </c:pt>
                <c:pt idx="120">
                  <c:v>11/02/2022</c:v>
                </c:pt>
                <c:pt idx="121">
                  <c:v>14/02/2022</c:v>
                </c:pt>
                <c:pt idx="122">
                  <c:v>15/02/2022</c:v>
                </c:pt>
                <c:pt idx="123">
                  <c:v>16/02/2022</c:v>
                </c:pt>
                <c:pt idx="124">
                  <c:v>17/02/2022</c:v>
                </c:pt>
                <c:pt idx="125">
                  <c:v>18/02/2022</c:v>
                </c:pt>
                <c:pt idx="126">
                  <c:v>21/02/2022</c:v>
                </c:pt>
                <c:pt idx="127">
                  <c:v>22/02/2022</c:v>
                </c:pt>
                <c:pt idx="128">
                  <c:v>23/02/2022</c:v>
                </c:pt>
                <c:pt idx="129">
                  <c:v>24/02/2022</c:v>
                </c:pt>
                <c:pt idx="130">
                  <c:v>25/02/2022</c:v>
                </c:pt>
                <c:pt idx="131">
                  <c:v>28/02/2022</c:v>
                </c:pt>
                <c:pt idx="132">
                  <c:v>01/03/2022</c:v>
                </c:pt>
                <c:pt idx="133">
                  <c:v>02/03/2022</c:v>
                </c:pt>
                <c:pt idx="134">
                  <c:v>03/03/2022</c:v>
                </c:pt>
                <c:pt idx="135">
                  <c:v>04/03/2022</c:v>
                </c:pt>
                <c:pt idx="136">
                  <c:v>07/03/2022</c:v>
                </c:pt>
                <c:pt idx="137">
                  <c:v>08/03/2022</c:v>
                </c:pt>
                <c:pt idx="138">
                  <c:v>09/03/2022</c:v>
                </c:pt>
                <c:pt idx="139">
                  <c:v>10/03/2022</c:v>
                </c:pt>
                <c:pt idx="140">
                  <c:v>11/03/2022</c:v>
                </c:pt>
                <c:pt idx="141">
                  <c:v>14/03/2022</c:v>
                </c:pt>
                <c:pt idx="142">
                  <c:v>15/03/2022</c:v>
                </c:pt>
                <c:pt idx="143">
                  <c:v>16/03/2022</c:v>
                </c:pt>
                <c:pt idx="144">
                  <c:v>17/03/2022</c:v>
                </c:pt>
                <c:pt idx="145">
                  <c:v>18/03/2022</c:v>
                </c:pt>
                <c:pt idx="146">
                  <c:v>22/03/2022</c:v>
                </c:pt>
                <c:pt idx="147">
                  <c:v>23/03/2022</c:v>
                </c:pt>
                <c:pt idx="148">
                  <c:v>24/03/2022</c:v>
                </c:pt>
                <c:pt idx="149">
                  <c:v>25/03/2022</c:v>
                </c:pt>
                <c:pt idx="150">
                  <c:v>28/03/2022</c:v>
                </c:pt>
                <c:pt idx="151">
                  <c:v>29/03/2022</c:v>
                </c:pt>
                <c:pt idx="152">
                  <c:v>30/03/2022</c:v>
                </c:pt>
                <c:pt idx="153">
                  <c:v>31/03/2022</c:v>
                </c:pt>
                <c:pt idx="154">
                  <c:v>01/04/2022</c:v>
                </c:pt>
                <c:pt idx="155">
                  <c:v>04/04/2022</c:v>
                </c:pt>
                <c:pt idx="156">
                  <c:v>05/04/2022</c:v>
                </c:pt>
                <c:pt idx="157">
                  <c:v>06/04/2022</c:v>
                </c:pt>
                <c:pt idx="158">
                  <c:v>07/04/2022</c:v>
                </c:pt>
                <c:pt idx="159">
                  <c:v>08/04/2022</c:v>
                </c:pt>
                <c:pt idx="160">
                  <c:v>11/04/2022</c:v>
                </c:pt>
                <c:pt idx="161">
                  <c:v>12/04/2022</c:v>
                </c:pt>
                <c:pt idx="162">
                  <c:v>13/04/2022</c:v>
                </c:pt>
                <c:pt idx="163">
                  <c:v>18/04/2022</c:v>
                </c:pt>
                <c:pt idx="164">
                  <c:v>19/04/2022</c:v>
                </c:pt>
                <c:pt idx="165">
                  <c:v>20/04/2022</c:v>
                </c:pt>
                <c:pt idx="166">
                  <c:v>21/04/2022</c:v>
                </c:pt>
                <c:pt idx="167">
                  <c:v>22/04/2022</c:v>
                </c:pt>
                <c:pt idx="168">
                  <c:v>25/04/2022</c:v>
                </c:pt>
                <c:pt idx="169">
                  <c:v>26/04/2022</c:v>
                </c:pt>
                <c:pt idx="170">
                  <c:v>27/04/2022</c:v>
                </c:pt>
                <c:pt idx="171">
                  <c:v>28/04/2022</c:v>
                </c:pt>
                <c:pt idx="172">
                  <c:v>29/04/2022</c:v>
                </c:pt>
                <c:pt idx="173">
                  <c:v>02/05/2022</c:v>
                </c:pt>
                <c:pt idx="174">
                  <c:v>03/05/2022</c:v>
                </c:pt>
                <c:pt idx="175">
                  <c:v>04/05/2022</c:v>
                </c:pt>
                <c:pt idx="176">
                  <c:v>05/05/2022</c:v>
                </c:pt>
                <c:pt idx="177">
                  <c:v>06/05/2022</c:v>
                </c:pt>
                <c:pt idx="178">
                  <c:v>09/05/2022</c:v>
                </c:pt>
                <c:pt idx="179">
                  <c:v>10/05/2022</c:v>
                </c:pt>
                <c:pt idx="180">
                  <c:v>11/05/2022</c:v>
                </c:pt>
                <c:pt idx="181">
                  <c:v>12/05/2022</c:v>
                </c:pt>
                <c:pt idx="182">
                  <c:v>13/05/2022</c:v>
                </c:pt>
                <c:pt idx="183">
                  <c:v>16/05/2022</c:v>
                </c:pt>
                <c:pt idx="184">
                  <c:v>17/05/2022</c:v>
                </c:pt>
                <c:pt idx="185">
                  <c:v>18/05/2022</c:v>
                </c:pt>
                <c:pt idx="186">
                  <c:v>19/05/2022</c:v>
                </c:pt>
                <c:pt idx="187">
                  <c:v>20/05/2022</c:v>
                </c:pt>
                <c:pt idx="188">
                  <c:v>23/05/2022</c:v>
                </c:pt>
                <c:pt idx="189">
                  <c:v>24/05/2022</c:v>
                </c:pt>
                <c:pt idx="190">
                  <c:v>25/05/2022</c:v>
                </c:pt>
                <c:pt idx="191">
                  <c:v>26/05/2022</c:v>
                </c:pt>
                <c:pt idx="192">
                  <c:v>27/05/2022</c:v>
                </c:pt>
                <c:pt idx="193">
                  <c:v>30/05/2022</c:v>
                </c:pt>
                <c:pt idx="194">
                  <c:v>31/05/2022</c:v>
                </c:pt>
                <c:pt idx="195">
                  <c:v>01/06/2022</c:v>
                </c:pt>
                <c:pt idx="196">
                  <c:v>02/06/2022</c:v>
                </c:pt>
                <c:pt idx="197">
                  <c:v>03/06/2022</c:v>
                </c:pt>
                <c:pt idx="198">
                  <c:v>06/06/2022</c:v>
                </c:pt>
                <c:pt idx="199">
                  <c:v>07/06/2022</c:v>
                </c:pt>
                <c:pt idx="200">
                  <c:v>08/06/2022</c:v>
                </c:pt>
                <c:pt idx="201">
                  <c:v>09/06/2022</c:v>
                </c:pt>
                <c:pt idx="202">
                  <c:v>10/06/2022</c:v>
                </c:pt>
                <c:pt idx="203">
                  <c:v>13/06/2022</c:v>
                </c:pt>
                <c:pt idx="204">
                  <c:v>14/06/2022</c:v>
                </c:pt>
                <c:pt idx="205">
                  <c:v>15/06/2022</c:v>
                </c:pt>
                <c:pt idx="206">
                  <c:v>16/06/2022</c:v>
                </c:pt>
                <c:pt idx="207">
                  <c:v>17/06/2022</c:v>
                </c:pt>
                <c:pt idx="208">
                  <c:v>20/06/2022</c:v>
                </c:pt>
                <c:pt idx="209">
                  <c:v>21/06/2022</c:v>
                </c:pt>
                <c:pt idx="210">
                  <c:v>22/06/2022</c:v>
                </c:pt>
                <c:pt idx="211">
                  <c:v>23/06/2022</c:v>
                </c:pt>
                <c:pt idx="212">
                  <c:v>24/06/2022</c:v>
                </c:pt>
                <c:pt idx="213">
                  <c:v>27/06/2022</c:v>
                </c:pt>
                <c:pt idx="214">
                  <c:v>28/06/2022</c:v>
                </c:pt>
                <c:pt idx="215">
                  <c:v>29/06/2022</c:v>
                </c:pt>
                <c:pt idx="216">
                  <c:v>30/06/2022</c:v>
                </c:pt>
                <c:pt idx="217">
                  <c:v>01/07/2022</c:v>
                </c:pt>
                <c:pt idx="218">
                  <c:v>04/07/2022</c:v>
                </c:pt>
                <c:pt idx="219">
                  <c:v>05/07/2022</c:v>
                </c:pt>
                <c:pt idx="220">
                  <c:v>06/07/2022</c:v>
                </c:pt>
                <c:pt idx="221">
                  <c:v>07/07/2022</c:v>
                </c:pt>
                <c:pt idx="222">
                  <c:v>08/07/2022</c:v>
                </c:pt>
                <c:pt idx="223">
                  <c:v>11/07/2022</c:v>
                </c:pt>
                <c:pt idx="224">
                  <c:v>12/07/2022</c:v>
                </c:pt>
                <c:pt idx="225">
                  <c:v>13/07/2022</c:v>
                </c:pt>
                <c:pt idx="226">
                  <c:v>14/07/2022</c:v>
                </c:pt>
                <c:pt idx="227">
                  <c:v>15/07/2022</c:v>
                </c:pt>
                <c:pt idx="228">
                  <c:v>18/07/2022</c:v>
                </c:pt>
                <c:pt idx="229">
                  <c:v>19/07/2022</c:v>
                </c:pt>
                <c:pt idx="230">
                  <c:v>20/07/2022</c:v>
                </c:pt>
                <c:pt idx="231">
                  <c:v>21/07/2022</c:v>
                </c:pt>
                <c:pt idx="232">
                  <c:v>22/07/2022</c:v>
                </c:pt>
                <c:pt idx="233">
                  <c:v>25/07/2022</c:v>
                </c:pt>
                <c:pt idx="234">
                  <c:v>26/07/2022</c:v>
                </c:pt>
                <c:pt idx="235">
                  <c:v>27/07/2022</c:v>
                </c:pt>
                <c:pt idx="236">
                  <c:v>28/07/2022</c:v>
                </c:pt>
                <c:pt idx="237">
                  <c:v>29/07/2022</c:v>
                </c:pt>
                <c:pt idx="238">
                  <c:v>01/08/2022</c:v>
                </c:pt>
                <c:pt idx="239">
                  <c:v>02/08/2022</c:v>
                </c:pt>
                <c:pt idx="240">
                  <c:v>03/08/2022</c:v>
                </c:pt>
                <c:pt idx="241">
                  <c:v>04/08/2022</c:v>
                </c:pt>
                <c:pt idx="242">
                  <c:v>05/08/2022</c:v>
                </c:pt>
                <c:pt idx="243">
                  <c:v>08/08/2022</c:v>
                </c:pt>
                <c:pt idx="244">
                  <c:v>09/08/2022</c:v>
                </c:pt>
                <c:pt idx="245">
                  <c:v>10/08/2022</c:v>
                </c:pt>
                <c:pt idx="246">
                  <c:v>11/08/2022</c:v>
                </c:pt>
                <c:pt idx="247">
                  <c:v>12/08/2022</c:v>
                </c:pt>
                <c:pt idx="248">
                  <c:v>15/08/2022</c:v>
                </c:pt>
                <c:pt idx="249">
                  <c:v>16/08/2022</c:v>
                </c:pt>
                <c:pt idx="250">
                  <c:v>17/08/2022</c:v>
                </c:pt>
                <c:pt idx="251">
                  <c:v>18/08/2022</c:v>
                </c:pt>
                <c:pt idx="252">
                  <c:v>19/08/2022</c:v>
                </c:pt>
                <c:pt idx="253">
                  <c:v>22/08/2022</c:v>
                </c:pt>
                <c:pt idx="254">
                  <c:v>23/08/2022</c:v>
                </c:pt>
              </c:strCache>
            </c:strRef>
          </c:cat>
          <c:val>
            <c:numRef>
              <c:f>MXX!$H$2:$H$255</c:f>
              <c:numCache>
                <c:formatCode>General</c:formatCode>
                <c:ptCount val="254"/>
                <c:pt idx="1">
                  <c:v>6.9325887275175531E-3</c:v>
                </c:pt>
                <c:pt idx="2">
                  <c:v>-1.0449672520712401E-3</c:v>
                </c:pt>
                <c:pt idx="3">
                  <c:v>2.5807503280501167E-3</c:v>
                </c:pt>
                <c:pt idx="4">
                  <c:v>3.3653320378475879E-3</c:v>
                </c:pt>
                <c:pt idx="5">
                  <c:v>1.335818084381263E-2</c:v>
                </c:pt>
                <c:pt idx="6">
                  <c:v>-2.0433440874584256E-2</c:v>
                </c:pt>
                <c:pt idx="7">
                  <c:v>-2.4527241372625671E-3</c:v>
                </c:pt>
                <c:pt idx="8">
                  <c:v>-4.8452902791517984E-3</c:v>
                </c:pt>
                <c:pt idx="9">
                  <c:v>8.6431707236995763E-3</c:v>
                </c:pt>
                <c:pt idx="10">
                  <c:v>-6.3626697030200897E-3</c:v>
                </c:pt>
                <c:pt idx="11">
                  <c:v>-9.2536344964690483E-3</c:v>
                </c:pt>
                <c:pt idx="12">
                  <c:v>-1.4505646778961289E-3</c:v>
                </c:pt>
                <c:pt idx="13">
                  <c:v>2.4660383793159526E-3</c:v>
                </c:pt>
                <c:pt idx="14">
                  <c:v>-4.8697527298490888E-4</c:v>
                </c:pt>
                <c:pt idx="15">
                  <c:v>6.1841024640081933E-3</c:v>
                </c:pt>
                <c:pt idx="16">
                  <c:v>7.2788767527368157E-3</c:v>
                </c:pt>
                <c:pt idx="17">
                  <c:v>-1.6949180440492248E-2</c:v>
                </c:pt>
                <c:pt idx="18">
                  <c:v>-1.4618903987090207E-2</c:v>
                </c:pt>
                <c:pt idx="19">
                  <c:v>5.3499416281534134E-3</c:v>
                </c:pt>
                <c:pt idx="20">
                  <c:v>1.0037964193873287E-2</c:v>
                </c:pt>
                <c:pt idx="21">
                  <c:v>2.4529364872852197E-3</c:v>
                </c:pt>
                <c:pt idx="22">
                  <c:v>-6.9671365447831791E-3</c:v>
                </c:pt>
                <c:pt idx="23">
                  <c:v>9.6431553921220107E-3</c:v>
                </c:pt>
                <c:pt idx="24">
                  <c:v>-1.304323403585256E-2</c:v>
                </c:pt>
                <c:pt idx="25">
                  <c:v>3.1239709572949731E-3</c:v>
                </c:pt>
                <c:pt idx="26">
                  <c:v>5.8910386059891073E-3</c:v>
                </c:pt>
                <c:pt idx="27">
                  <c:v>-6.3344655268413484E-3</c:v>
                </c:pt>
                <c:pt idx="28">
                  <c:v>-3.8603442806082471E-3</c:v>
                </c:pt>
                <c:pt idx="29">
                  <c:v>3.8141718633896188E-3</c:v>
                </c:pt>
                <c:pt idx="30">
                  <c:v>-1.614924880523894E-3</c:v>
                </c:pt>
                <c:pt idx="31">
                  <c:v>-1.912874759281121E-3</c:v>
                </c:pt>
                <c:pt idx="32">
                  <c:v>5.1033025664367479E-3</c:v>
                </c:pt>
                <c:pt idx="33">
                  <c:v>9.9758039363272068E-3</c:v>
                </c:pt>
                <c:pt idx="34">
                  <c:v>3.661971101763385E-3</c:v>
                </c:pt>
                <c:pt idx="35">
                  <c:v>-4.43858819134116E-4</c:v>
                </c:pt>
                <c:pt idx="36">
                  <c:v>6.3182599243743849E-3</c:v>
                </c:pt>
                <c:pt idx="37">
                  <c:v>1.262250896233107E-2</c:v>
                </c:pt>
                <c:pt idx="38">
                  <c:v>-2.1278618459104042E-3</c:v>
                </c:pt>
                <c:pt idx="39">
                  <c:v>-5.3771516714878403E-3</c:v>
                </c:pt>
                <c:pt idx="40">
                  <c:v>-1.9947672395017237E-3</c:v>
                </c:pt>
                <c:pt idx="41">
                  <c:v>-5.3185088999957789E-3</c:v>
                </c:pt>
                <c:pt idx="42">
                  <c:v>-2.5065455154769738E-3</c:v>
                </c:pt>
                <c:pt idx="43">
                  <c:v>-1.0765030033356459E-3</c:v>
                </c:pt>
                <c:pt idx="44">
                  <c:v>7.1920070954289723E-3</c:v>
                </c:pt>
                <c:pt idx="45">
                  <c:v>-9.4238731637161042E-3</c:v>
                </c:pt>
                <c:pt idx="46">
                  <c:v>-9.0063870729544786E-3</c:v>
                </c:pt>
                <c:pt idx="47">
                  <c:v>1.1902708468266257E-3</c:v>
                </c:pt>
                <c:pt idx="48">
                  <c:v>6.6930997259808944E-3</c:v>
                </c:pt>
                <c:pt idx="49">
                  <c:v>4.3278365694720709E-3</c:v>
                </c:pt>
                <c:pt idx="50">
                  <c:v>-6.4530877876565394E-5</c:v>
                </c:pt>
                <c:pt idx="51">
                  <c:v>2.0145175993732151E-3</c:v>
                </c:pt>
                <c:pt idx="52">
                  <c:v>5.2623715525560652E-3</c:v>
                </c:pt>
                <c:pt idx="53">
                  <c:v>-2.6289621888137965E-3</c:v>
                </c:pt>
                <c:pt idx="54">
                  <c:v>-7.8620275541244327E-3</c:v>
                </c:pt>
                <c:pt idx="55">
                  <c:v>5.0542721295539706E-5</c:v>
                </c:pt>
                <c:pt idx="56">
                  <c:v>-5.3082289398508984E-3</c:v>
                </c:pt>
                <c:pt idx="57">
                  <c:v>-5.2697974460875693E-3</c:v>
                </c:pt>
                <c:pt idx="58">
                  <c:v>-2.2751177545616034E-3</c:v>
                </c:pt>
                <c:pt idx="59">
                  <c:v>-4.1757649112897045E-3</c:v>
                </c:pt>
                <c:pt idx="60">
                  <c:v>-4.0620984080393715E-4</c:v>
                </c:pt>
                <c:pt idx="61">
                  <c:v>-6.1841096600600354E-3</c:v>
                </c:pt>
                <c:pt idx="62">
                  <c:v>1.2262931064390106E-2</c:v>
                </c:pt>
                <c:pt idx="63">
                  <c:v>-5.2485989084735578E-3</c:v>
                </c:pt>
                <c:pt idx="64">
                  <c:v>-4.3862317678228695E-3</c:v>
                </c:pt>
                <c:pt idx="65">
                  <c:v>-2.2369984572839542E-2</c:v>
                </c:pt>
                <c:pt idx="66">
                  <c:v>6.1379225159415131E-3</c:v>
                </c:pt>
                <c:pt idx="67">
                  <c:v>-1.9596240979657458E-3</c:v>
                </c:pt>
                <c:pt idx="68">
                  <c:v>6.2062245015118847E-3</c:v>
                </c:pt>
                <c:pt idx="69">
                  <c:v>1.8401739813445287E-2</c:v>
                </c:pt>
                <c:pt idx="70">
                  <c:v>-6.4815792622917043E-3</c:v>
                </c:pt>
                <c:pt idx="71">
                  <c:v>1.6343822274171181E-4</c:v>
                </c:pt>
                <c:pt idx="72">
                  <c:v>6.1796107915519727E-3</c:v>
                </c:pt>
                <c:pt idx="73">
                  <c:v>2.7099948704572209E-3</c:v>
                </c:pt>
                <c:pt idx="74">
                  <c:v>3.559797879272129E-3</c:v>
                </c:pt>
                <c:pt idx="75">
                  <c:v>-4.7892292138944955E-4</c:v>
                </c:pt>
                <c:pt idx="76">
                  <c:v>-1.5509756156502668E-2</c:v>
                </c:pt>
                <c:pt idx="77">
                  <c:v>1.6309210255151578E-2</c:v>
                </c:pt>
                <c:pt idx="78">
                  <c:v>-1.5184692378670723E-3</c:v>
                </c:pt>
                <c:pt idx="79">
                  <c:v>4.3077144466990899E-3</c:v>
                </c:pt>
                <c:pt idx="80">
                  <c:v>1.9370063930999416E-2</c:v>
                </c:pt>
                <c:pt idx="81">
                  <c:v>-1.442384097442027E-2</c:v>
                </c:pt>
                <c:pt idx="82">
                  <c:v>8.9381514785284305E-3</c:v>
                </c:pt>
                <c:pt idx="83">
                  <c:v>6.1009468197889037E-3</c:v>
                </c:pt>
                <c:pt idx="84">
                  <c:v>4.7298653667291338E-3</c:v>
                </c:pt>
                <c:pt idx="85">
                  <c:v>3.8454938271741735E-3</c:v>
                </c:pt>
                <c:pt idx="86">
                  <c:v>7.6850278337435426E-3</c:v>
                </c:pt>
                <c:pt idx="87">
                  <c:v>-3.9576229237421004E-4</c:v>
                </c:pt>
                <c:pt idx="88">
                  <c:v>-9.1954311371652258E-3</c:v>
                </c:pt>
                <c:pt idx="89">
                  <c:v>8.082065636622544E-3</c:v>
                </c:pt>
                <c:pt idx="90">
                  <c:v>1.8277564468431855E-3</c:v>
                </c:pt>
                <c:pt idx="91">
                  <c:v>-6.2214097618335873E-3</c:v>
                </c:pt>
                <c:pt idx="92">
                  <c:v>1.4312067061008802E-3</c:v>
                </c:pt>
                <c:pt idx="93">
                  <c:v>1.3895954877488024E-4</c:v>
                </c:pt>
                <c:pt idx="94">
                  <c:v>5.8765971576969832E-4</c:v>
                </c:pt>
                <c:pt idx="95">
                  <c:v>2.7669385946536501E-3</c:v>
                </c:pt>
                <c:pt idx="96">
                  <c:v>-6.8859611076275695E-3</c:v>
                </c:pt>
                <c:pt idx="97">
                  <c:v>4.2804371251956375E-3</c:v>
                </c:pt>
                <c:pt idx="98">
                  <c:v>1.6758133112757707E-2</c:v>
                </c:pt>
                <c:pt idx="99">
                  <c:v>-3.8352119640655134E-4</c:v>
                </c:pt>
                <c:pt idx="100">
                  <c:v>-3.4401223554918875E-3</c:v>
                </c:pt>
                <c:pt idx="101">
                  <c:v>4.2487298898878176E-3</c:v>
                </c:pt>
                <c:pt idx="102">
                  <c:v>-1.3730320924404186E-2</c:v>
                </c:pt>
                <c:pt idx="103">
                  <c:v>-7.6827325566144952E-3</c:v>
                </c:pt>
                <c:pt idx="104">
                  <c:v>-5.9609929798745678E-3</c:v>
                </c:pt>
                <c:pt idx="105">
                  <c:v>-1.7311011104765017E-2</c:v>
                </c:pt>
                <c:pt idx="106">
                  <c:v>-1.3736387472632504E-2</c:v>
                </c:pt>
                <c:pt idx="107">
                  <c:v>4.2011849667174805E-3</c:v>
                </c:pt>
                <c:pt idx="108">
                  <c:v>-1.3176919473345526E-3</c:v>
                </c:pt>
                <c:pt idx="109">
                  <c:v>-1.1188562843301728E-2</c:v>
                </c:pt>
                <c:pt idx="110">
                  <c:v>3.880627912009237E-3</c:v>
                </c:pt>
                <c:pt idx="111">
                  <c:v>1.320504608897404E-2</c:v>
                </c:pt>
                <c:pt idx="112">
                  <c:v>8.8021199384442309E-3</c:v>
                </c:pt>
                <c:pt idx="113">
                  <c:v>4.6462966719984086E-3</c:v>
                </c:pt>
                <c:pt idx="114">
                  <c:v>-1.6880141596573698E-2</c:v>
                </c:pt>
                <c:pt idx="115">
                  <c:v>2.154638446307984E-3</c:v>
                </c:pt>
                <c:pt idx="116">
                  <c:v>2.0276329603869676E-2</c:v>
                </c:pt>
                <c:pt idx="117">
                  <c:v>8.936529325907017E-3</c:v>
                </c:pt>
                <c:pt idx="118">
                  <c:v>-3.0766898036866841E-3</c:v>
                </c:pt>
                <c:pt idx="119">
                  <c:v>1.1971267003389144E-2</c:v>
                </c:pt>
                <c:pt idx="120">
                  <c:v>-1.6805253747877929E-2</c:v>
                </c:pt>
                <c:pt idx="121">
                  <c:v>1.6742437175997528E-2</c:v>
                </c:pt>
                <c:pt idx="122">
                  <c:v>8.831228250868994E-3</c:v>
                </c:pt>
                <c:pt idx="123">
                  <c:v>-1.8047415639012358E-2</c:v>
                </c:pt>
                <c:pt idx="124">
                  <c:v>-8.1675304566649395E-3</c:v>
                </c:pt>
                <c:pt idx="125">
                  <c:v>-4.9032910068027794E-3</c:v>
                </c:pt>
                <c:pt idx="126">
                  <c:v>1.1057521270468494E-2</c:v>
                </c:pt>
                <c:pt idx="127">
                  <c:v>-2.3526415047288189E-2</c:v>
                </c:pt>
                <c:pt idx="128">
                  <c:v>1.7736824575933078E-3</c:v>
                </c:pt>
                <c:pt idx="129">
                  <c:v>2.1408436561942346E-2</c:v>
                </c:pt>
                <c:pt idx="130">
                  <c:v>1.6078358669095755E-2</c:v>
                </c:pt>
                <c:pt idx="131">
                  <c:v>-4.3405696060936283E-3</c:v>
                </c:pt>
                <c:pt idx="132">
                  <c:v>2.4796458191826041E-3</c:v>
                </c:pt>
                <c:pt idx="133">
                  <c:v>4.2654549180928128E-3</c:v>
                </c:pt>
                <c:pt idx="134">
                  <c:v>-3.8477225547104916E-3</c:v>
                </c:pt>
                <c:pt idx="135">
                  <c:v>-1.8931031181563026E-2</c:v>
                </c:pt>
                <c:pt idx="136">
                  <c:v>1.8649826603110483E-2</c:v>
                </c:pt>
                <c:pt idx="137">
                  <c:v>1.1701106313949274E-2</c:v>
                </c:pt>
                <c:pt idx="138">
                  <c:v>-9.7221943466054145E-3</c:v>
                </c:pt>
                <c:pt idx="139">
                  <c:v>-1.6281278921747792E-3</c:v>
                </c:pt>
                <c:pt idx="140">
                  <c:v>-9.2508753585775361E-3</c:v>
                </c:pt>
                <c:pt idx="141">
                  <c:v>3.832602582868396E-3</c:v>
                </c:pt>
                <c:pt idx="142">
                  <c:v>7.580967707199314E-3</c:v>
                </c:pt>
                <c:pt idx="143">
                  <c:v>1.7835598232306151E-2</c:v>
                </c:pt>
                <c:pt idx="144">
                  <c:v>2.0280636027761249E-2</c:v>
                </c:pt>
                <c:pt idx="145">
                  <c:v>4.6049291502836169E-3</c:v>
                </c:pt>
                <c:pt idx="146">
                  <c:v>-1.0189797299420099E-2</c:v>
                </c:pt>
                <c:pt idx="147">
                  <c:v>1.2241566641658918E-2</c:v>
                </c:pt>
                <c:pt idx="148">
                  <c:v>-7.0537271347014194E-3</c:v>
                </c:pt>
                <c:pt idx="149">
                  <c:v>4.4932826290969173E-3</c:v>
                </c:pt>
                <c:pt idx="150">
                  <c:v>7.6514184613320534E-3</c:v>
                </c:pt>
                <c:pt idx="151">
                  <c:v>-5.2792062771076041E-3</c:v>
                </c:pt>
                <c:pt idx="152">
                  <c:v>1.2930064651570834E-2</c:v>
                </c:pt>
                <c:pt idx="153">
                  <c:v>1.2887098323084672E-3</c:v>
                </c:pt>
                <c:pt idx="154">
                  <c:v>-5.2345970291370935E-3</c:v>
                </c:pt>
                <c:pt idx="155">
                  <c:v>-1.3601104647420452E-2</c:v>
                </c:pt>
                <c:pt idx="156">
                  <c:v>-1.9543454924842662E-3</c:v>
                </c:pt>
                <c:pt idx="157">
                  <c:v>-2.8525296965165609E-3</c:v>
                </c:pt>
                <c:pt idx="158">
                  <c:v>-1.0733240106055079E-2</c:v>
                </c:pt>
                <c:pt idx="159">
                  <c:v>-4.0854472477588472E-3</c:v>
                </c:pt>
                <c:pt idx="160">
                  <c:v>-1.0219225202506824E-2</c:v>
                </c:pt>
                <c:pt idx="161">
                  <c:v>4.9227347712970312E-3</c:v>
                </c:pt>
                <c:pt idx="162">
                  <c:v>-6.0786588012539419E-4</c:v>
                </c:pt>
                <c:pt idx="163">
                  <c:v>9.1258427997845722E-3</c:v>
                </c:pt>
                <c:pt idx="164">
                  <c:v>-1.4692794908186639E-2</c:v>
                </c:pt>
                <c:pt idx="165">
                  <c:v>-1.0472219723276098E-2</c:v>
                </c:pt>
                <c:pt idx="166">
                  <c:v>-1.417893000295293E-3</c:v>
                </c:pt>
                <c:pt idx="167">
                  <c:v>-1.0357861911232762E-2</c:v>
                </c:pt>
                <c:pt idx="168">
                  <c:v>-2.4337988508801307E-3</c:v>
                </c:pt>
                <c:pt idx="169">
                  <c:v>-3.0754458704422565E-3</c:v>
                </c:pt>
                <c:pt idx="170">
                  <c:v>5.0230153665677462E-3</c:v>
                </c:pt>
                <c:pt idx="171">
                  <c:v>-2.2735378746280038E-2</c:v>
                </c:pt>
                <c:pt idx="172">
                  <c:v>9.1310491529286632E-3</c:v>
                </c:pt>
                <c:pt idx="173">
                  <c:v>-1.5820971340021247E-2</c:v>
                </c:pt>
                <c:pt idx="174">
                  <c:v>7.1684938652397685E-3</c:v>
                </c:pt>
                <c:pt idx="175">
                  <c:v>-1.7550720353994815E-2</c:v>
                </c:pt>
                <c:pt idx="176">
                  <c:v>-1.9555543598853344E-2</c:v>
                </c:pt>
                <c:pt idx="177">
                  <c:v>-9.7765436859457849E-3</c:v>
                </c:pt>
                <c:pt idx="178">
                  <c:v>1.1904088773328244E-3</c:v>
                </c:pt>
                <c:pt idx="179">
                  <c:v>3.2651590757186441E-3</c:v>
                </c:pt>
                <c:pt idx="180">
                  <c:v>6.7151735603663242E-4</c:v>
                </c:pt>
                <c:pt idx="181">
                  <c:v>5.4873626990284089E-3</c:v>
                </c:pt>
                <c:pt idx="182">
                  <c:v>1.9848407560386732E-2</c:v>
                </c:pt>
                <c:pt idx="183">
                  <c:v>1.7800235912040299E-2</c:v>
                </c:pt>
                <c:pt idx="184">
                  <c:v>-2.0791220081501097E-2</c:v>
                </c:pt>
                <c:pt idx="185">
                  <c:v>1.7777480463026029E-2</c:v>
                </c:pt>
                <c:pt idx="186">
                  <c:v>4.4529347839632038E-3</c:v>
                </c:pt>
                <c:pt idx="187">
                  <c:v>-2.7448528747312704E-3</c:v>
                </c:pt>
                <c:pt idx="188">
                  <c:v>-1.4179830876054201E-3</c:v>
                </c:pt>
                <c:pt idx="189">
                  <c:v>8.050657561148521E-3</c:v>
                </c:pt>
                <c:pt idx="190">
                  <c:v>8.2357659554612959E-3</c:v>
                </c:pt>
                <c:pt idx="191">
                  <c:v>6.1475323821030261E-3</c:v>
                </c:pt>
                <c:pt idx="192">
                  <c:v>-5.7463258111987783E-3</c:v>
                </c:pt>
                <c:pt idx="193">
                  <c:v>-7.8514294238540751E-3</c:v>
                </c:pt>
                <c:pt idx="194">
                  <c:v>-4.7607876571255335E-3</c:v>
                </c:pt>
                <c:pt idx="195">
                  <c:v>-1.0382634854627537E-2</c:v>
                </c:pt>
                <c:pt idx="196">
                  <c:v>-5.5389540377289315E-3</c:v>
                </c:pt>
                <c:pt idx="197">
                  <c:v>-1.2399512741232646E-2</c:v>
                </c:pt>
                <c:pt idx="198">
                  <c:v>1.5714569349481664E-3</c:v>
                </c:pt>
                <c:pt idx="199">
                  <c:v>-6.3802063651383538E-3</c:v>
                </c:pt>
                <c:pt idx="200">
                  <c:v>-1.0620021210770957E-2</c:v>
                </c:pt>
                <c:pt idx="201">
                  <c:v>-1.6609770452682398E-2</c:v>
                </c:pt>
                <c:pt idx="202">
                  <c:v>-5.4091042025682275E-4</c:v>
                </c:pt>
                <c:pt idx="203">
                  <c:v>-5.7968889958907839E-3</c:v>
                </c:pt>
                <c:pt idx="204">
                  <c:v>3.7475758517527507E-3</c:v>
                </c:pt>
                <c:pt idx="205">
                  <c:v>-1.626760863300792E-2</c:v>
                </c:pt>
                <c:pt idx="206">
                  <c:v>9.6243287154239889E-3</c:v>
                </c:pt>
                <c:pt idx="207">
                  <c:v>-4.9048356503547646E-3</c:v>
                </c:pt>
                <c:pt idx="208">
                  <c:v>6.7738653680256347E-3</c:v>
                </c:pt>
                <c:pt idx="209">
                  <c:v>-1.9957009171160011E-2</c:v>
                </c:pt>
                <c:pt idx="210">
                  <c:v>-1.0318953856820795E-2</c:v>
                </c:pt>
                <c:pt idx="211">
                  <c:v>2.322482546159322E-2</c:v>
                </c:pt>
                <c:pt idx="212">
                  <c:v>1.1590086717007215E-2</c:v>
                </c:pt>
                <c:pt idx="213">
                  <c:v>2.9117215954477921E-3</c:v>
                </c:pt>
                <c:pt idx="214">
                  <c:v>-7.7183106594034432E-3</c:v>
                </c:pt>
                <c:pt idx="215">
                  <c:v>-1.117649123667112E-2</c:v>
                </c:pt>
                <c:pt idx="216">
                  <c:v>4.6018254307839497E-3</c:v>
                </c:pt>
                <c:pt idx="217">
                  <c:v>6.1418334901141942E-3</c:v>
                </c:pt>
                <c:pt idx="218">
                  <c:v>-1.1099091316672988E-2</c:v>
                </c:pt>
                <c:pt idx="219">
                  <c:v>4.611694086519064E-3</c:v>
                </c:pt>
                <c:pt idx="220">
                  <c:v>-7.2903073978850654E-3</c:v>
                </c:pt>
                <c:pt idx="221">
                  <c:v>4.3848694969105487E-3</c:v>
                </c:pt>
                <c:pt idx="222">
                  <c:v>-4.4600534273812869E-3</c:v>
                </c:pt>
                <c:pt idx="223">
                  <c:v>5.9453146774074506E-3</c:v>
                </c:pt>
                <c:pt idx="224">
                  <c:v>-3.9908059569073468E-3</c:v>
                </c:pt>
                <c:pt idx="225">
                  <c:v>-1.5171143367971995E-2</c:v>
                </c:pt>
                <c:pt idx="226">
                  <c:v>7.1577478265755371E-3</c:v>
                </c:pt>
                <c:pt idx="227">
                  <c:v>-3.2431024950159361E-3</c:v>
                </c:pt>
                <c:pt idx="228">
                  <c:v>7.1613030567603585E-3</c:v>
                </c:pt>
                <c:pt idx="229">
                  <c:v>-2.6818504394213777E-3</c:v>
                </c:pt>
                <c:pt idx="230">
                  <c:v>6.0230813893702778E-3</c:v>
                </c:pt>
                <c:pt idx="231">
                  <c:v>-3.1953461537501332E-3</c:v>
                </c:pt>
                <c:pt idx="232">
                  <c:v>-1.3163849596241394E-3</c:v>
                </c:pt>
                <c:pt idx="233">
                  <c:v>-1.119301456453215E-2</c:v>
                </c:pt>
                <c:pt idx="234">
                  <c:v>3.6127181592111512E-3</c:v>
                </c:pt>
                <c:pt idx="235">
                  <c:v>2.7097960699105045E-2</c:v>
                </c:pt>
                <c:pt idx="236">
                  <c:v>6.663288660566243E-4</c:v>
                </c:pt>
                <c:pt idx="237">
                  <c:v>-1.5781080775026355E-2</c:v>
                </c:pt>
                <c:pt idx="238">
                  <c:v>-1.0169287259352448E-2</c:v>
                </c:pt>
                <c:pt idx="239">
                  <c:v>1.8531552538770296E-3</c:v>
                </c:pt>
                <c:pt idx="240">
                  <c:v>-1.562845509396193E-3</c:v>
                </c:pt>
                <c:pt idx="241">
                  <c:v>-4.1082249317683376E-3</c:v>
                </c:pt>
                <c:pt idx="242">
                  <c:v>1.3514198148903736E-2</c:v>
                </c:pt>
                <c:pt idx="243">
                  <c:v>-2.3873110910277748E-3</c:v>
                </c:pt>
                <c:pt idx="244">
                  <c:v>1.1989429720350105E-2</c:v>
                </c:pt>
                <c:pt idx="245">
                  <c:v>1.3644933165267102E-2</c:v>
                </c:pt>
                <c:pt idx="246">
                  <c:v>8.1059811881877639E-3</c:v>
                </c:pt>
                <c:pt idx="247">
                  <c:v>-4.4011644270421472E-3</c:v>
                </c:pt>
                <c:pt idx="248">
                  <c:v>3.3578499583179358E-3</c:v>
                </c:pt>
                <c:pt idx="249">
                  <c:v>-1.3860306741989533E-3</c:v>
                </c:pt>
                <c:pt idx="250">
                  <c:v>-8.6967591471732455E-5</c:v>
                </c:pt>
                <c:pt idx="251">
                  <c:v>-5.4697342843215797E-3</c:v>
                </c:pt>
                <c:pt idx="252">
                  <c:v>-9.2163079445577653E-3</c:v>
                </c:pt>
                <c:pt idx="253">
                  <c:v>-8.8673743427973974E-4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7-46BB-BBA2-005FB17A9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41077343"/>
        <c:axId val="1041849615"/>
      </c:lineChart>
      <c:catAx>
        <c:axId val="104107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849615"/>
        <c:crosses val="autoZero"/>
        <c:auto val="1"/>
        <c:lblAlgn val="ctr"/>
        <c:lblOffset val="100"/>
        <c:noMultiLvlLbl val="0"/>
      </c:catAx>
      <c:valAx>
        <c:axId val="1041849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107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Composición</a:t>
            </a:r>
            <a:r>
              <a:rPr lang="es-MX" baseline="0"/>
              <a:t> del Portafolio</a:t>
            </a:r>
            <a:endParaRPr lang="es-MX"/>
          </a:p>
        </c:rich>
      </c:tx>
      <c:layout>
        <c:manualLayout>
          <c:xMode val="edge"/>
          <c:yMode val="edge"/>
          <c:x val="0.233387298986637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30510935990220722"/>
          <c:y val="0.24386192581105143"/>
          <c:w val="0.44399992220597295"/>
          <c:h val="0.7019194968430833"/>
        </c:manualLayout>
      </c:layout>
      <c:doughnutChart>
        <c:varyColors val="1"/>
        <c:ser>
          <c:idx val="0"/>
          <c:order val="0"/>
          <c:explosion val="7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9DA6-4D15-9844-A7C02AACEE01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9DA6-4D15-9844-A7C02AACEE01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9DA6-4D15-9844-A7C02AACEE01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9DA6-4D15-9844-A7C02AACEE01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9DA6-4D15-9844-A7C02AACEE01}"/>
              </c:ext>
            </c:extLst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9DA6-4D15-9844-A7C02AACEE01}"/>
              </c:ext>
            </c:extLst>
          </c:dPt>
          <c:dPt>
            <c:idx val="6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9DA6-4D15-9844-A7C02AACEE01}"/>
              </c:ext>
            </c:extLst>
          </c:dPt>
          <c:dPt>
            <c:idx val="7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F-9DA6-4D15-9844-A7C02AACEE01}"/>
              </c:ext>
            </c:extLst>
          </c:dPt>
          <c:dPt>
            <c:idx val="8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accent3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1-9DA6-4D15-9844-A7C02AACEE01}"/>
              </c:ext>
            </c:extLst>
          </c:dPt>
          <c:dPt>
            <c:idx val="9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3-9DA6-4D15-9844-A7C02AACEE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'Mínimo riesgo'!$M$40:$M$49</c:f>
              <c:strCache>
                <c:ptCount val="10"/>
                <c:pt idx="0">
                  <c:v>NTDOY</c:v>
                </c:pt>
                <c:pt idx="1">
                  <c:v>NVDA</c:v>
                </c:pt>
                <c:pt idx="2">
                  <c:v>NKE</c:v>
                </c:pt>
                <c:pt idx="3">
                  <c:v>SONY</c:v>
                </c:pt>
                <c:pt idx="4">
                  <c:v>AMZN</c:v>
                </c:pt>
                <c:pt idx="5">
                  <c:v>SPOT</c:v>
                </c:pt>
                <c:pt idx="6">
                  <c:v>BIMBO</c:v>
                </c:pt>
                <c:pt idx="7">
                  <c:v>TV</c:v>
                </c:pt>
                <c:pt idx="8">
                  <c:v>MCD</c:v>
                </c:pt>
                <c:pt idx="9">
                  <c:v>WMT</c:v>
                </c:pt>
              </c:strCache>
            </c:strRef>
          </c:cat>
          <c:val>
            <c:numRef>
              <c:f>'Mínimo riesgo'!$N$40:$N$49</c:f>
              <c:numCache>
                <c:formatCode>0%</c:formatCode>
                <c:ptCount val="10"/>
                <c:pt idx="0">
                  <c:v>0.18615080165161346</c:v>
                </c:pt>
                <c:pt idx="1">
                  <c:v>0</c:v>
                </c:pt>
                <c:pt idx="2">
                  <c:v>0</c:v>
                </c:pt>
                <c:pt idx="3">
                  <c:v>7.2700910897067803E-2</c:v>
                </c:pt>
                <c:pt idx="4">
                  <c:v>0</c:v>
                </c:pt>
                <c:pt idx="5">
                  <c:v>0</c:v>
                </c:pt>
                <c:pt idx="6">
                  <c:v>9.8740435055886158E-2</c:v>
                </c:pt>
                <c:pt idx="7">
                  <c:v>0</c:v>
                </c:pt>
                <c:pt idx="8">
                  <c:v>0.42122012441136025</c:v>
                </c:pt>
                <c:pt idx="9">
                  <c:v>0.2211877279840726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DA6-4D15-9844-A7C02AACEE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6666666666666666E-2"/>
          <c:y val="0.15431783730154508"/>
          <c:w val="0.17222222222222222"/>
          <c:h val="0.760007817978493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Composición</a:t>
            </a:r>
            <a:r>
              <a:rPr lang="es-MX" baseline="0"/>
              <a:t> del Portafolio</a:t>
            </a:r>
            <a:endParaRPr lang="es-MX"/>
          </a:p>
        </c:rich>
      </c:tx>
      <c:layout>
        <c:manualLayout>
          <c:xMode val="edge"/>
          <c:yMode val="edge"/>
          <c:x val="0.233387298986637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30510935990220722"/>
          <c:y val="0.24386192581105143"/>
          <c:w val="0.44399992220597295"/>
          <c:h val="0.7019194968430833"/>
        </c:manualLayout>
      </c:layout>
      <c:doughnutChart>
        <c:varyColors val="1"/>
        <c:ser>
          <c:idx val="0"/>
          <c:order val="0"/>
          <c:explosion val="7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3F03-492D-B39E-6ED8247922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3F03-492D-B39E-6ED8247922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3F03-492D-B39E-6ED8247922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3F03-492D-B39E-6ED8247922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3F03-492D-B39E-6ED8247922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3F03-492D-B39E-6ED8247922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3F03-492D-B39E-6ED824792258}"/>
              </c:ext>
            </c:extLst>
          </c:dPt>
          <c:dPt>
            <c:idx val="7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F-3F03-492D-B39E-6ED824792258}"/>
              </c:ext>
            </c:extLst>
          </c:dPt>
          <c:dPt>
            <c:idx val="8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accent3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1-3F03-492D-B39E-6ED824792258}"/>
              </c:ext>
            </c:extLst>
          </c:dPt>
          <c:dPt>
            <c:idx val="9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3-3F03-492D-B39E-6ED8247922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'Máximo riesgo'!$M$40:$M$49</c:f>
              <c:strCache>
                <c:ptCount val="10"/>
                <c:pt idx="0">
                  <c:v>NTDOY</c:v>
                </c:pt>
                <c:pt idx="1">
                  <c:v>NVDA</c:v>
                </c:pt>
                <c:pt idx="2">
                  <c:v>NKE</c:v>
                </c:pt>
                <c:pt idx="3">
                  <c:v>SONY</c:v>
                </c:pt>
                <c:pt idx="4">
                  <c:v>AMZN</c:v>
                </c:pt>
                <c:pt idx="5">
                  <c:v>SPOT</c:v>
                </c:pt>
                <c:pt idx="6">
                  <c:v>BIMBO</c:v>
                </c:pt>
                <c:pt idx="7">
                  <c:v>TV</c:v>
                </c:pt>
                <c:pt idx="8">
                  <c:v>MCD</c:v>
                </c:pt>
                <c:pt idx="9">
                  <c:v>WMT</c:v>
                </c:pt>
              </c:strCache>
            </c:strRef>
          </c:cat>
          <c:val>
            <c:numRef>
              <c:f>'Máximo riesgo'!$N$40:$N$49</c:f>
              <c:numCache>
                <c:formatCode>0%</c:formatCode>
                <c:ptCount val="10"/>
                <c:pt idx="0">
                  <c:v>0.18615080165161346</c:v>
                </c:pt>
                <c:pt idx="1">
                  <c:v>0</c:v>
                </c:pt>
                <c:pt idx="2">
                  <c:v>0</c:v>
                </c:pt>
                <c:pt idx="3">
                  <c:v>7.2700910897067803E-2</c:v>
                </c:pt>
                <c:pt idx="4">
                  <c:v>0</c:v>
                </c:pt>
                <c:pt idx="5">
                  <c:v>0</c:v>
                </c:pt>
                <c:pt idx="6">
                  <c:v>9.8740435055886158E-2</c:v>
                </c:pt>
                <c:pt idx="7">
                  <c:v>0</c:v>
                </c:pt>
                <c:pt idx="8">
                  <c:v>0.42122012441136025</c:v>
                </c:pt>
                <c:pt idx="9">
                  <c:v>0.2211877279840726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F03-492D-B39E-6ED82479225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6666666666666666E-2"/>
          <c:y val="0.15431783730154508"/>
          <c:w val="0.17222222222222222"/>
          <c:h val="0.760007817978493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0</xdr:row>
      <xdr:rowOff>28575</xdr:rowOff>
    </xdr:from>
    <xdr:to>
      <xdr:col>22</xdr:col>
      <xdr:colOff>0</xdr:colOff>
      <xdr:row>21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4F01934-69A8-40DD-B125-BD73570D81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4761</xdr:rowOff>
    </xdr:from>
    <xdr:to>
      <xdr:col>21</xdr:col>
      <xdr:colOff>742950</xdr:colOff>
      <xdr:row>44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DE950FD-902C-41F3-8932-C9EC7D67F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13</xdr:col>
      <xdr:colOff>647701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FE1B65A-268D-4272-9E89-AA68125CE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0</xdr:row>
      <xdr:rowOff>28575</xdr:rowOff>
    </xdr:from>
    <xdr:to>
      <xdr:col>22</xdr:col>
      <xdr:colOff>0</xdr:colOff>
      <xdr:row>21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F98454-E60C-4A09-9DAA-ABB7C1790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4761</xdr:rowOff>
    </xdr:from>
    <xdr:to>
      <xdr:col>21</xdr:col>
      <xdr:colOff>742950</xdr:colOff>
      <xdr:row>44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010DD70-6019-4CE6-8107-74F4581BDF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0</xdr:row>
      <xdr:rowOff>28575</xdr:rowOff>
    </xdr:from>
    <xdr:to>
      <xdr:col>22</xdr:col>
      <xdr:colOff>0</xdr:colOff>
      <xdr:row>21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9E9F1E-CC59-4BD7-9062-2DE75F8CF7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4761</xdr:rowOff>
    </xdr:from>
    <xdr:to>
      <xdr:col>21</xdr:col>
      <xdr:colOff>742950</xdr:colOff>
      <xdr:row>44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4102C82-F77E-4917-903B-518689298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0</xdr:row>
      <xdr:rowOff>28575</xdr:rowOff>
    </xdr:from>
    <xdr:to>
      <xdr:col>22</xdr:col>
      <xdr:colOff>0</xdr:colOff>
      <xdr:row>21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FA94502-4E52-4E68-ADFD-51FCFF63D8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4761</xdr:rowOff>
    </xdr:from>
    <xdr:to>
      <xdr:col>21</xdr:col>
      <xdr:colOff>742950</xdr:colOff>
      <xdr:row>44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792734B-7730-4A6B-AD56-3688D3FDB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761999</xdr:colOff>
      <xdr:row>2</xdr:row>
      <xdr:rowOff>0</xdr:rowOff>
    </xdr:from>
    <xdr:to>
      <xdr:col>14</xdr:col>
      <xdr:colOff>47625</xdr:colOff>
      <xdr:row>16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7334D2F-8946-4F13-9523-33A84210D2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0</xdr:row>
      <xdr:rowOff>28575</xdr:rowOff>
    </xdr:from>
    <xdr:to>
      <xdr:col>22</xdr:col>
      <xdr:colOff>0</xdr:colOff>
      <xdr:row>21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A03550-047B-4E8A-816A-D88D02F605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4761</xdr:rowOff>
    </xdr:from>
    <xdr:to>
      <xdr:col>21</xdr:col>
      <xdr:colOff>742950</xdr:colOff>
      <xdr:row>44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2FDD222-A25A-42DA-9382-E3ACA0E968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0</xdr:row>
      <xdr:rowOff>28575</xdr:rowOff>
    </xdr:from>
    <xdr:to>
      <xdr:col>22</xdr:col>
      <xdr:colOff>0</xdr:colOff>
      <xdr:row>21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07F767-4641-4C25-9136-35025B6DA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4761</xdr:rowOff>
    </xdr:from>
    <xdr:to>
      <xdr:col>21</xdr:col>
      <xdr:colOff>742950</xdr:colOff>
      <xdr:row>44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B47B41-5DD3-4BF3-9EC3-E8DFABCA2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761999</xdr:colOff>
      <xdr:row>2</xdr:row>
      <xdr:rowOff>0</xdr:rowOff>
    </xdr:from>
    <xdr:to>
      <xdr:col>14</xdr:col>
      <xdr:colOff>47625</xdr:colOff>
      <xdr:row>16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50A2EE2-277D-4118-BDFF-C09E6961D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0</xdr:row>
      <xdr:rowOff>28575</xdr:rowOff>
    </xdr:from>
    <xdr:to>
      <xdr:col>22</xdr:col>
      <xdr:colOff>0</xdr:colOff>
      <xdr:row>21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5540F1-C9D5-4FF8-8FE0-D82D9F7873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4761</xdr:rowOff>
    </xdr:from>
    <xdr:to>
      <xdr:col>21</xdr:col>
      <xdr:colOff>742950</xdr:colOff>
      <xdr:row>44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1287C6B-F770-403F-9867-CFD5F3C704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0</xdr:row>
      <xdr:rowOff>28575</xdr:rowOff>
    </xdr:from>
    <xdr:to>
      <xdr:col>22</xdr:col>
      <xdr:colOff>0</xdr:colOff>
      <xdr:row>21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4055DF-069D-4A13-BCC6-300422E7E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4761</xdr:rowOff>
    </xdr:from>
    <xdr:to>
      <xdr:col>21</xdr:col>
      <xdr:colOff>742950</xdr:colOff>
      <xdr:row>44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70F90BB-CA06-4243-869B-73B6444D0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0</xdr:row>
      <xdr:rowOff>28575</xdr:rowOff>
    </xdr:from>
    <xdr:to>
      <xdr:col>22</xdr:col>
      <xdr:colOff>0</xdr:colOff>
      <xdr:row>21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DCAA0A-C08F-4F50-80F0-3AF4641A5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4761</xdr:rowOff>
    </xdr:from>
    <xdr:to>
      <xdr:col>21</xdr:col>
      <xdr:colOff>742950</xdr:colOff>
      <xdr:row>44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C11C8D8-7F7B-4873-BEA0-776A9333DF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0</xdr:row>
      <xdr:rowOff>28575</xdr:rowOff>
    </xdr:from>
    <xdr:to>
      <xdr:col>22</xdr:col>
      <xdr:colOff>0</xdr:colOff>
      <xdr:row>21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94E7B5A-3232-4DB8-8E02-EFDF292E4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4761</xdr:rowOff>
    </xdr:from>
    <xdr:to>
      <xdr:col>21</xdr:col>
      <xdr:colOff>742950</xdr:colOff>
      <xdr:row>44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22C2D8-CEF8-4759-8636-2B0403EDC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104775</xdr:rowOff>
    </xdr:from>
    <xdr:to>
      <xdr:col>25</xdr:col>
      <xdr:colOff>228600</xdr:colOff>
      <xdr:row>26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4527E6-33C3-447A-BB3C-FFF9C42AC1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7869</xdr:colOff>
      <xdr:row>37</xdr:row>
      <xdr:rowOff>165652</xdr:rowOff>
    </xdr:from>
    <xdr:to>
      <xdr:col>20</xdr:col>
      <xdr:colOff>414131</xdr:colOff>
      <xdr:row>49</xdr:row>
      <xdr:rowOff>8283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EE48C6-C0A1-4A80-8FF7-B411318CB5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7869</xdr:colOff>
      <xdr:row>37</xdr:row>
      <xdr:rowOff>165652</xdr:rowOff>
    </xdr:from>
    <xdr:to>
      <xdr:col>20</xdr:col>
      <xdr:colOff>414131</xdr:colOff>
      <xdr:row>49</xdr:row>
      <xdr:rowOff>8283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5D8C0C2-8862-42BB-80A1-91F5EE5D7A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opLeftCell="A231" workbookViewId="0">
      <selection sqref="A1:A253"/>
    </sheetView>
  </sheetViews>
  <sheetFormatPr baseColWidth="10" defaultRowHeight="15" x14ac:dyDescent="0.25"/>
  <cols>
    <col min="8" max="8" width="12.5703125" customWidth="1"/>
    <col min="9" max="9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44432</v>
      </c>
      <c r="B2">
        <v>60.900002000000001</v>
      </c>
      <c r="C2">
        <v>60.900002000000001</v>
      </c>
      <c r="D2">
        <v>60.5</v>
      </c>
      <c r="E2">
        <v>60.52</v>
      </c>
      <c r="F2">
        <v>60.52</v>
      </c>
      <c r="G2">
        <v>366200</v>
      </c>
    </row>
    <row r="3" spans="1:9" x14ac:dyDescent="0.25">
      <c r="A3" s="1">
        <v>44433</v>
      </c>
      <c r="B3">
        <v>60.389999000000003</v>
      </c>
      <c r="C3">
        <v>60.389999000000003</v>
      </c>
      <c r="D3">
        <v>59.77</v>
      </c>
      <c r="E3">
        <v>60.220001000000003</v>
      </c>
      <c r="F3">
        <v>60.220001000000003</v>
      </c>
      <c r="G3">
        <v>364100</v>
      </c>
      <c r="H3">
        <f t="shared" ref="H3:H66" si="0">(F3-F2)/F2</f>
        <v>-4.9570224719101066E-3</v>
      </c>
    </row>
    <row r="4" spans="1:9" x14ac:dyDescent="0.25">
      <c r="A4" s="1">
        <v>44434</v>
      </c>
      <c r="B4">
        <v>59.650002000000001</v>
      </c>
      <c r="C4">
        <v>59.75</v>
      </c>
      <c r="D4">
        <v>59.25</v>
      </c>
      <c r="E4">
        <v>59.279998999999997</v>
      </c>
      <c r="F4">
        <v>59.279998999999997</v>
      </c>
      <c r="G4">
        <v>252800</v>
      </c>
      <c r="H4">
        <f t="shared" si="0"/>
        <v>-1.5609465034715074E-2</v>
      </c>
      <c r="I4">
        <f>CORREL($H$3:H4,MXX!$H$3:H4)</f>
        <v>1</v>
      </c>
    </row>
    <row r="5" spans="1:9" x14ac:dyDescent="0.25">
      <c r="A5" s="1">
        <v>44435</v>
      </c>
      <c r="B5">
        <v>59.59</v>
      </c>
      <c r="C5">
        <v>59.59</v>
      </c>
      <c r="D5">
        <v>58.400002000000001</v>
      </c>
      <c r="E5">
        <v>58.950001</v>
      </c>
      <c r="F5">
        <v>58.950001</v>
      </c>
      <c r="G5">
        <v>675100</v>
      </c>
      <c r="H5">
        <f t="shared" si="0"/>
        <v>-5.5667679751478447E-3</v>
      </c>
      <c r="I5">
        <f>CORREL($H$3:H5,MXX!$H$3:H5)</f>
        <v>0.86526699767504145</v>
      </c>
    </row>
    <row r="6" spans="1:9" x14ac:dyDescent="0.25">
      <c r="A6" s="1">
        <v>44438</v>
      </c>
      <c r="B6">
        <v>59.009998000000003</v>
      </c>
      <c r="C6">
        <v>59.950001</v>
      </c>
      <c r="D6">
        <v>59.009998000000003</v>
      </c>
      <c r="E6">
        <v>59.549999</v>
      </c>
      <c r="F6">
        <v>59.549999</v>
      </c>
      <c r="G6">
        <v>267700</v>
      </c>
      <c r="H6">
        <f t="shared" si="0"/>
        <v>1.0178082948633017E-2</v>
      </c>
      <c r="I6">
        <f>CORREL($H$3:H6,MXX!$H$3:H6)</f>
        <v>0.46972739570680644</v>
      </c>
    </row>
    <row r="7" spans="1:9" x14ac:dyDescent="0.25">
      <c r="A7" s="1">
        <v>44439</v>
      </c>
      <c r="B7">
        <v>59.759998000000003</v>
      </c>
      <c r="C7">
        <v>60.41</v>
      </c>
      <c r="D7">
        <v>59.759998000000003</v>
      </c>
      <c r="E7">
        <v>60.080002</v>
      </c>
      <c r="F7">
        <v>60.080002</v>
      </c>
      <c r="G7">
        <v>484800</v>
      </c>
      <c r="H7">
        <f t="shared" si="0"/>
        <v>8.9001344903465174E-3</v>
      </c>
      <c r="I7">
        <f>CORREL($H$3:H7,MXX!$H$3:H7)</f>
        <v>0.66028058735234496</v>
      </c>
    </row>
    <row r="8" spans="1:9" x14ac:dyDescent="0.25">
      <c r="A8" s="1">
        <v>44440</v>
      </c>
      <c r="B8">
        <v>60.540000999999997</v>
      </c>
      <c r="C8">
        <v>61.720001000000003</v>
      </c>
      <c r="D8">
        <v>60.540000999999997</v>
      </c>
      <c r="E8">
        <v>61.110000999999997</v>
      </c>
      <c r="F8">
        <v>61.110000999999997</v>
      </c>
      <c r="G8">
        <v>711600</v>
      </c>
      <c r="H8">
        <f t="shared" si="0"/>
        <v>1.7143791040486259E-2</v>
      </c>
      <c r="I8">
        <f>CORREL($H$3:H8,MXX!$H$3:H8)</f>
        <v>-0.3358586887357416</v>
      </c>
    </row>
    <row r="9" spans="1:9" x14ac:dyDescent="0.25">
      <c r="A9" s="1">
        <v>44441</v>
      </c>
      <c r="B9">
        <v>61.950001</v>
      </c>
      <c r="C9">
        <v>62.779998999999997</v>
      </c>
      <c r="D9">
        <v>61.82</v>
      </c>
      <c r="E9">
        <v>61.939999</v>
      </c>
      <c r="F9">
        <v>61.939999</v>
      </c>
      <c r="G9">
        <v>538200</v>
      </c>
      <c r="H9">
        <f t="shared" si="0"/>
        <v>1.358203217833368E-2</v>
      </c>
      <c r="I9">
        <f>CORREL($H$3:H9,MXX!$H$3:H9)</f>
        <v>-0.35289332014216801</v>
      </c>
    </row>
    <row r="10" spans="1:9" x14ac:dyDescent="0.25">
      <c r="A10" s="1">
        <v>44442</v>
      </c>
      <c r="B10">
        <v>62.470001000000003</v>
      </c>
      <c r="C10">
        <v>62.48</v>
      </c>
      <c r="D10">
        <v>61.200001</v>
      </c>
      <c r="E10">
        <v>61.900002000000001</v>
      </c>
      <c r="F10">
        <v>61.900002000000001</v>
      </c>
      <c r="G10">
        <v>676100</v>
      </c>
      <c r="H10">
        <f t="shared" si="0"/>
        <v>-6.4573782120983913E-4</v>
      </c>
      <c r="I10">
        <f>CORREL($H$3:H10,MXX!$H$3:H10)</f>
        <v>-0.32092341282319253</v>
      </c>
    </row>
    <row r="11" spans="1:9" x14ac:dyDescent="0.25">
      <c r="A11" s="1">
        <v>44446</v>
      </c>
      <c r="B11">
        <v>63.419998</v>
      </c>
      <c r="C11">
        <v>63.75</v>
      </c>
      <c r="D11">
        <v>62.599997999999999</v>
      </c>
      <c r="E11">
        <v>63</v>
      </c>
      <c r="F11">
        <v>63</v>
      </c>
      <c r="G11">
        <v>457600</v>
      </c>
      <c r="H11">
        <f t="shared" si="0"/>
        <v>1.7770564853939737E-2</v>
      </c>
      <c r="I11">
        <f>CORREL($H$3:H11,MXX!$H$3:H11)</f>
        <v>-0.14663286249154181</v>
      </c>
    </row>
    <row r="12" spans="1:9" x14ac:dyDescent="0.25">
      <c r="A12" s="1">
        <v>44447</v>
      </c>
      <c r="B12">
        <v>62.490001999999997</v>
      </c>
      <c r="C12">
        <v>62.490001999999997</v>
      </c>
      <c r="D12">
        <v>61.549999</v>
      </c>
      <c r="E12">
        <v>61.549999</v>
      </c>
      <c r="F12">
        <v>61.549999</v>
      </c>
      <c r="G12">
        <v>417000</v>
      </c>
      <c r="H12">
        <f t="shared" si="0"/>
        <v>-2.3015888888888895E-2</v>
      </c>
      <c r="I12">
        <f>CORREL($H$3:H12,MXX!$H$3:H12)</f>
        <v>3.4016183965787546E-2</v>
      </c>
    </row>
    <row r="13" spans="1:9" x14ac:dyDescent="0.25">
      <c r="A13" s="1">
        <v>44448</v>
      </c>
      <c r="B13">
        <v>61.299999</v>
      </c>
      <c r="C13">
        <v>62.290000999999997</v>
      </c>
      <c r="D13">
        <v>61.299999</v>
      </c>
      <c r="E13">
        <v>61.549999</v>
      </c>
      <c r="F13">
        <v>61.549999</v>
      </c>
      <c r="G13">
        <v>667500</v>
      </c>
      <c r="H13">
        <f t="shared" si="0"/>
        <v>0</v>
      </c>
      <c r="I13">
        <f>CORREL($H$3:H13,MXX!$H$3:H13)</f>
        <v>4.4358781841825352E-2</v>
      </c>
    </row>
    <row r="14" spans="1:9" x14ac:dyDescent="0.25">
      <c r="A14" s="1">
        <v>44449</v>
      </c>
      <c r="B14">
        <v>63</v>
      </c>
      <c r="C14">
        <v>63.380001</v>
      </c>
      <c r="D14">
        <v>62</v>
      </c>
      <c r="E14">
        <v>62.169998</v>
      </c>
      <c r="F14">
        <v>62.169998</v>
      </c>
      <c r="G14">
        <v>492400</v>
      </c>
      <c r="H14">
        <f t="shared" si="0"/>
        <v>1.0073095208336234E-2</v>
      </c>
      <c r="I14">
        <f>CORREL($H$3:H14,MXX!$H$3:H14)</f>
        <v>4.0000620133126934E-2</v>
      </c>
    </row>
    <row r="15" spans="1:9" x14ac:dyDescent="0.25">
      <c r="A15" s="1">
        <v>44452</v>
      </c>
      <c r="B15">
        <v>62.77</v>
      </c>
      <c r="C15">
        <v>62.869999</v>
      </c>
      <c r="D15">
        <v>62.41</v>
      </c>
      <c r="E15">
        <v>62.650002000000001</v>
      </c>
      <c r="F15">
        <v>62.650002000000001</v>
      </c>
      <c r="G15">
        <v>527200</v>
      </c>
      <c r="H15">
        <f t="shared" si="0"/>
        <v>7.7208302306845979E-3</v>
      </c>
      <c r="I15">
        <f>CORREL($H$3:H15,MXX!$H$3:H15)</f>
        <v>5.2490727242220536E-2</v>
      </c>
    </row>
    <row r="16" spans="1:9" x14ac:dyDescent="0.25">
      <c r="A16" s="1">
        <v>44453</v>
      </c>
      <c r="B16">
        <v>62</v>
      </c>
      <c r="C16">
        <v>62</v>
      </c>
      <c r="D16">
        <v>61.25</v>
      </c>
      <c r="E16">
        <v>61.259998000000003</v>
      </c>
      <c r="F16">
        <v>61.259998000000003</v>
      </c>
      <c r="G16">
        <v>655800</v>
      </c>
      <c r="H16">
        <f t="shared" si="0"/>
        <v>-2.2186814934179851E-2</v>
      </c>
      <c r="I16">
        <f>CORREL($H$3:H16,MXX!$H$3:H16)</f>
        <v>4.3283341785569786E-2</v>
      </c>
    </row>
    <row r="17" spans="1:9" x14ac:dyDescent="0.25">
      <c r="A17" s="1">
        <v>44454</v>
      </c>
      <c r="B17">
        <v>62.439999</v>
      </c>
      <c r="C17">
        <v>62.439999</v>
      </c>
      <c r="D17">
        <v>60.799999</v>
      </c>
      <c r="E17">
        <v>61.189999</v>
      </c>
      <c r="F17">
        <v>61.189999</v>
      </c>
      <c r="G17">
        <v>953800</v>
      </c>
      <c r="H17">
        <f t="shared" si="0"/>
        <v>-1.1426542978340091E-3</v>
      </c>
      <c r="I17">
        <f>CORREL($H$3:H17,MXX!$H$3:H17)</f>
        <v>3.3423007032636842E-2</v>
      </c>
    </row>
    <row r="18" spans="1:9" x14ac:dyDescent="0.25">
      <c r="A18" s="1">
        <v>44455</v>
      </c>
      <c r="B18">
        <v>60.779998999999997</v>
      </c>
      <c r="C18">
        <v>60.779998999999997</v>
      </c>
      <c r="D18">
        <v>59.630001</v>
      </c>
      <c r="E18">
        <v>60.02</v>
      </c>
      <c r="F18">
        <v>60.02</v>
      </c>
      <c r="G18">
        <v>395800</v>
      </c>
      <c r="H18">
        <f t="shared" si="0"/>
        <v>-1.912075533781259E-2</v>
      </c>
      <c r="I18">
        <f>CORREL($H$3:H18,MXX!$H$3:H18)</f>
        <v>-5.3074434484960874E-2</v>
      </c>
    </row>
    <row r="19" spans="1:9" x14ac:dyDescent="0.25">
      <c r="A19" s="1">
        <v>44456</v>
      </c>
      <c r="B19">
        <v>60.75</v>
      </c>
      <c r="C19">
        <v>60.75</v>
      </c>
      <c r="D19">
        <v>60</v>
      </c>
      <c r="E19">
        <v>60.700001</v>
      </c>
      <c r="F19">
        <v>60.700001</v>
      </c>
      <c r="G19">
        <v>643500</v>
      </c>
      <c r="H19">
        <f t="shared" si="0"/>
        <v>1.1329573475508116E-2</v>
      </c>
      <c r="I19">
        <f>CORREL($H$3:H19,MXX!$H$3:H19)</f>
        <v>-0.14424261043975178</v>
      </c>
    </row>
    <row r="20" spans="1:9" x14ac:dyDescent="0.25">
      <c r="A20" s="1">
        <v>44459</v>
      </c>
      <c r="B20">
        <v>59.849997999999999</v>
      </c>
      <c r="C20">
        <v>60.610000999999997</v>
      </c>
      <c r="D20">
        <v>59.59</v>
      </c>
      <c r="E20">
        <v>59.950001</v>
      </c>
      <c r="F20">
        <v>59.950001</v>
      </c>
      <c r="G20">
        <v>486100</v>
      </c>
      <c r="H20">
        <f t="shared" si="0"/>
        <v>-1.2355848231369881E-2</v>
      </c>
      <c r="I20">
        <f>CORREL($H$3:H20,MXX!$H$3:H20)</f>
        <v>-5.3689843003965669E-2</v>
      </c>
    </row>
    <row r="21" spans="1:9" x14ac:dyDescent="0.25">
      <c r="A21" s="1">
        <v>44460</v>
      </c>
      <c r="B21">
        <v>60.75</v>
      </c>
      <c r="C21">
        <v>60.75</v>
      </c>
      <c r="D21">
        <v>60.200001</v>
      </c>
      <c r="E21">
        <v>60.25</v>
      </c>
      <c r="F21">
        <v>60.25</v>
      </c>
      <c r="G21">
        <v>460200</v>
      </c>
      <c r="H21">
        <f t="shared" si="0"/>
        <v>5.0041533777455596E-3</v>
      </c>
      <c r="I21">
        <f>CORREL($H$3:H21,MXX!$H$3:H21)</f>
        <v>-3.632837730674187E-2</v>
      </c>
    </row>
    <row r="22" spans="1:9" x14ac:dyDescent="0.25">
      <c r="A22" s="1">
        <v>44461</v>
      </c>
      <c r="B22">
        <v>60.84</v>
      </c>
      <c r="C22">
        <v>61.32</v>
      </c>
      <c r="D22">
        <v>60.610000999999997</v>
      </c>
      <c r="E22">
        <v>60.619999</v>
      </c>
      <c r="F22">
        <v>60.619999</v>
      </c>
      <c r="G22">
        <v>721200</v>
      </c>
      <c r="H22">
        <f t="shared" si="0"/>
        <v>6.1410622406638995E-3</v>
      </c>
      <c r="I22">
        <f>CORREL($H$3:H22,MXX!$H$3:H22)</f>
        <v>-5.2254113209486124E-3</v>
      </c>
    </row>
    <row r="23" spans="1:9" x14ac:dyDescent="0.25">
      <c r="A23" s="1">
        <v>44462</v>
      </c>
      <c r="B23">
        <v>61.639999000000003</v>
      </c>
      <c r="C23">
        <v>61.639999000000003</v>
      </c>
      <c r="D23">
        <v>60.650002000000001</v>
      </c>
      <c r="E23">
        <v>61.400002000000001</v>
      </c>
      <c r="F23">
        <v>61.400002000000001</v>
      </c>
      <c r="G23">
        <v>358500</v>
      </c>
      <c r="H23">
        <f t="shared" si="0"/>
        <v>1.2867090281542246E-2</v>
      </c>
      <c r="I23">
        <f>CORREL($H$3:H23,MXX!$H$3:H23)</f>
        <v>1.0726576258772755E-2</v>
      </c>
    </row>
    <row r="24" spans="1:9" x14ac:dyDescent="0.25">
      <c r="A24" s="1">
        <v>44463</v>
      </c>
      <c r="B24">
        <v>61.32</v>
      </c>
      <c r="C24">
        <v>61.32</v>
      </c>
      <c r="D24">
        <v>60.279998999999997</v>
      </c>
      <c r="E24">
        <v>60.759998000000003</v>
      </c>
      <c r="F24">
        <v>60.759998000000003</v>
      </c>
      <c r="G24">
        <v>282400</v>
      </c>
      <c r="H24">
        <f t="shared" si="0"/>
        <v>-1.0423517575781147E-2</v>
      </c>
      <c r="I24">
        <f>CORREL($H$3:H24,MXX!$H$3:H24)</f>
        <v>3.9518460058111583E-2</v>
      </c>
    </row>
    <row r="25" spans="1:9" x14ac:dyDescent="0.25">
      <c r="A25" s="1">
        <v>44466</v>
      </c>
      <c r="B25">
        <v>61.25</v>
      </c>
      <c r="C25">
        <v>61.290000999999997</v>
      </c>
      <c r="D25">
        <v>60.419998</v>
      </c>
      <c r="E25">
        <v>60.740001999999997</v>
      </c>
      <c r="F25">
        <v>60.740001999999997</v>
      </c>
      <c r="G25">
        <v>193400</v>
      </c>
      <c r="H25">
        <f t="shared" si="0"/>
        <v>-3.2909810168206587E-4</v>
      </c>
      <c r="I25">
        <f>CORREL($H$3:H25,MXX!$H$3:H25)</f>
        <v>3.598461729944917E-2</v>
      </c>
    </row>
    <row r="26" spans="1:9" x14ac:dyDescent="0.25">
      <c r="A26" s="1">
        <v>44467</v>
      </c>
      <c r="B26">
        <v>60.380001</v>
      </c>
      <c r="C26">
        <v>60.380001</v>
      </c>
      <c r="D26">
        <v>58.049999</v>
      </c>
      <c r="E26">
        <v>58.169998</v>
      </c>
      <c r="F26">
        <v>58.169998</v>
      </c>
      <c r="G26">
        <v>716200</v>
      </c>
      <c r="H26">
        <f t="shared" si="0"/>
        <v>-4.2311556064815369E-2</v>
      </c>
      <c r="I26">
        <f>CORREL($H$3:H26,MXX!$H$3:H26)</f>
        <v>0.19287776447366803</v>
      </c>
    </row>
    <row r="27" spans="1:9" x14ac:dyDescent="0.25">
      <c r="A27" s="1">
        <v>44468</v>
      </c>
      <c r="B27">
        <v>59.450001</v>
      </c>
      <c r="C27">
        <v>59.919998</v>
      </c>
      <c r="D27">
        <v>59</v>
      </c>
      <c r="E27">
        <v>59.009998000000003</v>
      </c>
      <c r="F27">
        <v>59.009998000000003</v>
      </c>
      <c r="G27">
        <v>678800</v>
      </c>
      <c r="H27">
        <f t="shared" si="0"/>
        <v>1.4440433709487208E-2</v>
      </c>
      <c r="I27">
        <f>CORREL($H$3:H27,MXX!$H$3:H27)</f>
        <v>0.20638294605153382</v>
      </c>
    </row>
    <row r="28" spans="1:9" x14ac:dyDescent="0.25">
      <c r="A28" s="1">
        <v>44469</v>
      </c>
      <c r="B28">
        <v>60.25</v>
      </c>
      <c r="C28">
        <v>60.439999</v>
      </c>
      <c r="D28">
        <v>58.799999</v>
      </c>
      <c r="E28">
        <v>59.25</v>
      </c>
      <c r="F28">
        <v>59.25</v>
      </c>
      <c r="G28">
        <v>1049700</v>
      </c>
      <c r="H28">
        <f t="shared" si="0"/>
        <v>4.0671413003606086E-3</v>
      </c>
      <c r="I28">
        <f>CORREL($H$3:H28,MXX!$H$3:H28)</f>
        <v>0.21330227638159041</v>
      </c>
    </row>
    <row r="29" spans="1:9" x14ac:dyDescent="0.25">
      <c r="A29" s="1">
        <v>44470</v>
      </c>
      <c r="B29">
        <v>54.779998999999997</v>
      </c>
      <c r="C29">
        <v>56.869999</v>
      </c>
      <c r="D29">
        <v>54.779998999999997</v>
      </c>
      <c r="E29">
        <v>56.299999</v>
      </c>
      <c r="F29">
        <v>56.299999</v>
      </c>
      <c r="G29">
        <v>1574200</v>
      </c>
      <c r="H29">
        <f t="shared" si="0"/>
        <v>-4.9789046413502118E-2</v>
      </c>
      <c r="I29">
        <f>CORREL($H$3:H29,MXX!$H$3:H29)</f>
        <v>0.24793161325360796</v>
      </c>
    </row>
    <row r="30" spans="1:9" x14ac:dyDescent="0.25">
      <c r="A30" s="1">
        <v>44473</v>
      </c>
      <c r="B30">
        <v>55.759998000000003</v>
      </c>
      <c r="C30">
        <v>55.759998000000003</v>
      </c>
      <c r="D30">
        <v>54.5</v>
      </c>
      <c r="E30">
        <v>54.700001</v>
      </c>
      <c r="F30">
        <v>54.700001</v>
      </c>
      <c r="G30">
        <v>662700</v>
      </c>
      <c r="H30">
        <f t="shared" si="0"/>
        <v>-2.8419147929292139E-2</v>
      </c>
      <c r="I30">
        <f>CORREL($H$3:H30,MXX!$H$3:H30)</f>
        <v>0.25717854043858962</v>
      </c>
    </row>
    <row r="31" spans="1:9" x14ac:dyDescent="0.25">
      <c r="A31" s="1">
        <v>44474</v>
      </c>
      <c r="B31">
        <v>54.830002</v>
      </c>
      <c r="C31">
        <v>55</v>
      </c>
      <c r="D31">
        <v>54.41</v>
      </c>
      <c r="E31">
        <v>54.599997999999999</v>
      </c>
      <c r="F31">
        <v>54.599997999999999</v>
      </c>
      <c r="G31">
        <v>683800</v>
      </c>
      <c r="H31">
        <f t="shared" si="0"/>
        <v>-1.8282083760839593E-3</v>
      </c>
      <c r="I31">
        <f>CORREL($H$3:H31,MXX!$H$3:H31)</f>
        <v>0.25759820706033126</v>
      </c>
    </row>
    <row r="32" spans="1:9" x14ac:dyDescent="0.25">
      <c r="A32" s="1">
        <v>44475</v>
      </c>
      <c r="B32">
        <v>55.419998</v>
      </c>
      <c r="C32">
        <v>55.900002000000001</v>
      </c>
      <c r="D32">
        <v>55.130001</v>
      </c>
      <c r="E32">
        <v>55.779998999999997</v>
      </c>
      <c r="F32">
        <v>55.779998999999997</v>
      </c>
      <c r="G32">
        <v>331600</v>
      </c>
      <c r="H32">
        <f t="shared" si="0"/>
        <v>2.1611740718378729E-2</v>
      </c>
      <c r="I32">
        <f>CORREL($H$3:H32,MXX!$H$3:H32)</f>
        <v>0.2429617573633801</v>
      </c>
    </row>
    <row r="33" spans="1:9" x14ac:dyDescent="0.25">
      <c r="A33" s="1">
        <v>44476</v>
      </c>
      <c r="B33">
        <v>56.459999000000003</v>
      </c>
      <c r="C33">
        <v>56.900002000000001</v>
      </c>
      <c r="D33">
        <v>56.32</v>
      </c>
      <c r="E33">
        <v>56.650002000000001</v>
      </c>
      <c r="F33">
        <v>56.650002000000001</v>
      </c>
      <c r="G33">
        <v>273600</v>
      </c>
      <c r="H33">
        <f t="shared" si="0"/>
        <v>1.5597042230137081E-2</v>
      </c>
      <c r="I33">
        <f>CORREL($H$3:H33,MXX!$H$3:H33)</f>
        <v>0.23348437149618054</v>
      </c>
    </row>
    <row r="34" spans="1:9" x14ac:dyDescent="0.25">
      <c r="A34" s="1">
        <v>44477</v>
      </c>
      <c r="B34">
        <v>56.75</v>
      </c>
      <c r="C34">
        <v>56.810001</v>
      </c>
      <c r="D34">
        <v>56.200001</v>
      </c>
      <c r="E34">
        <v>56.360000999999997</v>
      </c>
      <c r="F34">
        <v>56.360000999999997</v>
      </c>
      <c r="G34">
        <v>175600</v>
      </c>
      <c r="H34">
        <f t="shared" si="0"/>
        <v>-5.1191701634892041E-3</v>
      </c>
      <c r="I34">
        <f>CORREL($H$3:H34,MXX!$H$3:H34)</f>
        <v>0.22757187184978064</v>
      </c>
    </row>
    <row r="35" spans="1:9" x14ac:dyDescent="0.25">
      <c r="A35" s="1">
        <v>44480</v>
      </c>
      <c r="B35">
        <v>56.68</v>
      </c>
      <c r="C35">
        <v>56.799999</v>
      </c>
      <c r="D35">
        <v>55.959999000000003</v>
      </c>
      <c r="E35">
        <v>56.419998</v>
      </c>
      <c r="F35">
        <v>56.419998</v>
      </c>
      <c r="G35">
        <v>229700</v>
      </c>
      <c r="H35">
        <f t="shared" si="0"/>
        <v>1.0645315637947336E-3</v>
      </c>
      <c r="I35">
        <f>CORREL($H$3:H35,MXX!$H$3:H35)</f>
        <v>0.22890865680814307</v>
      </c>
    </row>
    <row r="36" spans="1:9" x14ac:dyDescent="0.25">
      <c r="A36" s="1">
        <v>44481</v>
      </c>
      <c r="B36">
        <v>56.75</v>
      </c>
      <c r="C36">
        <v>56.849997999999999</v>
      </c>
      <c r="D36">
        <v>56.18</v>
      </c>
      <c r="E36">
        <v>56.549999</v>
      </c>
      <c r="F36">
        <v>56.549999</v>
      </c>
      <c r="G36">
        <v>250100</v>
      </c>
      <c r="H36">
        <f t="shared" si="0"/>
        <v>2.3041652713280854E-3</v>
      </c>
      <c r="I36">
        <f>CORREL($H$3:H36,MXX!$H$3:H36)</f>
        <v>0.23145422143251018</v>
      </c>
    </row>
    <row r="37" spans="1:9" x14ac:dyDescent="0.25">
      <c r="A37" s="1">
        <v>44482</v>
      </c>
      <c r="B37">
        <v>56.540000999999997</v>
      </c>
      <c r="C37">
        <v>56.540000999999997</v>
      </c>
      <c r="D37">
        <v>56.099997999999999</v>
      </c>
      <c r="E37">
        <v>56.450001</v>
      </c>
      <c r="F37">
        <v>56.450001</v>
      </c>
      <c r="G37">
        <v>111200</v>
      </c>
      <c r="H37">
        <f t="shared" si="0"/>
        <v>-1.7683112602707449E-3</v>
      </c>
      <c r="I37">
        <f>CORREL($H$3:H37,MXX!$H$3:H37)</f>
        <v>0.23143913425020957</v>
      </c>
    </row>
    <row r="38" spans="1:9" x14ac:dyDescent="0.25">
      <c r="A38" s="1">
        <v>44483</v>
      </c>
      <c r="B38">
        <v>57.490001999999997</v>
      </c>
      <c r="C38">
        <v>57.490001999999997</v>
      </c>
      <c r="D38">
        <v>56.619999</v>
      </c>
      <c r="E38">
        <v>56.970001000000003</v>
      </c>
      <c r="F38">
        <v>56.970001000000003</v>
      </c>
      <c r="G38">
        <v>222500</v>
      </c>
      <c r="H38">
        <f t="shared" si="0"/>
        <v>9.2116915994386456E-3</v>
      </c>
      <c r="I38">
        <f>CORREL($H$3:H38,MXX!$H$3:H38)</f>
        <v>0.24282549439477252</v>
      </c>
    </row>
    <row r="39" spans="1:9" x14ac:dyDescent="0.25">
      <c r="A39" s="1">
        <v>44484</v>
      </c>
      <c r="B39">
        <v>56.32</v>
      </c>
      <c r="C39">
        <v>56.549999</v>
      </c>
      <c r="D39">
        <v>56.200001</v>
      </c>
      <c r="E39">
        <v>56.290000999999997</v>
      </c>
      <c r="F39">
        <v>56.290000999999997</v>
      </c>
      <c r="G39">
        <v>423000</v>
      </c>
      <c r="H39">
        <f t="shared" si="0"/>
        <v>-1.1936106513321051E-2</v>
      </c>
      <c r="I39">
        <f>CORREL($H$3:H39,MXX!$H$3:H39)</f>
        <v>0.20729130923082287</v>
      </c>
    </row>
    <row r="40" spans="1:9" x14ac:dyDescent="0.25">
      <c r="A40" s="1">
        <v>44487</v>
      </c>
      <c r="B40">
        <v>56.07</v>
      </c>
      <c r="C40">
        <v>56.369999</v>
      </c>
      <c r="D40">
        <v>55.939999</v>
      </c>
      <c r="E40">
        <v>56.200001</v>
      </c>
      <c r="F40">
        <v>56.200001</v>
      </c>
      <c r="G40">
        <v>608300</v>
      </c>
      <c r="H40">
        <f t="shared" si="0"/>
        <v>-1.5988630023296023E-3</v>
      </c>
      <c r="I40">
        <f>CORREL($H$3:H40,MXX!$H$3:H40)</f>
        <v>0.20689226299957711</v>
      </c>
    </row>
    <row r="41" spans="1:9" x14ac:dyDescent="0.25">
      <c r="A41" s="1">
        <v>44488</v>
      </c>
      <c r="B41">
        <v>56.540000999999997</v>
      </c>
      <c r="C41">
        <v>56.540000999999997</v>
      </c>
      <c r="D41">
        <v>55.759998000000003</v>
      </c>
      <c r="E41">
        <v>56.049999</v>
      </c>
      <c r="F41">
        <v>56.049999</v>
      </c>
      <c r="G41">
        <v>429100</v>
      </c>
      <c r="H41">
        <f t="shared" si="0"/>
        <v>-2.6690746856036646E-3</v>
      </c>
      <c r="I41">
        <f>CORREL($H$3:H41,MXX!$H$3:H41)</f>
        <v>0.206491805853635</v>
      </c>
    </row>
    <row r="42" spans="1:9" x14ac:dyDescent="0.25">
      <c r="A42" s="1">
        <v>44489</v>
      </c>
      <c r="B42">
        <v>54.990001999999997</v>
      </c>
      <c r="C42">
        <v>55</v>
      </c>
      <c r="D42">
        <v>54.650002000000001</v>
      </c>
      <c r="E42">
        <v>54.73</v>
      </c>
      <c r="F42">
        <v>54.73</v>
      </c>
      <c r="G42">
        <v>630200</v>
      </c>
      <c r="H42">
        <f t="shared" si="0"/>
        <v>-2.3550384006251326E-2</v>
      </c>
      <c r="I42">
        <f>CORREL($H$3:H42,MXX!$H$3:H42)</f>
        <v>0.21106013374639337</v>
      </c>
    </row>
    <row r="43" spans="1:9" x14ac:dyDescent="0.25">
      <c r="A43" s="1">
        <v>44490</v>
      </c>
      <c r="B43">
        <v>55.290000999999997</v>
      </c>
      <c r="C43">
        <v>55.330002</v>
      </c>
      <c r="D43">
        <v>54.41</v>
      </c>
      <c r="E43">
        <v>54.689999</v>
      </c>
      <c r="F43">
        <v>54.689999</v>
      </c>
      <c r="G43">
        <v>1074200</v>
      </c>
      <c r="H43">
        <f t="shared" si="0"/>
        <v>-7.3087885985742053E-4</v>
      </c>
      <c r="I43">
        <f>CORREL($H$3:H43,MXX!$H$3:H43)</f>
        <v>0.20798571052425052</v>
      </c>
    </row>
    <row r="44" spans="1:9" x14ac:dyDescent="0.25">
      <c r="A44" s="1">
        <v>44491</v>
      </c>
      <c r="B44">
        <v>54.740001999999997</v>
      </c>
      <c r="C44">
        <v>55.299999</v>
      </c>
      <c r="D44">
        <v>54.689999</v>
      </c>
      <c r="E44">
        <v>54.860000999999997</v>
      </c>
      <c r="F44">
        <v>54.860000999999997</v>
      </c>
      <c r="G44">
        <v>205600</v>
      </c>
      <c r="H44">
        <f t="shared" si="0"/>
        <v>3.1084659555396343E-3</v>
      </c>
      <c r="I44">
        <f>CORREL($H$3:H44,MXX!$H$3:H44)</f>
        <v>0.20469864796635664</v>
      </c>
    </row>
    <row r="45" spans="1:9" x14ac:dyDescent="0.25">
      <c r="A45" s="1">
        <v>44494</v>
      </c>
      <c r="B45">
        <v>54.099997999999999</v>
      </c>
      <c r="C45">
        <v>54.299999</v>
      </c>
      <c r="D45">
        <v>53.619999</v>
      </c>
      <c r="E45">
        <v>54.150002000000001</v>
      </c>
      <c r="F45">
        <v>54.150002000000001</v>
      </c>
      <c r="G45">
        <v>255800</v>
      </c>
      <c r="H45">
        <f t="shared" si="0"/>
        <v>-1.2942015804921263E-2</v>
      </c>
      <c r="I45">
        <f>CORREL($H$3:H45,MXX!$H$3:H45)</f>
        <v>0.20573857102879931</v>
      </c>
    </row>
    <row r="46" spans="1:9" x14ac:dyDescent="0.25">
      <c r="A46" s="1">
        <v>44495</v>
      </c>
      <c r="B46">
        <v>53.689999</v>
      </c>
      <c r="C46">
        <v>54.619999</v>
      </c>
      <c r="D46">
        <v>53.549999</v>
      </c>
      <c r="E46">
        <v>53.650002000000001</v>
      </c>
      <c r="F46">
        <v>53.650002000000001</v>
      </c>
      <c r="G46">
        <v>306200</v>
      </c>
      <c r="H46">
        <f t="shared" si="0"/>
        <v>-9.2336100006053558E-3</v>
      </c>
      <c r="I46">
        <f>CORREL($H$3:H46,MXX!$H$3:H46)</f>
        <v>0.19379273874345071</v>
      </c>
    </row>
    <row r="47" spans="1:9" x14ac:dyDescent="0.25">
      <c r="A47" s="1">
        <v>44496</v>
      </c>
      <c r="B47">
        <v>53.880001</v>
      </c>
      <c r="C47">
        <v>53.880001</v>
      </c>
      <c r="D47">
        <v>53.389999000000003</v>
      </c>
      <c r="E47">
        <v>53.389999000000003</v>
      </c>
      <c r="F47">
        <v>53.389999000000003</v>
      </c>
      <c r="G47">
        <v>203400</v>
      </c>
      <c r="H47">
        <f t="shared" si="0"/>
        <v>-4.8462812732047531E-3</v>
      </c>
      <c r="I47">
        <f>CORREL($H$3:H47,MXX!$H$3:H47)</f>
        <v>0.19443436782154586</v>
      </c>
    </row>
    <row r="48" spans="1:9" x14ac:dyDescent="0.25">
      <c r="A48" s="1">
        <v>44497</v>
      </c>
      <c r="B48">
        <v>54.009998000000003</v>
      </c>
      <c r="C48">
        <v>54.709999000000003</v>
      </c>
      <c r="D48">
        <v>54</v>
      </c>
      <c r="E48">
        <v>54.669998</v>
      </c>
      <c r="F48">
        <v>54.669998</v>
      </c>
      <c r="G48">
        <v>257200</v>
      </c>
      <c r="H48">
        <f t="shared" si="0"/>
        <v>2.3974508783939037E-2</v>
      </c>
      <c r="I48">
        <f>CORREL($H$3:H48,MXX!$H$3:H48)</f>
        <v>0.14260081014528628</v>
      </c>
    </row>
    <row r="49" spans="1:9" x14ac:dyDescent="0.25">
      <c r="A49" s="1">
        <v>44498</v>
      </c>
      <c r="B49">
        <v>55.040000999999997</v>
      </c>
      <c r="C49">
        <v>55.25</v>
      </c>
      <c r="D49">
        <v>54.93</v>
      </c>
      <c r="E49">
        <v>55.25</v>
      </c>
      <c r="F49">
        <v>55.25</v>
      </c>
      <c r="G49">
        <v>228600</v>
      </c>
      <c r="H49">
        <f t="shared" si="0"/>
        <v>1.0609146171909506E-2</v>
      </c>
      <c r="I49">
        <f>CORREL($H$3:H49,MXX!$H$3:H49)</f>
        <v>0.14487077115265656</v>
      </c>
    </row>
    <row r="50" spans="1:9" x14ac:dyDescent="0.25">
      <c r="A50" s="1">
        <v>44501</v>
      </c>
      <c r="B50">
        <v>55.720001000000003</v>
      </c>
      <c r="C50">
        <v>55.720001000000003</v>
      </c>
      <c r="D50">
        <v>55.029998999999997</v>
      </c>
      <c r="E50">
        <v>55.540000999999997</v>
      </c>
      <c r="F50">
        <v>55.540000999999997</v>
      </c>
      <c r="G50">
        <v>245500</v>
      </c>
      <c r="H50">
        <f t="shared" si="0"/>
        <v>5.2488868778279929E-3</v>
      </c>
      <c r="I50">
        <f>CORREL($H$3:H50,MXX!$H$3:H50)</f>
        <v>0.15199035342361045</v>
      </c>
    </row>
    <row r="51" spans="1:9" x14ac:dyDescent="0.25">
      <c r="A51" s="1">
        <v>44502</v>
      </c>
      <c r="B51">
        <v>53.200001</v>
      </c>
      <c r="C51">
        <v>54.299999</v>
      </c>
      <c r="D51">
        <v>53.200001</v>
      </c>
      <c r="E51">
        <v>53.57</v>
      </c>
      <c r="F51">
        <v>53.57</v>
      </c>
      <c r="G51">
        <v>478100</v>
      </c>
      <c r="H51">
        <f t="shared" si="0"/>
        <v>-3.5469948947246081E-2</v>
      </c>
      <c r="I51">
        <f>CORREL($H$3:H51,MXX!$H$3:H51)</f>
        <v>0.11917211566682491</v>
      </c>
    </row>
    <row r="52" spans="1:9" x14ac:dyDescent="0.25">
      <c r="A52" s="1">
        <v>44503</v>
      </c>
      <c r="B52">
        <v>54.5</v>
      </c>
      <c r="C52">
        <v>54.639999000000003</v>
      </c>
      <c r="D52">
        <v>52.950001</v>
      </c>
      <c r="E52">
        <v>53.599997999999999</v>
      </c>
      <c r="F52">
        <v>53.599997999999999</v>
      </c>
      <c r="G52">
        <v>359900</v>
      </c>
      <c r="H52">
        <f t="shared" si="0"/>
        <v>5.5997759940263356E-4</v>
      </c>
      <c r="I52">
        <f>CORREL($H$3:H52,MXX!$H$3:H52)</f>
        <v>0.11910683471912765</v>
      </c>
    </row>
    <row r="53" spans="1:9" x14ac:dyDescent="0.25">
      <c r="A53" s="1">
        <v>44504</v>
      </c>
      <c r="B53">
        <v>53.73</v>
      </c>
      <c r="C53">
        <v>53.919998</v>
      </c>
      <c r="D53">
        <v>53.049999</v>
      </c>
      <c r="E53">
        <v>53.599997999999999</v>
      </c>
      <c r="F53">
        <v>53.599997999999999</v>
      </c>
      <c r="G53">
        <v>381900</v>
      </c>
      <c r="H53">
        <f t="shared" si="0"/>
        <v>0</v>
      </c>
      <c r="I53">
        <f>CORREL($H$3:H53,MXX!$H$3:H53)</f>
        <v>0.11978043494307891</v>
      </c>
    </row>
    <row r="54" spans="1:9" x14ac:dyDescent="0.25">
      <c r="A54" s="1">
        <v>44505</v>
      </c>
      <c r="B54">
        <v>54.5</v>
      </c>
      <c r="C54">
        <v>55.709999000000003</v>
      </c>
      <c r="D54">
        <v>54.5</v>
      </c>
      <c r="E54">
        <v>55.349997999999999</v>
      </c>
      <c r="F54">
        <v>55.349997999999999</v>
      </c>
      <c r="G54">
        <v>481600</v>
      </c>
      <c r="H54">
        <f t="shared" si="0"/>
        <v>3.2649254949599069E-2</v>
      </c>
      <c r="I54">
        <f>CORREL($H$3:H54,MXX!$H$3:H54)</f>
        <v>0.14303012954509189</v>
      </c>
    </row>
    <row r="55" spans="1:9" x14ac:dyDescent="0.25">
      <c r="A55" s="1">
        <v>44508</v>
      </c>
      <c r="B55">
        <v>54.049999</v>
      </c>
      <c r="C55">
        <v>55.209999000000003</v>
      </c>
      <c r="D55">
        <v>54.009998000000003</v>
      </c>
      <c r="E55">
        <v>54.700001</v>
      </c>
      <c r="F55">
        <v>54.700001</v>
      </c>
      <c r="G55">
        <v>302700</v>
      </c>
      <c r="H55">
        <f t="shared" si="0"/>
        <v>-1.174339699163131E-2</v>
      </c>
      <c r="I55">
        <f>CORREL($H$3:H55,MXX!$H$3:H55)</f>
        <v>0.14675914326301689</v>
      </c>
    </row>
    <row r="56" spans="1:9" x14ac:dyDescent="0.25">
      <c r="A56" s="1">
        <v>44509</v>
      </c>
      <c r="B56">
        <v>54.720001000000003</v>
      </c>
      <c r="C56">
        <v>54.950001</v>
      </c>
      <c r="D56">
        <v>54.549999</v>
      </c>
      <c r="E56">
        <v>54.599997999999999</v>
      </c>
      <c r="F56">
        <v>54.599997999999999</v>
      </c>
      <c r="G56">
        <v>247300</v>
      </c>
      <c r="H56">
        <f t="shared" si="0"/>
        <v>-1.8282083760839593E-3</v>
      </c>
      <c r="I56">
        <f>CORREL($H$3:H56,MXX!$H$3:H56)</f>
        <v>0.14522930916038976</v>
      </c>
    </row>
    <row r="57" spans="1:9" x14ac:dyDescent="0.25">
      <c r="A57" s="1">
        <v>44510</v>
      </c>
      <c r="B57">
        <v>54.619999</v>
      </c>
      <c r="C57">
        <v>55.32</v>
      </c>
      <c r="D57">
        <v>54.23</v>
      </c>
      <c r="E57">
        <v>54.310001</v>
      </c>
      <c r="F57">
        <v>54.310001</v>
      </c>
      <c r="G57">
        <v>335300</v>
      </c>
      <c r="H57">
        <f t="shared" si="0"/>
        <v>-5.3113005608534936E-3</v>
      </c>
      <c r="I57">
        <f>CORREL($H$3:H57,MXX!$H$3:H57)</f>
        <v>0.1450943107322307</v>
      </c>
    </row>
    <row r="58" spans="1:9" x14ac:dyDescent="0.25">
      <c r="A58" s="1">
        <v>44511</v>
      </c>
      <c r="B58">
        <v>54.759998000000003</v>
      </c>
      <c r="C58">
        <v>55</v>
      </c>
      <c r="D58">
        <v>54.66</v>
      </c>
      <c r="E58">
        <v>55</v>
      </c>
      <c r="F58">
        <v>55</v>
      </c>
      <c r="G58">
        <v>292700</v>
      </c>
      <c r="H58">
        <f t="shared" si="0"/>
        <v>1.2704823923682128E-2</v>
      </c>
      <c r="I58">
        <f>CORREL($H$3:H58,MXX!$H$3:H58)</f>
        <v>0.13147253880223589</v>
      </c>
    </row>
    <row r="59" spans="1:9" x14ac:dyDescent="0.25">
      <c r="A59" s="1">
        <v>44512</v>
      </c>
      <c r="B59">
        <v>54.919998</v>
      </c>
      <c r="C59">
        <v>55.439999</v>
      </c>
      <c r="D59">
        <v>54.919998</v>
      </c>
      <c r="E59">
        <v>55.360000999999997</v>
      </c>
      <c r="F59">
        <v>55.360000999999997</v>
      </c>
      <c r="G59">
        <v>255000</v>
      </c>
      <c r="H59">
        <f t="shared" si="0"/>
        <v>6.545472727272671E-3</v>
      </c>
      <c r="I59">
        <f>CORREL($H$3:H59,MXX!$H$3:H59)</f>
        <v>0.12417310335250781</v>
      </c>
    </row>
    <row r="60" spans="1:9" x14ac:dyDescent="0.25">
      <c r="A60" s="1">
        <v>44515</v>
      </c>
      <c r="B60">
        <v>55.419998</v>
      </c>
      <c r="C60">
        <v>55.48</v>
      </c>
      <c r="D60">
        <v>54.889999000000003</v>
      </c>
      <c r="E60">
        <v>54.950001</v>
      </c>
      <c r="F60">
        <v>54.950001</v>
      </c>
      <c r="G60">
        <v>310900</v>
      </c>
      <c r="H60">
        <f t="shared" si="0"/>
        <v>-7.406069230381636E-3</v>
      </c>
      <c r="I60">
        <f>CORREL($H$3:H60,MXX!$H$3:H60)</f>
        <v>0.12579215467614557</v>
      </c>
    </row>
    <row r="61" spans="1:9" x14ac:dyDescent="0.25">
      <c r="A61" s="1">
        <v>44516</v>
      </c>
      <c r="B61">
        <v>55.5</v>
      </c>
      <c r="C61">
        <v>56.470001000000003</v>
      </c>
      <c r="D61">
        <v>55.5</v>
      </c>
      <c r="E61">
        <v>55.950001</v>
      </c>
      <c r="F61">
        <v>55.950001</v>
      </c>
      <c r="G61">
        <v>733800</v>
      </c>
      <c r="H61">
        <f t="shared" si="0"/>
        <v>1.8198361816226354E-2</v>
      </c>
      <c r="I61">
        <f>CORREL($H$3:H61,MXX!$H$3:H61)</f>
        <v>0.11212500762510999</v>
      </c>
    </row>
    <row r="62" spans="1:9" x14ac:dyDescent="0.25">
      <c r="A62" s="1">
        <v>44517</v>
      </c>
      <c r="B62">
        <v>55.200001</v>
      </c>
      <c r="C62">
        <v>55.5</v>
      </c>
      <c r="D62">
        <v>55.009998000000003</v>
      </c>
      <c r="E62">
        <v>55.310001</v>
      </c>
      <c r="F62">
        <v>55.310001</v>
      </c>
      <c r="G62">
        <v>320400</v>
      </c>
      <c r="H62">
        <f t="shared" si="0"/>
        <v>-1.1438784424686616E-2</v>
      </c>
      <c r="I62">
        <f>CORREL($H$3:H62,MXX!$H$3:H62)</f>
        <v>0.11180224949736102</v>
      </c>
    </row>
    <row r="63" spans="1:9" x14ac:dyDescent="0.25">
      <c r="A63" s="1">
        <v>44518</v>
      </c>
      <c r="B63">
        <v>56.419998</v>
      </c>
      <c r="C63">
        <v>56.709999000000003</v>
      </c>
      <c r="D63">
        <v>56.25</v>
      </c>
      <c r="E63">
        <v>56.52</v>
      </c>
      <c r="F63">
        <v>56.52</v>
      </c>
      <c r="G63">
        <v>417600</v>
      </c>
      <c r="H63">
        <f t="shared" si="0"/>
        <v>2.1876676516422472E-2</v>
      </c>
      <c r="I63">
        <f>CORREL($H$3:H63,MXX!$H$3:H63)</f>
        <v>8.9128030629975541E-2</v>
      </c>
    </row>
    <row r="64" spans="1:9" x14ac:dyDescent="0.25">
      <c r="A64" s="1">
        <v>44519</v>
      </c>
      <c r="B64">
        <v>56.91</v>
      </c>
      <c r="C64">
        <v>57.07</v>
      </c>
      <c r="D64">
        <v>56.52</v>
      </c>
      <c r="E64">
        <v>56.830002</v>
      </c>
      <c r="F64">
        <v>56.830002</v>
      </c>
      <c r="G64">
        <v>246100</v>
      </c>
      <c r="H64">
        <f t="shared" si="0"/>
        <v>5.4848195329086557E-3</v>
      </c>
      <c r="I64">
        <f>CORREL($H$3:H64,MXX!$H$3:H64)</f>
        <v>9.8569227084593994E-2</v>
      </c>
    </row>
    <row r="65" spans="1:9" x14ac:dyDescent="0.25">
      <c r="A65" s="1">
        <v>44522</v>
      </c>
      <c r="B65">
        <v>56.650002000000001</v>
      </c>
      <c r="C65">
        <v>56.650002000000001</v>
      </c>
      <c r="D65">
        <v>55.509998000000003</v>
      </c>
      <c r="E65">
        <v>55.549999</v>
      </c>
      <c r="F65">
        <v>55.549999</v>
      </c>
      <c r="G65">
        <v>376800</v>
      </c>
      <c r="H65">
        <f t="shared" si="0"/>
        <v>-2.2523367146810951E-2</v>
      </c>
      <c r="I65">
        <f>CORREL($H$3:H65,MXX!$H$3:H65)</f>
        <v>0.11198715283938381</v>
      </c>
    </row>
    <row r="66" spans="1:9" x14ac:dyDescent="0.25">
      <c r="A66" s="1">
        <v>44523</v>
      </c>
      <c r="B66">
        <v>56.049999</v>
      </c>
      <c r="C66">
        <v>56.59</v>
      </c>
      <c r="D66">
        <v>54.849997999999999</v>
      </c>
      <c r="E66">
        <v>55.09</v>
      </c>
      <c r="F66">
        <v>55.09</v>
      </c>
      <c r="G66">
        <v>426100</v>
      </c>
      <c r="H66">
        <f t="shared" si="0"/>
        <v>-8.2808102300775243E-3</v>
      </c>
      <c r="I66">
        <f>CORREL($H$3:H66,MXX!$H$3:H66)</f>
        <v>0.11554728155305391</v>
      </c>
    </row>
    <row r="67" spans="1:9" x14ac:dyDescent="0.25">
      <c r="A67" s="1">
        <v>44524</v>
      </c>
      <c r="B67">
        <v>54.799999</v>
      </c>
      <c r="C67">
        <v>54.799999</v>
      </c>
      <c r="D67">
        <v>54.419998</v>
      </c>
      <c r="E67">
        <v>54.799999</v>
      </c>
      <c r="F67">
        <v>54.799999</v>
      </c>
      <c r="G67">
        <v>263000</v>
      </c>
      <c r="H67">
        <f t="shared" ref="H67:H130" si="1">(F67-F66)/F66</f>
        <v>-5.2641314213106504E-3</v>
      </c>
      <c r="I67">
        <f>CORREL($H$3:H67,MXX!$H$3:H67)</f>
        <v>0.11897448905314917</v>
      </c>
    </row>
    <row r="68" spans="1:9" x14ac:dyDescent="0.25">
      <c r="A68" s="1">
        <v>44526</v>
      </c>
      <c r="B68">
        <v>54.57</v>
      </c>
      <c r="C68">
        <v>54.75</v>
      </c>
      <c r="D68">
        <v>54.200001</v>
      </c>
      <c r="E68">
        <v>54.27</v>
      </c>
      <c r="F68">
        <v>54.27</v>
      </c>
      <c r="G68">
        <v>146900</v>
      </c>
      <c r="H68">
        <f t="shared" si="1"/>
        <v>-9.6715147750275794E-3</v>
      </c>
      <c r="I68">
        <f>CORREL($H$3:H68,MXX!$H$3:H68)</f>
        <v>0.11058716019870385</v>
      </c>
    </row>
    <row r="69" spans="1:9" x14ac:dyDescent="0.25">
      <c r="A69" s="1">
        <v>44529</v>
      </c>
      <c r="B69">
        <v>56.880001</v>
      </c>
      <c r="C69">
        <v>56.880001</v>
      </c>
      <c r="D69">
        <v>56.080002</v>
      </c>
      <c r="E69">
        <v>56.709999000000003</v>
      </c>
      <c r="F69">
        <v>56.709999000000003</v>
      </c>
      <c r="G69">
        <v>513700</v>
      </c>
      <c r="H69">
        <f t="shared" si="1"/>
        <v>4.4960364842454394E-2</v>
      </c>
      <c r="I69">
        <f>CORREL($H$3:H69,MXX!$H$3:H69)</f>
        <v>9.6114831590829689E-2</v>
      </c>
    </row>
    <row r="70" spans="1:9" x14ac:dyDescent="0.25">
      <c r="A70" s="1">
        <v>44530</v>
      </c>
      <c r="B70">
        <v>55.939999</v>
      </c>
      <c r="C70">
        <v>55.939999</v>
      </c>
      <c r="D70">
        <v>54.77</v>
      </c>
      <c r="E70">
        <v>55.080002</v>
      </c>
      <c r="F70">
        <v>55.080002</v>
      </c>
      <c r="G70">
        <v>463200</v>
      </c>
      <c r="H70">
        <f t="shared" si="1"/>
        <v>-2.8742673756703873E-2</v>
      </c>
      <c r="I70">
        <f>CORREL($H$3:H70,MXX!$H$3:H70)</f>
        <v>7.0823799573951907E-2</v>
      </c>
    </row>
    <row r="71" spans="1:9" x14ac:dyDescent="0.25">
      <c r="A71" s="1">
        <v>44531</v>
      </c>
      <c r="B71">
        <v>56</v>
      </c>
      <c r="C71">
        <v>56.619999</v>
      </c>
      <c r="D71">
        <v>55.279998999999997</v>
      </c>
      <c r="E71">
        <v>55.330002</v>
      </c>
      <c r="F71">
        <v>55.330002</v>
      </c>
      <c r="G71">
        <v>329300</v>
      </c>
      <c r="H71">
        <f t="shared" si="1"/>
        <v>4.5388524132588086E-3</v>
      </c>
      <c r="I71">
        <f>CORREL($H$3:H71,MXX!$H$3:H71)</f>
        <v>8.0058199533412339E-2</v>
      </c>
    </row>
    <row r="72" spans="1:9" x14ac:dyDescent="0.25">
      <c r="A72" s="1">
        <v>44532</v>
      </c>
      <c r="B72">
        <v>56.810001</v>
      </c>
      <c r="C72">
        <v>57.18</v>
      </c>
      <c r="D72">
        <v>56.810001</v>
      </c>
      <c r="E72">
        <v>57</v>
      </c>
      <c r="F72">
        <v>57</v>
      </c>
      <c r="G72">
        <v>399700</v>
      </c>
      <c r="H72">
        <f t="shared" si="1"/>
        <v>3.0182503879179323E-2</v>
      </c>
      <c r="I72">
        <f>CORREL($H$3:H72,MXX!$H$3:H72)</f>
        <v>5.625047742251623E-2</v>
      </c>
    </row>
    <row r="73" spans="1:9" x14ac:dyDescent="0.25">
      <c r="A73" s="1">
        <v>44533</v>
      </c>
      <c r="B73">
        <v>56.09</v>
      </c>
      <c r="C73">
        <v>56.09</v>
      </c>
      <c r="D73">
        <v>55.16</v>
      </c>
      <c r="E73">
        <v>55.799999</v>
      </c>
      <c r="F73">
        <v>55.799999</v>
      </c>
      <c r="G73">
        <v>438700</v>
      </c>
      <c r="H73">
        <f t="shared" si="1"/>
        <v>-2.1052649122807025E-2</v>
      </c>
      <c r="I73">
        <f>CORREL($H$3:H73,MXX!$H$3:H73)</f>
        <v>5.4515818895105907E-2</v>
      </c>
    </row>
    <row r="74" spans="1:9" x14ac:dyDescent="0.25">
      <c r="A74" s="1">
        <v>44536</v>
      </c>
      <c r="B74">
        <v>55.849997999999999</v>
      </c>
      <c r="C74">
        <v>56.450001</v>
      </c>
      <c r="D74">
        <v>55.450001</v>
      </c>
      <c r="E74">
        <v>55.970001000000003</v>
      </c>
      <c r="F74">
        <v>55.970001000000003</v>
      </c>
      <c r="G74">
        <v>602900</v>
      </c>
      <c r="H74">
        <f t="shared" si="1"/>
        <v>3.0466308789719471E-3</v>
      </c>
      <c r="I74">
        <f>CORREL($H$3:H74,MXX!$H$3:H74)</f>
        <v>5.7082208162814223E-2</v>
      </c>
    </row>
    <row r="75" spans="1:9" x14ac:dyDescent="0.25">
      <c r="A75" s="1">
        <v>44537</v>
      </c>
      <c r="B75">
        <v>57.869999</v>
      </c>
      <c r="C75">
        <v>57.869999</v>
      </c>
      <c r="D75">
        <v>55.880001</v>
      </c>
      <c r="E75">
        <v>57.75</v>
      </c>
      <c r="F75">
        <v>57.75</v>
      </c>
      <c r="G75">
        <v>645400</v>
      </c>
      <c r="H75">
        <f t="shared" si="1"/>
        <v>3.1802733039079212E-2</v>
      </c>
      <c r="I75">
        <f>CORREL($H$3:H75,MXX!$H$3:H75)</f>
        <v>6.5818053686260758E-2</v>
      </c>
    </row>
    <row r="76" spans="1:9" x14ac:dyDescent="0.25">
      <c r="A76" s="1">
        <v>44538</v>
      </c>
      <c r="B76">
        <v>58.110000999999997</v>
      </c>
      <c r="C76">
        <v>58.720001000000003</v>
      </c>
      <c r="D76">
        <v>58.110000999999997</v>
      </c>
      <c r="E76">
        <v>58.599997999999999</v>
      </c>
      <c r="F76">
        <v>58.599997999999999</v>
      </c>
      <c r="G76">
        <v>357200</v>
      </c>
      <c r="H76">
        <f t="shared" si="1"/>
        <v>1.4718580086580075E-2</v>
      </c>
      <c r="I76">
        <f>CORREL($H$3:H76,MXX!$H$3:H76)</f>
        <v>7.1373198991067616E-2</v>
      </c>
    </row>
    <row r="77" spans="1:9" x14ac:dyDescent="0.25">
      <c r="A77" s="1">
        <v>44539</v>
      </c>
      <c r="B77">
        <v>59.25</v>
      </c>
      <c r="C77">
        <v>59.740001999999997</v>
      </c>
      <c r="D77">
        <v>58.52</v>
      </c>
      <c r="E77">
        <v>58.650002000000001</v>
      </c>
      <c r="F77">
        <v>58.650002000000001</v>
      </c>
      <c r="G77">
        <v>289500</v>
      </c>
      <c r="H77">
        <f t="shared" si="1"/>
        <v>8.5331060932802882E-4</v>
      </c>
      <c r="I77">
        <f>CORREL($H$3:H77,MXX!$H$3:H77)</f>
        <v>7.1332795703325666E-2</v>
      </c>
    </row>
    <row r="78" spans="1:9" x14ac:dyDescent="0.25">
      <c r="A78" s="1">
        <v>44540</v>
      </c>
      <c r="B78">
        <v>59.200001</v>
      </c>
      <c r="C78">
        <v>59.849997999999999</v>
      </c>
      <c r="D78">
        <v>59.099997999999999</v>
      </c>
      <c r="E78">
        <v>59.400002000000001</v>
      </c>
      <c r="F78">
        <v>59.400002000000001</v>
      </c>
      <c r="G78">
        <v>301500</v>
      </c>
      <c r="H78">
        <f t="shared" si="1"/>
        <v>1.2787723349097243E-2</v>
      </c>
      <c r="I78">
        <f>CORREL($H$3:H78,MXX!$H$3:H78)</f>
        <v>4.8804508633093609E-2</v>
      </c>
    </row>
    <row r="79" spans="1:9" x14ac:dyDescent="0.25">
      <c r="A79" s="1">
        <v>44543</v>
      </c>
      <c r="B79">
        <v>59.009998000000003</v>
      </c>
      <c r="C79">
        <v>59.189999</v>
      </c>
      <c r="D79">
        <v>58.5</v>
      </c>
      <c r="E79">
        <v>58.5</v>
      </c>
      <c r="F79">
        <v>58.5</v>
      </c>
      <c r="G79">
        <v>372900</v>
      </c>
      <c r="H79">
        <f t="shared" si="1"/>
        <v>-1.515154831139569E-2</v>
      </c>
      <c r="I79">
        <f>CORREL($H$3:H79,MXX!$H$3:H79)</f>
        <v>2.2491952189953351E-2</v>
      </c>
    </row>
    <row r="80" spans="1:9" x14ac:dyDescent="0.25">
      <c r="A80" s="1">
        <v>44544</v>
      </c>
      <c r="B80">
        <v>58.200001</v>
      </c>
      <c r="C80">
        <v>58.990001999999997</v>
      </c>
      <c r="D80">
        <v>57.919998</v>
      </c>
      <c r="E80">
        <v>58.18</v>
      </c>
      <c r="F80">
        <v>58.18</v>
      </c>
      <c r="G80">
        <v>383500</v>
      </c>
      <c r="H80">
        <f t="shared" si="1"/>
        <v>-5.4700854700854753E-3</v>
      </c>
      <c r="I80">
        <f>CORREL($H$3:H80,MXX!$H$3:H80)</f>
        <v>2.3163939123078639E-2</v>
      </c>
    </row>
    <row r="81" spans="1:9" x14ac:dyDescent="0.25">
      <c r="A81" s="1">
        <v>44545</v>
      </c>
      <c r="B81">
        <v>58.68</v>
      </c>
      <c r="C81">
        <v>58.98</v>
      </c>
      <c r="D81">
        <v>58.009998000000003</v>
      </c>
      <c r="E81">
        <v>58.919998</v>
      </c>
      <c r="F81">
        <v>58.919998</v>
      </c>
      <c r="G81">
        <v>358200</v>
      </c>
      <c r="H81">
        <f t="shared" si="1"/>
        <v>1.2719113097284289E-2</v>
      </c>
      <c r="I81">
        <f>CORREL($H$3:H81,MXX!$H$3:H81)</f>
        <v>2.8739783584837652E-2</v>
      </c>
    </row>
    <row r="82" spans="1:9" x14ac:dyDescent="0.25">
      <c r="A82" s="1">
        <v>44546</v>
      </c>
      <c r="B82">
        <v>59.849997999999999</v>
      </c>
      <c r="C82">
        <v>59.98</v>
      </c>
      <c r="D82">
        <v>58.75</v>
      </c>
      <c r="E82">
        <v>59.02</v>
      </c>
      <c r="F82">
        <v>59.02</v>
      </c>
      <c r="G82">
        <v>348100</v>
      </c>
      <c r="H82">
        <f t="shared" si="1"/>
        <v>1.6972505667770641E-3</v>
      </c>
      <c r="I82">
        <f>CORREL($H$3:H82,MXX!$H$3:H82)</f>
        <v>3.1129159034964448E-2</v>
      </c>
    </row>
    <row r="83" spans="1:9" x14ac:dyDescent="0.25">
      <c r="A83" s="1">
        <v>44547</v>
      </c>
      <c r="B83">
        <v>58.580002</v>
      </c>
      <c r="C83">
        <v>58.630001</v>
      </c>
      <c r="D83">
        <v>58.16</v>
      </c>
      <c r="E83">
        <v>58.209999000000003</v>
      </c>
      <c r="F83">
        <v>58.209999000000003</v>
      </c>
      <c r="G83">
        <v>397900</v>
      </c>
      <c r="H83">
        <f t="shared" si="1"/>
        <v>-1.3724178244662821E-2</v>
      </c>
      <c r="I83">
        <f>CORREL($H$3:H83,MXX!$H$3:H83)</f>
        <v>4.8430863051760267E-2</v>
      </c>
    </row>
    <row r="84" spans="1:9" x14ac:dyDescent="0.25">
      <c r="A84" s="1">
        <v>44550</v>
      </c>
      <c r="B84">
        <v>58.52</v>
      </c>
      <c r="C84">
        <v>59.330002</v>
      </c>
      <c r="D84">
        <v>58.509998000000003</v>
      </c>
      <c r="E84">
        <v>59.240001999999997</v>
      </c>
      <c r="F84">
        <v>59.240001999999997</v>
      </c>
      <c r="G84">
        <v>500100</v>
      </c>
      <c r="H84">
        <f t="shared" si="1"/>
        <v>1.7694606041824421E-2</v>
      </c>
      <c r="I84">
        <f>CORREL($H$3:H84,MXX!$H$3:H84)</f>
        <v>6.2357772427236779E-2</v>
      </c>
    </row>
    <row r="85" spans="1:9" x14ac:dyDescent="0.25">
      <c r="A85" s="1">
        <v>44551</v>
      </c>
      <c r="B85">
        <v>60.759998000000003</v>
      </c>
      <c r="C85">
        <v>61.16</v>
      </c>
      <c r="D85">
        <v>60.32</v>
      </c>
      <c r="E85">
        <v>60.950001</v>
      </c>
      <c r="F85">
        <v>60.950001</v>
      </c>
      <c r="G85">
        <v>519000</v>
      </c>
      <c r="H85">
        <f t="shared" si="1"/>
        <v>2.8865613475165031E-2</v>
      </c>
      <c r="I85">
        <f>CORREL($H$3:H85,MXX!$H$3:H85)</f>
        <v>7.6497715142659323E-2</v>
      </c>
    </row>
    <row r="86" spans="1:9" x14ac:dyDescent="0.25">
      <c r="A86" s="1">
        <v>44552</v>
      </c>
      <c r="B86">
        <v>59.490001999999997</v>
      </c>
      <c r="C86">
        <v>60.32</v>
      </c>
      <c r="D86">
        <v>59.490001999999997</v>
      </c>
      <c r="E86">
        <v>60.110000999999997</v>
      </c>
      <c r="F86">
        <v>60.110000999999997</v>
      </c>
      <c r="G86">
        <v>271300</v>
      </c>
      <c r="H86">
        <f t="shared" si="1"/>
        <v>-1.3781788124991227E-2</v>
      </c>
      <c r="I86">
        <f>CORREL($H$3:H86,MXX!$H$3:H86)</f>
        <v>7.0374868247289321E-2</v>
      </c>
    </row>
    <row r="87" spans="1:9" x14ac:dyDescent="0.25">
      <c r="A87" s="1">
        <v>44553</v>
      </c>
      <c r="B87">
        <v>60.490001999999997</v>
      </c>
      <c r="C87">
        <v>60.91</v>
      </c>
      <c r="D87">
        <v>60.490001999999997</v>
      </c>
      <c r="E87">
        <v>60.91</v>
      </c>
      <c r="F87">
        <v>60.91</v>
      </c>
      <c r="G87">
        <v>280800</v>
      </c>
      <c r="H87">
        <f t="shared" si="1"/>
        <v>1.3308916764117168E-2</v>
      </c>
      <c r="I87">
        <f>CORREL($H$3:H87,MXX!$H$3:H87)</f>
        <v>7.426795419936065E-2</v>
      </c>
    </row>
    <row r="88" spans="1:9" x14ac:dyDescent="0.25">
      <c r="A88" s="1">
        <v>44557</v>
      </c>
      <c r="B88">
        <v>60</v>
      </c>
      <c r="C88">
        <v>61.369999</v>
      </c>
      <c r="D88">
        <v>60</v>
      </c>
      <c r="E88">
        <v>61.299999</v>
      </c>
      <c r="F88">
        <v>61.299999</v>
      </c>
      <c r="G88">
        <v>494100</v>
      </c>
      <c r="H88">
        <f t="shared" si="1"/>
        <v>6.4028730914464475E-3</v>
      </c>
      <c r="I88">
        <f>CORREL($H$3:H88,MXX!$H$3:H88)</f>
        <v>7.7846825814116352E-2</v>
      </c>
    </row>
    <row r="89" spans="1:9" x14ac:dyDescent="0.25">
      <c r="A89" s="1">
        <v>44558</v>
      </c>
      <c r="B89">
        <v>59.709999000000003</v>
      </c>
      <c r="C89">
        <v>60.25</v>
      </c>
      <c r="D89">
        <v>59.669998</v>
      </c>
      <c r="E89">
        <v>59.77</v>
      </c>
      <c r="F89">
        <v>59.77</v>
      </c>
      <c r="G89">
        <v>305600</v>
      </c>
      <c r="H89">
        <f t="shared" si="1"/>
        <v>-2.4959201059693271E-2</v>
      </c>
      <c r="I89">
        <f>CORREL($H$3:H89,MXX!$H$3:H89)</f>
        <v>7.8355970409060949E-2</v>
      </c>
    </row>
    <row r="90" spans="1:9" x14ac:dyDescent="0.25">
      <c r="A90" s="1">
        <v>44559</v>
      </c>
      <c r="B90">
        <v>59.07</v>
      </c>
      <c r="C90">
        <v>60</v>
      </c>
      <c r="D90">
        <v>59.07</v>
      </c>
      <c r="E90">
        <v>59.490001999999997</v>
      </c>
      <c r="F90">
        <v>59.490001999999997</v>
      </c>
      <c r="G90">
        <v>159600</v>
      </c>
      <c r="H90">
        <f t="shared" si="1"/>
        <v>-4.6845909319057416E-3</v>
      </c>
      <c r="I90">
        <f>CORREL($H$3:H90,MXX!$H$3:H90)</f>
        <v>8.1475198850434263E-2</v>
      </c>
    </row>
    <row r="91" spans="1:9" x14ac:dyDescent="0.25">
      <c r="A91" s="1">
        <v>44560</v>
      </c>
      <c r="B91">
        <v>58.330002</v>
      </c>
      <c r="C91">
        <v>58.709999000000003</v>
      </c>
      <c r="D91">
        <v>58.110000999999997</v>
      </c>
      <c r="E91">
        <v>58.59</v>
      </c>
      <c r="F91">
        <v>58.59</v>
      </c>
      <c r="G91">
        <v>350000</v>
      </c>
      <c r="H91">
        <f t="shared" si="1"/>
        <v>-1.512862615133201E-2</v>
      </c>
      <c r="I91">
        <f>CORREL($H$3:H91,MXX!$H$3:H91)</f>
        <v>7.0653745513417437E-2</v>
      </c>
    </row>
    <row r="92" spans="1:9" x14ac:dyDescent="0.25">
      <c r="A92" s="1">
        <v>44561</v>
      </c>
      <c r="B92">
        <v>58.330002</v>
      </c>
      <c r="C92">
        <v>58.619999</v>
      </c>
      <c r="D92">
        <v>58.279998999999997</v>
      </c>
      <c r="E92">
        <v>58.369999</v>
      </c>
      <c r="F92">
        <v>58.369999</v>
      </c>
      <c r="G92">
        <v>249400</v>
      </c>
      <c r="H92">
        <f t="shared" si="1"/>
        <v>-3.754924048472494E-3</v>
      </c>
      <c r="I92">
        <f>CORREL($H$3:H92,MXX!$H$3:H92)</f>
        <v>7.0163539244939246E-2</v>
      </c>
    </row>
    <row r="93" spans="1:9" x14ac:dyDescent="0.25">
      <c r="A93" s="1">
        <v>44564</v>
      </c>
      <c r="B93">
        <v>59</v>
      </c>
      <c r="C93">
        <v>59.900002000000001</v>
      </c>
      <c r="D93">
        <v>58.25</v>
      </c>
      <c r="E93">
        <v>58.470001000000003</v>
      </c>
      <c r="F93">
        <v>58.470001000000003</v>
      </c>
      <c r="G93">
        <v>397300</v>
      </c>
      <c r="H93">
        <f t="shared" si="1"/>
        <v>1.7132431336859108E-3</v>
      </c>
      <c r="I93">
        <f>CORREL($H$3:H93,MXX!$H$3:H93)</f>
        <v>6.8815746468693026E-2</v>
      </c>
    </row>
    <row r="94" spans="1:9" x14ac:dyDescent="0.25">
      <c r="A94" s="1">
        <v>44565</v>
      </c>
      <c r="B94">
        <v>58.799999</v>
      </c>
      <c r="C94">
        <v>58.799999</v>
      </c>
      <c r="D94">
        <v>57.700001</v>
      </c>
      <c r="E94">
        <v>58.299999</v>
      </c>
      <c r="F94">
        <v>58.299999</v>
      </c>
      <c r="G94">
        <v>257400</v>
      </c>
      <c r="H94">
        <f t="shared" si="1"/>
        <v>-2.907508074097754E-3</v>
      </c>
      <c r="I94">
        <f>CORREL($H$3:H94,MXX!$H$3:H94)</f>
        <v>6.8529428224445244E-2</v>
      </c>
    </row>
    <row r="95" spans="1:9" x14ac:dyDescent="0.25">
      <c r="A95" s="1">
        <v>44566</v>
      </c>
      <c r="B95">
        <v>57.740001999999997</v>
      </c>
      <c r="C95">
        <v>57.75</v>
      </c>
      <c r="D95">
        <v>56.810001</v>
      </c>
      <c r="E95">
        <v>56.939999</v>
      </c>
      <c r="F95">
        <v>56.939999</v>
      </c>
      <c r="G95">
        <v>225500</v>
      </c>
      <c r="H95">
        <f t="shared" si="1"/>
        <v>-2.3327616180576598E-2</v>
      </c>
      <c r="I95">
        <f>CORREL($H$3:H95,MXX!$H$3:H95)</f>
        <v>6.8004758706225063E-2</v>
      </c>
    </row>
    <row r="96" spans="1:9" x14ac:dyDescent="0.25">
      <c r="A96" s="1">
        <v>44567</v>
      </c>
      <c r="B96">
        <v>56.68</v>
      </c>
      <c r="C96">
        <v>57.959999000000003</v>
      </c>
      <c r="D96">
        <v>56.549999</v>
      </c>
      <c r="E96">
        <v>57.450001</v>
      </c>
      <c r="F96">
        <v>57.450001</v>
      </c>
      <c r="G96">
        <v>339200</v>
      </c>
      <c r="H96">
        <f t="shared" si="1"/>
        <v>8.9568319100251492E-3</v>
      </c>
      <c r="I96">
        <f>CORREL($H$3:H96,MXX!$H$3:H96)</f>
        <v>6.8153212270792643E-2</v>
      </c>
    </row>
    <row r="97" spans="1:9" x14ac:dyDescent="0.25">
      <c r="A97" s="1">
        <v>44568</v>
      </c>
      <c r="B97">
        <v>58</v>
      </c>
      <c r="C97">
        <v>58.169998</v>
      </c>
      <c r="D97">
        <v>57.700001</v>
      </c>
      <c r="E97">
        <v>58.099997999999999</v>
      </c>
      <c r="F97">
        <v>58.099997999999999</v>
      </c>
      <c r="G97">
        <v>291000</v>
      </c>
      <c r="H97">
        <f t="shared" si="1"/>
        <v>1.1314133832652135E-2</v>
      </c>
      <c r="I97">
        <f>CORREL($H$3:H97,MXX!$H$3:H97)</f>
        <v>7.0371975516484123E-2</v>
      </c>
    </row>
    <row r="98" spans="1:9" x14ac:dyDescent="0.25">
      <c r="A98" s="1">
        <v>44571</v>
      </c>
      <c r="B98">
        <v>57.32</v>
      </c>
      <c r="C98">
        <v>58.490001999999997</v>
      </c>
      <c r="D98">
        <v>57.200001</v>
      </c>
      <c r="E98">
        <v>58.439999</v>
      </c>
      <c r="F98">
        <v>58.439999</v>
      </c>
      <c r="G98">
        <v>491100</v>
      </c>
      <c r="H98">
        <f t="shared" si="1"/>
        <v>5.8519967591048952E-3</v>
      </c>
      <c r="I98">
        <f>CORREL($H$3:H98,MXX!$H$3:H98)</f>
        <v>6.6393350074518423E-2</v>
      </c>
    </row>
    <row r="99" spans="1:9" x14ac:dyDescent="0.25">
      <c r="A99" s="1">
        <v>44572</v>
      </c>
      <c r="B99">
        <v>57.529998999999997</v>
      </c>
      <c r="C99">
        <v>59.279998999999997</v>
      </c>
      <c r="D99">
        <v>57.529998999999997</v>
      </c>
      <c r="E99">
        <v>58.990001999999997</v>
      </c>
      <c r="F99">
        <v>58.990001999999997</v>
      </c>
      <c r="G99">
        <v>209500</v>
      </c>
      <c r="H99">
        <f t="shared" si="1"/>
        <v>9.4114135765128379E-3</v>
      </c>
      <c r="I99">
        <f>CORREL($H$3:H99,MXX!$H$3:H99)</f>
        <v>6.9400763487039857E-2</v>
      </c>
    </row>
    <row r="100" spans="1:9" x14ac:dyDescent="0.25">
      <c r="A100" s="1">
        <v>44573</v>
      </c>
      <c r="B100">
        <v>58.650002000000001</v>
      </c>
      <c r="C100">
        <v>58.650002000000001</v>
      </c>
      <c r="D100">
        <v>58.209999000000003</v>
      </c>
      <c r="E100">
        <v>58.549999</v>
      </c>
      <c r="F100">
        <v>58.549999</v>
      </c>
      <c r="G100">
        <v>138000</v>
      </c>
      <c r="H100">
        <f t="shared" si="1"/>
        <v>-7.4589419407037364E-3</v>
      </c>
      <c r="I100">
        <f>CORREL($H$3:H100,MXX!$H$3:H100)</f>
        <v>5.8088006825413763E-2</v>
      </c>
    </row>
    <row r="101" spans="1:9" x14ac:dyDescent="0.25">
      <c r="A101" s="1">
        <v>44574</v>
      </c>
      <c r="B101">
        <v>57.919998</v>
      </c>
      <c r="C101">
        <v>57.990001999999997</v>
      </c>
      <c r="D101">
        <v>57.130001</v>
      </c>
      <c r="E101">
        <v>57.200001</v>
      </c>
      <c r="F101">
        <v>57.200001</v>
      </c>
      <c r="G101">
        <v>289100</v>
      </c>
      <c r="H101">
        <f t="shared" si="1"/>
        <v>-2.3057182289618814E-2</v>
      </c>
      <c r="I101">
        <f>CORREL($H$3:H101,MXX!$H$3:H101)</f>
        <v>5.8936218127944598E-2</v>
      </c>
    </row>
    <row r="102" spans="1:9" x14ac:dyDescent="0.25">
      <c r="A102" s="1">
        <v>44575</v>
      </c>
      <c r="B102">
        <v>56.959999000000003</v>
      </c>
      <c r="C102">
        <v>57.419998</v>
      </c>
      <c r="D102">
        <v>56.959999000000003</v>
      </c>
      <c r="E102">
        <v>57.16</v>
      </c>
      <c r="F102">
        <v>57.16</v>
      </c>
      <c r="G102">
        <v>233400</v>
      </c>
      <c r="H102">
        <f t="shared" si="1"/>
        <v>-6.9931816959240489E-4</v>
      </c>
      <c r="I102">
        <f>CORREL($H$3:H102,MXX!$H$3:H102)</f>
        <v>5.8944248052739741E-2</v>
      </c>
    </row>
    <row r="103" spans="1:9" x14ac:dyDescent="0.25">
      <c r="A103" s="1">
        <v>44579</v>
      </c>
      <c r="B103">
        <v>58.049999</v>
      </c>
      <c r="C103">
        <v>58.459999000000003</v>
      </c>
      <c r="D103">
        <v>57.869999</v>
      </c>
      <c r="E103">
        <v>58.41</v>
      </c>
      <c r="F103">
        <v>58.41</v>
      </c>
      <c r="G103">
        <v>722000</v>
      </c>
      <c r="H103">
        <f t="shared" si="1"/>
        <v>2.1868439468159553E-2</v>
      </c>
      <c r="I103">
        <f>CORREL($H$3:H103,MXX!$H$3:H103)</f>
        <v>6.5100603517054795E-2</v>
      </c>
    </row>
    <row r="104" spans="1:9" x14ac:dyDescent="0.25">
      <c r="A104" s="1">
        <v>44580</v>
      </c>
      <c r="B104">
        <v>58.93</v>
      </c>
      <c r="C104">
        <v>59.5</v>
      </c>
      <c r="D104">
        <v>58.220001000000003</v>
      </c>
      <c r="E104">
        <v>58.610000999999997</v>
      </c>
      <c r="F104">
        <v>58.610000999999997</v>
      </c>
      <c r="G104">
        <v>704600</v>
      </c>
      <c r="H104">
        <f t="shared" si="1"/>
        <v>3.4240883410374991E-3</v>
      </c>
      <c r="I104">
        <f>CORREL($H$3:H104,MXX!$H$3:H104)</f>
        <v>6.0085653758003323E-2</v>
      </c>
    </row>
    <row r="105" spans="1:9" x14ac:dyDescent="0.25">
      <c r="A105" s="1">
        <v>44581</v>
      </c>
      <c r="B105">
        <v>60.32</v>
      </c>
      <c r="C105">
        <v>60.639999000000003</v>
      </c>
      <c r="D105">
        <v>59.279998999999997</v>
      </c>
      <c r="E105">
        <v>59.91</v>
      </c>
      <c r="F105">
        <v>59.91</v>
      </c>
      <c r="G105">
        <v>665100</v>
      </c>
      <c r="H105">
        <f t="shared" si="1"/>
        <v>2.218049783005463E-2</v>
      </c>
      <c r="I105">
        <f>CORREL($H$3:H105,MXX!$H$3:H105)</f>
        <v>4.5744941663904706E-2</v>
      </c>
    </row>
    <row r="106" spans="1:9" x14ac:dyDescent="0.25">
      <c r="A106" s="1">
        <v>44582</v>
      </c>
      <c r="B106">
        <v>59.41</v>
      </c>
      <c r="C106">
        <v>60.209999000000003</v>
      </c>
      <c r="D106">
        <v>59.32</v>
      </c>
      <c r="E106">
        <v>59.32</v>
      </c>
      <c r="F106">
        <v>59.32</v>
      </c>
      <c r="G106">
        <v>632700</v>
      </c>
      <c r="H106">
        <f t="shared" si="1"/>
        <v>-9.848105491570629E-3</v>
      </c>
      <c r="I106">
        <f>CORREL($H$3:H106,MXX!$H$3:H106)</f>
        <v>5.0117477376322717E-2</v>
      </c>
    </row>
    <row r="107" spans="1:9" x14ac:dyDescent="0.25">
      <c r="A107" s="1">
        <v>44585</v>
      </c>
      <c r="B107">
        <v>58.889999000000003</v>
      </c>
      <c r="C107">
        <v>58.889999000000003</v>
      </c>
      <c r="D107">
        <v>57.439999</v>
      </c>
      <c r="E107">
        <v>58.75</v>
      </c>
      <c r="F107">
        <v>58.75</v>
      </c>
      <c r="G107">
        <v>784600</v>
      </c>
      <c r="H107">
        <f t="shared" si="1"/>
        <v>-9.6089008766014877E-3</v>
      </c>
      <c r="I107">
        <f>CORREL($H$3:H107,MXX!$H$3:H107)</f>
        <v>6.1163602404355359E-2</v>
      </c>
    </row>
    <row r="108" spans="1:9" x14ac:dyDescent="0.25">
      <c r="A108" s="1">
        <v>44586</v>
      </c>
      <c r="B108">
        <v>58.950001</v>
      </c>
      <c r="C108">
        <v>59.98</v>
      </c>
      <c r="D108">
        <v>57.919998</v>
      </c>
      <c r="E108">
        <v>58.91</v>
      </c>
      <c r="F108">
        <v>58.91</v>
      </c>
      <c r="G108">
        <v>504400</v>
      </c>
      <c r="H108">
        <f t="shared" si="1"/>
        <v>2.723404255319091E-3</v>
      </c>
      <c r="I108">
        <f>CORREL($H$3:H108,MXX!$H$3:H108)</f>
        <v>5.7455796037371623E-2</v>
      </c>
    </row>
    <row r="109" spans="1:9" x14ac:dyDescent="0.25">
      <c r="A109" s="1">
        <v>44587</v>
      </c>
      <c r="B109">
        <v>61.110000999999997</v>
      </c>
      <c r="C109">
        <v>61.75</v>
      </c>
      <c r="D109">
        <v>60.549999</v>
      </c>
      <c r="E109">
        <v>61.060001</v>
      </c>
      <c r="F109">
        <v>61.060001</v>
      </c>
      <c r="G109">
        <v>663300</v>
      </c>
      <c r="H109">
        <f t="shared" si="1"/>
        <v>3.6496367340010244E-2</v>
      </c>
      <c r="I109">
        <f>CORREL($H$3:H109,MXX!$H$3:H109)</f>
        <v>6.7361071762304991E-2</v>
      </c>
    </row>
    <row r="110" spans="1:9" x14ac:dyDescent="0.25">
      <c r="A110" s="1">
        <v>44588</v>
      </c>
      <c r="B110">
        <v>61.099997999999999</v>
      </c>
      <c r="C110">
        <v>61.779998999999997</v>
      </c>
      <c r="D110">
        <v>61.09</v>
      </c>
      <c r="E110">
        <v>61.189999</v>
      </c>
      <c r="F110">
        <v>61.189999</v>
      </c>
      <c r="G110">
        <v>717700</v>
      </c>
      <c r="H110">
        <f t="shared" si="1"/>
        <v>2.1290206005728776E-3</v>
      </c>
      <c r="I110">
        <f>CORREL($H$3:H110,MXX!$H$3:H110)</f>
        <v>6.7188484660448425E-2</v>
      </c>
    </row>
    <row r="111" spans="1:9" x14ac:dyDescent="0.25">
      <c r="A111" s="1">
        <v>44589</v>
      </c>
      <c r="B111">
        <v>60.290000999999997</v>
      </c>
      <c r="C111">
        <v>61.150002000000001</v>
      </c>
      <c r="D111">
        <v>60</v>
      </c>
      <c r="E111">
        <v>61.110000999999997</v>
      </c>
      <c r="F111">
        <v>61.110000999999997</v>
      </c>
      <c r="G111">
        <v>790200</v>
      </c>
      <c r="H111">
        <f t="shared" si="1"/>
        <v>-1.307370506739236E-3</v>
      </c>
      <c r="I111">
        <f>CORREL($H$3:H111,MXX!$H$3:H111)</f>
        <v>6.7799661868586519E-2</v>
      </c>
    </row>
    <row r="112" spans="1:9" x14ac:dyDescent="0.25">
      <c r="A112" s="1">
        <v>44592</v>
      </c>
      <c r="B112">
        <v>60.880001</v>
      </c>
      <c r="C112">
        <v>61.419998</v>
      </c>
      <c r="D112">
        <v>60.77</v>
      </c>
      <c r="E112">
        <v>61.099997999999999</v>
      </c>
      <c r="F112">
        <v>61.099997999999999</v>
      </c>
      <c r="G112">
        <v>585000</v>
      </c>
      <c r="H112">
        <f t="shared" si="1"/>
        <v>-1.6368842802011314E-4</v>
      </c>
      <c r="I112">
        <f>CORREL($H$3:H112,MXX!$H$3:H112)</f>
        <v>6.7607421852287783E-2</v>
      </c>
    </row>
    <row r="113" spans="1:9" x14ac:dyDescent="0.25">
      <c r="A113" s="1">
        <v>44593</v>
      </c>
      <c r="B113">
        <v>61.43</v>
      </c>
      <c r="C113">
        <v>62</v>
      </c>
      <c r="D113">
        <v>61.43</v>
      </c>
      <c r="E113">
        <v>61.950001</v>
      </c>
      <c r="F113">
        <v>61.950001</v>
      </c>
      <c r="G113">
        <v>237900</v>
      </c>
      <c r="H113">
        <f t="shared" si="1"/>
        <v>1.3911669849809176E-2</v>
      </c>
      <c r="I113">
        <f>CORREL($H$3:H113,MXX!$H$3:H113)</f>
        <v>7.9236983007654735E-2</v>
      </c>
    </row>
    <row r="114" spans="1:9" x14ac:dyDescent="0.25">
      <c r="A114" s="1">
        <v>44594</v>
      </c>
      <c r="B114">
        <v>63.099997999999999</v>
      </c>
      <c r="C114">
        <v>63.189999</v>
      </c>
      <c r="D114">
        <v>62.580002</v>
      </c>
      <c r="E114">
        <v>62.66</v>
      </c>
      <c r="F114">
        <v>62.66</v>
      </c>
      <c r="G114">
        <v>227800</v>
      </c>
      <c r="H114">
        <f t="shared" si="1"/>
        <v>1.1460839201600598E-2</v>
      </c>
      <c r="I114">
        <f>CORREL($H$3:H114,MXX!$H$3:H114)</f>
        <v>8.5418006519579051E-2</v>
      </c>
    </row>
    <row r="115" spans="1:9" x14ac:dyDescent="0.25">
      <c r="A115" s="1">
        <v>44595</v>
      </c>
      <c r="B115">
        <v>61.540000999999997</v>
      </c>
      <c r="C115">
        <v>62.889999000000003</v>
      </c>
      <c r="D115">
        <v>61.130001</v>
      </c>
      <c r="E115">
        <v>61.599997999999999</v>
      </c>
      <c r="F115">
        <v>61.599997999999999</v>
      </c>
      <c r="G115">
        <v>711500</v>
      </c>
      <c r="H115">
        <f t="shared" si="1"/>
        <v>-1.6916725183530119E-2</v>
      </c>
      <c r="I115">
        <f>CORREL($H$3:H115,MXX!$H$3:H115)</f>
        <v>7.9354937281714763E-2</v>
      </c>
    </row>
    <row r="116" spans="1:9" x14ac:dyDescent="0.25">
      <c r="A116" s="1">
        <v>44596</v>
      </c>
      <c r="B116">
        <v>62.279998999999997</v>
      </c>
      <c r="C116">
        <v>63.09</v>
      </c>
      <c r="D116">
        <v>62.279998999999997</v>
      </c>
      <c r="E116">
        <v>63.02</v>
      </c>
      <c r="F116">
        <v>63.02</v>
      </c>
      <c r="G116">
        <v>194400</v>
      </c>
      <c r="H116">
        <f t="shared" si="1"/>
        <v>2.3051981267921531E-2</v>
      </c>
      <c r="I116">
        <f>CORREL($H$3:H116,MXX!$H$3:H116)</f>
        <v>5.1647729884933567E-2</v>
      </c>
    </row>
    <row r="117" spans="1:9" x14ac:dyDescent="0.25">
      <c r="A117" s="1">
        <v>44599</v>
      </c>
      <c r="B117">
        <v>63.610000999999997</v>
      </c>
      <c r="C117">
        <v>63.82</v>
      </c>
      <c r="D117">
        <v>63.330002</v>
      </c>
      <c r="E117">
        <v>63.380001</v>
      </c>
      <c r="F117">
        <v>63.380001</v>
      </c>
      <c r="G117">
        <v>158400</v>
      </c>
      <c r="H117">
        <f t="shared" si="1"/>
        <v>5.7124880990161364E-3</v>
      </c>
      <c r="I117">
        <f>CORREL($H$3:H117,MXX!$H$3:H117)</f>
        <v>5.2390613995330904E-2</v>
      </c>
    </row>
    <row r="118" spans="1:9" x14ac:dyDescent="0.25">
      <c r="A118" s="1">
        <v>44600</v>
      </c>
      <c r="B118">
        <v>63.009998000000003</v>
      </c>
      <c r="C118">
        <v>63.02</v>
      </c>
      <c r="D118">
        <v>62.240001999999997</v>
      </c>
      <c r="E118">
        <v>62.66</v>
      </c>
      <c r="F118">
        <v>62.66</v>
      </c>
      <c r="G118">
        <v>259400</v>
      </c>
      <c r="H118">
        <f t="shared" si="1"/>
        <v>-1.1360066087723846E-2</v>
      </c>
      <c r="I118">
        <f>CORREL($H$3:H118,MXX!$H$3:H118)</f>
        <v>3.5322231970244408E-2</v>
      </c>
    </row>
    <row r="119" spans="1:9" x14ac:dyDescent="0.25">
      <c r="A119" s="1">
        <v>44601</v>
      </c>
      <c r="B119">
        <v>62.689999</v>
      </c>
      <c r="C119">
        <v>63.32</v>
      </c>
      <c r="D119">
        <v>62.220001000000003</v>
      </c>
      <c r="E119">
        <v>63.25</v>
      </c>
      <c r="F119">
        <v>63.25</v>
      </c>
      <c r="G119">
        <v>240200</v>
      </c>
      <c r="H119">
        <f t="shared" si="1"/>
        <v>9.4158953080115456E-3</v>
      </c>
      <c r="I119">
        <f>CORREL($H$3:H119,MXX!$H$3:H119)</f>
        <v>4.0192945270405615E-2</v>
      </c>
    </row>
    <row r="120" spans="1:9" x14ac:dyDescent="0.25">
      <c r="A120" s="1">
        <v>44602</v>
      </c>
      <c r="B120">
        <v>61.700001</v>
      </c>
      <c r="C120">
        <v>62.25</v>
      </c>
      <c r="D120">
        <v>61.330002</v>
      </c>
      <c r="E120">
        <v>61.549999</v>
      </c>
      <c r="F120">
        <v>61.549999</v>
      </c>
      <c r="G120">
        <v>518500</v>
      </c>
      <c r="H120">
        <f t="shared" si="1"/>
        <v>-2.6877486166007911E-2</v>
      </c>
      <c r="I120">
        <f>CORREL($H$3:H120,MXX!$H$3:H120)</f>
        <v>4.5272633520582549E-2</v>
      </c>
    </row>
    <row r="121" spans="1:9" x14ac:dyDescent="0.25">
      <c r="A121" s="1">
        <v>44603</v>
      </c>
      <c r="B121">
        <v>61.75</v>
      </c>
      <c r="C121">
        <v>62.5</v>
      </c>
      <c r="D121">
        <v>61.5</v>
      </c>
      <c r="E121">
        <v>61.990001999999997</v>
      </c>
      <c r="F121">
        <v>61.990001999999997</v>
      </c>
      <c r="G121">
        <v>501200</v>
      </c>
      <c r="H121">
        <f t="shared" si="1"/>
        <v>7.1487084833258448E-3</v>
      </c>
      <c r="I121">
        <f>CORREL($H$3:H121,MXX!$H$3:H121)</f>
        <v>4.9946532800333017E-2</v>
      </c>
    </row>
    <row r="122" spans="1:9" x14ac:dyDescent="0.25">
      <c r="A122" s="1">
        <v>44606</v>
      </c>
      <c r="B122">
        <v>62.73</v>
      </c>
      <c r="C122">
        <v>62.73</v>
      </c>
      <c r="D122">
        <v>61.860000999999997</v>
      </c>
      <c r="E122">
        <v>62.369999</v>
      </c>
      <c r="F122">
        <v>62.369999</v>
      </c>
      <c r="G122">
        <v>220500</v>
      </c>
      <c r="H122">
        <f t="shared" si="1"/>
        <v>6.1299723784490768E-3</v>
      </c>
      <c r="I122">
        <f>CORREL($H$3:H122,MXX!$H$3:H122)</f>
        <v>4.2994215518035367E-2</v>
      </c>
    </row>
    <row r="123" spans="1:9" x14ac:dyDescent="0.25">
      <c r="A123" s="1">
        <v>44607</v>
      </c>
      <c r="B123">
        <v>62.240001999999997</v>
      </c>
      <c r="C123">
        <v>64.349997999999999</v>
      </c>
      <c r="D123">
        <v>62.240001999999997</v>
      </c>
      <c r="E123">
        <v>64.139999000000003</v>
      </c>
      <c r="F123">
        <v>64.139999000000003</v>
      </c>
      <c r="G123">
        <v>594300</v>
      </c>
      <c r="H123">
        <f t="shared" si="1"/>
        <v>2.8379028834039314E-2</v>
      </c>
      <c r="I123">
        <f>CORREL($H$3:H123,MXX!$H$3:H123)</f>
        <v>6.9643899636571985E-2</v>
      </c>
    </row>
    <row r="124" spans="1:9" x14ac:dyDescent="0.25">
      <c r="A124" s="1">
        <v>44608</v>
      </c>
      <c r="B124">
        <v>64.010002</v>
      </c>
      <c r="C124">
        <v>64.010002</v>
      </c>
      <c r="D124">
        <v>63.169998</v>
      </c>
      <c r="E124">
        <v>63.549999</v>
      </c>
      <c r="F124">
        <v>63.549999</v>
      </c>
      <c r="G124">
        <v>296300</v>
      </c>
      <c r="H124">
        <f t="shared" si="1"/>
        <v>-9.1986281446621698E-3</v>
      </c>
      <c r="I124">
        <f>CORREL($H$3:H124,MXX!$H$3:H124)</f>
        <v>6.4236758462369772E-2</v>
      </c>
    </row>
    <row r="125" spans="1:9" x14ac:dyDescent="0.25">
      <c r="A125" s="1">
        <v>44609</v>
      </c>
      <c r="B125">
        <v>63.599997999999999</v>
      </c>
      <c r="C125">
        <v>63.77</v>
      </c>
      <c r="D125">
        <v>63.060001</v>
      </c>
      <c r="E125">
        <v>63.25</v>
      </c>
      <c r="F125">
        <v>63.25</v>
      </c>
      <c r="G125">
        <v>166100</v>
      </c>
      <c r="H125">
        <f t="shared" si="1"/>
        <v>-4.720676706855647E-3</v>
      </c>
      <c r="I125">
        <f>CORREL($H$3:H125,MXX!$H$3:H125)</f>
        <v>6.8648739963297387E-2</v>
      </c>
    </row>
    <row r="126" spans="1:9" x14ac:dyDescent="0.25">
      <c r="A126" s="1">
        <v>44610</v>
      </c>
      <c r="B126">
        <v>63.549999</v>
      </c>
      <c r="C126">
        <v>64.480002999999996</v>
      </c>
      <c r="D126">
        <v>63.549999</v>
      </c>
      <c r="E126">
        <v>63.880001</v>
      </c>
      <c r="F126">
        <v>63.880001</v>
      </c>
      <c r="G126">
        <v>252300</v>
      </c>
      <c r="H126">
        <f t="shared" si="1"/>
        <v>9.9604901185770759E-3</v>
      </c>
      <c r="I126">
        <f>CORREL($H$3:H126,MXX!$H$3:H126)</f>
        <v>6.3726520198466308E-2</v>
      </c>
    </row>
    <row r="127" spans="1:9" x14ac:dyDescent="0.25">
      <c r="A127" s="1">
        <v>44614</v>
      </c>
      <c r="B127">
        <v>63.59</v>
      </c>
      <c r="C127">
        <v>63.59</v>
      </c>
      <c r="D127">
        <v>62.700001</v>
      </c>
      <c r="E127">
        <v>63.099997999999999</v>
      </c>
      <c r="F127">
        <v>63.099997999999999</v>
      </c>
      <c r="G127">
        <v>284400</v>
      </c>
      <c r="H127">
        <f t="shared" si="1"/>
        <v>-1.2210441261577323E-2</v>
      </c>
      <c r="I127">
        <f>CORREL($H$3:H127,MXX!$H$3:H127)</f>
        <v>6.7160089450278529E-2</v>
      </c>
    </row>
    <row r="128" spans="1:9" x14ac:dyDescent="0.25">
      <c r="A128" s="1">
        <v>44615</v>
      </c>
      <c r="B128">
        <v>63.5</v>
      </c>
      <c r="C128">
        <v>63.5</v>
      </c>
      <c r="D128">
        <v>62.27</v>
      </c>
      <c r="E128">
        <v>62.619999</v>
      </c>
      <c r="F128">
        <v>62.619999</v>
      </c>
      <c r="G128">
        <v>222300</v>
      </c>
      <c r="H128">
        <f t="shared" si="1"/>
        <v>-7.6069574518845377E-3</v>
      </c>
      <c r="I128">
        <f>CORREL($H$3:H128,MXX!$H$3:H128)</f>
        <v>6.1564242185488727E-2</v>
      </c>
    </row>
    <row r="129" spans="1:9" x14ac:dyDescent="0.25">
      <c r="A129" s="1">
        <v>44616</v>
      </c>
      <c r="B129">
        <v>60.919998</v>
      </c>
      <c r="C129">
        <v>62.369999</v>
      </c>
      <c r="D129">
        <v>60.849997999999999</v>
      </c>
      <c r="E129">
        <v>62.349997999999999</v>
      </c>
      <c r="F129">
        <v>62.349997999999999</v>
      </c>
      <c r="G129">
        <v>385100</v>
      </c>
      <c r="H129">
        <f t="shared" si="1"/>
        <v>-4.3117375329245946E-3</v>
      </c>
      <c r="I129">
        <f>CORREL($H$3:H129,MXX!$H$3:H129)</f>
        <v>6.6011658217024191E-2</v>
      </c>
    </row>
    <row r="130" spans="1:9" x14ac:dyDescent="0.25">
      <c r="A130" s="1">
        <v>44617</v>
      </c>
      <c r="B130">
        <v>61.860000999999997</v>
      </c>
      <c r="C130">
        <v>62.189999</v>
      </c>
      <c r="D130">
        <v>61.610000999999997</v>
      </c>
      <c r="E130">
        <v>62.189999</v>
      </c>
      <c r="F130">
        <v>62.189999</v>
      </c>
      <c r="G130">
        <v>313700</v>
      </c>
      <c r="H130">
        <f t="shared" si="1"/>
        <v>-2.5661428248963075E-3</v>
      </c>
      <c r="I130">
        <f>CORREL($H$3:H130,MXX!$H$3:H130)</f>
        <v>6.5693666770273995E-2</v>
      </c>
    </row>
    <row r="131" spans="1:9" x14ac:dyDescent="0.25">
      <c r="A131" s="1">
        <v>44620</v>
      </c>
      <c r="B131">
        <v>62.900002000000001</v>
      </c>
      <c r="C131">
        <v>63.59</v>
      </c>
      <c r="D131">
        <v>62.889999000000003</v>
      </c>
      <c r="E131">
        <v>63.57</v>
      </c>
      <c r="F131">
        <v>63.57</v>
      </c>
      <c r="G131">
        <v>436500</v>
      </c>
      <c r="H131">
        <f t="shared" ref="H131:H194" si="2">(F131-F130)/F130</f>
        <v>2.219007914761343E-2</v>
      </c>
      <c r="I131">
        <f>CORREL($H$3:H131,MXX!$H$3:H131)</f>
        <v>8.9115486840483246E-2</v>
      </c>
    </row>
    <row r="132" spans="1:9" x14ac:dyDescent="0.25">
      <c r="A132" s="1">
        <v>44621</v>
      </c>
      <c r="B132">
        <v>62.970001000000003</v>
      </c>
      <c r="C132">
        <v>63.169998</v>
      </c>
      <c r="D132">
        <v>62.689999</v>
      </c>
      <c r="E132">
        <v>62.759998000000003</v>
      </c>
      <c r="F132">
        <v>62.759998000000003</v>
      </c>
      <c r="G132">
        <v>380600</v>
      </c>
      <c r="H132">
        <f t="shared" si="2"/>
        <v>-1.2741890829007349E-2</v>
      </c>
      <c r="I132">
        <f>CORREL($H$3:H132,MXX!$H$3:H132)</f>
        <v>7.6554433932587596E-2</v>
      </c>
    </row>
    <row r="133" spans="1:9" x14ac:dyDescent="0.25">
      <c r="A133" s="1">
        <v>44622</v>
      </c>
      <c r="B133">
        <v>63.07</v>
      </c>
      <c r="C133">
        <v>63.330002</v>
      </c>
      <c r="D133">
        <v>62.98</v>
      </c>
      <c r="E133">
        <v>63.310001</v>
      </c>
      <c r="F133">
        <v>63.310001</v>
      </c>
      <c r="G133">
        <v>253400</v>
      </c>
      <c r="H133">
        <f t="shared" si="2"/>
        <v>8.7635917388014673E-3</v>
      </c>
      <c r="I133">
        <f>CORREL($H$3:H133,MXX!$H$3:H133)</f>
        <v>7.4358037313117548E-2</v>
      </c>
    </row>
    <row r="134" spans="1:9" x14ac:dyDescent="0.25">
      <c r="A134" s="1">
        <v>44623</v>
      </c>
      <c r="B134">
        <v>63.720001000000003</v>
      </c>
      <c r="C134">
        <v>64.940002000000007</v>
      </c>
      <c r="D134">
        <v>63.5</v>
      </c>
      <c r="E134">
        <v>63.59</v>
      </c>
      <c r="F134">
        <v>63.59</v>
      </c>
      <c r="G134">
        <v>226200</v>
      </c>
      <c r="H134">
        <f t="shared" si="2"/>
        <v>4.4226661756016031E-3</v>
      </c>
      <c r="I134">
        <f>CORREL($H$3:H134,MXX!$H$3:H134)</f>
        <v>7.4799181510527321E-2</v>
      </c>
    </row>
    <row r="135" spans="1:9" x14ac:dyDescent="0.25">
      <c r="A135" s="1">
        <v>44624</v>
      </c>
      <c r="B135">
        <v>63.5</v>
      </c>
      <c r="C135">
        <v>64.580001999999993</v>
      </c>
      <c r="D135">
        <v>63.040000999999997</v>
      </c>
      <c r="E135">
        <v>63.349997999999999</v>
      </c>
      <c r="F135">
        <v>63.349997999999999</v>
      </c>
      <c r="G135">
        <v>515400</v>
      </c>
      <c r="H135">
        <f t="shared" si="2"/>
        <v>-3.774209781412235E-3</v>
      </c>
      <c r="I135">
        <f>CORREL($H$3:H135,MXX!$H$3:H135)</f>
        <v>7.380614233179221E-2</v>
      </c>
    </row>
    <row r="136" spans="1:9" x14ac:dyDescent="0.25">
      <c r="A136" s="1">
        <v>44627</v>
      </c>
      <c r="B136">
        <v>62.099997999999999</v>
      </c>
      <c r="C136">
        <v>62.790000999999997</v>
      </c>
      <c r="D136">
        <v>61.240001999999997</v>
      </c>
      <c r="E136">
        <v>61.580002</v>
      </c>
      <c r="F136">
        <v>61.580002</v>
      </c>
      <c r="G136">
        <v>302200</v>
      </c>
      <c r="H136">
        <f t="shared" si="2"/>
        <v>-2.7939953526123221E-2</v>
      </c>
      <c r="I136">
        <f>CORREL($H$3:H136,MXX!$H$3:H136)</f>
        <v>7.8977104417918484E-2</v>
      </c>
    </row>
    <row r="137" spans="1:9" x14ac:dyDescent="0.25">
      <c r="A137" s="1">
        <v>44628</v>
      </c>
      <c r="B137">
        <v>60.34</v>
      </c>
      <c r="C137">
        <v>61.689999</v>
      </c>
      <c r="D137">
        <v>59.939999</v>
      </c>
      <c r="E137">
        <v>60.720001000000003</v>
      </c>
      <c r="F137">
        <v>60.720001000000003</v>
      </c>
      <c r="G137">
        <v>329800</v>
      </c>
      <c r="H137">
        <f t="shared" si="2"/>
        <v>-1.3965589023527425E-2</v>
      </c>
      <c r="I137">
        <f>CORREL($H$3:H137,MXX!$H$3:H137)</f>
        <v>9.1447045432966792E-2</v>
      </c>
    </row>
    <row r="138" spans="1:9" x14ac:dyDescent="0.25">
      <c r="A138" s="1">
        <v>44629</v>
      </c>
      <c r="B138">
        <v>63.75</v>
      </c>
      <c r="C138">
        <v>63.75</v>
      </c>
      <c r="D138">
        <v>62.34</v>
      </c>
      <c r="E138">
        <v>63.099997999999999</v>
      </c>
      <c r="F138">
        <v>63.099997999999999</v>
      </c>
      <c r="G138">
        <v>382600</v>
      </c>
      <c r="H138">
        <f t="shared" si="2"/>
        <v>3.919626088280196E-2</v>
      </c>
      <c r="I138">
        <f>CORREL($H$3:H138,MXX!$H$3:H138)</f>
        <v>0.12401370954609039</v>
      </c>
    </row>
    <row r="139" spans="1:9" x14ac:dyDescent="0.25">
      <c r="A139" s="1">
        <v>44630</v>
      </c>
      <c r="B139">
        <v>62.150002000000001</v>
      </c>
      <c r="C139">
        <v>63.25</v>
      </c>
      <c r="D139">
        <v>62.150002000000001</v>
      </c>
      <c r="E139">
        <v>62.52</v>
      </c>
      <c r="F139">
        <v>62.52</v>
      </c>
      <c r="G139">
        <v>129500</v>
      </c>
      <c r="H139">
        <f t="shared" si="2"/>
        <v>-9.1917277081371099E-3</v>
      </c>
      <c r="I139">
        <f>CORREL($H$3:H139,MXX!$H$3:H139)</f>
        <v>0.11771345344459075</v>
      </c>
    </row>
    <row r="140" spans="1:9" x14ac:dyDescent="0.25">
      <c r="A140" s="1">
        <v>44631</v>
      </c>
      <c r="B140">
        <v>62.689999</v>
      </c>
      <c r="C140">
        <v>63.25</v>
      </c>
      <c r="D140">
        <v>62.330002</v>
      </c>
      <c r="E140">
        <v>62.48</v>
      </c>
      <c r="F140">
        <v>62.48</v>
      </c>
      <c r="G140">
        <v>99800</v>
      </c>
      <c r="H140">
        <f t="shared" si="2"/>
        <v>-6.3979526551513513E-4</v>
      </c>
      <c r="I140">
        <f>CORREL($H$3:H140,MXX!$H$3:H140)</f>
        <v>0.11770134436198977</v>
      </c>
    </row>
    <row r="141" spans="1:9" x14ac:dyDescent="0.25">
      <c r="A141" s="1">
        <v>44634</v>
      </c>
      <c r="B141">
        <v>61.389999000000003</v>
      </c>
      <c r="C141">
        <v>62.099997999999999</v>
      </c>
      <c r="D141">
        <v>61.200001</v>
      </c>
      <c r="E141">
        <v>61.27</v>
      </c>
      <c r="F141">
        <v>61.27</v>
      </c>
      <c r="G141">
        <v>218000</v>
      </c>
      <c r="H141">
        <f t="shared" si="2"/>
        <v>-1.9366197183098493E-2</v>
      </c>
      <c r="I141">
        <f>CORREL($H$3:H141,MXX!$H$3:H141)</f>
        <v>0.11883371221737442</v>
      </c>
    </row>
    <row r="142" spans="1:9" x14ac:dyDescent="0.25">
      <c r="A142" s="1">
        <v>44635</v>
      </c>
      <c r="B142">
        <v>61.200001</v>
      </c>
      <c r="C142">
        <v>61.389999000000003</v>
      </c>
      <c r="D142">
        <v>60.810001</v>
      </c>
      <c r="E142">
        <v>61.200001</v>
      </c>
      <c r="F142">
        <v>61.200001</v>
      </c>
      <c r="G142">
        <v>377100</v>
      </c>
      <c r="H142">
        <f t="shared" si="2"/>
        <v>-1.1424677656275959E-3</v>
      </c>
      <c r="I142">
        <f>CORREL($H$3:H142,MXX!$H$3:H142)</f>
        <v>0.11900482380231495</v>
      </c>
    </row>
    <row r="143" spans="1:9" x14ac:dyDescent="0.25">
      <c r="A143" s="1">
        <v>44636</v>
      </c>
      <c r="B143">
        <v>63.400002000000001</v>
      </c>
      <c r="C143">
        <v>64.5</v>
      </c>
      <c r="D143">
        <v>63.119999</v>
      </c>
      <c r="E143">
        <v>63.779998999999997</v>
      </c>
      <c r="F143">
        <v>63.779998999999997</v>
      </c>
      <c r="G143">
        <v>307600</v>
      </c>
      <c r="H143">
        <f t="shared" si="2"/>
        <v>4.2156829376522334E-2</v>
      </c>
      <c r="I143">
        <f>CORREL($H$3:H143,MXX!$H$3:H143)</f>
        <v>0.12342641629863638</v>
      </c>
    </row>
    <row r="144" spans="1:9" x14ac:dyDescent="0.25">
      <c r="A144" s="1">
        <v>44637</v>
      </c>
      <c r="B144">
        <v>64.809997999999993</v>
      </c>
      <c r="C144">
        <v>64.809997999999993</v>
      </c>
      <c r="D144">
        <v>63.400002000000001</v>
      </c>
      <c r="E144">
        <v>64.290001000000004</v>
      </c>
      <c r="F144">
        <v>64.290001000000004</v>
      </c>
      <c r="G144">
        <v>160100</v>
      </c>
      <c r="H144">
        <f t="shared" si="2"/>
        <v>7.9962685480758199E-3</v>
      </c>
      <c r="I144">
        <f>CORREL($H$3:H144,MXX!$H$3:H144)</f>
        <v>0.1256686712656111</v>
      </c>
    </row>
    <row r="145" spans="1:9" x14ac:dyDescent="0.25">
      <c r="A145" s="1">
        <v>44638</v>
      </c>
      <c r="B145">
        <v>64.059997999999993</v>
      </c>
      <c r="C145">
        <v>64.580001999999993</v>
      </c>
      <c r="D145">
        <v>63.779998999999997</v>
      </c>
      <c r="E145">
        <v>64.559997999999993</v>
      </c>
      <c r="F145">
        <v>64.559997999999993</v>
      </c>
      <c r="G145">
        <v>313800</v>
      </c>
      <c r="H145">
        <f t="shared" si="2"/>
        <v>4.1996732897855975E-3</v>
      </c>
      <c r="I145">
        <f>CORREL($H$3:H145,MXX!$H$3:H145)</f>
        <v>0.12703305569650289</v>
      </c>
    </row>
    <row r="146" spans="1:9" x14ac:dyDescent="0.25">
      <c r="A146" s="1">
        <v>44641</v>
      </c>
      <c r="B146">
        <v>63.5</v>
      </c>
      <c r="C146">
        <v>64.589995999999999</v>
      </c>
      <c r="D146">
        <v>63.5</v>
      </c>
      <c r="E146">
        <v>64.279999000000004</v>
      </c>
      <c r="F146">
        <v>64.279999000000004</v>
      </c>
      <c r="G146">
        <v>266200</v>
      </c>
      <c r="H146">
        <f t="shared" si="2"/>
        <v>-4.3370354503417035E-3</v>
      </c>
      <c r="I146">
        <f>CORREL($H$3:H146,MXX!$H$3:H146)</f>
        <v>0.12048419515226717</v>
      </c>
    </row>
    <row r="147" spans="1:9" x14ac:dyDescent="0.25">
      <c r="A147" s="1">
        <v>44642</v>
      </c>
      <c r="B147">
        <v>64.099997999999999</v>
      </c>
      <c r="C147">
        <v>64.620002999999997</v>
      </c>
      <c r="D147">
        <v>64.099997999999999</v>
      </c>
      <c r="E147">
        <v>64.599997999999999</v>
      </c>
      <c r="F147">
        <v>64.599997999999999</v>
      </c>
      <c r="G147">
        <v>129100</v>
      </c>
      <c r="H147">
        <f t="shared" si="2"/>
        <v>4.9782048067548304E-3</v>
      </c>
      <c r="I147">
        <f>CORREL($H$3:H147,MXX!$H$3:H147)</f>
        <v>0.12120667539742579</v>
      </c>
    </row>
    <row r="148" spans="1:9" x14ac:dyDescent="0.25">
      <c r="A148" s="1">
        <v>44643</v>
      </c>
      <c r="B148">
        <v>65</v>
      </c>
      <c r="C148">
        <v>65.949996999999996</v>
      </c>
      <c r="D148">
        <v>65</v>
      </c>
      <c r="E148">
        <v>65.720000999999996</v>
      </c>
      <c r="F148">
        <v>65.720000999999996</v>
      </c>
      <c r="G148">
        <v>290700</v>
      </c>
      <c r="H148">
        <f t="shared" si="2"/>
        <v>1.7337508276702995E-2</v>
      </c>
      <c r="I148">
        <f>CORREL($H$3:H148,MXX!$H$3:H148)</f>
        <v>0.11205476406858973</v>
      </c>
    </row>
    <row r="149" spans="1:9" x14ac:dyDescent="0.25">
      <c r="A149" s="1">
        <v>44644</v>
      </c>
      <c r="B149">
        <v>66.209998999999996</v>
      </c>
      <c r="C149">
        <v>66.360000999999997</v>
      </c>
      <c r="D149">
        <v>66.059997999999993</v>
      </c>
      <c r="E149">
        <v>66.220000999999996</v>
      </c>
      <c r="F149">
        <v>66.220000999999996</v>
      </c>
      <c r="G149">
        <v>175900</v>
      </c>
      <c r="H149">
        <f t="shared" si="2"/>
        <v>7.6080339682283336E-3</v>
      </c>
      <c r="I149">
        <f>CORREL($H$3:H149,MXX!$H$3:H149)</f>
        <v>0.11506206914805006</v>
      </c>
    </row>
    <row r="150" spans="1:9" x14ac:dyDescent="0.25">
      <c r="A150" s="1">
        <v>44645</v>
      </c>
      <c r="B150">
        <v>67.139999000000003</v>
      </c>
      <c r="C150">
        <v>68</v>
      </c>
      <c r="D150">
        <v>66.900002000000001</v>
      </c>
      <c r="E150">
        <v>67.110000999999997</v>
      </c>
      <c r="F150">
        <v>67.110000999999997</v>
      </c>
      <c r="G150">
        <v>391500</v>
      </c>
      <c r="H150">
        <f t="shared" si="2"/>
        <v>1.3440048120808706E-2</v>
      </c>
      <c r="I150">
        <f>CORREL($H$3:H150,MXX!$H$3:H150)</f>
        <v>0.11023215061009085</v>
      </c>
    </row>
    <row r="151" spans="1:9" x14ac:dyDescent="0.25">
      <c r="A151" s="1">
        <v>44648</v>
      </c>
      <c r="B151">
        <v>66.019997000000004</v>
      </c>
      <c r="C151">
        <v>67.209998999999996</v>
      </c>
      <c r="D151">
        <v>66.019997000000004</v>
      </c>
      <c r="E151">
        <v>67.160004000000001</v>
      </c>
      <c r="F151">
        <v>67.160004000000001</v>
      </c>
      <c r="G151">
        <v>438700</v>
      </c>
      <c r="H151">
        <f t="shared" si="2"/>
        <v>7.4509013939671673E-4</v>
      </c>
      <c r="I151">
        <f>CORREL($H$3:H151,MXX!$H$3:H151)</f>
        <v>0.11014885974328592</v>
      </c>
    </row>
    <row r="152" spans="1:9" x14ac:dyDescent="0.25">
      <c r="A152" s="1">
        <v>44649</v>
      </c>
      <c r="B152">
        <v>67.699996999999996</v>
      </c>
      <c r="C152">
        <v>68.25</v>
      </c>
      <c r="D152">
        <v>66.519997000000004</v>
      </c>
      <c r="E152">
        <v>67.599997999999999</v>
      </c>
      <c r="F152">
        <v>67.599997999999999</v>
      </c>
      <c r="G152">
        <v>1364100</v>
      </c>
      <c r="H152">
        <f t="shared" si="2"/>
        <v>6.551429032076869E-3</v>
      </c>
      <c r="I152">
        <f>CORREL($H$3:H152,MXX!$H$3:H152)</f>
        <v>0.11172042335471508</v>
      </c>
    </row>
    <row r="153" spans="1:9" x14ac:dyDescent="0.25">
      <c r="A153" s="1">
        <v>44650</v>
      </c>
      <c r="B153">
        <v>64.029999000000004</v>
      </c>
      <c r="C153">
        <v>64.930000000000007</v>
      </c>
      <c r="D153">
        <v>64</v>
      </c>
      <c r="E153">
        <v>64.190002000000007</v>
      </c>
      <c r="F153">
        <v>64.190002000000007</v>
      </c>
      <c r="G153">
        <v>1004000</v>
      </c>
      <c r="H153">
        <f t="shared" si="2"/>
        <v>-5.0443729303068806E-2</v>
      </c>
      <c r="I153">
        <f>CORREL($H$3:H153,MXX!$H$3:H153)</f>
        <v>0.12088040812567342</v>
      </c>
    </row>
    <row r="154" spans="1:9" x14ac:dyDescent="0.25">
      <c r="A154" s="1">
        <v>44651</v>
      </c>
      <c r="B154">
        <v>63.900002000000001</v>
      </c>
      <c r="C154">
        <v>63.900002000000001</v>
      </c>
      <c r="D154">
        <v>62.200001</v>
      </c>
      <c r="E154">
        <v>62.91</v>
      </c>
      <c r="F154">
        <v>62.91</v>
      </c>
      <c r="G154">
        <v>147500</v>
      </c>
      <c r="H154">
        <f t="shared" si="2"/>
        <v>-1.9940831283974881E-2</v>
      </c>
      <c r="I154">
        <f>CORREL($H$3:H154,MXX!$H$3:H154)</f>
        <v>0.10867190300100632</v>
      </c>
    </row>
    <row r="155" spans="1:9" x14ac:dyDescent="0.25">
      <c r="A155" s="1">
        <v>44652</v>
      </c>
      <c r="B155">
        <v>64.400002000000001</v>
      </c>
      <c r="C155">
        <v>64.989998</v>
      </c>
      <c r="D155">
        <v>64.400002000000001</v>
      </c>
      <c r="E155">
        <v>64.839995999999999</v>
      </c>
      <c r="F155">
        <v>64.839995999999999</v>
      </c>
      <c r="G155">
        <v>284000</v>
      </c>
      <c r="H155">
        <f t="shared" si="2"/>
        <v>3.0678683834048686E-2</v>
      </c>
      <c r="I155">
        <f>CORREL($H$3:H155,MXX!$H$3:H155)</f>
        <v>0.1083709055730278</v>
      </c>
    </row>
    <row r="156" spans="1:9" x14ac:dyDescent="0.25">
      <c r="A156" s="1">
        <v>44655</v>
      </c>
      <c r="B156">
        <v>65</v>
      </c>
      <c r="C156">
        <v>65.680000000000007</v>
      </c>
      <c r="D156">
        <v>64.839995999999999</v>
      </c>
      <c r="E156">
        <v>65.349997999999999</v>
      </c>
      <c r="F156">
        <v>65.349997999999999</v>
      </c>
      <c r="G156">
        <v>202600</v>
      </c>
      <c r="H156">
        <f t="shared" si="2"/>
        <v>7.8655464445124279E-3</v>
      </c>
      <c r="I156">
        <f>CORREL($H$3:H156,MXX!$H$3:H156)</f>
        <v>0.10636710833813745</v>
      </c>
    </row>
    <row r="157" spans="1:9" x14ac:dyDescent="0.25">
      <c r="A157" s="1">
        <v>44656</v>
      </c>
      <c r="B157">
        <v>64.900002000000001</v>
      </c>
      <c r="C157">
        <v>64.900002000000001</v>
      </c>
      <c r="D157">
        <v>63.299999</v>
      </c>
      <c r="E157">
        <v>63.34</v>
      </c>
      <c r="F157">
        <v>63.34</v>
      </c>
      <c r="G157">
        <v>296200</v>
      </c>
      <c r="H157">
        <f t="shared" si="2"/>
        <v>-3.0757430168551741E-2</v>
      </c>
      <c r="I157">
        <f>CORREL($H$3:H157,MXX!$H$3:H157)</f>
        <v>0.12281451352929602</v>
      </c>
    </row>
    <row r="158" spans="1:9" x14ac:dyDescent="0.25">
      <c r="A158" s="1">
        <v>44657</v>
      </c>
      <c r="B158">
        <v>63.5</v>
      </c>
      <c r="C158">
        <v>63.990001999999997</v>
      </c>
      <c r="D158">
        <v>63.5</v>
      </c>
      <c r="E158">
        <v>63.869999</v>
      </c>
      <c r="F158">
        <v>63.869999</v>
      </c>
      <c r="G158">
        <v>237500</v>
      </c>
      <c r="H158">
        <f t="shared" si="2"/>
        <v>8.3675244711082491E-3</v>
      </c>
      <c r="I158">
        <f>CORREL($H$3:H158,MXX!$H$3:H158)</f>
        <v>0.12190019454841251</v>
      </c>
    </row>
    <row r="159" spans="1:9" x14ac:dyDescent="0.25">
      <c r="A159" s="1">
        <v>44658</v>
      </c>
      <c r="B159">
        <v>63.900002000000001</v>
      </c>
      <c r="C159">
        <v>64.540001000000004</v>
      </c>
      <c r="D159">
        <v>63.799999</v>
      </c>
      <c r="E159">
        <v>63.880001</v>
      </c>
      <c r="F159">
        <v>63.880001</v>
      </c>
      <c r="G159">
        <v>257000</v>
      </c>
      <c r="H159">
        <f t="shared" si="2"/>
        <v>1.5659934486612513E-4</v>
      </c>
      <c r="I159">
        <f>CORREL($H$3:H159,MXX!$H$3:H159)</f>
        <v>0.12189527869940157</v>
      </c>
    </row>
    <row r="160" spans="1:9" x14ac:dyDescent="0.25">
      <c r="A160" s="1">
        <v>44659</v>
      </c>
      <c r="B160">
        <v>64.239998</v>
      </c>
      <c r="C160">
        <v>64.319999999999993</v>
      </c>
      <c r="D160">
        <v>63.27</v>
      </c>
      <c r="E160">
        <v>64.220000999999996</v>
      </c>
      <c r="F160">
        <v>64.220000999999996</v>
      </c>
      <c r="G160">
        <v>235700</v>
      </c>
      <c r="H160">
        <f t="shared" si="2"/>
        <v>5.3224795660224916E-3</v>
      </c>
      <c r="I160">
        <f>CORREL($H$3:H160,MXX!$H$3:H160)</f>
        <v>0.11907089906427393</v>
      </c>
    </row>
    <row r="161" spans="1:9" x14ac:dyDescent="0.25">
      <c r="A161" s="1">
        <v>44662</v>
      </c>
      <c r="B161">
        <v>63.689999</v>
      </c>
      <c r="C161">
        <v>63.790000999999997</v>
      </c>
      <c r="D161">
        <v>63.360000999999997</v>
      </c>
      <c r="E161">
        <v>63.360000999999997</v>
      </c>
      <c r="F161">
        <v>63.360000999999997</v>
      </c>
      <c r="G161">
        <v>208800</v>
      </c>
      <c r="H161">
        <f t="shared" si="2"/>
        <v>-1.339146662423751E-2</v>
      </c>
      <c r="I161">
        <f>CORREL($H$3:H161,MXX!$H$3:H161)</f>
        <v>0.12126377681089702</v>
      </c>
    </row>
    <row r="162" spans="1:9" x14ac:dyDescent="0.25">
      <c r="A162" s="1">
        <v>44663</v>
      </c>
      <c r="B162">
        <v>63.830002</v>
      </c>
      <c r="C162">
        <v>64.220000999999996</v>
      </c>
      <c r="D162">
        <v>63.540000999999997</v>
      </c>
      <c r="E162">
        <v>63.689999</v>
      </c>
      <c r="F162">
        <v>63.689999</v>
      </c>
      <c r="G162">
        <v>266000</v>
      </c>
      <c r="H162">
        <f t="shared" si="2"/>
        <v>5.2083016854750893E-3</v>
      </c>
      <c r="I162">
        <f>CORREL($H$3:H162,MXX!$H$3:H162)</f>
        <v>0.11867015467482518</v>
      </c>
    </row>
    <row r="163" spans="1:9" x14ac:dyDescent="0.25">
      <c r="A163" s="1">
        <v>44664</v>
      </c>
      <c r="B163">
        <v>64.099997999999999</v>
      </c>
      <c r="C163">
        <v>64.550003000000004</v>
      </c>
      <c r="D163">
        <v>63.919998</v>
      </c>
      <c r="E163">
        <v>64.5</v>
      </c>
      <c r="F163">
        <v>64.5</v>
      </c>
      <c r="G163">
        <v>234700</v>
      </c>
      <c r="H163">
        <f t="shared" si="2"/>
        <v>1.2717867996826311E-2</v>
      </c>
      <c r="I163">
        <f>CORREL($H$3:H163,MXX!$H$3:H163)</f>
        <v>0.12070351375655344</v>
      </c>
    </row>
    <row r="164" spans="1:9" x14ac:dyDescent="0.25">
      <c r="A164" s="1">
        <v>44665</v>
      </c>
      <c r="B164">
        <v>64.699996999999996</v>
      </c>
      <c r="C164">
        <v>64.849997999999999</v>
      </c>
      <c r="D164">
        <v>63.360000999999997</v>
      </c>
      <c r="E164">
        <v>63.419998</v>
      </c>
      <c r="F164">
        <v>63.419998</v>
      </c>
      <c r="G164">
        <v>368900</v>
      </c>
      <c r="H164">
        <f t="shared" si="2"/>
        <v>-1.6744217054263572E-2</v>
      </c>
      <c r="I164">
        <f>CORREL($H$3:H164,MXX!$H$3:H164)</f>
        <v>0.12092676510497799</v>
      </c>
    </row>
    <row r="165" spans="1:9" x14ac:dyDescent="0.25">
      <c r="A165" s="1">
        <v>44669</v>
      </c>
      <c r="B165">
        <v>63.200001</v>
      </c>
      <c r="C165">
        <v>63.200001</v>
      </c>
      <c r="D165">
        <v>62.639999000000003</v>
      </c>
      <c r="E165">
        <v>62.73</v>
      </c>
      <c r="F165">
        <v>62.73</v>
      </c>
      <c r="G165">
        <v>275500</v>
      </c>
      <c r="H165">
        <f t="shared" si="2"/>
        <v>-1.087981743550359E-2</v>
      </c>
      <c r="I165">
        <f>CORREL($H$3:H165,MXX!$H$3:H165)</f>
        <v>0.11636121791038741</v>
      </c>
    </row>
    <row r="166" spans="1:9" x14ac:dyDescent="0.25">
      <c r="A166" s="1">
        <v>44670</v>
      </c>
      <c r="B166">
        <v>62.799999</v>
      </c>
      <c r="C166">
        <v>63.459999000000003</v>
      </c>
      <c r="D166">
        <v>62.549999</v>
      </c>
      <c r="E166">
        <v>63.27</v>
      </c>
      <c r="F166">
        <v>63.27</v>
      </c>
      <c r="G166">
        <v>243000</v>
      </c>
      <c r="H166">
        <f t="shared" si="2"/>
        <v>8.6083213773315206E-3</v>
      </c>
      <c r="I166">
        <f>CORREL($H$3:H166,MXX!$H$3:H166)</f>
        <v>0.11034161522665414</v>
      </c>
    </row>
    <row r="167" spans="1:9" x14ac:dyDescent="0.25">
      <c r="A167" s="1">
        <v>44671</v>
      </c>
      <c r="B167">
        <v>63.66</v>
      </c>
      <c r="C167">
        <v>63.66</v>
      </c>
      <c r="D167">
        <v>62.23</v>
      </c>
      <c r="E167">
        <v>62.450001</v>
      </c>
      <c r="F167">
        <v>62.450001</v>
      </c>
      <c r="G167">
        <v>465100</v>
      </c>
      <c r="H167">
        <f t="shared" si="2"/>
        <v>-1.2960312944523515E-2</v>
      </c>
      <c r="I167">
        <f>CORREL($H$3:H167,MXX!$H$3:H167)</f>
        <v>0.11539736334914608</v>
      </c>
    </row>
    <row r="168" spans="1:9" x14ac:dyDescent="0.25">
      <c r="A168" s="1">
        <v>44672</v>
      </c>
      <c r="B168">
        <v>62.5</v>
      </c>
      <c r="C168">
        <v>63.23</v>
      </c>
      <c r="D168">
        <v>61.52</v>
      </c>
      <c r="E168">
        <v>61.709999000000003</v>
      </c>
      <c r="F168">
        <v>61.709999000000003</v>
      </c>
      <c r="G168">
        <v>333700</v>
      </c>
      <c r="H168">
        <f t="shared" si="2"/>
        <v>-1.1849511419543404E-2</v>
      </c>
      <c r="I168">
        <f>CORREL($H$3:H168,MXX!$H$3:H168)</f>
        <v>0.11597498437408199</v>
      </c>
    </row>
    <row r="169" spans="1:9" x14ac:dyDescent="0.25">
      <c r="A169" s="1">
        <v>44673</v>
      </c>
      <c r="B169">
        <v>61.610000999999997</v>
      </c>
      <c r="C169">
        <v>61.849997999999999</v>
      </c>
      <c r="D169">
        <v>61.25</v>
      </c>
      <c r="E169">
        <v>61.310001</v>
      </c>
      <c r="F169">
        <v>61.310001</v>
      </c>
      <c r="G169">
        <v>295600</v>
      </c>
      <c r="H169">
        <f t="shared" si="2"/>
        <v>-6.481899311001506E-3</v>
      </c>
      <c r="I169">
        <f>CORREL($H$3:H169,MXX!$H$3:H169)</f>
        <v>0.11828049332861718</v>
      </c>
    </row>
    <row r="170" spans="1:9" x14ac:dyDescent="0.25">
      <c r="A170" s="1">
        <v>44676</v>
      </c>
      <c r="B170">
        <v>59.619999</v>
      </c>
      <c r="C170">
        <v>61.869999</v>
      </c>
      <c r="D170">
        <v>59.619999</v>
      </c>
      <c r="E170">
        <v>61.869999</v>
      </c>
      <c r="F170">
        <v>61.869999</v>
      </c>
      <c r="G170">
        <v>225000</v>
      </c>
      <c r="H170">
        <f t="shared" si="2"/>
        <v>9.133876869452346E-3</v>
      </c>
      <c r="I170">
        <f>CORREL($H$3:H170,MXX!$H$3:H170)</f>
        <v>0.11724489698596766</v>
      </c>
    </row>
    <row r="171" spans="1:9" x14ac:dyDescent="0.25">
      <c r="A171" s="1">
        <v>44677</v>
      </c>
      <c r="B171">
        <v>61</v>
      </c>
      <c r="C171">
        <v>61</v>
      </c>
      <c r="D171">
        <v>59.200001</v>
      </c>
      <c r="E171">
        <v>59.259998000000003</v>
      </c>
      <c r="F171">
        <v>59.259998000000003</v>
      </c>
      <c r="G171">
        <v>209400</v>
      </c>
      <c r="H171">
        <f t="shared" si="2"/>
        <v>-4.2185243933816723E-2</v>
      </c>
      <c r="I171">
        <f>CORREL($H$3:H171,MXX!$H$3:H171)</f>
        <v>0.12014671906134064</v>
      </c>
    </row>
    <row r="172" spans="1:9" x14ac:dyDescent="0.25">
      <c r="A172" s="1">
        <v>44678</v>
      </c>
      <c r="B172">
        <v>59.849997999999999</v>
      </c>
      <c r="C172">
        <v>59.93</v>
      </c>
      <c r="D172">
        <v>59.110000999999997</v>
      </c>
      <c r="E172">
        <v>59.48</v>
      </c>
      <c r="F172">
        <v>59.48</v>
      </c>
      <c r="G172">
        <v>193800</v>
      </c>
      <c r="H172">
        <f t="shared" si="2"/>
        <v>3.7124874692029824E-3</v>
      </c>
      <c r="I172">
        <f>CORREL($H$3:H172,MXX!$H$3:H172)</f>
        <v>0.12073617776629496</v>
      </c>
    </row>
    <row r="173" spans="1:9" x14ac:dyDescent="0.25">
      <c r="A173" s="1">
        <v>44679</v>
      </c>
      <c r="B173">
        <v>59</v>
      </c>
      <c r="C173">
        <v>59</v>
      </c>
      <c r="D173">
        <v>56.709999000000003</v>
      </c>
      <c r="E173">
        <v>57.5</v>
      </c>
      <c r="F173">
        <v>57.5</v>
      </c>
      <c r="G173">
        <v>473800</v>
      </c>
      <c r="H173">
        <f t="shared" si="2"/>
        <v>-3.3288500336247424E-2</v>
      </c>
      <c r="I173">
        <f>CORREL($H$3:H173,MXX!$H$3:H173)</f>
        <v>0.14589432318852105</v>
      </c>
    </row>
    <row r="174" spans="1:9" x14ac:dyDescent="0.25">
      <c r="A174" s="1">
        <v>44680</v>
      </c>
      <c r="B174">
        <v>57.490001999999997</v>
      </c>
      <c r="C174">
        <v>58.02</v>
      </c>
      <c r="D174">
        <v>56.939999</v>
      </c>
      <c r="E174">
        <v>56.98</v>
      </c>
      <c r="F174">
        <v>56.98</v>
      </c>
      <c r="G174">
        <v>232300</v>
      </c>
      <c r="H174">
        <f t="shared" si="2"/>
        <v>-9.0434782608696199E-3</v>
      </c>
      <c r="I174">
        <f>CORREL($H$3:H174,MXX!$H$3:H174)</f>
        <v>0.14230982807438253</v>
      </c>
    </row>
    <row r="175" spans="1:9" x14ac:dyDescent="0.25">
      <c r="A175" s="1">
        <v>44683</v>
      </c>
      <c r="B175">
        <v>55.57</v>
      </c>
      <c r="C175">
        <v>56.799999</v>
      </c>
      <c r="D175">
        <v>55.299999</v>
      </c>
      <c r="E175">
        <v>55.68</v>
      </c>
      <c r="F175">
        <v>55.68</v>
      </c>
      <c r="G175">
        <v>593100</v>
      </c>
      <c r="H175">
        <f t="shared" si="2"/>
        <v>-2.2815022815022765E-2</v>
      </c>
      <c r="I175">
        <f>CORREL($H$3:H175,MXX!$H$3:H175)</f>
        <v>0.15364808944273439</v>
      </c>
    </row>
    <row r="176" spans="1:9" x14ac:dyDescent="0.25">
      <c r="A176" s="1">
        <v>44684</v>
      </c>
      <c r="B176">
        <v>55.02</v>
      </c>
      <c r="C176">
        <v>56.27</v>
      </c>
      <c r="D176">
        <v>55.02</v>
      </c>
      <c r="E176">
        <v>55.950001</v>
      </c>
      <c r="F176">
        <v>55.950001</v>
      </c>
      <c r="G176">
        <v>302000</v>
      </c>
      <c r="H176">
        <f t="shared" si="2"/>
        <v>4.8491558908046089E-3</v>
      </c>
      <c r="I176">
        <f>CORREL($H$3:H176,MXX!$H$3:H176)</f>
        <v>0.15472859678590659</v>
      </c>
    </row>
    <row r="177" spans="1:9" x14ac:dyDescent="0.25">
      <c r="A177" s="1">
        <v>44685</v>
      </c>
      <c r="B177">
        <v>57</v>
      </c>
      <c r="C177">
        <v>57.080002</v>
      </c>
      <c r="D177">
        <v>55.73</v>
      </c>
      <c r="E177">
        <v>57.040000999999997</v>
      </c>
      <c r="F177">
        <v>57.040000999999997</v>
      </c>
      <c r="G177">
        <v>259000</v>
      </c>
      <c r="H177">
        <f t="shared" si="2"/>
        <v>1.9481679723294308E-2</v>
      </c>
      <c r="I177">
        <f>CORREL($H$3:H177,MXX!$H$3:H177)</f>
        <v>0.13991387561786342</v>
      </c>
    </row>
    <row r="178" spans="1:9" x14ac:dyDescent="0.25">
      <c r="A178" s="1">
        <v>44686</v>
      </c>
      <c r="B178">
        <v>57.099997999999999</v>
      </c>
      <c r="C178">
        <v>57.099997999999999</v>
      </c>
      <c r="D178">
        <v>54.93</v>
      </c>
      <c r="E178">
        <v>55.400002000000001</v>
      </c>
      <c r="F178">
        <v>55.400002000000001</v>
      </c>
      <c r="G178">
        <v>859600</v>
      </c>
      <c r="H178">
        <f t="shared" si="2"/>
        <v>-2.8751735120060677E-2</v>
      </c>
      <c r="I178">
        <f>CORREL($H$3:H178,MXX!$H$3:H178)</f>
        <v>0.15691980964233951</v>
      </c>
    </row>
    <row r="179" spans="1:9" x14ac:dyDescent="0.25">
      <c r="A179" s="1">
        <v>44687</v>
      </c>
      <c r="B179">
        <v>54.75</v>
      </c>
      <c r="C179">
        <v>55.439999</v>
      </c>
      <c r="D179">
        <v>54.400002000000001</v>
      </c>
      <c r="E179">
        <v>54.990001999999997</v>
      </c>
      <c r="F179">
        <v>54.990001999999997</v>
      </c>
      <c r="G179">
        <v>464700</v>
      </c>
      <c r="H179">
        <f t="shared" si="2"/>
        <v>-7.4007217544866458E-3</v>
      </c>
      <c r="I179">
        <f>CORREL($H$3:H179,MXX!$H$3:H179)</f>
        <v>0.15878590597712175</v>
      </c>
    </row>
    <row r="180" spans="1:9" x14ac:dyDescent="0.25">
      <c r="A180" s="1">
        <v>44690</v>
      </c>
      <c r="B180">
        <v>52.880001</v>
      </c>
      <c r="C180">
        <v>54</v>
      </c>
      <c r="D180">
        <v>52.880001</v>
      </c>
      <c r="E180">
        <v>53.16</v>
      </c>
      <c r="F180">
        <v>53.16</v>
      </c>
      <c r="G180">
        <v>507000</v>
      </c>
      <c r="H180">
        <f t="shared" si="2"/>
        <v>-3.327881311951944E-2</v>
      </c>
      <c r="I180">
        <f>CORREL($H$3:H180,MXX!$H$3:H180)</f>
        <v>0.1553589110517366</v>
      </c>
    </row>
    <row r="181" spans="1:9" x14ac:dyDescent="0.25">
      <c r="A181" s="1">
        <v>44691</v>
      </c>
      <c r="B181">
        <v>55.41</v>
      </c>
      <c r="C181">
        <v>56.75</v>
      </c>
      <c r="D181">
        <v>52.439999</v>
      </c>
      <c r="E181">
        <v>54.200001</v>
      </c>
      <c r="F181">
        <v>54.200001</v>
      </c>
      <c r="G181">
        <v>1168900</v>
      </c>
      <c r="H181">
        <f t="shared" si="2"/>
        <v>1.956360045146734E-2</v>
      </c>
      <c r="I181">
        <f>CORREL($H$3:H181,MXX!$H$3:H181)</f>
        <v>0.157177730626365</v>
      </c>
    </row>
    <row r="182" spans="1:9" x14ac:dyDescent="0.25">
      <c r="A182" s="1">
        <v>44692</v>
      </c>
      <c r="B182">
        <v>55.330002</v>
      </c>
      <c r="C182">
        <v>56.299999</v>
      </c>
      <c r="D182">
        <v>54.900002000000001</v>
      </c>
      <c r="E182">
        <v>54.900002000000001</v>
      </c>
      <c r="F182">
        <v>54.900002000000001</v>
      </c>
      <c r="G182">
        <v>722600</v>
      </c>
      <c r="H182">
        <f t="shared" si="2"/>
        <v>1.2915147363189168E-2</v>
      </c>
      <c r="I182">
        <f>CORREL($H$3:H182,MXX!$H$3:H182)</f>
        <v>0.1573311235095935</v>
      </c>
    </row>
    <row r="183" spans="1:9" x14ac:dyDescent="0.25">
      <c r="A183" s="1">
        <v>44693</v>
      </c>
      <c r="B183">
        <v>54.509998000000003</v>
      </c>
      <c r="C183">
        <v>56.119999</v>
      </c>
      <c r="D183">
        <v>54.509998000000003</v>
      </c>
      <c r="E183">
        <v>55.599997999999999</v>
      </c>
      <c r="F183">
        <v>55.599997999999999</v>
      </c>
      <c r="G183">
        <v>334300</v>
      </c>
      <c r="H183">
        <f t="shared" si="2"/>
        <v>1.2750382049166387E-2</v>
      </c>
      <c r="I183">
        <f>CORREL($H$3:H183,MXX!$H$3:H183)</f>
        <v>0.1595376085594972</v>
      </c>
    </row>
    <row r="184" spans="1:9" x14ac:dyDescent="0.25">
      <c r="A184" s="1">
        <v>44694</v>
      </c>
      <c r="B184">
        <v>55.279998999999997</v>
      </c>
      <c r="C184">
        <v>55.669998</v>
      </c>
      <c r="D184">
        <v>55.279998999999997</v>
      </c>
      <c r="E184">
        <v>55.57</v>
      </c>
      <c r="F184">
        <v>55.57</v>
      </c>
      <c r="G184">
        <v>248700</v>
      </c>
      <c r="H184">
        <f t="shared" si="2"/>
        <v>-5.39532393508343E-4</v>
      </c>
      <c r="I184">
        <f>CORREL($H$3:H184,MXX!$H$3:H184)</f>
        <v>0.15742362760667458</v>
      </c>
    </row>
    <row r="185" spans="1:9" x14ac:dyDescent="0.25">
      <c r="A185" s="1">
        <v>44697</v>
      </c>
      <c r="B185">
        <v>53.900002000000001</v>
      </c>
      <c r="C185">
        <v>55.029998999999997</v>
      </c>
      <c r="D185">
        <v>53.900002000000001</v>
      </c>
      <c r="E185">
        <v>54.57</v>
      </c>
      <c r="F185">
        <v>54.57</v>
      </c>
      <c r="G185">
        <v>268000</v>
      </c>
      <c r="H185">
        <f t="shared" si="2"/>
        <v>-1.7995321216483715E-2</v>
      </c>
      <c r="I185">
        <f>CORREL($H$3:H185,MXX!$H$3:H185)</f>
        <v>0.14466391097355205</v>
      </c>
    </row>
    <row r="186" spans="1:9" x14ac:dyDescent="0.25">
      <c r="A186" s="1">
        <v>44698</v>
      </c>
      <c r="B186">
        <v>55</v>
      </c>
      <c r="C186">
        <v>56.110000999999997</v>
      </c>
      <c r="D186">
        <v>55</v>
      </c>
      <c r="E186">
        <v>55.560001</v>
      </c>
      <c r="F186">
        <v>55.560001</v>
      </c>
      <c r="G186">
        <v>368900</v>
      </c>
      <c r="H186">
        <f t="shared" si="2"/>
        <v>1.8141854498808858E-2</v>
      </c>
      <c r="I186">
        <f>CORREL($H$3:H186,MXX!$H$3:H186)</f>
        <v>0.12942938503521059</v>
      </c>
    </row>
    <row r="187" spans="1:9" x14ac:dyDescent="0.25">
      <c r="A187" s="1">
        <v>44699</v>
      </c>
      <c r="B187">
        <v>57.509998000000003</v>
      </c>
      <c r="C187">
        <v>57.970001000000003</v>
      </c>
      <c r="D187">
        <v>56.630001</v>
      </c>
      <c r="E187">
        <v>56.919998</v>
      </c>
      <c r="F187">
        <v>56.919998</v>
      </c>
      <c r="G187">
        <v>430000</v>
      </c>
      <c r="H187">
        <f t="shared" si="2"/>
        <v>2.4477987320410594E-2</v>
      </c>
      <c r="I187">
        <f>CORREL($H$3:H187,MXX!$H$3:H187)</f>
        <v>0.14213784208998029</v>
      </c>
    </row>
    <row r="188" spans="1:9" x14ac:dyDescent="0.25">
      <c r="A188" s="1">
        <v>44700</v>
      </c>
      <c r="B188">
        <v>56.98</v>
      </c>
      <c r="C188">
        <v>58.150002000000001</v>
      </c>
      <c r="D188">
        <v>56.98</v>
      </c>
      <c r="E188">
        <v>57.599997999999999</v>
      </c>
      <c r="F188">
        <v>57.599997999999999</v>
      </c>
      <c r="G188">
        <v>456300</v>
      </c>
      <c r="H188">
        <f t="shared" si="2"/>
        <v>1.1946592127427687E-2</v>
      </c>
      <c r="I188">
        <f>CORREL($H$3:H188,MXX!$H$3:H188)</f>
        <v>0.14364793416747265</v>
      </c>
    </row>
    <row r="189" spans="1:9" x14ac:dyDescent="0.25">
      <c r="A189" s="1">
        <v>44701</v>
      </c>
      <c r="B189">
        <v>58.240001999999997</v>
      </c>
      <c r="C189">
        <v>58.240001999999997</v>
      </c>
      <c r="D189">
        <v>57.099997999999999</v>
      </c>
      <c r="E189">
        <v>57.630001</v>
      </c>
      <c r="F189">
        <v>57.630001</v>
      </c>
      <c r="G189">
        <v>341900</v>
      </c>
      <c r="H189">
        <f t="shared" si="2"/>
        <v>5.208854347529781E-4</v>
      </c>
      <c r="I189">
        <f>CORREL($H$3:H189,MXX!$H$3:H189)</f>
        <v>0.14355818966363612</v>
      </c>
    </row>
    <row r="190" spans="1:9" x14ac:dyDescent="0.25">
      <c r="A190" s="1">
        <v>44704</v>
      </c>
      <c r="B190">
        <v>57.889999000000003</v>
      </c>
      <c r="C190">
        <v>58.869999</v>
      </c>
      <c r="D190">
        <v>57.889999000000003</v>
      </c>
      <c r="E190">
        <v>58.369999</v>
      </c>
      <c r="F190">
        <v>58.369999</v>
      </c>
      <c r="G190">
        <v>320800</v>
      </c>
      <c r="H190">
        <f t="shared" si="2"/>
        <v>1.2840499516909604E-2</v>
      </c>
      <c r="I190">
        <f>CORREL($H$3:H190,MXX!$H$3:H190)</f>
        <v>0.14272399684096709</v>
      </c>
    </row>
    <row r="191" spans="1:9" x14ac:dyDescent="0.25">
      <c r="A191" s="1">
        <v>44705</v>
      </c>
      <c r="B191">
        <v>58.369999</v>
      </c>
      <c r="C191">
        <v>58.869999</v>
      </c>
      <c r="D191">
        <v>58.040000999999997</v>
      </c>
      <c r="E191">
        <v>58.400002000000001</v>
      </c>
      <c r="F191">
        <v>58.400002000000001</v>
      </c>
      <c r="G191">
        <v>669200</v>
      </c>
      <c r="H191">
        <f t="shared" si="2"/>
        <v>5.1401405711863505E-4</v>
      </c>
      <c r="I191">
        <f>CORREL($H$3:H191,MXX!$H$3:H191)</f>
        <v>0.14260897777023931</v>
      </c>
    </row>
    <row r="192" spans="1:9" x14ac:dyDescent="0.25">
      <c r="A192" s="1">
        <v>44706</v>
      </c>
      <c r="B192">
        <v>55.529998999999997</v>
      </c>
      <c r="C192">
        <v>56.549999</v>
      </c>
      <c r="D192">
        <v>55.529998999999997</v>
      </c>
      <c r="E192">
        <v>56.459999000000003</v>
      </c>
      <c r="F192">
        <v>56.459999000000003</v>
      </c>
      <c r="G192">
        <v>232100</v>
      </c>
      <c r="H192">
        <f t="shared" si="2"/>
        <v>-3.3219228314409939E-2</v>
      </c>
      <c r="I192">
        <f>CORREL($H$3:H192,MXX!$H$3:H192)</f>
        <v>0.13203793585924881</v>
      </c>
    </row>
    <row r="193" spans="1:9" x14ac:dyDescent="0.25">
      <c r="A193" s="1">
        <v>44707</v>
      </c>
      <c r="B193">
        <v>56.200001</v>
      </c>
      <c r="C193">
        <v>57</v>
      </c>
      <c r="D193">
        <v>56.200001</v>
      </c>
      <c r="E193">
        <v>56.799999</v>
      </c>
      <c r="F193">
        <v>56.799999</v>
      </c>
      <c r="G193">
        <v>166500</v>
      </c>
      <c r="H193">
        <f t="shared" si="2"/>
        <v>6.0219625579518042E-3</v>
      </c>
      <c r="I193">
        <f>CORREL($H$3:H193,MXX!$H$3:H193)</f>
        <v>0.13308262689992134</v>
      </c>
    </row>
    <row r="194" spans="1:9" x14ac:dyDescent="0.25">
      <c r="A194" s="1">
        <v>44708</v>
      </c>
      <c r="B194">
        <v>55.650002000000001</v>
      </c>
      <c r="C194">
        <v>56.209999000000003</v>
      </c>
      <c r="D194">
        <v>55.650002000000001</v>
      </c>
      <c r="E194">
        <v>56.09</v>
      </c>
      <c r="F194">
        <v>56.09</v>
      </c>
      <c r="G194">
        <v>180200</v>
      </c>
      <c r="H194">
        <f t="shared" si="2"/>
        <v>-1.2499982614436248E-2</v>
      </c>
      <c r="I194">
        <f>CORREL($H$3:H194,MXX!$H$3:H194)</f>
        <v>0.13509027824639835</v>
      </c>
    </row>
    <row r="195" spans="1:9" x14ac:dyDescent="0.25">
      <c r="A195" s="1">
        <v>44712</v>
      </c>
      <c r="B195">
        <v>56.360000999999997</v>
      </c>
      <c r="C195">
        <v>56.360000999999997</v>
      </c>
      <c r="D195">
        <v>55.5</v>
      </c>
      <c r="E195">
        <v>55.599997999999999</v>
      </c>
      <c r="F195">
        <v>55.599997999999999</v>
      </c>
      <c r="G195">
        <v>240200</v>
      </c>
      <c r="H195">
        <f t="shared" ref="H195:H253" si="3">(F195-F194)/F194</f>
        <v>-8.735995721162489E-3</v>
      </c>
      <c r="I195">
        <f>CORREL($H$3:H195,MXX!$H$3:H195)</f>
        <v>0.13692574511311956</v>
      </c>
    </row>
    <row r="196" spans="1:9" x14ac:dyDescent="0.25">
      <c r="A196" s="1">
        <v>44713</v>
      </c>
      <c r="B196">
        <v>56.080002</v>
      </c>
      <c r="C196">
        <v>56.639999000000003</v>
      </c>
      <c r="D196">
        <v>55.709999000000003</v>
      </c>
      <c r="E196">
        <v>55.709999000000003</v>
      </c>
      <c r="F196">
        <v>55.709999000000003</v>
      </c>
      <c r="G196">
        <v>388100</v>
      </c>
      <c r="H196">
        <f t="shared" si="3"/>
        <v>1.9784353229653716E-3</v>
      </c>
      <c r="I196">
        <f>CORREL($H$3:H196,MXX!$H$3:H196)</f>
        <v>0.13648034946871818</v>
      </c>
    </row>
    <row r="197" spans="1:9" x14ac:dyDescent="0.25">
      <c r="A197" s="1">
        <v>44714</v>
      </c>
      <c r="B197">
        <v>55.060001</v>
      </c>
      <c r="C197">
        <v>55.619999</v>
      </c>
      <c r="D197">
        <v>55.060001</v>
      </c>
      <c r="E197">
        <v>55.560001</v>
      </c>
      <c r="F197">
        <v>55.560001</v>
      </c>
      <c r="G197">
        <v>436000</v>
      </c>
      <c r="H197">
        <f t="shared" si="3"/>
        <v>-2.6924789569643254E-3</v>
      </c>
      <c r="I197">
        <f>CORREL($H$3:H197,MXX!$H$3:H197)</f>
        <v>0.13686369671914597</v>
      </c>
    </row>
    <row r="198" spans="1:9" x14ac:dyDescent="0.25">
      <c r="A198" s="1">
        <v>44715</v>
      </c>
      <c r="B198">
        <v>54.200001</v>
      </c>
      <c r="C198">
        <v>55.16</v>
      </c>
      <c r="D198">
        <v>54.200001</v>
      </c>
      <c r="E198">
        <v>54.419998</v>
      </c>
      <c r="F198">
        <v>54.419998</v>
      </c>
      <c r="G198">
        <v>330600</v>
      </c>
      <c r="H198">
        <f t="shared" si="3"/>
        <v>-2.0518412157695967E-2</v>
      </c>
      <c r="I198">
        <f>CORREL($H$3:H198,MXX!$H$3:H198)</f>
        <v>0.13977899430786184</v>
      </c>
    </row>
    <row r="199" spans="1:9" x14ac:dyDescent="0.25">
      <c r="A199" s="1">
        <v>44718</v>
      </c>
      <c r="B199">
        <v>55</v>
      </c>
      <c r="C199">
        <v>55.900002000000001</v>
      </c>
      <c r="D199">
        <v>54.790000999999997</v>
      </c>
      <c r="E199">
        <v>55.220001000000003</v>
      </c>
      <c r="F199">
        <v>55.220001000000003</v>
      </c>
      <c r="G199">
        <v>291300</v>
      </c>
      <c r="H199">
        <f t="shared" si="3"/>
        <v>1.4700533432581233E-2</v>
      </c>
      <c r="I199">
        <f>CORREL($H$3:H199,MXX!$H$3:H199)</f>
        <v>0.13299393143970034</v>
      </c>
    </row>
    <row r="200" spans="1:9" x14ac:dyDescent="0.25">
      <c r="A200" s="1">
        <v>44719</v>
      </c>
      <c r="B200">
        <v>54.34</v>
      </c>
      <c r="C200">
        <v>55.419998</v>
      </c>
      <c r="D200">
        <v>54.34</v>
      </c>
      <c r="E200">
        <v>55.119999</v>
      </c>
      <c r="F200">
        <v>55.119999</v>
      </c>
      <c r="G200">
        <v>340500</v>
      </c>
      <c r="H200">
        <f t="shared" si="3"/>
        <v>-1.8109742518839047E-3</v>
      </c>
      <c r="I200">
        <f>CORREL($H$3:H200,MXX!$H$3:H200)</f>
        <v>0.13289946616623968</v>
      </c>
    </row>
    <row r="201" spans="1:9" x14ac:dyDescent="0.25">
      <c r="A201" s="1">
        <v>44720</v>
      </c>
      <c r="B201">
        <v>54.23</v>
      </c>
      <c r="C201">
        <v>55.310001</v>
      </c>
      <c r="D201">
        <v>54.23</v>
      </c>
      <c r="E201">
        <v>54.639999000000003</v>
      </c>
      <c r="F201">
        <v>54.639999000000003</v>
      </c>
      <c r="G201">
        <v>182100</v>
      </c>
      <c r="H201">
        <f t="shared" si="3"/>
        <v>-8.7082730172037357E-3</v>
      </c>
      <c r="I201">
        <f>CORREL($H$3:H201,MXX!$H$3:H201)</f>
        <v>0.13432928812009806</v>
      </c>
    </row>
    <row r="202" spans="1:9" x14ac:dyDescent="0.25">
      <c r="A202" s="1">
        <v>44721</v>
      </c>
      <c r="B202">
        <v>55.889999000000003</v>
      </c>
      <c r="C202">
        <v>55.919998</v>
      </c>
      <c r="D202">
        <v>55.09</v>
      </c>
      <c r="E202">
        <v>55.25</v>
      </c>
      <c r="F202">
        <v>55.25</v>
      </c>
      <c r="G202">
        <v>245300</v>
      </c>
      <c r="H202">
        <f t="shared" si="3"/>
        <v>1.1164000936383561E-2</v>
      </c>
      <c r="I202">
        <f>CORREL($H$3:H202,MXX!$H$3:H202)</f>
        <v>0.12995653280926872</v>
      </c>
    </row>
    <row r="203" spans="1:9" x14ac:dyDescent="0.25">
      <c r="A203" s="1">
        <v>44722</v>
      </c>
      <c r="B203">
        <v>55</v>
      </c>
      <c r="C203">
        <v>55.049999</v>
      </c>
      <c r="D203">
        <v>54</v>
      </c>
      <c r="E203">
        <v>54.110000999999997</v>
      </c>
      <c r="F203">
        <v>54.110000999999997</v>
      </c>
      <c r="G203">
        <v>318200</v>
      </c>
      <c r="H203">
        <f t="shared" si="3"/>
        <v>-2.0633466063348472E-2</v>
      </c>
      <c r="I203">
        <f>CORREL($H$3:H203,MXX!$H$3:H203)</f>
        <v>0.1389255376471798</v>
      </c>
    </row>
    <row r="204" spans="1:9" x14ac:dyDescent="0.25">
      <c r="A204" s="1">
        <v>44725</v>
      </c>
      <c r="B204">
        <v>53.799999</v>
      </c>
      <c r="C204">
        <v>53.799999</v>
      </c>
      <c r="D204">
        <v>52.950001</v>
      </c>
      <c r="E204">
        <v>52.950001</v>
      </c>
      <c r="F204">
        <v>52.950001</v>
      </c>
      <c r="G204">
        <v>330300</v>
      </c>
      <c r="H204">
        <f t="shared" si="3"/>
        <v>-2.1437811468530497E-2</v>
      </c>
      <c r="I204">
        <f>CORREL($H$3:H204,MXX!$H$3:H204)</f>
        <v>0.13853047587253128</v>
      </c>
    </row>
    <row r="205" spans="1:9" x14ac:dyDescent="0.25">
      <c r="A205" s="1">
        <v>44726</v>
      </c>
      <c r="B205">
        <v>53.25</v>
      </c>
      <c r="C205">
        <v>54</v>
      </c>
      <c r="D205">
        <v>52.470001000000003</v>
      </c>
      <c r="E205">
        <v>52.91</v>
      </c>
      <c r="F205">
        <v>52.91</v>
      </c>
      <c r="G205">
        <v>590400</v>
      </c>
      <c r="H205">
        <f t="shared" si="3"/>
        <v>-7.5544852208791699E-4</v>
      </c>
      <c r="I205">
        <f>CORREL($H$3:H205,MXX!$H$3:H205)</f>
        <v>0.13845730199365625</v>
      </c>
    </row>
    <row r="206" spans="1:9" x14ac:dyDescent="0.25">
      <c r="A206" s="1">
        <v>44727</v>
      </c>
      <c r="B206">
        <v>52</v>
      </c>
      <c r="C206">
        <v>53</v>
      </c>
      <c r="D206">
        <v>52</v>
      </c>
      <c r="E206">
        <v>52.75</v>
      </c>
      <c r="F206">
        <v>52.75</v>
      </c>
      <c r="G206">
        <v>261000</v>
      </c>
      <c r="H206">
        <f t="shared" si="3"/>
        <v>-3.0240030240029597E-3</v>
      </c>
      <c r="I206">
        <f>CORREL($H$3:H206,MXX!$H$3:H206)</f>
        <v>0.13807091438168498</v>
      </c>
    </row>
    <row r="207" spans="1:9" x14ac:dyDescent="0.25">
      <c r="A207" s="1">
        <v>44728</v>
      </c>
      <c r="B207">
        <v>51.970001000000003</v>
      </c>
      <c r="C207">
        <v>52.580002</v>
      </c>
      <c r="D207">
        <v>51.939999</v>
      </c>
      <c r="E207">
        <v>52.279998999999997</v>
      </c>
      <c r="F207">
        <v>52.279998999999997</v>
      </c>
      <c r="G207">
        <v>259400</v>
      </c>
      <c r="H207">
        <f t="shared" si="3"/>
        <v>-8.9099715639811075E-3</v>
      </c>
      <c r="I207">
        <f>CORREL($H$3:H207,MXX!$H$3:H207)</f>
        <v>0.14116743383818886</v>
      </c>
    </row>
    <row r="208" spans="1:9" x14ac:dyDescent="0.25">
      <c r="A208" s="1">
        <v>44729</v>
      </c>
      <c r="B208">
        <v>52.490001999999997</v>
      </c>
      <c r="C208">
        <v>52.490001999999997</v>
      </c>
      <c r="D208">
        <v>51.91</v>
      </c>
      <c r="E208">
        <v>52.150002000000001</v>
      </c>
      <c r="F208">
        <v>52.150002000000001</v>
      </c>
      <c r="G208">
        <v>239100</v>
      </c>
      <c r="H208">
        <f t="shared" si="3"/>
        <v>-2.4865532227725546E-3</v>
      </c>
      <c r="I208">
        <f>CORREL($H$3:H208,MXX!$H$3:H208)</f>
        <v>0.14020059831874918</v>
      </c>
    </row>
    <row r="209" spans="1:9" x14ac:dyDescent="0.25">
      <c r="A209" s="1">
        <v>44733</v>
      </c>
      <c r="B209">
        <v>53.990001999999997</v>
      </c>
      <c r="C209">
        <v>53.990001999999997</v>
      </c>
      <c r="D209">
        <v>52.220001000000003</v>
      </c>
      <c r="E209">
        <v>53.02</v>
      </c>
      <c r="F209">
        <v>53.02</v>
      </c>
      <c r="G209">
        <v>221400</v>
      </c>
      <c r="H209">
        <f t="shared" si="3"/>
        <v>1.6682607222143587E-2</v>
      </c>
      <c r="I209">
        <f>CORREL($H$3:H209,MXX!$H$3:H209)</f>
        <v>0.13733441943582408</v>
      </c>
    </row>
    <row r="210" spans="1:9" x14ac:dyDescent="0.25">
      <c r="A210" s="1">
        <v>44734</v>
      </c>
      <c r="B210">
        <v>52.369999</v>
      </c>
      <c r="C210">
        <v>53.369999</v>
      </c>
      <c r="D210">
        <v>52.369999</v>
      </c>
      <c r="E210">
        <v>52.799999</v>
      </c>
      <c r="F210">
        <v>52.799999</v>
      </c>
      <c r="G210">
        <v>217800</v>
      </c>
      <c r="H210">
        <f t="shared" si="3"/>
        <v>-4.1493964541683033E-3</v>
      </c>
      <c r="I210">
        <f>CORREL($H$3:H210,MXX!$H$3:H210)</f>
        <v>0.13633764506269785</v>
      </c>
    </row>
    <row r="211" spans="1:9" x14ac:dyDescent="0.25">
      <c r="A211" s="1">
        <v>44735</v>
      </c>
      <c r="B211">
        <v>52.25</v>
      </c>
      <c r="C211">
        <v>53.299999</v>
      </c>
      <c r="D211">
        <v>52.189999</v>
      </c>
      <c r="E211">
        <v>53.220001000000003</v>
      </c>
      <c r="F211">
        <v>53.220001000000003</v>
      </c>
      <c r="G211">
        <v>271600</v>
      </c>
      <c r="H211">
        <f t="shared" si="3"/>
        <v>7.9545834839883957E-3</v>
      </c>
      <c r="I211">
        <f>CORREL($H$3:H211,MXX!$H$3:H211)</f>
        <v>0.12985051659613825</v>
      </c>
    </row>
    <row r="212" spans="1:9" x14ac:dyDescent="0.25">
      <c r="A212" s="1">
        <v>44736</v>
      </c>
      <c r="B212">
        <v>54.48</v>
      </c>
      <c r="C212">
        <v>54.48</v>
      </c>
      <c r="D212">
        <v>53.360000999999997</v>
      </c>
      <c r="E212">
        <v>54.150002000000001</v>
      </c>
      <c r="F212">
        <v>54.150002000000001</v>
      </c>
      <c r="G212">
        <v>218900</v>
      </c>
      <c r="H212">
        <f t="shared" si="3"/>
        <v>1.7474652057973415E-2</v>
      </c>
      <c r="I212">
        <f>CORREL($H$3:H212,MXX!$H$3:H212)</f>
        <v>0.12380079303990131</v>
      </c>
    </row>
    <row r="213" spans="1:9" x14ac:dyDescent="0.25">
      <c r="A213" s="1">
        <v>44739</v>
      </c>
      <c r="B213">
        <v>54.07</v>
      </c>
      <c r="C213">
        <v>54.07</v>
      </c>
      <c r="D213">
        <v>53.700001</v>
      </c>
      <c r="E213">
        <v>53.869999</v>
      </c>
      <c r="F213">
        <v>53.869999</v>
      </c>
      <c r="G213">
        <v>278700</v>
      </c>
      <c r="H213">
        <f t="shared" si="3"/>
        <v>-5.1708770019990146E-3</v>
      </c>
      <c r="I213">
        <f>CORREL($H$3:H213,MXX!$H$3:H213)</f>
        <v>0.11866949630579252</v>
      </c>
    </row>
    <row r="214" spans="1:9" x14ac:dyDescent="0.25">
      <c r="A214" s="1">
        <v>44740</v>
      </c>
      <c r="B214">
        <v>54.259998000000003</v>
      </c>
      <c r="C214">
        <v>54.68</v>
      </c>
      <c r="D214">
        <v>54.02</v>
      </c>
      <c r="E214">
        <v>54.150002000000001</v>
      </c>
      <c r="F214">
        <v>54.150002000000001</v>
      </c>
      <c r="G214">
        <v>195100</v>
      </c>
      <c r="H214">
        <f t="shared" si="3"/>
        <v>5.1977539483526007E-3</v>
      </c>
      <c r="I214">
        <f>CORREL($H$3:H214,MXX!$H$3:H214)</f>
        <v>0.12020046138899565</v>
      </c>
    </row>
    <row r="215" spans="1:9" x14ac:dyDescent="0.25">
      <c r="A215" s="1">
        <v>44741</v>
      </c>
      <c r="B215">
        <v>54.799999</v>
      </c>
      <c r="C215">
        <v>54.799999</v>
      </c>
      <c r="D215">
        <v>53.200001</v>
      </c>
      <c r="E215">
        <v>53.990001999999997</v>
      </c>
      <c r="F215">
        <v>53.990001999999997</v>
      </c>
      <c r="G215">
        <v>140300</v>
      </c>
      <c r="H215">
        <f t="shared" si="3"/>
        <v>-2.954755200193782E-3</v>
      </c>
      <c r="I215">
        <f>CORREL($H$3:H215,MXX!$H$3:H215)</f>
        <v>0.11991930523215484</v>
      </c>
    </row>
    <row r="216" spans="1:9" x14ac:dyDescent="0.25">
      <c r="A216" s="1">
        <v>44742</v>
      </c>
      <c r="B216">
        <v>52.799999</v>
      </c>
      <c r="C216">
        <v>54.060001</v>
      </c>
      <c r="D216">
        <v>52.799999</v>
      </c>
      <c r="E216">
        <v>53.82</v>
      </c>
      <c r="F216">
        <v>53.82</v>
      </c>
      <c r="G216">
        <v>200300</v>
      </c>
      <c r="H216">
        <f t="shared" si="3"/>
        <v>-3.1487681737814468E-3</v>
      </c>
      <c r="I216">
        <f>CORREL($H$3:H216,MXX!$H$3:H216)</f>
        <v>0.12035024442274458</v>
      </c>
    </row>
    <row r="217" spans="1:9" x14ac:dyDescent="0.25">
      <c r="A217" s="1">
        <v>44743</v>
      </c>
      <c r="B217">
        <v>53.450001</v>
      </c>
      <c r="C217">
        <v>53.450001</v>
      </c>
      <c r="D217">
        <v>52.209999000000003</v>
      </c>
      <c r="E217">
        <v>53.209999000000003</v>
      </c>
      <c r="F217">
        <v>53.209999000000003</v>
      </c>
      <c r="G217">
        <v>275200</v>
      </c>
      <c r="H217">
        <f t="shared" si="3"/>
        <v>-1.1334095131921162E-2</v>
      </c>
      <c r="I217">
        <f>CORREL($H$3:H217,MXX!$H$3:H217)</f>
        <v>0.12336195524891633</v>
      </c>
    </row>
    <row r="218" spans="1:9" x14ac:dyDescent="0.25">
      <c r="A218" s="1">
        <v>44747</v>
      </c>
      <c r="B218">
        <v>53.400002000000001</v>
      </c>
      <c r="C218">
        <v>54.48</v>
      </c>
      <c r="D218">
        <v>53.34</v>
      </c>
      <c r="E218">
        <v>54.060001</v>
      </c>
      <c r="F218">
        <v>54.060001</v>
      </c>
      <c r="G218">
        <v>178600</v>
      </c>
      <c r="H218">
        <f t="shared" si="3"/>
        <v>1.5974478781704098E-2</v>
      </c>
      <c r="I218">
        <f>CORREL($H$3:H218,MXX!$H$3:H218)</f>
        <v>0.12539192575232558</v>
      </c>
    </row>
    <row r="219" spans="1:9" x14ac:dyDescent="0.25">
      <c r="A219" s="1">
        <v>44748</v>
      </c>
      <c r="B219">
        <v>55.200001</v>
      </c>
      <c r="C219">
        <v>55.200001</v>
      </c>
      <c r="D219">
        <v>53.919998</v>
      </c>
      <c r="E219">
        <v>54.040000999999997</v>
      </c>
      <c r="F219">
        <v>54.040000999999997</v>
      </c>
      <c r="G219">
        <v>234200</v>
      </c>
      <c r="H219">
        <f t="shared" si="3"/>
        <v>-3.6995929763307118E-4</v>
      </c>
      <c r="I219">
        <f>CORREL($H$3:H219,MXX!$H$3:H219)</f>
        <v>0.12526654532748996</v>
      </c>
    </row>
    <row r="220" spans="1:9" x14ac:dyDescent="0.25">
      <c r="A220" s="1">
        <v>44749</v>
      </c>
      <c r="B220">
        <v>53.470001000000003</v>
      </c>
      <c r="C220">
        <v>54.09</v>
      </c>
      <c r="D220">
        <v>53.470001000000003</v>
      </c>
      <c r="E220">
        <v>54.07</v>
      </c>
      <c r="F220">
        <v>54.07</v>
      </c>
      <c r="G220">
        <v>368700</v>
      </c>
      <c r="H220">
        <f t="shared" si="3"/>
        <v>5.5512582244407547E-4</v>
      </c>
      <c r="I220">
        <f>CORREL($H$3:H220,MXX!$H$3:H220)</f>
        <v>0.12461272544682239</v>
      </c>
    </row>
    <row r="221" spans="1:9" x14ac:dyDescent="0.25">
      <c r="A221" s="1">
        <v>44750</v>
      </c>
      <c r="B221">
        <v>52.150002000000001</v>
      </c>
      <c r="C221">
        <v>53.98</v>
      </c>
      <c r="D221">
        <v>52.150002000000001</v>
      </c>
      <c r="E221">
        <v>53.5</v>
      </c>
      <c r="F221">
        <v>53.5</v>
      </c>
      <c r="G221">
        <v>132700</v>
      </c>
      <c r="H221">
        <f t="shared" si="3"/>
        <v>-1.0541890142407995E-2</v>
      </c>
      <c r="I221">
        <f>CORREL($H$3:H221,MXX!$H$3:H221)</f>
        <v>0.12295034452405437</v>
      </c>
    </row>
    <row r="222" spans="1:9" x14ac:dyDescent="0.25">
      <c r="A222" s="1">
        <v>44753</v>
      </c>
      <c r="B222">
        <v>53.619999</v>
      </c>
      <c r="C222">
        <v>53.790000999999997</v>
      </c>
      <c r="D222">
        <v>53.540000999999997</v>
      </c>
      <c r="E222">
        <v>53.560001</v>
      </c>
      <c r="F222">
        <v>53.560001</v>
      </c>
      <c r="G222">
        <v>230000</v>
      </c>
      <c r="H222">
        <f t="shared" si="3"/>
        <v>1.1215140186915842E-3</v>
      </c>
      <c r="I222">
        <f>CORREL($H$3:H222,MXX!$H$3:H222)</f>
        <v>0.12248921405113657</v>
      </c>
    </row>
    <row r="223" spans="1:9" x14ac:dyDescent="0.25">
      <c r="A223" s="1">
        <v>44754</v>
      </c>
      <c r="B223">
        <v>53.5</v>
      </c>
      <c r="C223">
        <v>54.740001999999997</v>
      </c>
      <c r="D223">
        <v>53.5</v>
      </c>
      <c r="E223">
        <v>54.41</v>
      </c>
      <c r="F223">
        <v>54.41</v>
      </c>
      <c r="G223">
        <v>95800</v>
      </c>
      <c r="H223">
        <f t="shared" si="3"/>
        <v>1.5870033310865637E-2</v>
      </c>
      <c r="I223">
        <f>CORREL($H$3:H223,MXX!$H$3:H223)</f>
        <v>0.12439224004972914</v>
      </c>
    </row>
    <row r="224" spans="1:9" x14ac:dyDescent="0.25">
      <c r="A224" s="1">
        <v>44755</v>
      </c>
      <c r="B224">
        <v>53.5</v>
      </c>
      <c r="C224">
        <v>54.700001</v>
      </c>
      <c r="D224">
        <v>53.5</v>
      </c>
      <c r="E224">
        <v>54.700001</v>
      </c>
      <c r="F224">
        <v>54.700001</v>
      </c>
      <c r="G224">
        <v>166500</v>
      </c>
      <c r="H224">
        <f t="shared" si="3"/>
        <v>5.3299209704099201E-3</v>
      </c>
      <c r="I224">
        <f>CORREL($H$3:H224,MXX!$H$3:H224)</f>
        <v>0.12362911790512265</v>
      </c>
    </row>
    <row r="225" spans="1:9" x14ac:dyDescent="0.25">
      <c r="A225" s="1">
        <v>44756</v>
      </c>
      <c r="B225">
        <v>54.599997999999999</v>
      </c>
      <c r="C225">
        <v>54.599997999999999</v>
      </c>
      <c r="D225">
        <v>53.610000999999997</v>
      </c>
      <c r="E225">
        <v>54.279998999999997</v>
      </c>
      <c r="F225">
        <v>54.279998999999997</v>
      </c>
      <c r="G225">
        <v>101800</v>
      </c>
      <c r="H225">
        <f t="shared" si="3"/>
        <v>-7.6782813952782879E-3</v>
      </c>
      <c r="I225">
        <f>CORREL($H$3:H225,MXX!$H$3:H225)</f>
        <v>0.12210503767465443</v>
      </c>
    </row>
    <row r="226" spans="1:9" x14ac:dyDescent="0.25">
      <c r="A226" s="1">
        <v>44757</v>
      </c>
      <c r="B226">
        <v>54.529998999999997</v>
      </c>
      <c r="C226">
        <v>56.240001999999997</v>
      </c>
      <c r="D226">
        <v>54.529998999999997</v>
      </c>
      <c r="E226">
        <v>56.189999</v>
      </c>
      <c r="F226">
        <v>56.189999</v>
      </c>
      <c r="G226">
        <v>417000</v>
      </c>
      <c r="H226">
        <f t="shared" si="3"/>
        <v>3.5187915165584359E-2</v>
      </c>
      <c r="I226">
        <f>CORREL($H$3:H226,MXX!$H$3:H226)</f>
        <v>0.11702926194111209</v>
      </c>
    </row>
    <row r="227" spans="1:9" x14ac:dyDescent="0.25">
      <c r="A227" s="1">
        <v>44760</v>
      </c>
      <c r="B227">
        <v>56</v>
      </c>
      <c r="C227">
        <v>56.709999000000003</v>
      </c>
      <c r="D227">
        <v>55.91</v>
      </c>
      <c r="E227">
        <v>56.349997999999999</v>
      </c>
      <c r="F227">
        <v>56.349997999999999</v>
      </c>
      <c r="G227">
        <v>355100</v>
      </c>
      <c r="H227">
        <f t="shared" si="3"/>
        <v>2.847464012234617E-3</v>
      </c>
      <c r="I227">
        <f>CORREL($H$3:H227,MXX!$H$3:H227)</f>
        <v>0.11511755926610426</v>
      </c>
    </row>
    <row r="228" spans="1:9" x14ac:dyDescent="0.25">
      <c r="A228" s="1">
        <v>44761</v>
      </c>
      <c r="B228">
        <v>55.990001999999997</v>
      </c>
      <c r="C228">
        <v>55.990001999999997</v>
      </c>
      <c r="D228">
        <v>54.93</v>
      </c>
      <c r="E228">
        <v>55.279998999999997</v>
      </c>
      <c r="F228">
        <v>55.279998999999997</v>
      </c>
      <c r="G228">
        <v>155100</v>
      </c>
      <c r="H228">
        <f t="shared" si="3"/>
        <v>-1.8988447878915682E-2</v>
      </c>
      <c r="I228">
        <f>CORREL($H$3:H228,MXX!$H$3:H228)</f>
        <v>0.11056654723261916</v>
      </c>
    </row>
    <row r="229" spans="1:9" x14ac:dyDescent="0.25">
      <c r="A229" s="1">
        <v>44762</v>
      </c>
      <c r="B229">
        <v>55.5</v>
      </c>
      <c r="C229">
        <v>56.73</v>
      </c>
      <c r="D229">
        <v>55.5</v>
      </c>
      <c r="E229">
        <v>56.060001</v>
      </c>
      <c r="F229">
        <v>56.060001</v>
      </c>
      <c r="G229">
        <v>201200</v>
      </c>
      <c r="H229">
        <f t="shared" si="3"/>
        <v>1.4110021962916519E-2</v>
      </c>
      <c r="I229">
        <f>CORREL($H$3:H229,MXX!$H$3:H229)</f>
        <v>0.10919056550896938</v>
      </c>
    </row>
    <row r="230" spans="1:9" x14ac:dyDescent="0.25">
      <c r="A230" s="1">
        <v>44763</v>
      </c>
      <c r="B230">
        <v>56.200001</v>
      </c>
      <c r="C230">
        <v>56.200001</v>
      </c>
      <c r="D230">
        <v>55.599997999999999</v>
      </c>
      <c r="E230">
        <v>56</v>
      </c>
      <c r="F230">
        <v>56</v>
      </c>
      <c r="G230">
        <v>161000</v>
      </c>
      <c r="H230">
        <f t="shared" si="3"/>
        <v>-1.0702996598234051E-3</v>
      </c>
      <c r="I230">
        <f>CORREL($H$3:H230,MXX!$H$3:H230)</f>
        <v>0.10885632692757503</v>
      </c>
    </row>
    <row r="231" spans="1:9" x14ac:dyDescent="0.25">
      <c r="A231" s="1">
        <v>44764</v>
      </c>
      <c r="B231">
        <v>56.25</v>
      </c>
      <c r="C231">
        <v>56.669998</v>
      </c>
      <c r="D231">
        <v>56.049999</v>
      </c>
      <c r="E231">
        <v>56.16</v>
      </c>
      <c r="F231">
        <v>56.16</v>
      </c>
      <c r="G231">
        <v>143900</v>
      </c>
      <c r="H231">
        <f t="shared" si="3"/>
        <v>2.8571428571427964E-3</v>
      </c>
      <c r="I231">
        <f>CORREL($H$3:H231,MXX!$H$3:H231)</f>
        <v>0.1086333795628031</v>
      </c>
    </row>
    <row r="232" spans="1:9" x14ac:dyDescent="0.25">
      <c r="A232" s="1">
        <v>44767</v>
      </c>
      <c r="B232">
        <v>56.200001</v>
      </c>
      <c r="C232">
        <v>56.200001</v>
      </c>
      <c r="D232">
        <v>55.419998</v>
      </c>
      <c r="E232">
        <v>55.68</v>
      </c>
      <c r="F232">
        <v>55.68</v>
      </c>
      <c r="G232">
        <v>243300</v>
      </c>
      <c r="H232">
        <f t="shared" si="3"/>
        <v>-8.5470085470084924E-3</v>
      </c>
      <c r="I232">
        <f>CORREL($H$3:H232,MXX!$H$3:H232)</f>
        <v>0.10695288485579624</v>
      </c>
    </row>
    <row r="233" spans="1:9" x14ac:dyDescent="0.25">
      <c r="A233" s="1">
        <v>44768</v>
      </c>
      <c r="B233">
        <v>55.48</v>
      </c>
      <c r="C233">
        <v>55.48</v>
      </c>
      <c r="D233">
        <v>54.450001</v>
      </c>
      <c r="E233">
        <v>54.450001</v>
      </c>
      <c r="F233">
        <v>54.450001</v>
      </c>
      <c r="G233">
        <v>337100</v>
      </c>
      <c r="H233">
        <f t="shared" si="3"/>
        <v>-2.2090499281609183E-2</v>
      </c>
      <c r="I233">
        <f>CORREL($H$3:H233,MXX!$H$3:H233)</f>
        <v>0.10825219011379818</v>
      </c>
    </row>
    <row r="234" spans="1:9" x14ac:dyDescent="0.25">
      <c r="A234" s="1">
        <v>44769</v>
      </c>
      <c r="B234">
        <v>54</v>
      </c>
      <c r="C234">
        <v>55.75</v>
      </c>
      <c r="D234">
        <v>54</v>
      </c>
      <c r="E234">
        <v>55.279998999999997</v>
      </c>
      <c r="F234">
        <v>55.279998999999997</v>
      </c>
      <c r="G234">
        <v>95600</v>
      </c>
      <c r="H234">
        <f t="shared" si="3"/>
        <v>1.5243305505173383E-2</v>
      </c>
      <c r="I234">
        <f>CORREL($H$3:H234,MXX!$H$3:H234)</f>
        <v>0.10761601045114781</v>
      </c>
    </row>
    <row r="235" spans="1:9" x14ac:dyDescent="0.25">
      <c r="A235" s="1">
        <v>44770</v>
      </c>
      <c r="B235">
        <v>56</v>
      </c>
      <c r="C235">
        <v>56</v>
      </c>
      <c r="D235">
        <v>55.349997999999999</v>
      </c>
      <c r="E235">
        <v>55.810001</v>
      </c>
      <c r="F235">
        <v>55.810001</v>
      </c>
      <c r="G235">
        <v>109600</v>
      </c>
      <c r="H235">
        <f t="shared" si="3"/>
        <v>9.5875906220621171E-3</v>
      </c>
      <c r="I235">
        <f>CORREL($H$3:H235,MXX!$H$3:H235)</f>
        <v>0.1042498581938502</v>
      </c>
    </row>
    <row r="236" spans="1:9" x14ac:dyDescent="0.25">
      <c r="A236" s="1">
        <v>44771</v>
      </c>
      <c r="B236">
        <v>55.27</v>
      </c>
      <c r="C236">
        <v>56.299999</v>
      </c>
      <c r="D236">
        <v>55.27</v>
      </c>
      <c r="E236">
        <v>56</v>
      </c>
      <c r="F236">
        <v>56</v>
      </c>
      <c r="G236">
        <v>177700</v>
      </c>
      <c r="H236">
        <f t="shared" si="3"/>
        <v>3.4043898332845445E-3</v>
      </c>
      <c r="I236">
        <f>CORREL($H$3:H236,MXX!$H$3:H236)</f>
        <v>0.10460693270672215</v>
      </c>
    </row>
    <row r="237" spans="1:9" x14ac:dyDescent="0.25">
      <c r="A237" s="1">
        <v>44774</v>
      </c>
      <c r="B237">
        <v>55.009998000000003</v>
      </c>
      <c r="C237">
        <v>55.91</v>
      </c>
      <c r="D237">
        <v>55</v>
      </c>
      <c r="E237">
        <v>55.849997999999999</v>
      </c>
      <c r="F237">
        <v>55.849997999999999</v>
      </c>
      <c r="G237">
        <v>122200</v>
      </c>
      <c r="H237">
        <f t="shared" si="3"/>
        <v>-2.678607142857154E-3</v>
      </c>
      <c r="I237">
        <f>CORREL($H$3:H237,MXX!$H$3:H237)</f>
        <v>0.10091673771021373</v>
      </c>
    </row>
    <row r="238" spans="1:9" x14ac:dyDescent="0.25">
      <c r="A238" s="1">
        <v>44775</v>
      </c>
      <c r="B238">
        <v>56</v>
      </c>
      <c r="C238">
        <v>56</v>
      </c>
      <c r="D238">
        <v>54.439999</v>
      </c>
      <c r="E238">
        <v>54.529998999999997</v>
      </c>
      <c r="F238">
        <v>54.529998999999997</v>
      </c>
      <c r="G238">
        <v>171700</v>
      </c>
      <c r="H238">
        <f t="shared" si="3"/>
        <v>-2.3634718840992667E-2</v>
      </c>
      <c r="I238">
        <f>CORREL($H$3:H238,MXX!$H$3:H238)</f>
        <v>9.9850105961049526E-2</v>
      </c>
    </row>
    <row r="239" spans="1:9" x14ac:dyDescent="0.25">
      <c r="A239" s="1">
        <v>44776</v>
      </c>
      <c r="B239">
        <v>52.689999</v>
      </c>
      <c r="C239">
        <v>52.689999</v>
      </c>
      <c r="D239">
        <v>51</v>
      </c>
      <c r="E239">
        <v>52.25</v>
      </c>
      <c r="F239">
        <v>52.25</v>
      </c>
      <c r="G239">
        <v>881800</v>
      </c>
      <c r="H239">
        <f t="shared" si="3"/>
        <v>-4.1811829118133609E-2</v>
      </c>
      <c r="I239">
        <f>CORREL($H$3:H239,MXX!$H$3:H239)</f>
        <v>0.11519192961519724</v>
      </c>
    </row>
    <row r="240" spans="1:9" x14ac:dyDescent="0.25">
      <c r="A240" s="1">
        <v>44777</v>
      </c>
      <c r="B240">
        <v>52.990001999999997</v>
      </c>
      <c r="C240">
        <v>53.619999</v>
      </c>
      <c r="D240">
        <v>52.580002</v>
      </c>
      <c r="E240">
        <v>53.619999</v>
      </c>
      <c r="F240">
        <v>53.619999</v>
      </c>
      <c r="G240">
        <v>194800</v>
      </c>
      <c r="H240">
        <f t="shared" si="3"/>
        <v>2.6220076555023925E-2</v>
      </c>
      <c r="I240">
        <f>CORREL($H$3:H240,MXX!$H$3:H240)</f>
        <v>0.10730638149821106</v>
      </c>
    </row>
    <row r="241" spans="1:9" x14ac:dyDescent="0.25">
      <c r="A241" s="1">
        <v>44778</v>
      </c>
      <c r="B241">
        <v>55.5</v>
      </c>
      <c r="C241">
        <v>55.5</v>
      </c>
      <c r="D241">
        <v>53.82</v>
      </c>
      <c r="E241">
        <v>54.060001</v>
      </c>
      <c r="F241">
        <v>54.060001</v>
      </c>
      <c r="G241">
        <v>293600</v>
      </c>
      <c r="H241">
        <f t="shared" si="3"/>
        <v>8.2059307759405169E-3</v>
      </c>
      <c r="I241">
        <f>CORREL($H$3:H241,MXX!$H$3:H241)</f>
        <v>0.10774297244391363</v>
      </c>
    </row>
    <row r="242" spans="1:9" x14ac:dyDescent="0.25">
      <c r="A242" s="1">
        <v>44781</v>
      </c>
      <c r="B242">
        <v>53.5</v>
      </c>
      <c r="C242">
        <v>53.700001</v>
      </c>
      <c r="D242">
        <v>52.810001</v>
      </c>
      <c r="E242">
        <v>53.240001999999997</v>
      </c>
      <c r="F242">
        <v>53.240001999999997</v>
      </c>
      <c r="G242">
        <v>159400</v>
      </c>
      <c r="H242">
        <f t="shared" si="3"/>
        <v>-1.5168312704988718E-2</v>
      </c>
      <c r="I242">
        <f>CORREL($H$3:H242,MXX!$H$3:H242)</f>
        <v>0.1080202154340518</v>
      </c>
    </row>
    <row r="243" spans="1:9" x14ac:dyDescent="0.25">
      <c r="A243" s="1">
        <v>44782</v>
      </c>
      <c r="B243">
        <v>52.220001000000003</v>
      </c>
      <c r="C243">
        <v>53.189999</v>
      </c>
      <c r="D243">
        <v>52.220001000000003</v>
      </c>
      <c r="E243">
        <v>52.599997999999999</v>
      </c>
      <c r="F243">
        <v>52.599997999999999</v>
      </c>
      <c r="G243">
        <v>159800</v>
      </c>
      <c r="H243">
        <f t="shared" si="3"/>
        <v>-1.202111149432334E-2</v>
      </c>
      <c r="I243">
        <f>CORREL($H$3:H243,MXX!$H$3:H243)</f>
        <v>0.10902057710312771</v>
      </c>
    </row>
    <row r="244" spans="1:9" x14ac:dyDescent="0.25">
      <c r="A244" s="1">
        <v>44783</v>
      </c>
      <c r="B244">
        <v>52.330002</v>
      </c>
      <c r="C244">
        <v>54.139999000000003</v>
      </c>
      <c r="D244">
        <v>52.330002</v>
      </c>
      <c r="E244">
        <v>53.849997999999999</v>
      </c>
      <c r="F244">
        <v>53.849997999999999</v>
      </c>
      <c r="G244">
        <v>178500</v>
      </c>
      <c r="H244">
        <f t="shared" si="3"/>
        <v>2.3764259458717091E-2</v>
      </c>
      <c r="I244">
        <f>CORREL($H$3:H244,MXX!$H$3:H244)</f>
        <v>0.11690911462564102</v>
      </c>
    </row>
    <row r="245" spans="1:9" x14ac:dyDescent="0.25">
      <c r="A245" s="1">
        <v>44784</v>
      </c>
      <c r="B245">
        <v>53.540000999999997</v>
      </c>
      <c r="C245">
        <v>54.290000999999997</v>
      </c>
      <c r="D245">
        <v>53.540000999999997</v>
      </c>
      <c r="E245">
        <v>53.939999</v>
      </c>
      <c r="F245">
        <v>53.939999</v>
      </c>
      <c r="G245">
        <v>165800</v>
      </c>
      <c r="H245">
        <f t="shared" si="3"/>
        <v>1.6713278243761659E-3</v>
      </c>
      <c r="I245">
        <f>CORREL($H$3:H245,MXX!$H$3:H245)</f>
        <v>0.11678570008422788</v>
      </c>
    </row>
    <row r="246" spans="1:9" x14ac:dyDescent="0.25">
      <c r="A246" s="1">
        <v>44785</v>
      </c>
      <c r="B246">
        <v>52.799999</v>
      </c>
      <c r="C246">
        <v>54.299999</v>
      </c>
      <c r="D246">
        <v>52.799999</v>
      </c>
      <c r="E246">
        <v>53.939999</v>
      </c>
      <c r="F246">
        <v>53.939999</v>
      </c>
      <c r="G246">
        <v>194400</v>
      </c>
      <c r="H246">
        <f t="shared" si="3"/>
        <v>0</v>
      </c>
      <c r="I246">
        <f>CORREL($H$3:H246,MXX!$H$3:H246)</f>
        <v>0.11650366380513921</v>
      </c>
    </row>
    <row r="247" spans="1:9" x14ac:dyDescent="0.25">
      <c r="A247" s="1">
        <v>44788</v>
      </c>
      <c r="B247">
        <v>54.98</v>
      </c>
      <c r="C247">
        <v>54.98</v>
      </c>
      <c r="D247">
        <v>53.740001999999997</v>
      </c>
      <c r="E247">
        <v>54.18</v>
      </c>
      <c r="F247">
        <v>54.18</v>
      </c>
      <c r="G247">
        <v>266000</v>
      </c>
      <c r="H247">
        <f t="shared" si="3"/>
        <v>4.4494068307268505E-3</v>
      </c>
      <c r="I247">
        <f>CORREL($H$3:H247,MXX!$H$3:H247)</f>
        <v>0.11772865966741823</v>
      </c>
    </row>
    <row r="248" spans="1:9" x14ac:dyDescent="0.25">
      <c r="A248" s="1">
        <v>44789</v>
      </c>
      <c r="B248">
        <v>54.779998999999997</v>
      </c>
      <c r="C248">
        <v>54.779998999999997</v>
      </c>
      <c r="D248">
        <v>54.110000999999997</v>
      </c>
      <c r="E248">
        <v>54.380001</v>
      </c>
      <c r="F248">
        <v>54.380001</v>
      </c>
      <c r="G248">
        <v>145200</v>
      </c>
      <c r="H248">
        <f t="shared" si="3"/>
        <v>3.6914174972314568E-3</v>
      </c>
      <c r="I248">
        <f>CORREL($H$3:H248,MXX!$H$3:H248)</f>
        <v>0.11840703585330269</v>
      </c>
    </row>
    <row r="249" spans="1:9" x14ac:dyDescent="0.25">
      <c r="A249" s="1">
        <v>44790</v>
      </c>
      <c r="B249">
        <v>55.360000999999997</v>
      </c>
      <c r="C249">
        <v>55.720001000000003</v>
      </c>
      <c r="D249">
        <v>54.869999</v>
      </c>
      <c r="E249">
        <v>55.040000999999997</v>
      </c>
      <c r="F249">
        <v>55.040000999999997</v>
      </c>
      <c r="G249">
        <v>387800</v>
      </c>
      <c r="H249">
        <f t="shared" si="3"/>
        <v>1.2136814782331405E-2</v>
      </c>
      <c r="I249">
        <f>CORREL($H$3:H249,MXX!$H$3:H249)</f>
        <v>0.11686254068701157</v>
      </c>
    </row>
    <row r="250" spans="1:9" x14ac:dyDescent="0.25">
      <c r="A250" s="1">
        <v>44791</v>
      </c>
      <c r="B250">
        <v>55.82</v>
      </c>
      <c r="C250">
        <v>56.25</v>
      </c>
      <c r="D250">
        <v>55.779998999999997</v>
      </c>
      <c r="E250">
        <v>56.110000999999997</v>
      </c>
      <c r="F250">
        <v>56.110000999999997</v>
      </c>
      <c r="G250">
        <v>364600</v>
      </c>
      <c r="H250">
        <f t="shared" si="3"/>
        <v>1.944040662353913E-2</v>
      </c>
      <c r="I250">
        <f>CORREL($H$3:H250,MXX!$H$3:H250)</f>
        <v>0.11830716131084747</v>
      </c>
    </row>
    <row r="251" spans="1:9" x14ac:dyDescent="0.25">
      <c r="A251" s="1">
        <v>44792</v>
      </c>
      <c r="B251">
        <v>55.77</v>
      </c>
      <c r="C251">
        <v>55.77</v>
      </c>
      <c r="D251">
        <v>54.27</v>
      </c>
      <c r="E251">
        <v>54.650002000000001</v>
      </c>
      <c r="F251">
        <v>54.650002000000001</v>
      </c>
      <c r="G251">
        <v>224100</v>
      </c>
      <c r="H251">
        <f t="shared" si="3"/>
        <v>-2.6020298948132195E-2</v>
      </c>
      <c r="I251">
        <f>CORREL($H$3:H251,MXX!$H$3:H251)</f>
        <v>0.11848295493243501</v>
      </c>
    </row>
    <row r="252" spans="1:9" x14ac:dyDescent="0.25">
      <c r="A252" s="1">
        <v>44795</v>
      </c>
      <c r="B252">
        <v>54.599997999999999</v>
      </c>
      <c r="C252">
        <v>54.77</v>
      </c>
      <c r="D252">
        <v>54.25</v>
      </c>
      <c r="E252">
        <v>54.279998999999997</v>
      </c>
      <c r="F252">
        <v>54.279998999999997</v>
      </c>
      <c r="G252">
        <v>213800</v>
      </c>
      <c r="H252">
        <f t="shared" si="3"/>
        <v>-6.770411463114019E-3</v>
      </c>
      <c r="I252">
        <f>CORREL($H$3:H252,MXX!$H$3:H252)</f>
        <v>0.11842364868986641</v>
      </c>
    </row>
    <row r="253" spans="1:9" x14ac:dyDescent="0.25">
      <c r="A253" s="1">
        <v>44796</v>
      </c>
      <c r="B253">
        <v>54.880001</v>
      </c>
      <c r="C253">
        <v>54.900002000000001</v>
      </c>
      <c r="D253">
        <v>53.220001000000003</v>
      </c>
      <c r="E253">
        <v>54.310001</v>
      </c>
      <c r="F253">
        <v>54.310001</v>
      </c>
      <c r="G253">
        <v>202000</v>
      </c>
      <c r="H253">
        <f t="shared" si="3"/>
        <v>5.5272661298323158E-4</v>
      </c>
      <c r="I253">
        <f>CORREL($H$3:H253,MXX!$H$3:H253)</f>
        <v>0.11823582047840825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18DA-4449-4454-8306-C5308A52592F}">
  <dimension ref="A1:B253"/>
  <sheetViews>
    <sheetView workbookViewId="0">
      <selection activeCell="G21" sqref="G21"/>
    </sheetView>
  </sheetViews>
  <sheetFormatPr baseColWidth="10" defaultRowHeight="15" x14ac:dyDescent="0.25"/>
  <cols>
    <col min="1" max="1" width="11.855468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s="1">
        <v>44432</v>
      </c>
    </row>
    <row r="3" spans="1:2" x14ac:dyDescent="0.25">
      <c r="A3" s="1">
        <v>44433</v>
      </c>
    </row>
    <row r="4" spans="1:2" x14ac:dyDescent="0.25">
      <c r="A4" s="1">
        <v>44434</v>
      </c>
      <c r="B4">
        <f>CORREL(NTDOY!$H$3:H4,NVDA!$H$3:H4)</f>
        <v>1</v>
      </c>
    </row>
    <row r="5" spans="1:2" x14ac:dyDescent="0.25">
      <c r="A5" s="1">
        <v>44435</v>
      </c>
      <c r="B5">
        <f>CORREL(NTDOY!$H$3:H5,NVDA!$H$3:H5)</f>
        <v>0.97097374646924639</v>
      </c>
    </row>
    <row r="6" spans="1:2" x14ac:dyDescent="0.25">
      <c r="A6" s="1">
        <v>44438</v>
      </c>
      <c r="B6">
        <f>CORREL(NTDOY!$H$3:H6,NVDA!$H$3:H6)</f>
        <v>0.10336542876150429</v>
      </c>
    </row>
    <row r="7" spans="1:2" x14ac:dyDescent="0.25">
      <c r="A7" s="1">
        <v>44439</v>
      </c>
      <c r="B7">
        <f>CORREL(NTDOY!$H$3:H7,NVDA!$H$3:H7)</f>
        <v>-0.2659298547514039</v>
      </c>
    </row>
    <row r="8" spans="1:2" x14ac:dyDescent="0.25">
      <c r="A8" s="1">
        <v>44440</v>
      </c>
      <c r="B8">
        <f>CORREL(NTDOY!$H$3:H8,NVDA!$H$3:H8)</f>
        <v>-0.25983758902169007</v>
      </c>
    </row>
    <row r="9" spans="1:2" x14ac:dyDescent="0.25">
      <c r="A9" s="1">
        <v>44441</v>
      </c>
      <c r="B9">
        <f>CORREL(NTDOY!$H$3:H9,NVDA!$H$3:H9)</f>
        <v>-0.30789033532950427</v>
      </c>
    </row>
    <row r="10" spans="1:2" x14ac:dyDescent="0.25">
      <c r="A10" s="1">
        <v>44442</v>
      </c>
      <c r="B10">
        <f>CORREL(NTDOY!$H$3:H10,NVDA!$H$3:H10)</f>
        <v>-0.33030373053675083</v>
      </c>
    </row>
    <row r="11" spans="1:2" x14ac:dyDescent="0.25">
      <c r="A11" s="1">
        <v>44446</v>
      </c>
      <c r="B11">
        <f>CORREL(NTDOY!$H$3:H11,NVDA!$H$3:H11)</f>
        <v>-0.42370047532401983</v>
      </c>
    </row>
    <row r="12" spans="1:2" x14ac:dyDescent="0.25">
      <c r="A12" s="1">
        <v>44447</v>
      </c>
      <c r="B12">
        <f>CORREL(NTDOY!$H$3:H12,NVDA!$H$3:H12)</f>
        <v>-4.776825371303664E-2</v>
      </c>
    </row>
    <row r="13" spans="1:2" x14ac:dyDescent="0.25">
      <c r="A13" s="1">
        <v>44448</v>
      </c>
      <c r="B13">
        <f>CORREL(NTDOY!$H$3:H13,NVDA!$H$3:H13)</f>
        <v>-3.8100736857586651E-2</v>
      </c>
    </row>
    <row r="14" spans="1:2" x14ac:dyDescent="0.25">
      <c r="A14" s="1">
        <v>44449</v>
      </c>
      <c r="B14">
        <f>CORREL(NTDOY!$H$3:H14,NVDA!$H$3:H14)</f>
        <v>1.0791239601422031E-2</v>
      </c>
    </row>
    <row r="15" spans="1:2" x14ac:dyDescent="0.25">
      <c r="A15" s="1">
        <v>44452</v>
      </c>
      <c r="B15">
        <f>CORREL(NTDOY!$H$3:H15,NVDA!$H$3:H15)</f>
        <v>-3.0762078589865096E-2</v>
      </c>
    </row>
    <row r="16" spans="1:2" x14ac:dyDescent="0.25">
      <c r="A16" s="1">
        <v>44453</v>
      </c>
      <c r="B16">
        <f>CORREL(NTDOY!$H$3:H16,NVDA!$H$3:H16)</f>
        <v>-5.2872841956630008E-2</v>
      </c>
    </row>
    <row r="17" spans="1:2" x14ac:dyDescent="0.25">
      <c r="A17" s="1">
        <v>44454</v>
      </c>
      <c r="B17">
        <f>CORREL(NTDOY!$H$3:H17,NVDA!$H$3:H17)</f>
        <v>-5.5096659475855708E-2</v>
      </c>
    </row>
    <row r="18" spans="1:2" x14ac:dyDescent="0.25">
      <c r="A18" s="1">
        <v>44455</v>
      </c>
      <c r="B18">
        <f>CORREL(NTDOY!$H$3:H18,NVDA!$H$3:H18)</f>
        <v>-6.6192562730273651E-3</v>
      </c>
    </row>
    <row r="19" spans="1:2" x14ac:dyDescent="0.25">
      <c r="A19" s="1">
        <v>44456</v>
      </c>
      <c r="B19">
        <f>CORREL(NTDOY!$H$3:H19,NVDA!$H$3:H19)</f>
        <v>-7.2141145980445867E-2</v>
      </c>
    </row>
    <row r="20" spans="1:2" x14ac:dyDescent="0.25">
      <c r="A20" s="1">
        <v>44459</v>
      </c>
      <c r="B20">
        <f>CORREL(NTDOY!$H$3:H20,NVDA!$H$3:H20)</f>
        <v>6.6066662283430097E-2</v>
      </c>
    </row>
    <row r="21" spans="1:2" x14ac:dyDescent="0.25">
      <c r="A21" s="1">
        <v>44460</v>
      </c>
      <c r="B21">
        <f>CORREL(NTDOY!$H$3:H21,NVDA!$H$3:H21)</f>
        <v>7.6881786430540486E-2</v>
      </c>
    </row>
    <row r="22" spans="1:2" x14ac:dyDescent="0.25">
      <c r="A22" s="1">
        <v>44461</v>
      </c>
      <c r="B22">
        <f>CORREL(NTDOY!$H$3:H22,NVDA!$H$3:H22)</f>
        <v>0.11830138908023272</v>
      </c>
    </row>
    <row r="23" spans="1:2" x14ac:dyDescent="0.25">
      <c r="A23" s="1">
        <v>44462</v>
      </c>
      <c r="B23">
        <f>CORREL(NTDOY!$H$3:H23,NVDA!$H$3:H23)</f>
        <v>0.1773484363407889</v>
      </c>
    </row>
    <row r="24" spans="1:2" x14ac:dyDescent="0.25">
      <c r="A24" s="1">
        <v>44463</v>
      </c>
      <c r="B24">
        <f>CORREL(NTDOY!$H$3:H24,NVDA!$H$3:H24)</f>
        <v>0.21469451781516866</v>
      </c>
    </row>
    <row r="25" spans="1:2" x14ac:dyDescent="0.25">
      <c r="A25" s="1">
        <v>44466</v>
      </c>
      <c r="B25">
        <f>CORREL(NTDOY!$H$3:H25,NVDA!$H$3:H25)</f>
        <v>0.210633172232326</v>
      </c>
    </row>
    <row r="26" spans="1:2" x14ac:dyDescent="0.25">
      <c r="A26" s="1">
        <v>44467</v>
      </c>
      <c r="B26">
        <f>CORREL(NTDOY!$H$3:H26,NVDA!$H$3:H26)</f>
        <v>0.42718545833386884</v>
      </c>
    </row>
    <row r="27" spans="1:2" x14ac:dyDescent="0.25">
      <c r="A27" s="1">
        <v>44468</v>
      </c>
      <c r="B27">
        <f>CORREL(NTDOY!$H$3:H27,NVDA!$H$3:H27)</f>
        <v>0.4006561637698437</v>
      </c>
    </row>
    <row r="28" spans="1:2" x14ac:dyDescent="0.25">
      <c r="A28" s="1">
        <v>44469</v>
      </c>
      <c r="B28">
        <f>CORREL(NTDOY!$H$3:H28,NVDA!$H$3:H28)</f>
        <v>0.4049361224498188</v>
      </c>
    </row>
    <row r="29" spans="1:2" x14ac:dyDescent="0.25">
      <c r="A29" s="1">
        <v>44470</v>
      </c>
      <c r="B29">
        <f>CORREL(NTDOY!$H$3:H29,NVDA!$H$3:H29)</f>
        <v>0.3212189604003256</v>
      </c>
    </row>
    <row r="30" spans="1:2" x14ac:dyDescent="0.25">
      <c r="A30" s="1">
        <v>44473</v>
      </c>
      <c r="B30">
        <f>CORREL(NTDOY!$H$3:H30,NVDA!$H$3:H30)</f>
        <v>0.40028308691186948</v>
      </c>
    </row>
    <row r="31" spans="1:2" x14ac:dyDescent="0.25">
      <c r="A31" s="1">
        <v>44474</v>
      </c>
      <c r="B31">
        <f>CORREL(NTDOY!$H$3:H31,NVDA!$H$3:H31)</f>
        <v>0.38025374265221334</v>
      </c>
    </row>
    <row r="32" spans="1:2" x14ac:dyDescent="0.25">
      <c r="A32" s="1">
        <v>44475</v>
      </c>
      <c r="B32">
        <f>CORREL(NTDOY!$H$3:H32,NVDA!$H$3:H32)</f>
        <v>0.39688229904741706</v>
      </c>
    </row>
    <row r="33" spans="1:2" x14ac:dyDescent="0.25">
      <c r="A33" s="1">
        <v>44476</v>
      </c>
      <c r="B33">
        <f>CORREL(NTDOY!$H$3:H33,NVDA!$H$3:H33)</f>
        <v>0.41597324275749942</v>
      </c>
    </row>
    <row r="34" spans="1:2" x14ac:dyDescent="0.25">
      <c r="A34" s="1">
        <v>44477</v>
      </c>
      <c r="B34">
        <f>CORREL(NTDOY!$H$3:H34,NVDA!$H$3:H34)</f>
        <v>0.41693153817462641</v>
      </c>
    </row>
    <row r="35" spans="1:2" x14ac:dyDescent="0.25">
      <c r="A35" s="1">
        <v>44480</v>
      </c>
      <c r="B35">
        <f>CORREL(NTDOY!$H$3:H35,NVDA!$H$3:H35)</f>
        <v>0.41478890646696981</v>
      </c>
    </row>
    <row r="36" spans="1:2" x14ac:dyDescent="0.25">
      <c r="A36" s="1">
        <v>44481</v>
      </c>
      <c r="B36">
        <f>CORREL(NTDOY!$H$3:H36,NVDA!$H$3:H36)</f>
        <v>0.41447202862012178</v>
      </c>
    </row>
    <row r="37" spans="1:2" x14ac:dyDescent="0.25">
      <c r="A37" s="1">
        <v>44482</v>
      </c>
      <c r="B37">
        <f>CORREL(NTDOY!$H$3:H37,NVDA!$H$3:H37)</f>
        <v>0.41138792032203486</v>
      </c>
    </row>
    <row r="38" spans="1:2" x14ac:dyDescent="0.25">
      <c r="A38" s="1">
        <v>44483</v>
      </c>
      <c r="B38">
        <f>CORREL(NTDOY!$H$3:H38,NVDA!$H$3:H38)</f>
        <v>0.42304037270539924</v>
      </c>
    </row>
    <row r="39" spans="1:2" x14ac:dyDescent="0.25">
      <c r="A39" s="1">
        <v>44484</v>
      </c>
      <c r="B39">
        <f>CORREL(NTDOY!$H$3:H39,NVDA!$H$3:H39)</f>
        <v>0.41589973079462123</v>
      </c>
    </row>
    <row r="40" spans="1:2" x14ac:dyDescent="0.25">
      <c r="A40" s="1">
        <v>44487</v>
      </c>
      <c r="B40">
        <f>CORREL(NTDOY!$H$3:H40,NVDA!$H$3:H40)</f>
        <v>0.41259777684267074</v>
      </c>
    </row>
    <row r="41" spans="1:2" x14ac:dyDescent="0.25">
      <c r="A41" s="1">
        <v>44488</v>
      </c>
      <c r="B41">
        <f>CORREL(NTDOY!$H$3:H41,NVDA!$H$3:H41)</f>
        <v>0.41234468396390278</v>
      </c>
    </row>
    <row r="42" spans="1:2" x14ac:dyDescent="0.25">
      <c r="A42" s="1">
        <v>44489</v>
      </c>
      <c r="B42">
        <f>CORREL(NTDOY!$H$3:H42,NVDA!$H$3:H42)</f>
        <v>0.41756142400916701</v>
      </c>
    </row>
    <row r="43" spans="1:2" x14ac:dyDescent="0.25">
      <c r="A43" s="1">
        <v>44490</v>
      </c>
      <c r="B43">
        <f>CORREL(NTDOY!$H$3:H43,NVDA!$H$3:H43)</f>
        <v>0.41184408491710972</v>
      </c>
    </row>
    <row r="44" spans="1:2" x14ac:dyDescent="0.25">
      <c r="A44" s="1">
        <v>44491</v>
      </c>
      <c r="B44">
        <f>CORREL(NTDOY!$H$3:H44,NVDA!$H$3:H44)</f>
        <v>0.41138520329103889</v>
      </c>
    </row>
    <row r="45" spans="1:2" x14ac:dyDescent="0.25">
      <c r="A45" s="1">
        <v>44494</v>
      </c>
      <c r="B45">
        <f>CORREL(NTDOY!$H$3:H45,NVDA!$H$3:H45)</f>
        <v>0.38996452517480634</v>
      </c>
    </row>
    <row r="46" spans="1:2" x14ac:dyDescent="0.25">
      <c r="A46" s="1">
        <v>44495</v>
      </c>
      <c r="B46">
        <f>CORREL(NTDOY!$H$3:H46,NVDA!$H$3:H46)</f>
        <v>0.31606334927604424</v>
      </c>
    </row>
    <row r="47" spans="1:2" x14ac:dyDescent="0.25">
      <c r="A47" s="1">
        <v>44496</v>
      </c>
      <c r="B47">
        <f>CORREL(NTDOY!$H$3:H47,NVDA!$H$3:H47)</f>
        <v>0.3166159319862325</v>
      </c>
    </row>
    <row r="48" spans="1:2" x14ac:dyDescent="0.25">
      <c r="A48" s="1">
        <v>44497</v>
      </c>
      <c r="B48">
        <f>CORREL(NTDOY!$H$3:H48,NVDA!$H$3:H48)</f>
        <v>0.33423060714116454</v>
      </c>
    </row>
    <row r="49" spans="1:2" x14ac:dyDescent="0.25">
      <c r="A49" s="1">
        <v>44498</v>
      </c>
      <c r="B49">
        <f>CORREL(NTDOY!$H$3:H49,NVDA!$H$3:H49)</f>
        <v>0.3459579539017919</v>
      </c>
    </row>
    <row r="50" spans="1:2" x14ac:dyDescent="0.25">
      <c r="A50" s="1">
        <v>44501</v>
      </c>
      <c r="B50">
        <f>CORREL(NTDOY!$H$3:H50,NVDA!$H$3:H50)</f>
        <v>0.34780924415675651</v>
      </c>
    </row>
    <row r="51" spans="1:2" x14ac:dyDescent="0.25">
      <c r="A51" s="1">
        <v>44502</v>
      </c>
      <c r="B51">
        <f>CORREL(NTDOY!$H$3:H51,NVDA!$H$3:H51)</f>
        <v>0.29122937979340163</v>
      </c>
    </row>
    <row r="52" spans="1:2" x14ac:dyDescent="0.25">
      <c r="A52" s="1">
        <v>44503</v>
      </c>
      <c r="B52">
        <f>CORREL(NTDOY!$H$3:H52,NVDA!$H$3:H52)</f>
        <v>0.29164288215465389</v>
      </c>
    </row>
    <row r="53" spans="1:2" x14ac:dyDescent="0.25">
      <c r="A53" s="1">
        <v>44504</v>
      </c>
      <c r="B53">
        <f>CORREL(NTDOY!$H$3:H53,NVDA!$H$3:H53)</f>
        <v>0.2418338743488235</v>
      </c>
    </row>
    <row r="54" spans="1:2" x14ac:dyDescent="0.25">
      <c r="A54" s="1">
        <v>44505</v>
      </c>
      <c r="B54">
        <f>CORREL(NTDOY!$H$3:H54,NVDA!$H$3:H54)</f>
        <v>0.21777741006760895</v>
      </c>
    </row>
    <row r="55" spans="1:2" x14ac:dyDescent="0.25">
      <c r="A55" s="1">
        <v>44508</v>
      </c>
      <c r="B55">
        <f>CORREL(NTDOY!$H$3:H55,NVDA!$H$3:H55)</f>
        <v>0.20124961054336152</v>
      </c>
    </row>
    <row r="56" spans="1:2" x14ac:dyDescent="0.25">
      <c r="A56" s="1">
        <v>44509</v>
      </c>
      <c r="B56">
        <f>CORREL(NTDOY!$H$3:H56,NVDA!$H$3:H56)</f>
        <v>0.20089992085039002</v>
      </c>
    </row>
    <row r="57" spans="1:2" x14ac:dyDescent="0.25">
      <c r="A57" s="1">
        <v>44510</v>
      </c>
      <c r="B57">
        <f>CORREL(NTDOY!$H$3:H57,NVDA!$H$3:H57)</f>
        <v>0.20227120317570482</v>
      </c>
    </row>
    <row r="58" spans="1:2" x14ac:dyDescent="0.25">
      <c r="A58" s="1">
        <v>44511</v>
      </c>
      <c r="B58">
        <f>CORREL(NTDOY!$H$3:H58,NVDA!$H$3:H58)</f>
        <v>0.21503156472298102</v>
      </c>
    </row>
    <row r="59" spans="1:2" x14ac:dyDescent="0.25">
      <c r="A59" s="1">
        <v>44512</v>
      </c>
      <c r="B59">
        <f>CORREL(NTDOY!$H$3:H59,NVDA!$H$3:H59)</f>
        <v>0.21224163329087367</v>
      </c>
    </row>
    <row r="60" spans="1:2" x14ac:dyDescent="0.25">
      <c r="A60" s="1">
        <v>44515</v>
      </c>
      <c r="B60">
        <f>CORREL(NTDOY!$H$3:H60,NVDA!$H$3:H60)</f>
        <v>0.21568027781424293</v>
      </c>
    </row>
    <row r="61" spans="1:2" x14ac:dyDescent="0.25">
      <c r="A61" s="1">
        <v>44516</v>
      </c>
      <c r="B61">
        <f>CORREL(NTDOY!$H$3:H61,NVDA!$H$3:H61)</f>
        <v>0.21281890823333105</v>
      </c>
    </row>
    <row r="62" spans="1:2" x14ac:dyDescent="0.25">
      <c r="A62" s="1">
        <v>44517</v>
      </c>
      <c r="B62">
        <f>CORREL(NTDOY!$H$3:H62,NVDA!$H$3:H62)</f>
        <v>0.22397994814594602</v>
      </c>
    </row>
    <row r="63" spans="1:2" x14ac:dyDescent="0.25">
      <c r="A63" s="1">
        <v>44518</v>
      </c>
      <c r="B63">
        <f>CORREL(NTDOY!$H$3:H63,NVDA!$H$3:H63)</f>
        <v>0.27291130366016936</v>
      </c>
    </row>
    <row r="64" spans="1:2" x14ac:dyDescent="0.25">
      <c r="A64" s="1">
        <v>44519</v>
      </c>
      <c r="B64">
        <f>CORREL(NTDOY!$H$3:H64,NVDA!$H$3:H64)</f>
        <v>0.27742561498251295</v>
      </c>
    </row>
    <row r="65" spans="1:2" x14ac:dyDescent="0.25">
      <c r="A65" s="1">
        <v>44522</v>
      </c>
      <c r="B65">
        <f>CORREL(NTDOY!$H$3:H65,NVDA!$H$3:H65)</f>
        <v>0.29893762014499853</v>
      </c>
    </row>
    <row r="66" spans="1:2" x14ac:dyDescent="0.25">
      <c r="A66" s="1">
        <v>44523</v>
      </c>
      <c r="B66">
        <f>CORREL(NTDOY!$H$3:H66,NVDA!$H$3:H66)</f>
        <v>0.30124621193919676</v>
      </c>
    </row>
    <row r="67" spans="1:2" x14ac:dyDescent="0.25">
      <c r="A67" s="1">
        <v>44524</v>
      </c>
      <c r="B67">
        <f>CORREL(NTDOY!$H$3:H67,NVDA!$H$3:H67)</f>
        <v>0.29630001772915204</v>
      </c>
    </row>
    <row r="68" spans="1:2" x14ac:dyDescent="0.25">
      <c r="A68" s="1">
        <v>44526</v>
      </c>
      <c r="B68">
        <f>CORREL(NTDOY!$H$3:H68,NVDA!$H$3:H68)</f>
        <v>0.30273730459689735</v>
      </c>
    </row>
    <row r="69" spans="1:2" x14ac:dyDescent="0.25">
      <c r="A69" s="1">
        <v>44529</v>
      </c>
      <c r="B69">
        <f>CORREL(NTDOY!$H$3:H69,NVDA!$H$3:H69)</f>
        <v>0.35576896984667666</v>
      </c>
    </row>
    <row r="70" spans="1:2" x14ac:dyDescent="0.25">
      <c r="A70" s="1">
        <v>44530</v>
      </c>
      <c r="B70">
        <f>CORREL(NTDOY!$H$3:H70,NVDA!$H$3:H70)</f>
        <v>0.36990273355052383</v>
      </c>
    </row>
    <row r="71" spans="1:2" x14ac:dyDescent="0.25">
      <c r="A71" s="1">
        <v>44531</v>
      </c>
      <c r="B71">
        <f>CORREL(NTDOY!$H$3:H71,NVDA!$H$3:H71)</f>
        <v>0.35541290719111007</v>
      </c>
    </row>
    <row r="72" spans="1:2" x14ac:dyDescent="0.25">
      <c r="A72" s="1">
        <v>44532</v>
      </c>
      <c r="B72">
        <f>CORREL(NTDOY!$H$3:H72,NVDA!$H$3:H72)</f>
        <v>0.36076731229017139</v>
      </c>
    </row>
    <row r="73" spans="1:2" x14ac:dyDescent="0.25">
      <c r="A73" s="1">
        <v>44533</v>
      </c>
      <c r="B73">
        <f>CORREL(NTDOY!$H$3:H73,NVDA!$H$3:H73)</f>
        <v>0.37891424671653134</v>
      </c>
    </row>
    <row r="74" spans="1:2" x14ac:dyDescent="0.25">
      <c r="A74" s="1">
        <v>44536</v>
      </c>
      <c r="B74">
        <f>CORREL(NTDOY!$H$3:H74,NVDA!$H$3:H74)</f>
        <v>0.37347071838092155</v>
      </c>
    </row>
    <row r="75" spans="1:2" x14ac:dyDescent="0.25">
      <c r="A75" s="1">
        <v>44537</v>
      </c>
      <c r="B75">
        <f>CORREL(NTDOY!$H$3:H75,NVDA!$H$3:H75)</f>
        <v>0.4134402892697514</v>
      </c>
    </row>
    <row r="76" spans="1:2" x14ac:dyDescent="0.25">
      <c r="A76" s="1">
        <v>44538</v>
      </c>
      <c r="B76">
        <f>CORREL(NTDOY!$H$3:H76,NVDA!$H$3:H76)</f>
        <v>0.3995606525905715</v>
      </c>
    </row>
    <row r="77" spans="1:2" x14ac:dyDescent="0.25">
      <c r="A77" s="1">
        <v>44539</v>
      </c>
      <c r="B77">
        <f>CORREL(NTDOY!$H$3:H77,NVDA!$H$3:H77)</f>
        <v>0.39155958469081004</v>
      </c>
    </row>
    <row r="78" spans="1:2" x14ac:dyDescent="0.25">
      <c r="A78" s="1">
        <v>44540</v>
      </c>
      <c r="B78">
        <f>CORREL(NTDOY!$H$3:H78,NVDA!$H$3:H78)</f>
        <v>0.38452539641100569</v>
      </c>
    </row>
    <row r="79" spans="1:2" x14ac:dyDescent="0.25">
      <c r="A79" s="1">
        <v>44543</v>
      </c>
      <c r="B79">
        <f>CORREL(NTDOY!$H$3:H79,NVDA!$H$3:H79)</f>
        <v>0.39583464877398661</v>
      </c>
    </row>
    <row r="80" spans="1:2" x14ac:dyDescent="0.25">
      <c r="A80" s="1">
        <v>44544</v>
      </c>
      <c r="B80">
        <f>CORREL(NTDOY!$H$3:H80,NVDA!$H$3:H80)</f>
        <v>0.39526435002434063</v>
      </c>
    </row>
    <row r="81" spans="1:2" x14ac:dyDescent="0.25">
      <c r="A81" s="1">
        <v>44545</v>
      </c>
      <c r="B81">
        <f>CORREL(NTDOY!$H$3:H81,NVDA!$H$3:H81)</f>
        <v>0.40324005652617745</v>
      </c>
    </row>
    <row r="82" spans="1:2" x14ac:dyDescent="0.25">
      <c r="A82" s="1">
        <v>44546</v>
      </c>
      <c r="B82">
        <f>CORREL(NTDOY!$H$3:H82,NVDA!$H$3:H82)</f>
        <v>0.38724947683832045</v>
      </c>
    </row>
    <row r="83" spans="1:2" x14ac:dyDescent="0.25">
      <c r="A83" s="1">
        <v>44547</v>
      </c>
      <c r="B83">
        <f>CORREL(NTDOY!$H$3:H83,NVDA!$H$3:H83)</f>
        <v>0.39189946608435428</v>
      </c>
    </row>
    <row r="84" spans="1:2" x14ac:dyDescent="0.25">
      <c r="A84" s="1">
        <v>44550</v>
      </c>
      <c r="B84">
        <f>CORREL(NTDOY!$H$3:H84,NVDA!$H$3:H84)</f>
        <v>0.38630358412926402</v>
      </c>
    </row>
    <row r="85" spans="1:2" x14ac:dyDescent="0.25">
      <c r="A85" s="1">
        <v>44551</v>
      </c>
      <c r="B85">
        <f>CORREL(NTDOY!$H$3:H85,NVDA!$H$3:H85)</f>
        <v>0.40392139451782161</v>
      </c>
    </row>
    <row r="86" spans="1:2" x14ac:dyDescent="0.25">
      <c r="A86" s="1">
        <v>44552</v>
      </c>
      <c r="B86">
        <f>CORREL(NTDOY!$H$3:H86,NVDA!$H$3:H86)</f>
        <v>0.39990469546643898</v>
      </c>
    </row>
    <row r="87" spans="1:2" x14ac:dyDescent="0.25">
      <c r="A87" s="1">
        <v>44553</v>
      </c>
      <c r="B87">
        <f>CORREL(NTDOY!$H$3:H87,NVDA!$H$3:H87)</f>
        <v>0.39957058929704309</v>
      </c>
    </row>
    <row r="88" spans="1:2" x14ac:dyDescent="0.25">
      <c r="A88" s="1">
        <v>44557</v>
      </c>
      <c r="B88">
        <f>CORREL(NTDOY!$H$3:H88,NVDA!$H$3:H88)</f>
        <v>0.40103307217848599</v>
      </c>
    </row>
    <row r="89" spans="1:2" x14ac:dyDescent="0.25">
      <c r="A89" s="1">
        <v>44558</v>
      </c>
      <c r="B89">
        <f>CORREL(NTDOY!$H$3:H89,NVDA!$H$3:H89)</f>
        <v>0.40774302620797409</v>
      </c>
    </row>
    <row r="90" spans="1:2" x14ac:dyDescent="0.25">
      <c r="A90" s="1">
        <v>44559</v>
      </c>
      <c r="B90">
        <f>CORREL(NTDOY!$H$3:H90,NVDA!$H$3:H90)</f>
        <v>0.40854426527599752</v>
      </c>
    </row>
    <row r="91" spans="1:2" x14ac:dyDescent="0.25">
      <c r="A91" s="1">
        <v>44560</v>
      </c>
      <c r="B91">
        <f>CORREL(NTDOY!$H$3:H91,NVDA!$H$3:H91)</f>
        <v>0.4116691823428556</v>
      </c>
    </row>
    <row r="92" spans="1:2" x14ac:dyDescent="0.25">
      <c r="A92" s="1">
        <v>44561</v>
      </c>
      <c r="B92">
        <f>CORREL(NTDOY!$H$3:H92,NVDA!$H$3:H92)</f>
        <v>0.41208041791272804</v>
      </c>
    </row>
    <row r="93" spans="1:2" x14ac:dyDescent="0.25">
      <c r="A93" s="1">
        <v>44564</v>
      </c>
      <c r="B93">
        <f>CORREL(NTDOY!$H$3:H93,NVDA!$H$3:H93)</f>
        <v>0.41196047148281867</v>
      </c>
    </row>
    <row r="94" spans="1:2" x14ac:dyDescent="0.25">
      <c r="A94" s="1">
        <v>44565</v>
      </c>
      <c r="B94">
        <f>CORREL(NTDOY!$H$3:H94,NVDA!$H$3:H94)</f>
        <v>0.41142098760391954</v>
      </c>
    </row>
    <row r="95" spans="1:2" x14ac:dyDescent="0.25">
      <c r="A95" s="1">
        <v>44566</v>
      </c>
      <c r="B95">
        <f>CORREL(NTDOY!$H$3:H95,NVDA!$H$3:H95)</f>
        <v>0.42776992277957498</v>
      </c>
    </row>
    <row r="96" spans="1:2" x14ac:dyDescent="0.25">
      <c r="A96" s="1">
        <v>44567</v>
      </c>
      <c r="B96">
        <f>CORREL(NTDOY!$H$3:H96,NVDA!$H$3:H96)</f>
        <v>0.42972351160653466</v>
      </c>
    </row>
    <row r="97" spans="1:2" x14ac:dyDescent="0.25">
      <c r="A97" s="1">
        <v>44568</v>
      </c>
      <c r="B97">
        <f>CORREL(NTDOY!$H$3:H97,NVDA!$H$3:H97)</f>
        <v>0.41708160563534025</v>
      </c>
    </row>
    <row r="98" spans="1:2" x14ac:dyDescent="0.25">
      <c r="A98" s="1">
        <v>44571</v>
      </c>
      <c r="B98">
        <f>CORREL(NTDOY!$H$3:H98,NVDA!$H$3:H98)</f>
        <v>0.41709650639128293</v>
      </c>
    </row>
    <row r="99" spans="1:2" x14ac:dyDescent="0.25">
      <c r="A99" s="1">
        <v>44572</v>
      </c>
      <c r="B99">
        <f>CORREL(NTDOY!$H$3:H99,NVDA!$H$3:H99)</f>
        <v>0.41839660801067213</v>
      </c>
    </row>
    <row r="100" spans="1:2" x14ac:dyDescent="0.25">
      <c r="A100" s="1">
        <v>44573</v>
      </c>
      <c r="B100">
        <f>CORREL(NTDOY!$H$3:H100,NVDA!$H$3:H100)</f>
        <v>0.41741257304677654</v>
      </c>
    </row>
    <row r="101" spans="1:2" x14ac:dyDescent="0.25">
      <c r="A101" s="1">
        <v>44574</v>
      </c>
      <c r="B101">
        <f>CORREL(NTDOY!$H$3:H101,NVDA!$H$3:H101)</f>
        <v>0.4312615841886468</v>
      </c>
    </row>
    <row r="102" spans="1:2" x14ac:dyDescent="0.25">
      <c r="A102" s="1">
        <v>44575</v>
      </c>
      <c r="B102">
        <f>CORREL(NTDOY!$H$3:H102,NVDA!$H$3:H102)</f>
        <v>0.43092871536234123</v>
      </c>
    </row>
    <row r="103" spans="1:2" x14ac:dyDescent="0.25">
      <c r="A103" s="1">
        <v>44579</v>
      </c>
      <c r="B103">
        <f>CORREL(NTDOY!$H$3:H103,NVDA!$H$3:H103)</f>
        <v>0.40568210319481657</v>
      </c>
    </row>
    <row r="104" spans="1:2" x14ac:dyDescent="0.25">
      <c r="A104" s="1">
        <v>44580</v>
      </c>
      <c r="B104">
        <f>CORREL(NTDOY!$H$3:H104,NVDA!$H$3:H104)</f>
        <v>0.40084024213591274</v>
      </c>
    </row>
    <row r="105" spans="1:2" x14ac:dyDescent="0.25">
      <c r="A105" s="1">
        <v>44581</v>
      </c>
      <c r="B105">
        <f>CORREL(NTDOY!$H$3:H105,NVDA!$H$3:H105)</f>
        <v>0.37816747305855702</v>
      </c>
    </row>
    <row r="106" spans="1:2" x14ac:dyDescent="0.25">
      <c r="A106" s="1">
        <v>44582</v>
      </c>
      <c r="B106">
        <f>CORREL(NTDOY!$H$3:H106,NVDA!$H$3:H106)</f>
        <v>0.38165879350188897</v>
      </c>
    </row>
    <row r="107" spans="1:2" x14ac:dyDescent="0.25">
      <c r="A107" s="1">
        <v>44585</v>
      </c>
      <c r="B107">
        <f>CORREL(NTDOY!$H$3:H107,NVDA!$H$3:H107)</f>
        <v>0.38124192412305841</v>
      </c>
    </row>
    <row r="108" spans="1:2" x14ac:dyDescent="0.25">
      <c r="A108" s="1">
        <v>44586</v>
      </c>
      <c r="B108">
        <f>CORREL(NTDOY!$H$3:H108,NVDA!$H$3:H108)</f>
        <v>0.37498976527276856</v>
      </c>
    </row>
    <row r="109" spans="1:2" x14ac:dyDescent="0.25">
      <c r="A109" s="1">
        <v>44587</v>
      </c>
      <c r="B109">
        <f>CORREL(NTDOY!$H$3:H109,NVDA!$H$3:H109)</f>
        <v>0.37818980957979786</v>
      </c>
    </row>
    <row r="110" spans="1:2" x14ac:dyDescent="0.25">
      <c r="A110" s="1">
        <v>44588</v>
      </c>
      <c r="B110">
        <f>CORREL(NTDOY!$H$3:H110,NVDA!$H$3:H110)</f>
        <v>0.37449063872885346</v>
      </c>
    </row>
    <row r="111" spans="1:2" x14ac:dyDescent="0.25">
      <c r="A111" s="1">
        <v>44589</v>
      </c>
      <c r="B111">
        <f>CORREL(NTDOY!$H$3:H111,NVDA!$H$3:H111)</f>
        <v>0.37063737052315859</v>
      </c>
    </row>
    <row r="112" spans="1:2" x14ac:dyDescent="0.25">
      <c r="A112" s="1">
        <v>44592</v>
      </c>
      <c r="B112">
        <f>CORREL(NTDOY!$H$3:H112,NVDA!$H$3:H112)</f>
        <v>0.3620132226205745</v>
      </c>
    </row>
    <row r="113" spans="1:2" x14ac:dyDescent="0.25">
      <c r="A113" s="1">
        <v>44593</v>
      </c>
      <c r="B113">
        <f>CORREL(NTDOY!$H$3:H113,NVDA!$H$3:H113)</f>
        <v>0.36189469541203162</v>
      </c>
    </row>
    <row r="114" spans="1:2" x14ac:dyDescent="0.25">
      <c r="A114" s="1">
        <v>44594</v>
      </c>
      <c r="B114">
        <f>CORREL(NTDOY!$H$3:H114,NVDA!$H$3:H114)</f>
        <v>0.36468806446996949</v>
      </c>
    </row>
    <row r="115" spans="1:2" x14ac:dyDescent="0.25">
      <c r="A115" s="1">
        <v>44595</v>
      </c>
      <c r="B115">
        <f>CORREL(NTDOY!$H$3:H115,NVDA!$H$3:H115)</f>
        <v>0.37408339262118523</v>
      </c>
    </row>
    <row r="116" spans="1:2" x14ac:dyDescent="0.25">
      <c r="A116" s="1">
        <v>44596</v>
      </c>
      <c r="B116">
        <f>CORREL(NTDOY!$H$3:H116,NVDA!$H$3:H116)</f>
        <v>0.3758909674742934</v>
      </c>
    </row>
    <row r="117" spans="1:2" x14ac:dyDescent="0.25">
      <c r="A117" s="1">
        <v>44599</v>
      </c>
      <c r="B117">
        <f>CORREL(NTDOY!$H$3:H117,NVDA!$H$3:H117)</f>
        <v>0.37669108900862408</v>
      </c>
    </row>
    <row r="118" spans="1:2" x14ac:dyDescent="0.25">
      <c r="A118" s="1">
        <v>44600</v>
      </c>
      <c r="B118">
        <f>CORREL(NTDOY!$H$3:H118,NVDA!$H$3:H118)</f>
        <v>0.37277798910445931</v>
      </c>
    </row>
    <row r="119" spans="1:2" x14ac:dyDescent="0.25">
      <c r="A119" s="1">
        <v>44601</v>
      </c>
      <c r="B119">
        <f>CORREL(NTDOY!$H$3:H119,NVDA!$H$3:H119)</f>
        <v>0.37560289960703047</v>
      </c>
    </row>
    <row r="120" spans="1:2" x14ac:dyDescent="0.25">
      <c r="A120" s="1">
        <v>44602</v>
      </c>
      <c r="B120">
        <f>CORREL(NTDOY!$H$3:H120,NVDA!$H$3:H120)</f>
        <v>0.38470150184240315</v>
      </c>
    </row>
    <row r="121" spans="1:2" x14ac:dyDescent="0.25">
      <c r="A121" s="1">
        <v>44603</v>
      </c>
      <c r="B121">
        <f>CORREL(NTDOY!$H$3:H121,NVDA!$H$3:H121)</f>
        <v>0.36807244734001959</v>
      </c>
    </row>
    <row r="122" spans="1:2" x14ac:dyDescent="0.25">
      <c r="A122" s="1">
        <v>44606</v>
      </c>
      <c r="B122">
        <f>CORREL(NTDOY!$H$3:H122,NVDA!$H$3:H122)</f>
        <v>0.36876129618615278</v>
      </c>
    </row>
    <row r="123" spans="1:2" x14ac:dyDescent="0.25">
      <c r="A123" s="1">
        <v>44607</v>
      </c>
      <c r="B123">
        <f>CORREL(NTDOY!$H$3:H123,NVDA!$H$3:H123)</f>
        <v>0.39146854183281277</v>
      </c>
    </row>
    <row r="124" spans="1:2" x14ac:dyDescent="0.25">
      <c r="A124" s="1">
        <v>44608</v>
      </c>
      <c r="B124">
        <f>CORREL(NTDOY!$H$3:H124,NVDA!$H$3:H124)</f>
        <v>0.3911035732170588</v>
      </c>
    </row>
    <row r="125" spans="1:2" x14ac:dyDescent="0.25">
      <c r="A125" s="1">
        <v>44609</v>
      </c>
      <c r="B125">
        <f>CORREL(NTDOY!$H$3:H125,NVDA!$H$3:H125)</f>
        <v>0.38872175351447452</v>
      </c>
    </row>
    <row r="126" spans="1:2" x14ac:dyDescent="0.25">
      <c r="A126" s="1">
        <v>44610</v>
      </c>
      <c r="B126">
        <f>CORREL(NTDOY!$H$3:H126,NVDA!$H$3:H126)</f>
        <v>0.38126109220064153</v>
      </c>
    </row>
    <row r="127" spans="1:2" x14ac:dyDescent="0.25">
      <c r="A127" s="1">
        <v>44614</v>
      </c>
      <c r="B127">
        <f>CORREL(NTDOY!$H$3:H127,NVDA!$H$3:H127)</f>
        <v>0.38232295380941217</v>
      </c>
    </row>
    <row r="128" spans="1:2" x14ac:dyDescent="0.25">
      <c r="A128" s="1">
        <v>44615</v>
      </c>
      <c r="B128">
        <f>CORREL(NTDOY!$H$3:H128,NVDA!$H$3:H128)</f>
        <v>0.38458336233956353</v>
      </c>
    </row>
    <row r="129" spans="1:2" x14ac:dyDescent="0.25">
      <c r="A129" s="1">
        <v>44616</v>
      </c>
      <c r="B129">
        <f>CORREL(NTDOY!$H$3:H129,NVDA!$H$3:H129)</f>
        <v>0.37583086414835448</v>
      </c>
    </row>
    <row r="130" spans="1:2" x14ac:dyDescent="0.25">
      <c r="A130" s="1">
        <v>44617</v>
      </c>
      <c r="B130">
        <f>CORREL(NTDOY!$H$3:H130,NVDA!$H$3:H130)</f>
        <v>0.37479891770881429</v>
      </c>
    </row>
    <row r="131" spans="1:2" x14ac:dyDescent="0.25">
      <c r="A131" s="1">
        <v>44620</v>
      </c>
      <c r="B131">
        <f>CORREL(NTDOY!$H$3:H131,NVDA!$H$3:H131)</f>
        <v>0.37445573586815933</v>
      </c>
    </row>
    <row r="132" spans="1:2" x14ac:dyDescent="0.25">
      <c r="A132" s="1">
        <v>44621</v>
      </c>
      <c r="B132">
        <f>CORREL(NTDOY!$H$3:H132,NVDA!$H$3:H132)</f>
        <v>0.37885259640487734</v>
      </c>
    </row>
    <row r="133" spans="1:2" x14ac:dyDescent="0.25">
      <c r="A133" s="1">
        <v>44622</v>
      </c>
      <c r="B133">
        <f>CORREL(NTDOY!$H$3:H133,NVDA!$H$3:H133)</f>
        <v>0.38089541737609628</v>
      </c>
    </row>
    <row r="134" spans="1:2" x14ac:dyDescent="0.25">
      <c r="A134" s="1">
        <v>44623</v>
      </c>
      <c r="B134">
        <f>CORREL(NTDOY!$H$3:H134,NVDA!$H$3:H134)</f>
        <v>0.37896139954225366</v>
      </c>
    </row>
    <row r="135" spans="1:2" x14ac:dyDescent="0.25">
      <c r="A135" s="1">
        <v>44624</v>
      </c>
      <c r="B135">
        <f>CORREL(NTDOY!$H$3:H135,NVDA!$H$3:H135)</f>
        <v>0.37948080863120803</v>
      </c>
    </row>
    <row r="136" spans="1:2" x14ac:dyDescent="0.25">
      <c r="A136" s="1">
        <v>44627</v>
      </c>
      <c r="B136">
        <f>CORREL(NTDOY!$H$3:H136,NVDA!$H$3:H136)</f>
        <v>0.39616399715513845</v>
      </c>
    </row>
    <row r="137" spans="1:2" x14ac:dyDescent="0.25">
      <c r="A137" s="1">
        <v>44628</v>
      </c>
      <c r="B137">
        <f>CORREL(NTDOY!$H$3:H137,NVDA!$H$3:H137)</f>
        <v>0.39354068632564582</v>
      </c>
    </row>
    <row r="138" spans="1:2" x14ac:dyDescent="0.25">
      <c r="A138" s="1">
        <v>44629</v>
      </c>
      <c r="B138">
        <f>CORREL(NTDOY!$H$3:H138,NVDA!$H$3:H138)</f>
        <v>0.41463377885401925</v>
      </c>
    </row>
    <row r="139" spans="1:2" x14ac:dyDescent="0.25">
      <c r="A139" s="1">
        <v>44630</v>
      </c>
      <c r="B139">
        <f>CORREL(NTDOY!$H$3:H139,NVDA!$H$3:H139)</f>
        <v>0.41581843011725372</v>
      </c>
    </row>
    <row r="140" spans="1:2" x14ac:dyDescent="0.25">
      <c r="A140" s="1">
        <v>44631</v>
      </c>
      <c r="B140">
        <f>CORREL(NTDOY!$H$3:H140,NVDA!$H$3:H140)</f>
        <v>0.41533554336962042</v>
      </c>
    </row>
    <row r="141" spans="1:2" x14ac:dyDescent="0.25">
      <c r="A141" s="1">
        <v>44634</v>
      </c>
      <c r="B141">
        <f>CORREL(NTDOY!$H$3:H141,NVDA!$H$3:H141)</f>
        <v>0.42054804532431678</v>
      </c>
    </row>
    <row r="142" spans="1:2" x14ac:dyDescent="0.25">
      <c r="A142" s="1">
        <v>44635</v>
      </c>
      <c r="B142">
        <f>CORREL(NTDOY!$H$3:H142,NVDA!$H$3:H142)</f>
        <v>0.41208279221053085</v>
      </c>
    </row>
    <row r="143" spans="1:2" x14ac:dyDescent="0.25">
      <c r="A143" s="1">
        <v>44636</v>
      </c>
      <c r="B143">
        <f>CORREL(NTDOY!$H$3:H143,NVDA!$H$3:H143)</f>
        <v>0.43093104731814419</v>
      </c>
    </row>
    <row r="144" spans="1:2" x14ac:dyDescent="0.25">
      <c r="A144" s="1">
        <v>44637</v>
      </c>
      <c r="B144">
        <f>CORREL(NTDOY!$H$3:H144,NVDA!$H$3:H144)</f>
        <v>0.4313734984218513</v>
      </c>
    </row>
    <row r="145" spans="1:2" x14ac:dyDescent="0.25">
      <c r="A145" s="1">
        <v>44638</v>
      </c>
      <c r="B145">
        <f>CORREL(NTDOY!$H$3:H145,NVDA!$H$3:H145)</f>
        <v>0.42896276180791809</v>
      </c>
    </row>
    <row r="146" spans="1:2" x14ac:dyDescent="0.25">
      <c r="A146" s="1">
        <v>44641</v>
      </c>
      <c r="B146">
        <f>CORREL(NTDOY!$H$3:H146,NVDA!$H$3:H146)</f>
        <v>0.42822604483115834</v>
      </c>
    </row>
    <row r="147" spans="1:2" x14ac:dyDescent="0.25">
      <c r="A147" s="1">
        <v>44642</v>
      </c>
      <c r="B147">
        <f>CORREL(NTDOY!$H$3:H147,NVDA!$H$3:H147)</f>
        <v>0.42747190634125037</v>
      </c>
    </row>
    <row r="148" spans="1:2" x14ac:dyDescent="0.25">
      <c r="A148" s="1">
        <v>44643</v>
      </c>
      <c r="B148">
        <f>CORREL(NTDOY!$H$3:H148,NVDA!$H$3:H148)</f>
        <v>0.4173103963809201</v>
      </c>
    </row>
    <row r="149" spans="1:2" x14ac:dyDescent="0.25">
      <c r="A149" s="1">
        <v>44644</v>
      </c>
      <c r="B149">
        <f>CORREL(NTDOY!$H$3:H149,NVDA!$H$3:H149)</f>
        <v>0.41468832269827111</v>
      </c>
    </row>
    <row r="150" spans="1:2" x14ac:dyDescent="0.25">
      <c r="A150" s="1">
        <v>44645</v>
      </c>
      <c r="B150">
        <f>CORREL(NTDOY!$H$3:H150,NVDA!$H$3:H150)</f>
        <v>0.41068598566768988</v>
      </c>
    </row>
    <row r="151" spans="1:2" x14ac:dyDescent="0.25">
      <c r="A151" s="1">
        <v>44648</v>
      </c>
      <c r="B151">
        <f>CORREL(NTDOY!$H$3:H151,NVDA!$H$3:H151)</f>
        <v>0.41037299769320756</v>
      </c>
    </row>
    <row r="152" spans="1:2" x14ac:dyDescent="0.25">
      <c r="A152" s="1">
        <v>44649</v>
      </c>
      <c r="B152">
        <f>CORREL(NTDOY!$H$3:H152,NVDA!$H$3:H152)</f>
        <v>0.4108863320620334</v>
      </c>
    </row>
    <row r="153" spans="1:2" x14ac:dyDescent="0.25">
      <c r="A153" s="1">
        <v>44650</v>
      </c>
      <c r="B153">
        <f>CORREL(NTDOY!$H$3:H153,NVDA!$H$3:H153)</f>
        <v>0.41684784371371308</v>
      </c>
    </row>
    <row r="154" spans="1:2" x14ac:dyDescent="0.25">
      <c r="A154" s="1">
        <v>44651</v>
      </c>
      <c r="B154">
        <f>CORREL(NTDOY!$H$3:H154,NVDA!$H$3:H154)</f>
        <v>0.41825371219840424</v>
      </c>
    </row>
    <row r="155" spans="1:2" x14ac:dyDescent="0.25">
      <c r="A155" s="1">
        <v>44652</v>
      </c>
      <c r="B155">
        <f>CORREL(NTDOY!$H$3:H155,NVDA!$H$3:H155)</f>
        <v>0.40541078944707348</v>
      </c>
    </row>
    <row r="156" spans="1:2" x14ac:dyDescent="0.25">
      <c r="A156" s="1">
        <v>44655</v>
      </c>
      <c r="B156">
        <f>CORREL(NTDOY!$H$3:H156,NVDA!$H$3:H156)</f>
        <v>0.40642406631337918</v>
      </c>
    </row>
    <row r="157" spans="1:2" x14ac:dyDescent="0.25">
      <c r="A157" s="1">
        <v>44656</v>
      </c>
      <c r="B157">
        <f>CORREL(NTDOY!$H$3:H157,NVDA!$H$3:H157)</f>
        <v>0.41713626419599659</v>
      </c>
    </row>
    <row r="158" spans="1:2" x14ac:dyDescent="0.25">
      <c r="A158" s="1">
        <v>44657</v>
      </c>
      <c r="B158">
        <f>CORREL(NTDOY!$H$3:H158,NVDA!$H$3:H158)</f>
        <v>0.40794974516952232</v>
      </c>
    </row>
    <row r="159" spans="1:2" x14ac:dyDescent="0.25">
      <c r="A159" s="1">
        <v>44658</v>
      </c>
      <c r="B159">
        <f>CORREL(NTDOY!$H$3:H159,NVDA!$H$3:H159)</f>
        <v>0.40789159208000786</v>
      </c>
    </row>
    <row r="160" spans="1:2" x14ac:dyDescent="0.25">
      <c r="A160" s="1">
        <v>44659</v>
      </c>
      <c r="B160">
        <f>CORREL(NTDOY!$H$3:H160,NVDA!$H$3:H160)</f>
        <v>0.40327911283070844</v>
      </c>
    </row>
    <row r="161" spans="1:2" x14ac:dyDescent="0.25">
      <c r="A161" s="1">
        <v>44662</v>
      </c>
      <c r="B161">
        <f>CORREL(NTDOY!$H$3:H161,NVDA!$H$3:H161)</f>
        <v>0.40740146852293813</v>
      </c>
    </row>
    <row r="162" spans="1:2" x14ac:dyDescent="0.25">
      <c r="A162" s="1">
        <v>44663</v>
      </c>
      <c r="B162">
        <f>CORREL(NTDOY!$H$3:H162,NVDA!$H$3:H162)</f>
        <v>0.40594302884647165</v>
      </c>
    </row>
    <row r="163" spans="1:2" x14ac:dyDescent="0.25">
      <c r="A163" s="1">
        <v>44664</v>
      </c>
      <c r="B163">
        <f>CORREL(NTDOY!$H$3:H163,NVDA!$H$3:H163)</f>
        <v>0.40834899047574308</v>
      </c>
    </row>
    <row r="164" spans="1:2" x14ac:dyDescent="0.25">
      <c r="A164" s="1">
        <v>44665</v>
      </c>
      <c r="B164">
        <f>CORREL(NTDOY!$H$3:H164,NVDA!$H$3:H164)</f>
        <v>0.41290934325443557</v>
      </c>
    </row>
    <row r="165" spans="1:2" x14ac:dyDescent="0.25">
      <c r="A165" s="1">
        <v>44669</v>
      </c>
      <c r="B165">
        <f>CORREL(NTDOY!$H$3:H165,NVDA!$H$3:H165)</f>
        <v>0.40891419361194209</v>
      </c>
    </row>
    <row r="166" spans="1:2" x14ac:dyDescent="0.25">
      <c r="A166" s="1">
        <v>44670</v>
      </c>
      <c r="B166">
        <f>CORREL(NTDOY!$H$3:H166,NVDA!$H$3:H166)</f>
        <v>0.40984087145863141</v>
      </c>
    </row>
    <row r="167" spans="1:2" x14ac:dyDescent="0.25">
      <c r="A167" s="1">
        <v>44671</v>
      </c>
      <c r="B167">
        <f>CORREL(NTDOY!$H$3:H167,NVDA!$H$3:H167)</f>
        <v>0.41250238131569461</v>
      </c>
    </row>
    <row r="168" spans="1:2" x14ac:dyDescent="0.25">
      <c r="A168" s="1">
        <v>44672</v>
      </c>
      <c r="B168">
        <f>CORREL(NTDOY!$H$3:H168,NVDA!$H$3:H168)</f>
        <v>0.41582876679099606</v>
      </c>
    </row>
    <row r="169" spans="1:2" x14ac:dyDescent="0.25">
      <c r="A169" s="1">
        <v>44673</v>
      </c>
      <c r="B169">
        <f>CORREL(NTDOY!$H$3:H169,NVDA!$H$3:H169)</f>
        <v>0.41683457277129621</v>
      </c>
    </row>
    <row r="170" spans="1:2" x14ac:dyDescent="0.25">
      <c r="A170" s="1">
        <v>44676</v>
      </c>
      <c r="B170">
        <f>CORREL(NTDOY!$H$3:H170,NVDA!$H$3:H170)</f>
        <v>0.41787947352541932</v>
      </c>
    </row>
    <row r="171" spans="1:2" x14ac:dyDescent="0.25">
      <c r="A171" s="1">
        <v>44677</v>
      </c>
      <c r="B171">
        <f>CORREL(NTDOY!$H$3:H171,NVDA!$H$3:H171)</f>
        <v>0.43021806629674558</v>
      </c>
    </row>
    <row r="172" spans="1:2" x14ac:dyDescent="0.25">
      <c r="A172" s="1">
        <v>44678</v>
      </c>
      <c r="B172">
        <f>CORREL(NTDOY!$H$3:H172,NVDA!$H$3:H172)</f>
        <v>0.42906779308643422</v>
      </c>
    </row>
    <row r="173" spans="1:2" x14ac:dyDescent="0.25">
      <c r="A173" s="1">
        <v>44679</v>
      </c>
      <c r="B173">
        <f>CORREL(NTDOY!$H$3:H173,NVDA!$H$3:H173)</f>
        <v>0.39495401695849747</v>
      </c>
    </row>
    <row r="174" spans="1:2" x14ac:dyDescent="0.25">
      <c r="A174" s="1">
        <v>44680</v>
      </c>
      <c r="B174">
        <f>CORREL(NTDOY!$H$3:H174,NVDA!$H$3:H174)</f>
        <v>0.39657457573270927</v>
      </c>
    </row>
    <row r="175" spans="1:2" x14ac:dyDescent="0.25">
      <c r="A175" s="1">
        <v>44683</v>
      </c>
      <c r="B175">
        <f>CORREL(NTDOY!$H$3:H175,NVDA!$H$3:H175)</f>
        <v>0.38069550735723545</v>
      </c>
    </row>
    <row r="176" spans="1:2" x14ac:dyDescent="0.25">
      <c r="A176" s="1">
        <v>44684</v>
      </c>
      <c r="B176">
        <f>CORREL(NTDOY!$H$3:H176,NVDA!$H$3:H176)</f>
        <v>0.38074955972126284</v>
      </c>
    </row>
    <row r="177" spans="1:2" x14ac:dyDescent="0.25">
      <c r="A177" s="1">
        <v>44685</v>
      </c>
      <c r="B177">
        <f>CORREL(NTDOY!$H$3:H177,NVDA!$H$3:H177)</f>
        <v>0.38498509246974549</v>
      </c>
    </row>
    <row r="178" spans="1:2" x14ac:dyDescent="0.25">
      <c r="A178" s="1">
        <v>44686</v>
      </c>
      <c r="B178">
        <f>CORREL(NTDOY!$H$3:H178,NVDA!$H$3:H178)</f>
        <v>0.39672726615786541</v>
      </c>
    </row>
    <row r="179" spans="1:2" x14ac:dyDescent="0.25">
      <c r="A179" s="1">
        <v>44687</v>
      </c>
      <c r="B179">
        <f>CORREL(NTDOY!$H$3:H179,NVDA!$H$3:H179)</f>
        <v>0.39703266219918254</v>
      </c>
    </row>
    <row r="180" spans="1:2" x14ac:dyDescent="0.25">
      <c r="A180" s="1">
        <v>44690</v>
      </c>
      <c r="B180">
        <f>CORREL(NTDOY!$H$3:H180,NVDA!$H$3:H180)</f>
        <v>0.41300265867788721</v>
      </c>
    </row>
    <row r="181" spans="1:2" x14ac:dyDescent="0.25">
      <c r="A181" s="1">
        <v>44691</v>
      </c>
      <c r="B181">
        <f>CORREL(NTDOY!$H$3:H181,NVDA!$H$3:H181)</f>
        <v>0.41702484279150887</v>
      </c>
    </row>
    <row r="182" spans="1:2" x14ac:dyDescent="0.25">
      <c r="A182" s="1">
        <v>44692</v>
      </c>
      <c r="B182">
        <f>CORREL(NTDOY!$H$3:H182,NVDA!$H$3:H182)</f>
        <v>0.4074882063708099</v>
      </c>
    </row>
    <row r="183" spans="1:2" x14ac:dyDescent="0.25">
      <c r="A183" s="1">
        <v>44693</v>
      </c>
      <c r="B183">
        <f>CORREL(NTDOY!$H$3:H183,NVDA!$H$3:H183)</f>
        <v>0.40318271665810246</v>
      </c>
    </row>
    <row r="184" spans="1:2" x14ac:dyDescent="0.25">
      <c r="A184" s="1">
        <v>44694</v>
      </c>
      <c r="B184">
        <f>CORREL(NTDOY!$H$3:H184,NVDA!$H$3:H184)</f>
        <v>0.39598410734211109</v>
      </c>
    </row>
    <row r="185" spans="1:2" x14ac:dyDescent="0.25">
      <c r="A185" s="1">
        <v>44697</v>
      </c>
      <c r="B185">
        <f>CORREL(NTDOY!$H$3:H185,NVDA!$H$3:H185)</f>
        <v>0.39804400333820211</v>
      </c>
    </row>
    <row r="186" spans="1:2" x14ac:dyDescent="0.25">
      <c r="A186" s="1">
        <v>44698</v>
      </c>
      <c r="B186">
        <f>CORREL(NTDOY!$H$3:H186,NVDA!$H$3:H186)</f>
        <v>0.40301658055567541</v>
      </c>
    </row>
    <row r="187" spans="1:2" x14ac:dyDescent="0.25">
      <c r="A187" s="1">
        <v>44699</v>
      </c>
      <c r="B187">
        <f>CORREL(NTDOY!$H$3:H187,NVDA!$H$3:H187)</f>
        <v>0.38316231143086465</v>
      </c>
    </row>
    <row r="188" spans="1:2" x14ac:dyDescent="0.25">
      <c r="A188" s="1">
        <v>44700</v>
      </c>
      <c r="B188">
        <f>CORREL(NTDOY!$H$3:H188,NVDA!$H$3:H188)</f>
        <v>0.383707479028361</v>
      </c>
    </row>
    <row r="189" spans="1:2" x14ac:dyDescent="0.25">
      <c r="A189" s="1">
        <v>44701</v>
      </c>
      <c r="B189">
        <f>CORREL(NTDOY!$H$3:H189,NVDA!$H$3:H189)</f>
        <v>0.38315085688786293</v>
      </c>
    </row>
    <row r="190" spans="1:2" x14ac:dyDescent="0.25">
      <c r="A190" s="1">
        <v>44704</v>
      </c>
      <c r="B190">
        <f>CORREL(NTDOY!$H$3:H190,NVDA!$H$3:H190)</f>
        <v>0.38381762978582012</v>
      </c>
    </row>
    <row r="191" spans="1:2" x14ac:dyDescent="0.25">
      <c r="A191" s="1">
        <v>44705</v>
      </c>
      <c r="B191">
        <f>CORREL(NTDOY!$H$3:H191,NVDA!$H$3:H191)</f>
        <v>0.38229790328202251</v>
      </c>
    </row>
    <row r="192" spans="1:2" x14ac:dyDescent="0.25">
      <c r="A192" s="1">
        <v>44706</v>
      </c>
      <c r="B192">
        <f>CORREL(NTDOY!$H$3:H192,NVDA!$H$3:H192)</f>
        <v>0.36254252543348586</v>
      </c>
    </row>
    <row r="193" spans="1:2" x14ac:dyDescent="0.25">
      <c r="A193" s="1">
        <v>44707</v>
      </c>
      <c r="B193">
        <f>CORREL(NTDOY!$H$3:H193,NVDA!$H$3:H193)</f>
        <v>0.36329887591812837</v>
      </c>
    </row>
    <row r="194" spans="1:2" x14ac:dyDescent="0.25">
      <c r="A194" s="1">
        <v>44708</v>
      </c>
      <c r="B194">
        <f>CORREL(NTDOY!$H$3:H194,NVDA!$H$3:H194)</f>
        <v>0.3555363777961571</v>
      </c>
    </row>
    <row r="195" spans="1:2" x14ac:dyDescent="0.25">
      <c r="A195" s="1">
        <v>44712</v>
      </c>
      <c r="B195">
        <f>CORREL(NTDOY!$H$3:H195,NVDA!$H$3:H195)</f>
        <v>0.35576955158539086</v>
      </c>
    </row>
    <row r="196" spans="1:2" x14ac:dyDescent="0.25">
      <c r="A196" s="1">
        <v>44713</v>
      </c>
      <c r="B196">
        <f>CORREL(NTDOY!$H$3:H196,NVDA!$H$3:H196)</f>
        <v>0.35518664084309715</v>
      </c>
    </row>
    <row r="197" spans="1:2" x14ac:dyDescent="0.25">
      <c r="A197" s="1">
        <v>44714</v>
      </c>
      <c r="B197">
        <f>CORREL(NTDOY!$H$3:H197,NVDA!$H$3:H197)</f>
        <v>0.35083903059004662</v>
      </c>
    </row>
    <row r="198" spans="1:2" x14ac:dyDescent="0.25">
      <c r="A198" s="1">
        <v>44715</v>
      </c>
      <c r="B198">
        <f>CORREL(NTDOY!$H$3:H198,NVDA!$H$3:H198)</f>
        <v>0.35549409141820665</v>
      </c>
    </row>
    <row r="199" spans="1:2" x14ac:dyDescent="0.25">
      <c r="A199" s="1">
        <v>44718</v>
      </c>
      <c r="B199">
        <f>CORREL(NTDOY!$H$3:H199,NVDA!$H$3:H199)</f>
        <v>0.35517181629603028</v>
      </c>
    </row>
    <row r="200" spans="1:2" x14ac:dyDescent="0.25">
      <c r="A200" s="1">
        <v>44719</v>
      </c>
      <c r="B200">
        <f>CORREL(NTDOY!$H$3:H200,NVDA!$H$3:H200)</f>
        <v>0.35504266697751219</v>
      </c>
    </row>
    <row r="201" spans="1:2" x14ac:dyDescent="0.25">
      <c r="A201" s="1">
        <v>44720</v>
      </c>
      <c r="B201">
        <f>CORREL(NTDOY!$H$3:H201,NVDA!$H$3:H201)</f>
        <v>0.35564825718396642</v>
      </c>
    </row>
    <row r="202" spans="1:2" x14ac:dyDescent="0.25">
      <c r="A202" s="1">
        <v>44721</v>
      </c>
      <c r="B202">
        <f>CORREL(NTDOY!$H$3:H202,NVDA!$H$3:H202)</f>
        <v>0.35166483627942557</v>
      </c>
    </row>
    <row r="203" spans="1:2" x14ac:dyDescent="0.25">
      <c r="A203" s="1">
        <v>44722</v>
      </c>
      <c r="B203">
        <f>CORREL(NTDOY!$H$3:H203,NVDA!$H$3:H203)</f>
        <v>0.35767608689738917</v>
      </c>
    </row>
    <row r="204" spans="1:2" x14ac:dyDescent="0.25">
      <c r="A204" s="1">
        <v>44725</v>
      </c>
      <c r="B204">
        <f>CORREL(NTDOY!$H$3:H204,NVDA!$H$3:H204)</f>
        <v>0.36525785717387882</v>
      </c>
    </row>
    <row r="205" spans="1:2" x14ac:dyDescent="0.25">
      <c r="A205" s="1">
        <v>44726</v>
      </c>
      <c r="B205">
        <f>CORREL(NTDOY!$H$3:H205,NVDA!$H$3:H205)</f>
        <v>0.36513260516194007</v>
      </c>
    </row>
    <row r="206" spans="1:2" x14ac:dyDescent="0.25">
      <c r="A206" s="1">
        <v>44727</v>
      </c>
      <c r="B206">
        <f>CORREL(NTDOY!$H$3:H206,NVDA!$H$3:H206)</f>
        <v>0.36306876933648513</v>
      </c>
    </row>
    <row r="207" spans="1:2" x14ac:dyDescent="0.25">
      <c r="A207" s="1">
        <v>44728</v>
      </c>
      <c r="B207">
        <f>CORREL(NTDOY!$H$3:H207,NVDA!$H$3:H207)</f>
        <v>0.3645640712306088</v>
      </c>
    </row>
    <row r="208" spans="1:2" x14ac:dyDescent="0.25">
      <c r="A208" s="1">
        <v>44729</v>
      </c>
      <c r="B208">
        <f>CORREL(NTDOY!$H$3:H208,NVDA!$H$3:H208)</f>
        <v>0.36406973879880439</v>
      </c>
    </row>
    <row r="209" spans="1:2" x14ac:dyDescent="0.25">
      <c r="A209" s="1">
        <v>44733</v>
      </c>
      <c r="B209">
        <f>CORREL(NTDOY!$H$3:H209,NVDA!$H$3:H209)</f>
        <v>0.3677281837921012</v>
      </c>
    </row>
    <row r="210" spans="1:2" x14ac:dyDescent="0.25">
      <c r="A210" s="1">
        <v>44734</v>
      </c>
      <c r="B210">
        <f>CORREL(NTDOY!$H$3:H210,NVDA!$H$3:H210)</f>
        <v>0.36792895356818284</v>
      </c>
    </row>
    <row r="211" spans="1:2" x14ac:dyDescent="0.25">
      <c r="A211" s="1">
        <v>44735</v>
      </c>
      <c r="B211">
        <f>CORREL(NTDOY!$H$3:H211,NVDA!$H$3:H211)</f>
        <v>0.3671705333879382</v>
      </c>
    </row>
    <row r="212" spans="1:2" x14ac:dyDescent="0.25">
      <c r="A212" s="1">
        <v>44736</v>
      </c>
      <c r="B212">
        <f>CORREL(NTDOY!$H$3:H212,NVDA!$H$3:H212)</f>
        <v>0.37185661392891012</v>
      </c>
    </row>
    <row r="213" spans="1:2" x14ac:dyDescent="0.25">
      <c r="A213" s="1">
        <v>44739</v>
      </c>
      <c r="B213">
        <f>CORREL(NTDOY!$H$3:H213,NVDA!$H$3:H213)</f>
        <v>0.37217899395936938</v>
      </c>
    </row>
    <row r="214" spans="1:2" x14ac:dyDescent="0.25">
      <c r="A214" s="1">
        <v>44740</v>
      </c>
      <c r="B214">
        <f>CORREL(NTDOY!$H$3:H214,NVDA!$H$3:H214)</f>
        <v>0.36828186515051098</v>
      </c>
    </row>
    <row r="215" spans="1:2" x14ac:dyDescent="0.25">
      <c r="A215" s="1">
        <v>44741</v>
      </c>
      <c r="B215">
        <f>CORREL(NTDOY!$H$3:H215,NVDA!$H$3:H215)</f>
        <v>0.36835525701789634</v>
      </c>
    </row>
    <row r="216" spans="1:2" x14ac:dyDescent="0.25">
      <c r="A216" s="1">
        <v>44742</v>
      </c>
      <c r="B216">
        <f>CORREL(NTDOY!$H$3:H216,NVDA!$H$3:H216)</f>
        <v>0.36848910156998438</v>
      </c>
    </row>
    <row r="217" spans="1:2" x14ac:dyDescent="0.25">
      <c r="A217" s="1">
        <v>44743</v>
      </c>
      <c r="B217">
        <f>CORREL(NTDOY!$H$3:H217,NVDA!$H$3:H217)</f>
        <v>0.37045844769587943</v>
      </c>
    </row>
    <row r="218" spans="1:2" x14ac:dyDescent="0.25">
      <c r="A218" s="1">
        <v>44747</v>
      </c>
      <c r="B218">
        <f>CORREL(NTDOY!$H$3:H218,NVDA!$H$3:H218)</f>
        <v>0.37284351616267353</v>
      </c>
    </row>
    <row r="219" spans="1:2" x14ac:dyDescent="0.25">
      <c r="A219" s="1">
        <v>44748</v>
      </c>
      <c r="B219">
        <f>CORREL(NTDOY!$H$3:H219,NVDA!$H$3:H219)</f>
        <v>0.37275996414739149</v>
      </c>
    </row>
    <row r="220" spans="1:2" x14ac:dyDescent="0.25">
      <c r="A220" s="1">
        <v>44749</v>
      </c>
      <c r="B220">
        <f>CORREL(NTDOY!$H$3:H220,NVDA!$H$3:H220)</f>
        <v>0.37170303802092508</v>
      </c>
    </row>
    <row r="221" spans="1:2" x14ac:dyDescent="0.25">
      <c r="A221" s="1">
        <v>44750</v>
      </c>
      <c r="B221">
        <f>CORREL(NTDOY!$H$3:H221,NVDA!$H$3:H221)</f>
        <v>0.37140751202326761</v>
      </c>
    </row>
    <row r="222" spans="1:2" x14ac:dyDescent="0.25">
      <c r="A222" s="1">
        <v>44753</v>
      </c>
      <c r="B222">
        <f>CORREL(NTDOY!$H$3:H222,NVDA!$H$3:H222)</f>
        <v>0.36987114401385451</v>
      </c>
    </row>
    <row r="223" spans="1:2" x14ac:dyDescent="0.25">
      <c r="A223" s="1">
        <v>44754</v>
      </c>
      <c r="B223">
        <f>CORREL(NTDOY!$H$3:H223,NVDA!$H$3:H223)</f>
        <v>0.36856458075722909</v>
      </c>
    </row>
    <row r="224" spans="1:2" x14ac:dyDescent="0.25">
      <c r="A224" s="1">
        <v>44755</v>
      </c>
      <c r="B224">
        <f>CORREL(NTDOY!$H$3:H224,NVDA!$H$3:H224)</f>
        <v>0.36870342234740799</v>
      </c>
    </row>
    <row r="225" spans="1:2" x14ac:dyDescent="0.25">
      <c r="A225" s="1">
        <v>44756</v>
      </c>
      <c r="B225">
        <f>CORREL(NTDOY!$H$3:H225,NVDA!$H$3:H225)</f>
        <v>0.36762052700630948</v>
      </c>
    </row>
    <row r="226" spans="1:2" x14ac:dyDescent="0.25">
      <c r="A226" s="1">
        <v>44757</v>
      </c>
      <c r="B226">
        <f>CORREL(NTDOY!$H$3:H226,NVDA!$H$3:H226)</f>
        <v>0.37000765091640953</v>
      </c>
    </row>
    <row r="227" spans="1:2" x14ac:dyDescent="0.25">
      <c r="A227" s="1">
        <v>44760</v>
      </c>
      <c r="B227">
        <f>CORREL(NTDOY!$H$3:H227,NVDA!$H$3:H227)</f>
        <v>0.37018731217455497</v>
      </c>
    </row>
    <row r="228" spans="1:2" x14ac:dyDescent="0.25">
      <c r="A228" s="1">
        <v>44761</v>
      </c>
      <c r="B228">
        <f>CORREL(NTDOY!$H$3:H228,NVDA!$H$3:H228)</f>
        <v>0.35976013759872855</v>
      </c>
    </row>
    <row r="229" spans="1:2" x14ac:dyDescent="0.25">
      <c r="A229" s="1">
        <v>44762</v>
      </c>
      <c r="B229">
        <f>CORREL(NTDOY!$H$3:H229,NVDA!$H$3:H229)</f>
        <v>0.36282510847671257</v>
      </c>
    </row>
    <row r="230" spans="1:2" x14ac:dyDescent="0.25">
      <c r="A230" s="1">
        <v>44763</v>
      </c>
      <c r="B230">
        <f>CORREL(NTDOY!$H$3:H230,NVDA!$H$3:H230)</f>
        <v>0.36263303389240276</v>
      </c>
    </row>
    <row r="231" spans="1:2" x14ac:dyDescent="0.25">
      <c r="A231" s="1">
        <v>44764</v>
      </c>
      <c r="B231">
        <f>CORREL(NTDOY!$H$3:H231,NVDA!$H$3:H231)</f>
        <v>0.36083081583204324</v>
      </c>
    </row>
    <row r="232" spans="1:2" x14ac:dyDescent="0.25">
      <c r="A232" s="1">
        <v>44767</v>
      </c>
      <c r="B232">
        <f>CORREL(NTDOY!$H$3:H232,NVDA!$H$3:H232)</f>
        <v>0.36146192542802907</v>
      </c>
    </row>
    <row r="233" spans="1:2" x14ac:dyDescent="0.25">
      <c r="A233" s="1">
        <v>44768</v>
      </c>
      <c r="B233">
        <f>CORREL(NTDOY!$H$3:H233,NVDA!$H$3:H233)</f>
        <v>0.36398518085498077</v>
      </c>
    </row>
    <row r="234" spans="1:2" x14ac:dyDescent="0.25">
      <c r="A234" s="1">
        <v>44769</v>
      </c>
      <c r="B234">
        <f>CORREL(NTDOY!$H$3:H234,NVDA!$H$3:H234)</f>
        <v>0.36844506778383257</v>
      </c>
    </row>
    <row r="235" spans="1:2" x14ac:dyDescent="0.25">
      <c r="A235" s="1">
        <v>44770</v>
      </c>
      <c r="B235">
        <f>CORREL(NTDOY!$H$3:H235,NVDA!$H$3:H235)</f>
        <v>0.36884335945466562</v>
      </c>
    </row>
    <row r="236" spans="1:2" x14ac:dyDescent="0.25">
      <c r="A236" s="1">
        <v>44771</v>
      </c>
      <c r="B236">
        <f>CORREL(NTDOY!$H$3:H236,NVDA!$H$3:H236)</f>
        <v>0.3690029935076275</v>
      </c>
    </row>
    <row r="237" spans="1:2" x14ac:dyDescent="0.25">
      <c r="A237" s="1">
        <v>44774</v>
      </c>
      <c r="B237">
        <f>CORREL(NTDOY!$H$3:H237,NVDA!$H$3:H237)</f>
        <v>0.36859017315848963</v>
      </c>
    </row>
    <row r="238" spans="1:2" x14ac:dyDescent="0.25">
      <c r="A238" s="1">
        <v>44775</v>
      </c>
      <c r="B238">
        <f>CORREL(NTDOY!$H$3:H238,NVDA!$H$3:H238)</f>
        <v>0.36616156281226142</v>
      </c>
    </row>
    <row r="239" spans="1:2" x14ac:dyDescent="0.25">
      <c r="A239" s="1">
        <v>44776</v>
      </c>
      <c r="B239">
        <f>CORREL(NTDOY!$H$3:H239,NVDA!$H$3:H239)</f>
        <v>0.3552428179502688</v>
      </c>
    </row>
    <row r="240" spans="1:2" x14ac:dyDescent="0.25">
      <c r="A240" s="1">
        <v>44777</v>
      </c>
      <c r="B240">
        <f>CORREL(NTDOY!$H$3:H240,NVDA!$H$3:H240)</f>
        <v>0.35616669745798901</v>
      </c>
    </row>
    <row r="241" spans="1:2" x14ac:dyDescent="0.25">
      <c r="A241" s="1">
        <v>44778</v>
      </c>
      <c r="B241">
        <f>CORREL(NTDOY!$H$3:H241,NVDA!$H$3:H241)</f>
        <v>0.35518663545684576</v>
      </c>
    </row>
    <row r="242" spans="1:2" x14ac:dyDescent="0.25">
      <c r="A242" s="1">
        <v>44781</v>
      </c>
      <c r="B242">
        <f>CORREL(NTDOY!$H$3:H242,NVDA!$H$3:H242)</f>
        <v>0.35884281780881749</v>
      </c>
    </row>
    <row r="243" spans="1:2" x14ac:dyDescent="0.25">
      <c r="A243" s="1">
        <v>44782</v>
      </c>
      <c r="B243">
        <f>CORREL(NTDOY!$H$3:H243,NVDA!$H$3:H243)</f>
        <v>0.36074957683286502</v>
      </c>
    </row>
    <row r="244" spans="1:2" x14ac:dyDescent="0.25">
      <c r="A244" s="1">
        <v>44783</v>
      </c>
      <c r="B244">
        <f>CORREL(NTDOY!$H$3:H244,NVDA!$H$3:H244)</f>
        <v>0.36688784957059695</v>
      </c>
    </row>
    <row r="245" spans="1:2" x14ac:dyDescent="0.25">
      <c r="A245" s="1">
        <v>44784</v>
      </c>
      <c r="B245">
        <f>CORREL(NTDOY!$H$3:H245,NVDA!$H$3:H245)</f>
        <v>0.36672329540429954</v>
      </c>
    </row>
    <row r="246" spans="1:2" x14ac:dyDescent="0.25">
      <c r="A246" s="1">
        <v>44785</v>
      </c>
      <c r="B246">
        <f>CORREL(NTDOY!$H$3:H246,NVDA!$H$3:H246)</f>
        <v>0.36586212742241231</v>
      </c>
    </row>
    <row r="247" spans="1:2" x14ac:dyDescent="0.25">
      <c r="A247" s="1">
        <v>44788</v>
      </c>
      <c r="B247">
        <f>CORREL(NTDOY!$H$3:H247,NVDA!$H$3:H247)</f>
        <v>0.36619056506122816</v>
      </c>
    </row>
    <row r="248" spans="1:2" x14ac:dyDescent="0.25">
      <c r="A248" s="1">
        <v>44789</v>
      </c>
      <c r="B248">
        <f>CORREL(NTDOY!$H$3:H248,NVDA!$H$3:H248)</f>
        <v>0.36589092322324807</v>
      </c>
    </row>
    <row r="249" spans="1:2" x14ac:dyDescent="0.25">
      <c r="A249" s="1">
        <v>44790</v>
      </c>
      <c r="B249">
        <f>CORREL(NTDOY!$H$3:H249,NVDA!$H$3:H249)</f>
        <v>0.36262790035899889</v>
      </c>
    </row>
    <row r="250" spans="1:2" x14ac:dyDescent="0.25">
      <c r="A250" s="1">
        <v>44791</v>
      </c>
      <c r="B250">
        <f>CORREL(NTDOY!$H$3:H250,NVDA!$H$3:H250)</f>
        <v>0.36435720467157673</v>
      </c>
    </row>
    <row r="251" spans="1:2" x14ac:dyDescent="0.25">
      <c r="A251" s="1">
        <v>44792</v>
      </c>
      <c r="B251">
        <f>CORREL(NTDOY!$H$3:H251,NVDA!$H$3:H251)</f>
        <v>0.36960599756366058</v>
      </c>
    </row>
    <row r="252" spans="1:2" x14ac:dyDescent="0.25">
      <c r="A252" s="1">
        <v>44795</v>
      </c>
      <c r="B252">
        <f>CORREL(NTDOY!$H$3:H252,NVDA!$H$3:H252)</f>
        <v>0.37034573096680973</v>
      </c>
    </row>
    <row r="253" spans="1:2" x14ac:dyDescent="0.25">
      <c r="A253" s="1">
        <v>44796</v>
      </c>
      <c r="B253">
        <f>CORREL(NTDOY!$H$3:H253,NVDA!$H$3:H253)</f>
        <v>0.37035247172617231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3"/>
  <sheetViews>
    <sheetView workbookViewId="0">
      <selection activeCell="I6" sqref="I6"/>
    </sheetView>
  </sheetViews>
  <sheetFormatPr baseColWidth="10" defaultRowHeight="15" x14ac:dyDescent="0.25"/>
  <cols>
    <col min="8" max="8" width="12.5703125" customWidth="1"/>
    <col min="9" max="9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44432</v>
      </c>
      <c r="B2">
        <v>217.529999</v>
      </c>
      <c r="C2">
        <v>219.58999600000001</v>
      </c>
      <c r="D2">
        <v>215.35000600000001</v>
      </c>
      <c r="E2">
        <v>217.929993</v>
      </c>
      <c r="F2">
        <v>217.78173799999999</v>
      </c>
      <c r="G2">
        <v>29729900</v>
      </c>
    </row>
    <row r="3" spans="1:9" x14ac:dyDescent="0.25">
      <c r="A3" s="1">
        <v>44433</v>
      </c>
      <c r="B3">
        <v>217.36999499999999</v>
      </c>
      <c r="C3">
        <v>224.699997</v>
      </c>
      <c r="D3">
        <v>217.220001</v>
      </c>
      <c r="E3">
        <v>222.13000500000001</v>
      </c>
      <c r="F3">
        <v>221.97889699999999</v>
      </c>
      <c r="G3">
        <v>34770100</v>
      </c>
      <c r="H3">
        <f t="shared" ref="H3:H66" si="0">(F3-F2)/F2</f>
        <v>1.9272318416340306E-2</v>
      </c>
      <c r="I3" t="e">
        <f>CORREL($H$3:H3,MXX!$H$3:H3)</f>
        <v>#DIV/0!</v>
      </c>
    </row>
    <row r="4" spans="1:9" x14ac:dyDescent="0.25">
      <c r="A4" s="1">
        <v>44434</v>
      </c>
      <c r="B4">
        <v>222</v>
      </c>
      <c r="C4">
        <v>223.39999399999999</v>
      </c>
      <c r="D4">
        <v>217.89999399999999</v>
      </c>
      <c r="E4">
        <v>220.679993</v>
      </c>
      <c r="F4">
        <v>220.529877</v>
      </c>
      <c r="G4">
        <v>23794000</v>
      </c>
      <c r="H4">
        <f t="shared" si="0"/>
        <v>-6.5277376344472521E-3</v>
      </c>
      <c r="I4">
        <f>CORREL($H$3:H4,MXX!$H$3:H4)</f>
        <v>1</v>
      </c>
    </row>
    <row r="5" spans="1:9" x14ac:dyDescent="0.25">
      <c r="A5" s="1">
        <v>44435</v>
      </c>
      <c r="B5">
        <v>221.83999600000001</v>
      </c>
      <c r="C5">
        <v>227.220001</v>
      </c>
      <c r="D5">
        <v>221.66999799999999</v>
      </c>
      <c r="E5">
        <v>226.36000100000001</v>
      </c>
      <c r="F5">
        <v>226.205994</v>
      </c>
      <c r="G5">
        <v>30472200</v>
      </c>
      <c r="H5">
        <f t="shared" si="0"/>
        <v>2.5738539726297516E-2</v>
      </c>
      <c r="I5">
        <f>CORREL($H$3:H5,MXX!$H$3:H5)</f>
        <v>0.72024485001619964</v>
      </c>
    </row>
    <row r="6" spans="1:9" x14ac:dyDescent="0.25">
      <c r="A6" s="1">
        <v>44438</v>
      </c>
      <c r="B6">
        <v>228.300003</v>
      </c>
      <c r="C6">
        <v>230.429993</v>
      </c>
      <c r="D6">
        <v>225.509995</v>
      </c>
      <c r="E6">
        <v>226.88000500000001</v>
      </c>
      <c r="F6">
        <v>226.725662</v>
      </c>
      <c r="G6">
        <v>26258000</v>
      </c>
      <c r="H6">
        <f t="shared" si="0"/>
        <v>2.2973219710526139E-3</v>
      </c>
      <c r="I6">
        <f>CORREL($H$3:H6,MXX!$H$3:H6)</f>
        <v>0.6421667406410182</v>
      </c>
    </row>
    <row r="7" spans="1:9" x14ac:dyDescent="0.25">
      <c r="A7" s="1">
        <v>44439</v>
      </c>
      <c r="B7">
        <v>226.949997</v>
      </c>
      <c r="C7">
        <v>226.949997</v>
      </c>
      <c r="D7">
        <v>221.199997</v>
      </c>
      <c r="E7">
        <v>223.85000600000001</v>
      </c>
      <c r="F7">
        <v>223.737167</v>
      </c>
      <c r="G7">
        <v>25985000</v>
      </c>
      <c r="H7">
        <f t="shared" si="0"/>
        <v>-1.318110607170705E-2</v>
      </c>
      <c r="I7">
        <f>CORREL($H$3:H7,MXX!$H$3:H7)</f>
        <v>-0.27791151676449477</v>
      </c>
    </row>
    <row r="8" spans="1:9" x14ac:dyDescent="0.25">
      <c r="A8" s="1">
        <v>44440</v>
      </c>
      <c r="B8">
        <v>224.85000600000001</v>
      </c>
      <c r="C8">
        <v>226.970001</v>
      </c>
      <c r="D8">
        <v>223.570007</v>
      </c>
      <c r="E8">
        <v>224.41000399999999</v>
      </c>
      <c r="F8">
        <v>224.29688999999999</v>
      </c>
      <c r="G8">
        <v>20176700</v>
      </c>
      <c r="H8">
        <f t="shared" si="0"/>
        <v>2.5016987901701243E-3</v>
      </c>
      <c r="I8">
        <f>CORREL($H$3:H8,MXX!$H$3:H8)</f>
        <v>-4.2629834570450005E-2</v>
      </c>
    </row>
    <row r="9" spans="1:9" x14ac:dyDescent="0.25">
      <c r="A9" s="1">
        <v>44441</v>
      </c>
      <c r="B9">
        <v>225.179993</v>
      </c>
      <c r="C9">
        <v>225.929993</v>
      </c>
      <c r="D9">
        <v>222.949997</v>
      </c>
      <c r="E9">
        <v>223.96000699999999</v>
      </c>
      <c r="F9">
        <v>223.84712200000001</v>
      </c>
      <c r="G9">
        <v>18783400</v>
      </c>
      <c r="H9">
        <f t="shared" si="0"/>
        <v>-2.0052351149406375E-3</v>
      </c>
      <c r="I9">
        <f>CORREL($H$3:H9,MXX!$H$3:H9)</f>
        <v>-1.9303366831703559E-2</v>
      </c>
    </row>
    <row r="10" spans="1:9" x14ac:dyDescent="0.25">
      <c r="A10" s="1">
        <v>44442</v>
      </c>
      <c r="B10">
        <v>223.25</v>
      </c>
      <c r="C10">
        <v>229.86000100000001</v>
      </c>
      <c r="D10">
        <v>222</v>
      </c>
      <c r="E10">
        <v>228.429993</v>
      </c>
      <c r="F10">
        <v>228.314865</v>
      </c>
      <c r="G10">
        <v>28053200</v>
      </c>
      <c r="H10">
        <f t="shared" si="0"/>
        <v>1.9958903023108709E-2</v>
      </c>
      <c r="I10">
        <f>CORREL($H$3:H10,MXX!$H$3:H10)</f>
        <v>-9.1383829002156525E-2</v>
      </c>
    </row>
    <row r="11" spans="1:9" x14ac:dyDescent="0.25">
      <c r="A11" s="1">
        <v>44446</v>
      </c>
      <c r="B11">
        <v>228.33000200000001</v>
      </c>
      <c r="C11">
        <v>228.990005</v>
      </c>
      <c r="D11">
        <v>225.220001</v>
      </c>
      <c r="E11">
        <v>226.61999499999999</v>
      </c>
      <c r="F11">
        <v>226.50576799999999</v>
      </c>
      <c r="G11">
        <v>19810700</v>
      </c>
      <c r="H11">
        <f t="shared" si="0"/>
        <v>-7.9236934485190369E-3</v>
      </c>
      <c r="I11">
        <f>CORREL($H$3:H11,MXX!$H$3:H11)</f>
        <v>-0.18409927481698155</v>
      </c>
    </row>
    <row r="12" spans="1:9" x14ac:dyDescent="0.25">
      <c r="A12" s="1">
        <v>44447</v>
      </c>
      <c r="B12">
        <v>225.13000500000001</v>
      </c>
      <c r="C12">
        <v>226.10000600000001</v>
      </c>
      <c r="D12">
        <v>219.770004</v>
      </c>
      <c r="E12">
        <v>223.38999899999999</v>
      </c>
      <c r="F12">
        <v>223.27740499999999</v>
      </c>
      <c r="G12">
        <v>25443400</v>
      </c>
      <c r="H12">
        <f t="shared" si="0"/>
        <v>-1.4252895316996968E-2</v>
      </c>
      <c r="I12">
        <f>CORREL($H$3:H12,MXX!$H$3:H12)</f>
        <v>-6.6455942817704242E-2</v>
      </c>
    </row>
    <row r="13" spans="1:9" x14ac:dyDescent="0.25">
      <c r="A13" s="1">
        <v>44448</v>
      </c>
      <c r="B13">
        <v>223.11999499999999</v>
      </c>
      <c r="C13">
        <v>225.38000500000001</v>
      </c>
      <c r="D13">
        <v>221.30999800000001</v>
      </c>
      <c r="E13">
        <v>221.770004</v>
      </c>
      <c r="F13">
        <v>221.65821800000001</v>
      </c>
      <c r="G13">
        <v>19685600</v>
      </c>
      <c r="H13">
        <f t="shared" si="0"/>
        <v>-7.2519071063190761E-3</v>
      </c>
      <c r="I13">
        <f>CORREL($H$3:H13,MXX!$H$3:H13)</f>
        <v>7.7380093947069704E-4</v>
      </c>
    </row>
    <row r="14" spans="1:9" x14ac:dyDescent="0.25">
      <c r="A14" s="1">
        <v>44449</v>
      </c>
      <c r="B14">
        <v>223.479996</v>
      </c>
      <c r="C14">
        <v>226.259995</v>
      </c>
      <c r="D14">
        <v>222.699997</v>
      </c>
      <c r="E14">
        <v>224.779999</v>
      </c>
      <c r="F14">
        <v>224.66670199999999</v>
      </c>
      <c r="G14">
        <v>24837600</v>
      </c>
      <c r="H14">
        <f t="shared" si="0"/>
        <v>1.3572625581605918E-2</v>
      </c>
      <c r="I14">
        <f>CORREL($H$3:H14,MXX!$H$3:H14)</f>
        <v>-3.9502999018000591E-3</v>
      </c>
    </row>
    <row r="15" spans="1:9" x14ac:dyDescent="0.25">
      <c r="A15" s="1">
        <v>44452</v>
      </c>
      <c r="B15">
        <v>226.83999600000001</v>
      </c>
      <c r="C15">
        <v>229.63999899999999</v>
      </c>
      <c r="D15">
        <v>218.58000200000001</v>
      </c>
      <c r="E15">
        <v>221.520004</v>
      </c>
      <c r="F15">
        <v>221.408356</v>
      </c>
      <c r="G15">
        <v>29750000</v>
      </c>
      <c r="H15">
        <f t="shared" si="0"/>
        <v>-1.4503021457981739E-2</v>
      </c>
      <c r="I15">
        <f>CORREL($H$3:H15,MXX!$H$3:H15)</f>
        <v>-4.061575865011538E-2</v>
      </c>
    </row>
    <row r="16" spans="1:9" x14ac:dyDescent="0.25">
      <c r="A16" s="1">
        <v>44453</v>
      </c>
      <c r="B16">
        <v>222.75</v>
      </c>
      <c r="C16">
        <v>224.10000600000001</v>
      </c>
      <c r="D16">
        <v>220.86000100000001</v>
      </c>
      <c r="E16">
        <v>222.41999799999999</v>
      </c>
      <c r="F16">
        <v>222.30789200000001</v>
      </c>
      <c r="G16">
        <v>19975500</v>
      </c>
      <c r="H16">
        <f t="shared" si="0"/>
        <v>4.0627915596826523E-3</v>
      </c>
      <c r="I16">
        <f>CORREL($H$3:H16,MXX!$H$3:H16)</f>
        <v>-4.0269313623783901E-2</v>
      </c>
    </row>
    <row r="17" spans="1:9" x14ac:dyDescent="0.25">
      <c r="A17" s="1">
        <v>44454</v>
      </c>
      <c r="B17">
        <v>223.08999600000001</v>
      </c>
      <c r="C17">
        <v>223.66999799999999</v>
      </c>
      <c r="D17">
        <v>219.66000399999999</v>
      </c>
      <c r="E17">
        <v>223.41000399999999</v>
      </c>
      <c r="F17">
        <v>223.297394</v>
      </c>
      <c r="G17">
        <v>16653800</v>
      </c>
      <c r="H17">
        <f t="shared" si="0"/>
        <v>4.4510430605854846E-3</v>
      </c>
      <c r="I17">
        <f>CORREL($H$3:H17,MXX!$H$3:H17)</f>
        <v>-2.6887883870637907E-2</v>
      </c>
    </row>
    <row r="18" spans="1:9" x14ac:dyDescent="0.25">
      <c r="A18" s="1">
        <v>44455</v>
      </c>
      <c r="B18">
        <v>221.83000200000001</v>
      </c>
      <c r="C18">
        <v>222.770004</v>
      </c>
      <c r="D18">
        <v>219.270004</v>
      </c>
      <c r="E18">
        <v>222.41999799999999</v>
      </c>
      <c r="F18">
        <v>222.30789200000001</v>
      </c>
      <c r="G18">
        <v>15603300</v>
      </c>
      <c r="H18">
        <f t="shared" si="0"/>
        <v>-4.4313190685959705E-3</v>
      </c>
      <c r="I18">
        <f>CORREL($H$3:H18,MXX!$H$3:H18)</f>
        <v>-5.3982638938368854E-2</v>
      </c>
    </row>
    <row r="19" spans="1:9" x14ac:dyDescent="0.25">
      <c r="A19" s="1">
        <v>44456</v>
      </c>
      <c r="B19">
        <v>223</v>
      </c>
      <c r="C19">
        <v>223.21000699999999</v>
      </c>
      <c r="D19">
        <v>218.300003</v>
      </c>
      <c r="E19">
        <v>219</v>
      </c>
      <c r="F19">
        <v>218.88960299999999</v>
      </c>
      <c r="G19">
        <v>29450300</v>
      </c>
      <c r="H19">
        <f t="shared" si="0"/>
        <v>-1.5376372693057678E-2</v>
      </c>
      <c r="I19">
        <f>CORREL($H$3:H19,MXX!$H$3:H19)</f>
        <v>0.10213290616771244</v>
      </c>
    </row>
    <row r="20" spans="1:9" x14ac:dyDescent="0.25">
      <c r="A20" s="1">
        <v>44459</v>
      </c>
      <c r="B20">
        <v>211.46000699999999</v>
      </c>
      <c r="C20">
        <v>214.33000200000001</v>
      </c>
      <c r="D20">
        <v>206.61999499999999</v>
      </c>
      <c r="E20">
        <v>211.13000500000001</v>
      </c>
      <c r="F20">
        <v>211.02357499999999</v>
      </c>
      <c r="G20">
        <v>34944000</v>
      </c>
      <c r="H20">
        <f t="shared" si="0"/>
        <v>-3.5936051288831657E-2</v>
      </c>
      <c r="I20">
        <f>CORREL($H$3:H20,MXX!$H$3:H20)</f>
        <v>0.27857013559363636</v>
      </c>
    </row>
    <row r="21" spans="1:9" x14ac:dyDescent="0.25">
      <c r="A21" s="1">
        <v>44460</v>
      </c>
      <c r="B21">
        <v>214.16999799999999</v>
      </c>
      <c r="C21">
        <v>214.25</v>
      </c>
      <c r="D21">
        <v>209.5</v>
      </c>
      <c r="E21">
        <v>212.46000699999999</v>
      </c>
      <c r="F21">
        <v>212.35292100000001</v>
      </c>
      <c r="G21">
        <v>20468800</v>
      </c>
      <c r="H21">
        <f t="shared" si="0"/>
        <v>6.2995141656566819E-3</v>
      </c>
      <c r="I21">
        <f>CORREL($H$3:H21,MXX!$H$3:H21)</f>
        <v>0.29346856161943524</v>
      </c>
    </row>
    <row r="22" spans="1:9" x14ac:dyDescent="0.25">
      <c r="A22" s="1">
        <v>44461</v>
      </c>
      <c r="B22">
        <v>213.66000399999999</v>
      </c>
      <c r="C22">
        <v>219.60000600000001</v>
      </c>
      <c r="D22">
        <v>211.96000699999999</v>
      </c>
      <c r="E22">
        <v>219.41000399999999</v>
      </c>
      <c r="F22">
        <v>219.299408</v>
      </c>
      <c r="G22">
        <v>26872600</v>
      </c>
      <c r="H22">
        <f t="shared" si="0"/>
        <v>3.2711991750751526E-2</v>
      </c>
      <c r="I22">
        <f>CORREL($H$3:H22,MXX!$H$3:H22)</f>
        <v>0.37609429565791763</v>
      </c>
    </row>
    <row r="23" spans="1:9" x14ac:dyDescent="0.25">
      <c r="A23" s="1">
        <v>44462</v>
      </c>
      <c r="B23">
        <v>221.39999399999999</v>
      </c>
      <c r="C23">
        <v>225.35000600000001</v>
      </c>
      <c r="D23">
        <v>218.89999399999999</v>
      </c>
      <c r="E23">
        <v>224.820007</v>
      </c>
      <c r="F23">
        <v>224.70668000000001</v>
      </c>
      <c r="G23">
        <v>24855500</v>
      </c>
      <c r="H23">
        <f t="shared" si="0"/>
        <v>2.4657029625907635E-2</v>
      </c>
      <c r="I23">
        <f>CORREL($H$3:H23,MXX!$H$3:H23)</f>
        <v>0.37916048364173799</v>
      </c>
    </row>
    <row r="24" spans="1:9" x14ac:dyDescent="0.25">
      <c r="A24" s="1">
        <v>44463</v>
      </c>
      <c r="B24">
        <v>220.699997</v>
      </c>
      <c r="C24">
        <v>221.490005</v>
      </c>
      <c r="D24">
        <v>218.61000100000001</v>
      </c>
      <c r="E24">
        <v>220.80999800000001</v>
      </c>
      <c r="F24">
        <v>220.6987</v>
      </c>
      <c r="G24">
        <v>21765500</v>
      </c>
      <c r="H24">
        <f t="shared" si="0"/>
        <v>-1.7836496894529364E-2</v>
      </c>
      <c r="I24">
        <f>CORREL($H$3:H24,MXX!$H$3:H24)</f>
        <v>0.40141474892808215</v>
      </c>
    </row>
    <row r="25" spans="1:9" x14ac:dyDescent="0.25">
      <c r="A25" s="1">
        <v>44466</v>
      </c>
      <c r="B25">
        <v>217.10000600000001</v>
      </c>
      <c r="C25">
        <v>217.990005</v>
      </c>
      <c r="D25">
        <v>213.25</v>
      </c>
      <c r="E25">
        <v>216.60000600000001</v>
      </c>
      <c r="F25">
        <v>216.49082899999999</v>
      </c>
      <c r="G25">
        <v>24521500</v>
      </c>
      <c r="H25">
        <f t="shared" si="0"/>
        <v>-1.9066134055162134E-2</v>
      </c>
      <c r="I25">
        <f>CORREL($H$3:H25,MXX!$H$3:H25)</f>
        <v>0.31925086268597402</v>
      </c>
    </row>
    <row r="26" spans="1:9" x14ac:dyDescent="0.25">
      <c r="A26" s="1">
        <v>44467</v>
      </c>
      <c r="B26">
        <v>212.13999899999999</v>
      </c>
      <c r="C26">
        <v>214.19000199999999</v>
      </c>
      <c r="D26">
        <v>206.509995</v>
      </c>
      <c r="E26">
        <v>206.990005</v>
      </c>
      <c r="F26">
        <v>206.88568100000001</v>
      </c>
      <c r="G26">
        <v>34306900</v>
      </c>
      <c r="H26">
        <f t="shared" si="0"/>
        <v>-4.4367459094537376E-2</v>
      </c>
      <c r="I26">
        <f>CORREL($H$3:H26,MXX!$H$3:H26)</f>
        <v>0.40479163657834177</v>
      </c>
    </row>
    <row r="27" spans="1:9" x14ac:dyDescent="0.25">
      <c r="A27" s="1">
        <v>44468</v>
      </c>
      <c r="B27">
        <v>209.39999399999999</v>
      </c>
      <c r="C27">
        <v>210.16999799999999</v>
      </c>
      <c r="D27">
        <v>204.66999799999999</v>
      </c>
      <c r="E27">
        <v>205.16999799999999</v>
      </c>
      <c r="F27">
        <v>205.066574</v>
      </c>
      <c r="G27">
        <v>21839400</v>
      </c>
      <c r="H27">
        <f t="shared" si="0"/>
        <v>-8.7928124904884178E-3</v>
      </c>
      <c r="I27">
        <f>CORREL($H$3:H27,MXX!$H$3:H27)</f>
        <v>0.3956950902235537</v>
      </c>
    </row>
    <row r="28" spans="1:9" x14ac:dyDescent="0.25">
      <c r="A28" s="1">
        <v>44469</v>
      </c>
      <c r="B28">
        <v>207.679993</v>
      </c>
      <c r="C28">
        <v>210.66000399999999</v>
      </c>
      <c r="D28">
        <v>206.88000500000001</v>
      </c>
      <c r="E28">
        <v>207.16000399999999</v>
      </c>
      <c r="F28">
        <v>207.05557300000001</v>
      </c>
      <c r="G28">
        <v>22100900</v>
      </c>
      <c r="H28">
        <f t="shared" si="0"/>
        <v>9.6992842919392946E-3</v>
      </c>
      <c r="I28">
        <f>CORREL($H$3:H28,MXX!$H$3:H28)</f>
        <v>0.40676383534679117</v>
      </c>
    </row>
    <row r="29" spans="1:9" x14ac:dyDescent="0.25">
      <c r="A29" s="1">
        <v>44470</v>
      </c>
      <c r="B29">
        <v>207.5</v>
      </c>
      <c r="C29">
        <v>208.58999600000001</v>
      </c>
      <c r="D29">
        <v>202.029999</v>
      </c>
      <c r="E29">
        <v>207.41999799999999</v>
      </c>
      <c r="F29">
        <v>207.31544500000001</v>
      </c>
      <c r="G29">
        <v>24097800</v>
      </c>
      <c r="H29">
        <f t="shared" si="0"/>
        <v>1.2550833393892829E-3</v>
      </c>
      <c r="I29">
        <f>CORREL($H$3:H29,MXX!$H$3:H29)</f>
        <v>0.39892247391911395</v>
      </c>
    </row>
    <row r="30" spans="1:9" x14ac:dyDescent="0.25">
      <c r="A30" s="1">
        <v>44473</v>
      </c>
      <c r="B30">
        <v>205.03999300000001</v>
      </c>
      <c r="C30">
        <v>205.41999799999999</v>
      </c>
      <c r="D30">
        <v>195.550003</v>
      </c>
      <c r="E30">
        <v>197.320007</v>
      </c>
      <c r="F30">
        <v>197.220551</v>
      </c>
      <c r="G30">
        <v>34563500</v>
      </c>
      <c r="H30">
        <f t="shared" si="0"/>
        <v>-4.8693400532700347E-2</v>
      </c>
      <c r="I30">
        <f>CORREL($H$3:H30,MXX!$H$3:H30)</f>
        <v>0.38718663133215042</v>
      </c>
    </row>
    <row r="31" spans="1:9" x14ac:dyDescent="0.25">
      <c r="A31" s="1">
        <v>44474</v>
      </c>
      <c r="B31">
        <v>199.5</v>
      </c>
      <c r="C31">
        <v>206.479996</v>
      </c>
      <c r="D31">
        <v>198.53999300000001</v>
      </c>
      <c r="E31">
        <v>204.509995</v>
      </c>
      <c r="F31">
        <v>204.40690599999999</v>
      </c>
      <c r="G31">
        <v>27928200</v>
      </c>
      <c r="H31">
        <f t="shared" si="0"/>
        <v>3.6438165107854262E-2</v>
      </c>
      <c r="I31">
        <f>CORREL($H$3:H31,MXX!$H$3:H31)</f>
        <v>0.39531120773285522</v>
      </c>
    </row>
    <row r="32" spans="1:9" x14ac:dyDescent="0.25">
      <c r="A32" s="1">
        <v>44475</v>
      </c>
      <c r="B32">
        <v>201.199997</v>
      </c>
      <c r="C32">
        <v>207.199997</v>
      </c>
      <c r="D32">
        <v>200.800003</v>
      </c>
      <c r="E32">
        <v>207</v>
      </c>
      <c r="F32">
        <v>206.89565999999999</v>
      </c>
      <c r="G32">
        <v>29720200</v>
      </c>
      <c r="H32">
        <f t="shared" si="0"/>
        <v>1.2175488826194552E-2</v>
      </c>
      <c r="I32">
        <f>CORREL($H$3:H32,MXX!$H$3:H32)</f>
        <v>0.3892776790288256</v>
      </c>
    </row>
    <row r="33" spans="1:9" x14ac:dyDescent="0.25">
      <c r="A33" s="1">
        <v>44476</v>
      </c>
      <c r="B33">
        <v>210.91999799999999</v>
      </c>
      <c r="C33">
        <v>213.220001</v>
      </c>
      <c r="D33">
        <v>209.720001</v>
      </c>
      <c r="E33">
        <v>210.75</v>
      </c>
      <c r="F33">
        <v>210.64376799999999</v>
      </c>
      <c r="G33">
        <v>25691900</v>
      </c>
      <c r="H33">
        <f t="shared" si="0"/>
        <v>1.8115933413006352E-2</v>
      </c>
      <c r="I33">
        <f>CORREL($H$3:H33,MXX!$H$3:H33)</f>
        <v>0.37853221787012009</v>
      </c>
    </row>
    <row r="34" spans="1:9" x14ac:dyDescent="0.25">
      <c r="A34" s="1">
        <v>44477</v>
      </c>
      <c r="B34">
        <v>211.009995</v>
      </c>
      <c r="C34">
        <v>212.05999800000001</v>
      </c>
      <c r="D34">
        <v>207.75</v>
      </c>
      <c r="E34">
        <v>208.30999800000001</v>
      </c>
      <c r="F34">
        <v>208.20498699999999</v>
      </c>
      <c r="G34">
        <v>15125800</v>
      </c>
      <c r="H34">
        <f t="shared" si="0"/>
        <v>-1.1577750546125845E-2</v>
      </c>
      <c r="I34">
        <f>CORREL($H$3:H34,MXX!$H$3:H34)</f>
        <v>0.36234680349959986</v>
      </c>
    </row>
    <row r="35" spans="1:9" x14ac:dyDescent="0.25">
      <c r="A35" s="1">
        <v>44480</v>
      </c>
      <c r="B35">
        <v>205.75</v>
      </c>
      <c r="C35">
        <v>210.63000500000001</v>
      </c>
      <c r="D35">
        <v>205.11000100000001</v>
      </c>
      <c r="E35">
        <v>206.949997</v>
      </c>
      <c r="F35">
        <v>206.845688</v>
      </c>
      <c r="G35">
        <v>16338800</v>
      </c>
      <c r="H35">
        <f t="shared" si="0"/>
        <v>-6.5286572602605E-3</v>
      </c>
      <c r="I35">
        <f>CORREL($H$3:H35,MXX!$H$3:H35)</f>
        <v>0.34285829857851946</v>
      </c>
    </row>
    <row r="36" spans="1:9" x14ac:dyDescent="0.25">
      <c r="A36" s="1">
        <v>44481</v>
      </c>
      <c r="B36">
        <v>208.279999</v>
      </c>
      <c r="C36">
        <v>210.570007</v>
      </c>
      <c r="D36">
        <v>205.279999</v>
      </c>
      <c r="E36">
        <v>206.71000699999999</v>
      </c>
      <c r="F36">
        <v>206.60581999999999</v>
      </c>
      <c r="G36">
        <v>16213400</v>
      </c>
      <c r="H36">
        <f t="shared" si="0"/>
        <v>-1.1596470891866082E-3</v>
      </c>
      <c r="I36">
        <f>CORREL($H$3:H36,MXX!$H$3:H36)</f>
        <v>0.34189244711399108</v>
      </c>
    </row>
    <row r="37" spans="1:9" x14ac:dyDescent="0.25">
      <c r="A37" s="1">
        <v>44482</v>
      </c>
      <c r="B37">
        <v>209.179993</v>
      </c>
      <c r="C37">
        <v>209.89999399999999</v>
      </c>
      <c r="D37">
        <v>207.13000500000001</v>
      </c>
      <c r="E37">
        <v>209.38999899999999</v>
      </c>
      <c r="F37">
        <v>209.28443899999999</v>
      </c>
      <c r="G37">
        <v>18065200</v>
      </c>
      <c r="H37">
        <f t="shared" si="0"/>
        <v>1.2964876788078854E-2</v>
      </c>
      <c r="I37">
        <f>CORREL($H$3:H37,MXX!$H$3:H37)</f>
        <v>0.33822845873029606</v>
      </c>
    </row>
    <row r="38" spans="1:9" x14ac:dyDescent="0.25">
      <c r="A38" s="1">
        <v>44483</v>
      </c>
      <c r="B38">
        <v>212.88000500000001</v>
      </c>
      <c r="C38">
        <v>217.550003</v>
      </c>
      <c r="D38">
        <v>211.220001</v>
      </c>
      <c r="E38">
        <v>217.46000699999999</v>
      </c>
      <c r="F38">
        <v>217.350403</v>
      </c>
      <c r="G38">
        <v>24358900</v>
      </c>
      <c r="H38">
        <f t="shared" si="0"/>
        <v>3.8540677169027406E-2</v>
      </c>
      <c r="I38">
        <f>CORREL($H$3:H38,MXX!$H$3:H38)</f>
        <v>0.36020430816437266</v>
      </c>
    </row>
    <row r="39" spans="1:9" x14ac:dyDescent="0.25">
      <c r="A39" s="1">
        <v>44484</v>
      </c>
      <c r="B39">
        <v>218.10000600000001</v>
      </c>
      <c r="C39">
        <v>219.30999800000001</v>
      </c>
      <c r="D39">
        <v>216.61999499999999</v>
      </c>
      <c r="E39">
        <v>218.61999499999999</v>
      </c>
      <c r="F39">
        <v>218.50979599999999</v>
      </c>
      <c r="G39">
        <v>22699400</v>
      </c>
      <c r="H39">
        <f t="shared" si="0"/>
        <v>5.3342114116070646E-3</v>
      </c>
      <c r="I39">
        <f>CORREL($H$3:H39,MXX!$H$3:H39)</f>
        <v>0.35894685487089462</v>
      </c>
    </row>
    <row r="40" spans="1:9" x14ac:dyDescent="0.25">
      <c r="A40" s="1">
        <v>44487</v>
      </c>
      <c r="B40">
        <v>217.490005</v>
      </c>
      <c r="C40">
        <v>222.91000399999999</v>
      </c>
      <c r="D40">
        <v>216.44000199999999</v>
      </c>
      <c r="E40">
        <v>222.220001</v>
      </c>
      <c r="F40">
        <v>222.10798600000001</v>
      </c>
      <c r="G40">
        <v>18949400</v>
      </c>
      <c r="H40">
        <f t="shared" si="0"/>
        <v>1.6466950525183852E-2</v>
      </c>
      <c r="I40">
        <f>CORREL($H$3:H40,MXX!$H$3:H40)</f>
        <v>0.34853505776874699</v>
      </c>
    </row>
    <row r="41" spans="1:9" x14ac:dyDescent="0.25">
      <c r="A41" s="1">
        <v>44488</v>
      </c>
      <c r="B41">
        <v>222.759995</v>
      </c>
      <c r="C41">
        <v>223.78999300000001</v>
      </c>
      <c r="D41">
        <v>220.36999499999999</v>
      </c>
      <c r="E41">
        <v>222.89999399999999</v>
      </c>
      <c r="F41">
        <v>222.787643</v>
      </c>
      <c r="G41">
        <v>16147300</v>
      </c>
      <c r="H41">
        <f t="shared" si="0"/>
        <v>3.0600295479694807E-3</v>
      </c>
      <c r="I41">
        <f>CORREL($H$3:H41,MXX!$H$3:H41)</f>
        <v>0.34394936998741088</v>
      </c>
    </row>
    <row r="42" spans="1:9" x14ac:dyDescent="0.25">
      <c r="A42" s="1">
        <v>44489</v>
      </c>
      <c r="B42">
        <v>223.050003</v>
      </c>
      <c r="C42">
        <v>224.33000200000001</v>
      </c>
      <c r="D42">
        <v>219.820007</v>
      </c>
      <c r="E42">
        <v>221.029999</v>
      </c>
      <c r="F42">
        <v>220.91857899999999</v>
      </c>
      <c r="G42">
        <v>14627600</v>
      </c>
      <c r="H42">
        <f t="shared" si="0"/>
        <v>-8.3894419584124268E-3</v>
      </c>
      <c r="I42">
        <f>CORREL($H$3:H42,MXX!$H$3:H42)</f>
        <v>0.34597120826474714</v>
      </c>
    </row>
    <row r="43" spans="1:9" x14ac:dyDescent="0.25">
      <c r="A43" s="1">
        <v>44490</v>
      </c>
      <c r="B43">
        <v>220.970001</v>
      </c>
      <c r="C43">
        <v>227.11000100000001</v>
      </c>
      <c r="D43">
        <v>220.83000200000001</v>
      </c>
      <c r="E43">
        <v>226.91999799999999</v>
      </c>
      <c r="F43">
        <v>226.805634</v>
      </c>
      <c r="G43">
        <v>18759000</v>
      </c>
      <c r="H43">
        <f t="shared" si="0"/>
        <v>2.6648075624277866E-2</v>
      </c>
      <c r="I43">
        <f>CORREL($H$3:H43,MXX!$H$3:H43)</f>
        <v>0.31383373393708475</v>
      </c>
    </row>
    <row r="44" spans="1:9" x14ac:dyDescent="0.25">
      <c r="A44" s="1">
        <v>44491</v>
      </c>
      <c r="B44">
        <v>228.229996</v>
      </c>
      <c r="C44">
        <v>231.300003</v>
      </c>
      <c r="D44">
        <v>225.61000100000001</v>
      </c>
      <c r="E44">
        <v>227.259995</v>
      </c>
      <c r="F44">
        <v>227.14544699999999</v>
      </c>
      <c r="G44">
        <v>24938400</v>
      </c>
      <c r="H44">
        <f t="shared" si="0"/>
        <v>1.4982564322012935E-3</v>
      </c>
      <c r="I44">
        <f>CORREL($H$3:H44,MXX!$H$3:H44)</f>
        <v>0.31330094779927886</v>
      </c>
    </row>
    <row r="45" spans="1:9" x14ac:dyDescent="0.25">
      <c r="A45" s="1">
        <v>44494</v>
      </c>
      <c r="B45">
        <v>229.729996</v>
      </c>
      <c r="C45">
        <v>233.550003</v>
      </c>
      <c r="D45">
        <v>227.699997</v>
      </c>
      <c r="E45">
        <v>231.66000399999999</v>
      </c>
      <c r="F45">
        <v>231.54324299999999</v>
      </c>
      <c r="G45">
        <v>23023500</v>
      </c>
      <c r="H45">
        <f t="shared" si="0"/>
        <v>1.9361145284149145E-2</v>
      </c>
      <c r="I45">
        <f>CORREL($H$3:H45,MXX!$H$3:H45)</f>
        <v>0.30701964380589608</v>
      </c>
    </row>
    <row r="46" spans="1:9" x14ac:dyDescent="0.25">
      <c r="A46" s="1">
        <v>44495</v>
      </c>
      <c r="B46">
        <v>239.88999899999999</v>
      </c>
      <c r="C46">
        <v>252.58999600000001</v>
      </c>
      <c r="D46">
        <v>239.240005</v>
      </c>
      <c r="E46">
        <v>247.16999799999999</v>
      </c>
      <c r="F46">
        <v>247.04541</v>
      </c>
      <c r="G46">
        <v>48589800</v>
      </c>
      <c r="H46">
        <f t="shared" si="0"/>
        <v>6.6951498126853193E-2</v>
      </c>
      <c r="I46">
        <f>CORREL($H$3:H46,MXX!$H$3:H46)</f>
        <v>0.33533806543687539</v>
      </c>
    </row>
    <row r="47" spans="1:9" x14ac:dyDescent="0.25">
      <c r="A47" s="1">
        <v>44496</v>
      </c>
      <c r="B47">
        <v>244.740005</v>
      </c>
      <c r="C47">
        <v>250.89999399999999</v>
      </c>
      <c r="D47">
        <v>242.820007</v>
      </c>
      <c r="E47">
        <v>244.509995</v>
      </c>
      <c r="F47">
        <v>244.38674900000001</v>
      </c>
      <c r="G47">
        <v>24599000</v>
      </c>
      <c r="H47">
        <f t="shared" si="0"/>
        <v>-1.0761831195325568E-2</v>
      </c>
      <c r="I47">
        <f>CORREL($H$3:H47,MXX!$H$3:H47)</f>
        <v>0.34583304623297412</v>
      </c>
    </row>
    <row r="48" spans="1:9" x14ac:dyDescent="0.25">
      <c r="A48" s="1">
        <v>44497</v>
      </c>
      <c r="B48">
        <v>248.779999</v>
      </c>
      <c r="C48">
        <v>249.5</v>
      </c>
      <c r="D48">
        <v>245.229996</v>
      </c>
      <c r="E48">
        <v>249.41000399999999</v>
      </c>
      <c r="F48">
        <v>249.28428600000001</v>
      </c>
      <c r="G48">
        <v>23420400</v>
      </c>
      <c r="H48">
        <f t="shared" si="0"/>
        <v>2.004010863944182E-2</v>
      </c>
      <c r="I48">
        <f>CORREL($H$3:H48,MXX!$H$3:H48)</f>
        <v>0.31810781833444546</v>
      </c>
    </row>
    <row r="49" spans="1:9" x14ac:dyDescent="0.25">
      <c r="A49" s="1">
        <v>44498</v>
      </c>
      <c r="B49">
        <v>250.009995</v>
      </c>
      <c r="C49">
        <v>257.08999599999999</v>
      </c>
      <c r="D49">
        <v>250</v>
      </c>
      <c r="E49">
        <v>255.66999799999999</v>
      </c>
      <c r="F49">
        <v>255.54113799999999</v>
      </c>
      <c r="G49">
        <v>29250300</v>
      </c>
      <c r="H49">
        <f t="shared" si="0"/>
        <v>2.5099263577327856E-2</v>
      </c>
      <c r="I49">
        <f>CORREL($H$3:H49,MXX!$H$3:H49)</f>
        <v>0.31859519013458298</v>
      </c>
    </row>
    <row r="50" spans="1:9" x14ac:dyDescent="0.25">
      <c r="A50" s="1">
        <v>44501</v>
      </c>
      <c r="B50">
        <v>256.48998999999998</v>
      </c>
      <c r="C50">
        <v>258.94000199999999</v>
      </c>
      <c r="D50">
        <v>252.270004</v>
      </c>
      <c r="E50">
        <v>258.26998900000001</v>
      </c>
      <c r="F50">
        <v>258.13980099999998</v>
      </c>
      <c r="G50">
        <v>26574000</v>
      </c>
      <c r="H50">
        <f t="shared" si="0"/>
        <v>1.0169255018344592E-2</v>
      </c>
      <c r="I50">
        <f>CORREL($H$3:H50,MXX!$H$3:H50)</f>
        <v>0.32138127722575371</v>
      </c>
    </row>
    <row r="51" spans="1:9" x14ac:dyDescent="0.25">
      <c r="A51" s="1">
        <v>44502</v>
      </c>
      <c r="B51">
        <v>258.22000100000002</v>
      </c>
      <c r="C51">
        <v>266.77999899999998</v>
      </c>
      <c r="D51">
        <v>258</v>
      </c>
      <c r="E51">
        <v>264.01001000000002</v>
      </c>
      <c r="F51">
        <v>263.87692299999998</v>
      </c>
      <c r="G51">
        <v>29411200</v>
      </c>
      <c r="H51">
        <f t="shared" si="0"/>
        <v>2.2224864115394587E-2</v>
      </c>
      <c r="I51">
        <f>CORREL($H$3:H51,MXX!$H$3:H51)</f>
        <v>0.32818590007464915</v>
      </c>
    </row>
    <row r="52" spans="1:9" x14ac:dyDescent="0.25">
      <c r="A52" s="1">
        <v>44503</v>
      </c>
      <c r="B52">
        <v>266.70001200000002</v>
      </c>
      <c r="C52">
        <v>267.83999599999999</v>
      </c>
      <c r="D52">
        <v>262.35000600000001</v>
      </c>
      <c r="E52">
        <v>265.98001099999999</v>
      </c>
      <c r="F52">
        <v>265.84591699999999</v>
      </c>
      <c r="G52">
        <v>23991000</v>
      </c>
      <c r="H52">
        <f t="shared" si="0"/>
        <v>7.461789297884186E-3</v>
      </c>
      <c r="I52">
        <f>CORREL($H$3:H52,MXX!$H$3:H52)</f>
        <v>0.3280815798097364</v>
      </c>
    </row>
    <row r="53" spans="1:9" x14ac:dyDescent="0.25">
      <c r="A53" s="1">
        <v>44504</v>
      </c>
      <c r="B53">
        <v>272.290009</v>
      </c>
      <c r="C53">
        <v>313.64999399999999</v>
      </c>
      <c r="D53">
        <v>271.17999300000002</v>
      </c>
      <c r="E53">
        <v>298.01001000000002</v>
      </c>
      <c r="F53">
        <v>297.859802</v>
      </c>
      <c r="G53">
        <v>115363100</v>
      </c>
      <c r="H53">
        <f t="shared" si="0"/>
        <v>0.12042270711270701</v>
      </c>
      <c r="I53">
        <f>CORREL($H$3:H53,MXX!$H$3:H53)</f>
        <v>0.28125966474284436</v>
      </c>
    </row>
    <row r="54" spans="1:9" x14ac:dyDescent="0.25">
      <c r="A54" s="1">
        <v>44505</v>
      </c>
      <c r="B54">
        <v>301.86999500000002</v>
      </c>
      <c r="C54">
        <v>314</v>
      </c>
      <c r="D54">
        <v>294.10000600000001</v>
      </c>
      <c r="E54">
        <v>297.51998900000001</v>
      </c>
      <c r="F54">
        <v>297.370026</v>
      </c>
      <c r="G54">
        <v>85126000</v>
      </c>
      <c r="H54">
        <f t="shared" si="0"/>
        <v>-1.6443172147143448E-3</v>
      </c>
      <c r="I54">
        <f>CORREL($H$3:H54,MXX!$H$3:H54)</f>
        <v>0.27539160827629033</v>
      </c>
    </row>
    <row r="55" spans="1:9" x14ac:dyDescent="0.25">
      <c r="A55" s="1">
        <v>44508</v>
      </c>
      <c r="B55">
        <v>301.48998999999998</v>
      </c>
      <c r="C55">
        <v>311</v>
      </c>
      <c r="D55">
        <v>299.07000699999998</v>
      </c>
      <c r="E55">
        <v>308.040009</v>
      </c>
      <c r="F55">
        <v>307.88473499999998</v>
      </c>
      <c r="G55">
        <v>50310100</v>
      </c>
      <c r="H55">
        <f t="shared" si="0"/>
        <v>3.5359007568570418E-2</v>
      </c>
      <c r="I55">
        <f>CORREL($H$3:H55,MXX!$H$3:H55)</f>
        <v>0.26393444059340104</v>
      </c>
    </row>
    <row r="56" spans="1:9" x14ac:dyDescent="0.25">
      <c r="A56" s="1">
        <v>44509</v>
      </c>
      <c r="B56">
        <v>322.82000699999998</v>
      </c>
      <c r="C56">
        <v>323.10000600000001</v>
      </c>
      <c r="D56">
        <v>299.64001500000001</v>
      </c>
      <c r="E56">
        <v>306.57000699999998</v>
      </c>
      <c r="F56">
        <v>306.41546599999998</v>
      </c>
      <c r="G56">
        <v>64674600</v>
      </c>
      <c r="H56">
        <f t="shared" si="0"/>
        <v>-4.7721398074509836E-3</v>
      </c>
      <c r="I56">
        <f>CORREL($H$3:H56,MXX!$H$3:H56)</f>
        <v>0.26956728414326353</v>
      </c>
    </row>
    <row r="57" spans="1:9" x14ac:dyDescent="0.25">
      <c r="A57" s="1">
        <v>44510</v>
      </c>
      <c r="B57">
        <v>293.55999800000001</v>
      </c>
      <c r="C57">
        <v>308.5</v>
      </c>
      <c r="D57">
        <v>287.77999899999998</v>
      </c>
      <c r="E57">
        <v>294.58999599999999</v>
      </c>
      <c r="F57">
        <v>294.44149800000002</v>
      </c>
      <c r="G57">
        <v>63620600</v>
      </c>
      <c r="H57">
        <f t="shared" si="0"/>
        <v>-3.9077557527725959E-2</v>
      </c>
      <c r="I57">
        <f>CORREL($H$3:H57,MXX!$H$3:H57)</f>
        <v>0.26158068212296809</v>
      </c>
    </row>
    <row r="58" spans="1:9" x14ac:dyDescent="0.25">
      <c r="A58" s="1">
        <v>44511</v>
      </c>
      <c r="B58">
        <v>304.67999300000002</v>
      </c>
      <c r="C58">
        <v>305.89999399999999</v>
      </c>
      <c r="D58">
        <v>297.76998900000001</v>
      </c>
      <c r="E58">
        <v>303.89999399999999</v>
      </c>
      <c r="F58">
        <v>303.746826</v>
      </c>
      <c r="G58">
        <v>33217200</v>
      </c>
      <c r="H58">
        <f t="shared" si="0"/>
        <v>3.1603317002550958E-2</v>
      </c>
      <c r="I58">
        <f>CORREL($H$3:H58,MXX!$H$3:H58)</f>
        <v>0.24553457789266567</v>
      </c>
    </row>
    <row r="59" spans="1:9" x14ac:dyDescent="0.25">
      <c r="A59" s="1">
        <v>44512</v>
      </c>
      <c r="B59">
        <v>300.10000600000001</v>
      </c>
      <c r="C59">
        <v>306.79998799999998</v>
      </c>
      <c r="D59">
        <v>296.29998799999998</v>
      </c>
      <c r="E59">
        <v>303.89999399999999</v>
      </c>
      <c r="F59">
        <v>303.746826</v>
      </c>
      <c r="G59">
        <v>41305400</v>
      </c>
      <c r="H59">
        <f t="shared" si="0"/>
        <v>0</v>
      </c>
      <c r="I59">
        <f>CORREL($H$3:H59,MXX!$H$3:H59)</f>
        <v>0.24731376244395153</v>
      </c>
    </row>
    <row r="60" spans="1:9" x14ac:dyDescent="0.25">
      <c r="A60" s="1">
        <v>44515</v>
      </c>
      <c r="B60">
        <v>305.51998900000001</v>
      </c>
      <c r="C60">
        <v>306.44000199999999</v>
      </c>
      <c r="D60">
        <v>292.47000100000002</v>
      </c>
      <c r="E60">
        <v>300.25</v>
      </c>
      <c r="F60">
        <v>300.09866299999999</v>
      </c>
      <c r="G60">
        <v>38490900</v>
      </c>
      <c r="H60">
        <f t="shared" si="0"/>
        <v>-1.201053867143952E-2</v>
      </c>
      <c r="I60">
        <f>CORREL($H$3:H60,MXX!$H$3:H60)</f>
        <v>0.24950321673497211</v>
      </c>
    </row>
    <row r="61" spans="1:9" x14ac:dyDescent="0.25">
      <c r="A61" s="1">
        <v>44516</v>
      </c>
      <c r="B61">
        <v>297.58999599999999</v>
      </c>
      <c r="C61">
        <v>303.89999399999999</v>
      </c>
      <c r="D61">
        <v>297.05999800000001</v>
      </c>
      <c r="E61">
        <v>302.02999899999998</v>
      </c>
      <c r="F61">
        <v>301.87777699999998</v>
      </c>
      <c r="G61">
        <v>26448400</v>
      </c>
      <c r="H61">
        <f t="shared" si="0"/>
        <v>5.9284302776117098E-3</v>
      </c>
      <c r="I61">
        <f>CORREL($H$3:H61,MXX!$H$3:H61)</f>
        <v>0.24884878760834811</v>
      </c>
    </row>
    <row r="62" spans="1:9" x14ac:dyDescent="0.25">
      <c r="A62" s="1">
        <v>44517</v>
      </c>
      <c r="B62">
        <v>304.17999300000002</v>
      </c>
      <c r="C62">
        <v>305.08999599999999</v>
      </c>
      <c r="D62">
        <v>288</v>
      </c>
      <c r="E62">
        <v>292.60998499999999</v>
      </c>
      <c r="F62">
        <v>292.46249399999999</v>
      </c>
      <c r="G62">
        <v>42850800</v>
      </c>
      <c r="H62">
        <f t="shared" si="0"/>
        <v>-3.1189056357732451E-2</v>
      </c>
      <c r="I62">
        <f>CORREL($H$3:H62,MXX!$H$3:H62)</f>
        <v>0.24478982553278117</v>
      </c>
    </row>
    <row r="63" spans="1:9" x14ac:dyDescent="0.25">
      <c r="A63" s="1">
        <v>44518</v>
      </c>
      <c r="B63">
        <v>323.67001299999998</v>
      </c>
      <c r="C63">
        <v>327.60000600000001</v>
      </c>
      <c r="D63">
        <v>313.209991</v>
      </c>
      <c r="E63">
        <v>316.75</v>
      </c>
      <c r="F63">
        <v>316.59036300000002</v>
      </c>
      <c r="G63">
        <v>78171100</v>
      </c>
      <c r="H63">
        <f t="shared" si="0"/>
        <v>8.2499019515302474E-2</v>
      </c>
      <c r="I63">
        <f>CORREL($H$3:H63,MXX!$H$3:H63)</f>
        <v>0.18937230716567333</v>
      </c>
    </row>
    <row r="64" spans="1:9" x14ac:dyDescent="0.25">
      <c r="A64" s="1">
        <v>44519</v>
      </c>
      <c r="B64">
        <v>322.42999300000002</v>
      </c>
      <c r="C64">
        <v>330.88000499999998</v>
      </c>
      <c r="D64">
        <v>319.04998799999998</v>
      </c>
      <c r="E64">
        <v>329.85000600000001</v>
      </c>
      <c r="F64">
        <v>329.68374599999999</v>
      </c>
      <c r="G64">
        <v>53386700</v>
      </c>
      <c r="H64">
        <f t="shared" si="0"/>
        <v>4.13574907205876E-2</v>
      </c>
      <c r="I64">
        <f>CORREL($H$3:H64,MXX!$H$3:H64)</f>
        <v>0.21805797115903952</v>
      </c>
    </row>
    <row r="65" spans="1:9" x14ac:dyDescent="0.25">
      <c r="A65" s="1">
        <v>44522</v>
      </c>
      <c r="B65">
        <v>335.17001299999998</v>
      </c>
      <c r="C65">
        <v>346.47000100000002</v>
      </c>
      <c r="D65">
        <v>319</v>
      </c>
      <c r="E65">
        <v>319.55999800000001</v>
      </c>
      <c r="F65">
        <v>319.39889499999998</v>
      </c>
      <c r="G65">
        <v>75433500</v>
      </c>
      <c r="H65">
        <f t="shared" si="0"/>
        <v>-3.1196111803461501E-2</v>
      </c>
      <c r="I65">
        <f>CORREL($H$3:H65,MXX!$H$3:H65)</f>
        <v>0.22919325621023381</v>
      </c>
    </row>
    <row r="66" spans="1:9" x14ac:dyDescent="0.25">
      <c r="A66" s="1">
        <v>44523</v>
      </c>
      <c r="B66">
        <v>315.35000600000001</v>
      </c>
      <c r="C66">
        <v>323.60000600000001</v>
      </c>
      <c r="D66">
        <v>308.79998799999998</v>
      </c>
      <c r="E66">
        <v>317.459991</v>
      </c>
      <c r="F66">
        <v>317.29998799999998</v>
      </c>
      <c r="G66">
        <v>53216300</v>
      </c>
      <c r="H66">
        <f t="shared" si="0"/>
        <v>-6.5714284953928758E-3</v>
      </c>
      <c r="I66">
        <f>CORREL($H$3:H66,MXX!$H$3:H66)</f>
        <v>0.23240982368612445</v>
      </c>
    </row>
    <row r="67" spans="1:9" x14ac:dyDescent="0.25">
      <c r="A67" s="1">
        <v>44524</v>
      </c>
      <c r="B67">
        <v>314.60998499999999</v>
      </c>
      <c r="C67">
        <v>328.54998799999998</v>
      </c>
      <c r="D67">
        <v>309.27999899999998</v>
      </c>
      <c r="E67">
        <v>326.73998999999998</v>
      </c>
      <c r="F67">
        <v>326.575287</v>
      </c>
      <c r="G67">
        <v>43516200</v>
      </c>
      <c r="H67">
        <f t="shared" ref="H67:H130" si="1">(F67-F66)/F66</f>
        <v>2.9231955092289569E-2</v>
      </c>
      <c r="I67">
        <f>CORREL($H$3:H67,MXX!$H$3:H67)</f>
        <v>0.17842963348008853</v>
      </c>
    </row>
    <row r="68" spans="1:9" x14ac:dyDescent="0.25">
      <c r="A68" s="1">
        <v>44526</v>
      </c>
      <c r="B68">
        <v>326</v>
      </c>
      <c r="C68">
        <v>327.10000600000001</v>
      </c>
      <c r="D68">
        <v>313.5</v>
      </c>
      <c r="E68">
        <v>315.02999899999998</v>
      </c>
      <c r="F68">
        <v>314.87118500000003</v>
      </c>
      <c r="G68">
        <v>28306900</v>
      </c>
      <c r="H68">
        <f t="shared" si="1"/>
        <v>-3.5838909023143496E-2</v>
      </c>
      <c r="I68">
        <f>CORREL($H$3:H68,MXX!$H$3:H68)</f>
        <v>0.15325853601076547</v>
      </c>
    </row>
    <row r="69" spans="1:9" x14ac:dyDescent="0.25">
      <c r="A69" s="1">
        <v>44529</v>
      </c>
      <c r="B69">
        <v>323.66000400000001</v>
      </c>
      <c r="C69">
        <v>334.11999500000002</v>
      </c>
      <c r="D69">
        <v>320.35998499999999</v>
      </c>
      <c r="E69">
        <v>333.76001000000002</v>
      </c>
      <c r="F69">
        <v>333.59176600000001</v>
      </c>
      <c r="G69">
        <v>45496400</v>
      </c>
      <c r="H69">
        <f t="shared" si="1"/>
        <v>5.9454729082307041E-2</v>
      </c>
      <c r="I69">
        <f>CORREL($H$3:H69,MXX!$H$3:H69)</f>
        <v>0.14416538921207683</v>
      </c>
    </row>
    <row r="70" spans="1:9" x14ac:dyDescent="0.25">
      <c r="A70" s="1">
        <v>44530</v>
      </c>
      <c r="B70">
        <v>331.69000199999999</v>
      </c>
      <c r="C70">
        <v>333.52999899999998</v>
      </c>
      <c r="D70">
        <v>318.64001500000001</v>
      </c>
      <c r="E70">
        <v>326.76001000000002</v>
      </c>
      <c r="F70">
        <v>326.59530599999999</v>
      </c>
      <c r="G70">
        <v>62206600</v>
      </c>
      <c r="H70">
        <f t="shared" si="1"/>
        <v>-2.0973119582334096E-2</v>
      </c>
      <c r="I70">
        <f>CORREL($H$3:H70,MXX!$H$3:H70)</f>
        <v>0.12915660685529207</v>
      </c>
    </row>
    <row r="71" spans="1:9" x14ac:dyDescent="0.25">
      <c r="A71" s="1">
        <v>44531</v>
      </c>
      <c r="B71">
        <v>332.19000199999999</v>
      </c>
      <c r="C71">
        <v>332.89001500000001</v>
      </c>
      <c r="D71">
        <v>313.79998799999998</v>
      </c>
      <c r="E71">
        <v>314.35000600000001</v>
      </c>
      <c r="F71">
        <v>314.23001099999999</v>
      </c>
      <c r="G71">
        <v>48436800</v>
      </c>
      <c r="H71">
        <f t="shared" si="1"/>
        <v>-3.7861214698535817E-2</v>
      </c>
      <c r="I71">
        <f>CORREL($H$3:H71,MXX!$H$3:H71)</f>
        <v>6.7002186687807233E-2</v>
      </c>
    </row>
    <row r="72" spans="1:9" x14ac:dyDescent="0.25">
      <c r="A72" s="1">
        <v>44532</v>
      </c>
      <c r="B72">
        <v>312.14001500000001</v>
      </c>
      <c r="C72">
        <v>324.77999899999998</v>
      </c>
      <c r="D72">
        <v>310.25</v>
      </c>
      <c r="E72">
        <v>321.26001000000002</v>
      </c>
      <c r="F72">
        <v>321.13738999999998</v>
      </c>
      <c r="G72">
        <v>47289000</v>
      </c>
      <c r="H72">
        <f t="shared" si="1"/>
        <v>2.1981920116471598E-2</v>
      </c>
      <c r="I72">
        <f>CORREL($H$3:H72,MXX!$H$3:H72)</f>
        <v>6.0036071062362639E-2</v>
      </c>
    </row>
    <row r="73" spans="1:9" x14ac:dyDescent="0.25">
      <c r="A73" s="1">
        <v>44533</v>
      </c>
      <c r="B73">
        <v>320</v>
      </c>
      <c r="C73">
        <v>321.290009</v>
      </c>
      <c r="D73">
        <v>301.29998799999998</v>
      </c>
      <c r="E73">
        <v>306.92999300000002</v>
      </c>
      <c r="F73">
        <v>306.81286599999999</v>
      </c>
      <c r="G73">
        <v>54432500</v>
      </c>
      <c r="H73">
        <f t="shared" si="1"/>
        <v>-4.4605593886155696E-2</v>
      </c>
      <c r="I73">
        <f>CORREL($H$3:H73,MXX!$H$3:H73)</f>
        <v>5.7086358891956741E-2</v>
      </c>
    </row>
    <row r="74" spans="1:9" x14ac:dyDescent="0.25">
      <c r="A74" s="1">
        <v>44536</v>
      </c>
      <c r="B74">
        <v>298.79998799999998</v>
      </c>
      <c r="C74">
        <v>302.41000400000001</v>
      </c>
      <c r="D74">
        <v>280.38000499999998</v>
      </c>
      <c r="E74">
        <v>300.36999500000002</v>
      </c>
      <c r="F74">
        <v>300.25534099999999</v>
      </c>
      <c r="G74">
        <v>65893800</v>
      </c>
      <c r="H74">
        <f t="shared" si="1"/>
        <v>-2.1373044375524976E-2</v>
      </c>
      <c r="I74">
        <f>CORREL($H$3:H74,MXX!$H$3:H74)</f>
        <v>4.5629593854768724E-2</v>
      </c>
    </row>
    <row r="75" spans="1:9" x14ac:dyDescent="0.25">
      <c r="A75" s="1">
        <v>44537</v>
      </c>
      <c r="B75">
        <v>309.57000699999998</v>
      </c>
      <c r="C75">
        <v>324.48998999999998</v>
      </c>
      <c r="D75">
        <v>306.51001000000002</v>
      </c>
      <c r="E75">
        <v>324.26998900000001</v>
      </c>
      <c r="F75">
        <v>324.14623999999998</v>
      </c>
      <c r="G75">
        <v>59305300</v>
      </c>
      <c r="H75">
        <f t="shared" si="1"/>
        <v>7.9568606241712081E-2</v>
      </c>
      <c r="I75">
        <f>CORREL($H$3:H75,MXX!$H$3:H75)</f>
        <v>5.6846798141772278E-2</v>
      </c>
    </row>
    <row r="76" spans="1:9" x14ac:dyDescent="0.25">
      <c r="A76" s="1">
        <v>44538</v>
      </c>
      <c r="B76">
        <v>319.98998999999998</v>
      </c>
      <c r="C76">
        <v>322.89999399999999</v>
      </c>
      <c r="D76">
        <v>314.209991</v>
      </c>
      <c r="E76">
        <v>318.26001000000002</v>
      </c>
      <c r="F76">
        <v>318.13851899999997</v>
      </c>
      <c r="G76">
        <v>47555100</v>
      </c>
      <c r="H76">
        <f t="shared" si="1"/>
        <v>-1.8533983303338653E-2</v>
      </c>
      <c r="I76">
        <f>CORREL($H$3:H76,MXX!$H$3:H76)</f>
        <v>5.1026677268241373E-2</v>
      </c>
    </row>
    <row r="77" spans="1:9" x14ac:dyDescent="0.25">
      <c r="A77" s="1">
        <v>44539</v>
      </c>
      <c r="B77">
        <v>317.33999599999999</v>
      </c>
      <c r="C77">
        <v>322.04998799999998</v>
      </c>
      <c r="D77">
        <v>304.27999899999998</v>
      </c>
      <c r="E77">
        <v>304.89999399999999</v>
      </c>
      <c r="F77">
        <v>304.78363000000002</v>
      </c>
      <c r="G77">
        <v>48850700</v>
      </c>
      <c r="H77">
        <f t="shared" si="1"/>
        <v>-4.197822081393407E-2</v>
      </c>
      <c r="I77">
        <f>CORREL($H$3:H77,MXX!$H$3:H77)</f>
        <v>5.105048628471863E-2</v>
      </c>
    </row>
    <row r="78" spans="1:9" x14ac:dyDescent="0.25">
      <c r="A78" s="1">
        <v>44540</v>
      </c>
      <c r="B78">
        <v>311.5</v>
      </c>
      <c r="C78">
        <v>313.04998799999998</v>
      </c>
      <c r="D78">
        <v>298.60998499999999</v>
      </c>
      <c r="E78">
        <v>301.98001099999999</v>
      </c>
      <c r="F78">
        <v>301.86474600000003</v>
      </c>
      <c r="G78">
        <v>48882500</v>
      </c>
      <c r="H78">
        <f t="shared" si="1"/>
        <v>-9.5769054263183072E-3</v>
      </c>
      <c r="I78">
        <f>CORREL($H$3:H78,MXX!$H$3:H78)</f>
        <v>6.2233797923752436E-2</v>
      </c>
    </row>
    <row r="79" spans="1:9" x14ac:dyDescent="0.25">
      <c r="A79" s="1">
        <v>44543</v>
      </c>
      <c r="B79">
        <v>302.48998999999998</v>
      </c>
      <c r="C79">
        <v>302.94000199999999</v>
      </c>
      <c r="D79">
        <v>281.16000400000001</v>
      </c>
      <c r="E79">
        <v>281.60998499999999</v>
      </c>
      <c r="F79">
        <v>281.50250199999999</v>
      </c>
      <c r="G79">
        <v>59834400</v>
      </c>
      <c r="H79">
        <f t="shared" si="1"/>
        <v>-6.7454859402495543E-2</v>
      </c>
      <c r="I79">
        <f>CORREL($H$3:H79,MXX!$H$3:H79)</f>
        <v>-5.6527104402778593E-3</v>
      </c>
    </row>
    <row r="80" spans="1:9" x14ac:dyDescent="0.25">
      <c r="A80" s="1">
        <v>44544</v>
      </c>
      <c r="B80">
        <v>276.98998999999998</v>
      </c>
      <c r="C80">
        <v>286.77999899999998</v>
      </c>
      <c r="D80">
        <v>272.5</v>
      </c>
      <c r="E80">
        <v>283.36999500000002</v>
      </c>
      <c r="F80">
        <v>283.261841</v>
      </c>
      <c r="G80">
        <v>66703500</v>
      </c>
      <c r="H80">
        <f t="shared" si="1"/>
        <v>6.2498165646854937E-3</v>
      </c>
      <c r="I80">
        <f>CORREL($H$3:H80,MXX!$H$3:H80)</f>
        <v>-5.8277878036477248E-3</v>
      </c>
    </row>
    <row r="81" spans="1:9" x14ac:dyDescent="0.25">
      <c r="A81" s="1">
        <v>44545</v>
      </c>
      <c r="B81">
        <v>284</v>
      </c>
      <c r="C81">
        <v>305</v>
      </c>
      <c r="D81">
        <v>278.38000499999998</v>
      </c>
      <c r="E81">
        <v>304.58999599999999</v>
      </c>
      <c r="F81">
        <v>304.47375499999998</v>
      </c>
      <c r="G81">
        <v>69829700</v>
      </c>
      <c r="H81">
        <f t="shared" si="1"/>
        <v>7.4884474114534819E-2</v>
      </c>
      <c r="I81">
        <f>CORREL($H$3:H81,MXX!$H$3:H81)</f>
        <v>1.0685345554301475E-2</v>
      </c>
    </row>
    <row r="82" spans="1:9" x14ac:dyDescent="0.25">
      <c r="A82" s="1">
        <v>44546</v>
      </c>
      <c r="B82">
        <v>311.51998900000001</v>
      </c>
      <c r="C82">
        <v>311.60000600000001</v>
      </c>
      <c r="D82">
        <v>280.92999300000002</v>
      </c>
      <c r="E82">
        <v>283.86999500000002</v>
      </c>
      <c r="F82">
        <v>283.76162699999998</v>
      </c>
      <c r="G82">
        <v>70736600</v>
      </c>
      <c r="H82">
        <f t="shared" si="1"/>
        <v>-6.8025987987043443E-2</v>
      </c>
      <c r="I82">
        <f>CORREL($H$3:H82,MXX!$H$3:H82)</f>
        <v>-5.7765384698078945E-2</v>
      </c>
    </row>
    <row r="83" spans="1:9" x14ac:dyDescent="0.25">
      <c r="A83" s="1">
        <v>44547</v>
      </c>
      <c r="B83">
        <v>279.85000600000001</v>
      </c>
      <c r="C83">
        <v>289.22000100000002</v>
      </c>
      <c r="D83">
        <v>277.60000600000001</v>
      </c>
      <c r="E83">
        <v>278.01001000000002</v>
      </c>
      <c r="F83">
        <v>277.90390000000002</v>
      </c>
      <c r="G83">
        <v>71375800</v>
      </c>
      <c r="H83">
        <f t="shared" si="1"/>
        <v>-2.0643125929074108E-2</v>
      </c>
      <c r="I83">
        <f>CORREL($H$3:H83,MXX!$H$3:H83)</f>
        <v>-3.9804768286917841E-2</v>
      </c>
    </row>
    <row r="84" spans="1:9" x14ac:dyDescent="0.25">
      <c r="A84" s="1">
        <v>44550</v>
      </c>
      <c r="B84">
        <v>273.04998799999998</v>
      </c>
      <c r="C84">
        <v>281.44000199999999</v>
      </c>
      <c r="D84">
        <v>271.45001200000002</v>
      </c>
      <c r="E84">
        <v>277.19000199999999</v>
      </c>
      <c r="F84">
        <v>277.08422899999999</v>
      </c>
      <c r="G84">
        <v>46184700</v>
      </c>
      <c r="H84">
        <f t="shared" si="1"/>
        <v>-2.9494764197264879E-3</v>
      </c>
      <c r="I84">
        <f>CORREL($H$3:H84,MXX!$H$3:H84)</f>
        <v>-4.219502061866777E-2</v>
      </c>
    </row>
    <row r="85" spans="1:9" x14ac:dyDescent="0.25">
      <c r="A85" s="1">
        <v>44551</v>
      </c>
      <c r="B85">
        <v>283.73998999999998</v>
      </c>
      <c r="C85">
        <v>291.20001200000002</v>
      </c>
      <c r="D85">
        <v>274.01001000000002</v>
      </c>
      <c r="E85">
        <v>290.75</v>
      </c>
      <c r="F85">
        <v>290.63903800000003</v>
      </c>
      <c r="G85">
        <v>52438500</v>
      </c>
      <c r="H85">
        <f t="shared" si="1"/>
        <v>4.8919453297358306E-2</v>
      </c>
      <c r="I85">
        <f>CORREL($H$3:H85,MXX!$H$3:H85)</f>
        <v>-2.9020026664862465E-2</v>
      </c>
    </row>
    <row r="86" spans="1:9" x14ac:dyDescent="0.25">
      <c r="A86" s="1">
        <v>44552</v>
      </c>
      <c r="B86">
        <v>288.91000400000001</v>
      </c>
      <c r="C86">
        <v>295.54998799999998</v>
      </c>
      <c r="D86">
        <v>284.48998999999998</v>
      </c>
      <c r="E86">
        <v>294</v>
      </c>
      <c r="F86">
        <v>293.887787</v>
      </c>
      <c r="G86">
        <v>39518400</v>
      </c>
      <c r="H86">
        <f t="shared" si="1"/>
        <v>1.1177951256499737E-2</v>
      </c>
      <c r="I86">
        <f>CORREL($H$3:H86,MXX!$H$3:H86)</f>
        <v>-2.7451843923721391E-2</v>
      </c>
    </row>
    <row r="87" spans="1:9" x14ac:dyDescent="0.25">
      <c r="A87" s="1">
        <v>44553</v>
      </c>
      <c r="B87">
        <v>297.54998799999998</v>
      </c>
      <c r="C87">
        <v>300.58999599999999</v>
      </c>
      <c r="D87">
        <v>294.30999800000001</v>
      </c>
      <c r="E87">
        <v>296.39999399999999</v>
      </c>
      <c r="F87">
        <v>296.28686499999998</v>
      </c>
      <c r="G87">
        <v>34302200</v>
      </c>
      <c r="H87">
        <f t="shared" si="1"/>
        <v>8.1632449734972291E-3</v>
      </c>
      <c r="I87">
        <f>CORREL($H$3:H87,MXX!$H$3:H87)</f>
        <v>-2.6736444915852108E-2</v>
      </c>
    </row>
    <row r="88" spans="1:9" x14ac:dyDescent="0.25">
      <c r="A88" s="1">
        <v>44557</v>
      </c>
      <c r="B88">
        <v>296.60000600000001</v>
      </c>
      <c r="C88">
        <v>310.86999500000002</v>
      </c>
      <c r="D88">
        <v>296.39999399999999</v>
      </c>
      <c r="E88">
        <v>309.45001200000002</v>
      </c>
      <c r="F88">
        <v>309.331909</v>
      </c>
      <c r="G88">
        <v>40368600</v>
      </c>
      <c r="H88">
        <f t="shared" si="1"/>
        <v>4.4028424952284061E-2</v>
      </c>
      <c r="I88">
        <f>CORREL($H$3:H88,MXX!$H$3:H88)</f>
        <v>-1.3023801571018692E-2</v>
      </c>
    </row>
    <row r="89" spans="1:9" x14ac:dyDescent="0.25">
      <c r="A89" s="1">
        <v>44558</v>
      </c>
      <c r="B89">
        <v>313.11999500000002</v>
      </c>
      <c r="C89">
        <v>313.29998799999998</v>
      </c>
      <c r="D89">
        <v>300.11999500000002</v>
      </c>
      <c r="E89">
        <v>303.22000100000002</v>
      </c>
      <c r="F89">
        <v>303.10424799999998</v>
      </c>
      <c r="G89">
        <v>42059100</v>
      </c>
      <c r="H89">
        <f t="shared" si="1"/>
        <v>-2.0132617485640682E-2</v>
      </c>
      <c r="I89">
        <f>CORREL($H$3:H89,MXX!$H$3:H89)</f>
        <v>-1.2194912383902353E-2</v>
      </c>
    </row>
    <row r="90" spans="1:9" x14ac:dyDescent="0.25">
      <c r="A90" s="1">
        <v>44559</v>
      </c>
      <c r="B90">
        <v>302.73001099999999</v>
      </c>
      <c r="C90">
        <v>305.48001099999999</v>
      </c>
      <c r="D90">
        <v>293.66000400000001</v>
      </c>
      <c r="E90">
        <v>300.01001000000002</v>
      </c>
      <c r="F90">
        <v>299.89550800000001</v>
      </c>
      <c r="G90">
        <v>34313900</v>
      </c>
      <c r="H90">
        <f t="shared" si="1"/>
        <v>-1.0586258758075794E-2</v>
      </c>
      <c r="I90">
        <f>CORREL($H$3:H90,MXX!$H$3:H90)</f>
        <v>-5.8162543642332884E-3</v>
      </c>
    </row>
    <row r="91" spans="1:9" x14ac:dyDescent="0.25">
      <c r="A91" s="1">
        <v>44560</v>
      </c>
      <c r="B91">
        <v>298.26998900000001</v>
      </c>
      <c r="C91">
        <v>304.57000699999998</v>
      </c>
      <c r="D91">
        <v>295.39999399999999</v>
      </c>
      <c r="E91">
        <v>295.85998499999999</v>
      </c>
      <c r="F91">
        <v>295.74707000000001</v>
      </c>
      <c r="G91">
        <v>30886400</v>
      </c>
      <c r="H91">
        <f t="shared" si="1"/>
        <v>-1.3832944773550921E-2</v>
      </c>
      <c r="I91">
        <f>CORREL($H$3:H91,MXX!$H$3:H91)</f>
        <v>-1.2004019275968877E-2</v>
      </c>
    </row>
    <row r="92" spans="1:9" x14ac:dyDescent="0.25">
      <c r="A92" s="1">
        <v>44561</v>
      </c>
      <c r="B92">
        <v>296.73998999999998</v>
      </c>
      <c r="C92">
        <v>300.29998799999998</v>
      </c>
      <c r="D92">
        <v>293.30999800000001</v>
      </c>
      <c r="E92">
        <v>294.10998499999999</v>
      </c>
      <c r="F92">
        <v>293.99771099999998</v>
      </c>
      <c r="G92">
        <v>26653000</v>
      </c>
      <c r="H92">
        <f t="shared" si="1"/>
        <v>-5.9150509927284375E-3</v>
      </c>
      <c r="I92">
        <f>CORREL($H$3:H92,MXX!$H$3:H92)</f>
        <v>-1.2662405571686733E-2</v>
      </c>
    </row>
    <row r="93" spans="1:9" x14ac:dyDescent="0.25">
      <c r="A93" s="1">
        <v>44564</v>
      </c>
      <c r="B93">
        <v>298.14999399999999</v>
      </c>
      <c r="C93">
        <v>307.10998499999999</v>
      </c>
      <c r="D93">
        <v>297.85000600000001</v>
      </c>
      <c r="E93">
        <v>301.209991</v>
      </c>
      <c r="F93">
        <v>301.095032</v>
      </c>
      <c r="G93">
        <v>39154700</v>
      </c>
      <c r="H93">
        <f t="shared" si="1"/>
        <v>2.4140735571917506E-2</v>
      </c>
      <c r="I93">
        <f>CORREL($H$3:H93,MXX!$H$3:H93)</f>
        <v>-1.8375909122496228E-2</v>
      </c>
    </row>
    <row r="94" spans="1:9" x14ac:dyDescent="0.25">
      <c r="A94" s="1">
        <v>44565</v>
      </c>
      <c r="B94">
        <v>302.76998900000001</v>
      </c>
      <c r="C94">
        <v>304.67999300000002</v>
      </c>
      <c r="D94">
        <v>283.48998999999998</v>
      </c>
      <c r="E94">
        <v>292.89999399999999</v>
      </c>
      <c r="F94">
        <v>292.788208</v>
      </c>
      <c r="G94">
        <v>52715400</v>
      </c>
      <c r="H94">
        <f t="shared" si="1"/>
        <v>-2.7588711593222189E-2</v>
      </c>
      <c r="I94">
        <f>CORREL($H$3:H94,MXX!$H$3:H94)</f>
        <v>-1.9921956169140279E-2</v>
      </c>
    </row>
    <row r="95" spans="1:9" x14ac:dyDescent="0.25">
      <c r="A95" s="1">
        <v>44566</v>
      </c>
      <c r="B95">
        <v>289.48998999999998</v>
      </c>
      <c r="C95">
        <v>294.16000400000001</v>
      </c>
      <c r="D95">
        <v>275.32998700000002</v>
      </c>
      <c r="E95">
        <v>276.040009</v>
      </c>
      <c r="F95">
        <v>275.934662</v>
      </c>
      <c r="G95">
        <v>49806400</v>
      </c>
      <c r="H95">
        <f t="shared" si="1"/>
        <v>-5.7562243080500002E-2</v>
      </c>
      <c r="I95">
        <f>CORREL($H$3:H95,MXX!$H$3:H95)</f>
        <v>-1.9250969527120184E-2</v>
      </c>
    </row>
    <row r="96" spans="1:9" x14ac:dyDescent="0.25">
      <c r="A96" s="1">
        <v>44567</v>
      </c>
      <c r="B96">
        <v>276.39999399999999</v>
      </c>
      <c r="C96">
        <v>284.38000499999998</v>
      </c>
      <c r="D96">
        <v>270.64999399999999</v>
      </c>
      <c r="E96">
        <v>281.77999899999998</v>
      </c>
      <c r="F96">
        <v>281.67245500000001</v>
      </c>
      <c r="G96">
        <v>45418600</v>
      </c>
      <c r="H96">
        <f t="shared" si="1"/>
        <v>2.0794027681814077E-2</v>
      </c>
      <c r="I96">
        <f>CORREL($H$3:H96,MXX!$H$3:H96)</f>
        <v>-1.8959523083848229E-2</v>
      </c>
    </row>
    <row r="97" spans="1:9" x14ac:dyDescent="0.25">
      <c r="A97" s="1">
        <v>44568</v>
      </c>
      <c r="B97">
        <v>281.41000400000001</v>
      </c>
      <c r="C97">
        <v>284.22000100000002</v>
      </c>
      <c r="D97">
        <v>270.57000699999998</v>
      </c>
      <c r="E97">
        <v>272.47000100000002</v>
      </c>
      <c r="F97">
        <v>272.36599699999999</v>
      </c>
      <c r="G97">
        <v>40993900</v>
      </c>
      <c r="H97">
        <f t="shared" si="1"/>
        <v>-3.3040000308159422E-2</v>
      </c>
      <c r="I97">
        <f>CORREL($H$3:H97,MXX!$H$3:H97)</f>
        <v>-2.2678891651637466E-2</v>
      </c>
    </row>
    <row r="98" spans="1:9" x14ac:dyDescent="0.25">
      <c r="A98" s="1">
        <v>44571</v>
      </c>
      <c r="B98">
        <v>265.80999800000001</v>
      </c>
      <c r="C98">
        <v>274.69000199999999</v>
      </c>
      <c r="D98">
        <v>256.44000199999999</v>
      </c>
      <c r="E98">
        <v>274</v>
      </c>
      <c r="F98">
        <v>273.89544699999999</v>
      </c>
      <c r="G98">
        <v>59468100</v>
      </c>
      <c r="H98">
        <f t="shared" si="1"/>
        <v>5.6154219573891859E-3</v>
      </c>
      <c r="I98">
        <f>CORREL($H$3:H98,MXX!$H$3:H98)</f>
        <v>-2.3408389723089219E-2</v>
      </c>
    </row>
    <row r="99" spans="1:9" x14ac:dyDescent="0.25">
      <c r="A99" s="1">
        <v>44572</v>
      </c>
      <c r="B99">
        <v>273.23001099999999</v>
      </c>
      <c r="C99">
        <v>280.64999399999999</v>
      </c>
      <c r="D99">
        <v>268.39001500000001</v>
      </c>
      <c r="E99">
        <v>278.17001299999998</v>
      </c>
      <c r="F99">
        <v>278.06384300000002</v>
      </c>
      <c r="G99">
        <v>40408900</v>
      </c>
      <c r="H99">
        <f t="shared" si="1"/>
        <v>1.5218931331852441E-2</v>
      </c>
      <c r="I99">
        <f>CORREL($H$3:H99,MXX!$H$3:H99)</f>
        <v>-2.1245450594126185E-2</v>
      </c>
    </row>
    <row r="100" spans="1:9" x14ac:dyDescent="0.25">
      <c r="A100" s="1">
        <v>44573</v>
      </c>
      <c r="B100">
        <v>280.67001299999998</v>
      </c>
      <c r="C100">
        <v>285.95001200000002</v>
      </c>
      <c r="D100">
        <v>276.07998700000002</v>
      </c>
      <c r="E100">
        <v>279.98998999999998</v>
      </c>
      <c r="F100">
        <v>279.88311800000002</v>
      </c>
      <c r="G100">
        <v>38341300</v>
      </c>
      <c r="H100">
        <f t="shared" si="1"/>
        <v>6.5426521491325444E-3</v>
      </c>
      <c r="I100">
        <f>CORREL($H$3:H100,MXX!$H$3:H100)</f>
        <v>-1.8373726096095586E-2</v>
      </c>
    </row>
    <row r="101" spans="1:9" x14ac:dyDescent="0.25">
      <c r="A101" s="1">
        <v>44574</v>
      </c>
      <c r="B101">
        <v>283.790009</v>
      </c>
      <c r="C101">
        <v>284.79998799999998</v>
      </c>
      <c r="D101">
        <v>264.98001099999999</v>
      </c>
      <c r="E101">
        <v>265.75</v>
      </c>
      <c r="F101">
        <v>265.64859000000001</v>
      </c>
      <c r="G101">
        <v>54017100</v>
      </c>
      <c r="H101">
        <f t="shared" si="1"/>
        <v>-5.0858830292150776E-2</v>
      </c>
      <c r="I101">
        <f>CORREL($H$3:H101,MXX!$H$3:H101)</f>
        <v>-1.6376900606500294E-2</v>
      </c>
    </row>
    <row r="102" spans="1:9" x14ac:dyDescent="0.25">
      <c r="A102" s="1">
        <v>44575</v>
      </c>
      <c r="B102">
        <v>263</v>
      </c>
      <c r="C102">
        <v>271.97000100000002</v>
      </c>
      <c r="D102">
        <v>262.10000600000001</v>
      </c>
      <c r="E102">
        <v>269.42001299999998</v>
      </c>
      <c r="F102">
        <v>269.31716899999998</v>
      </c>
      <c r="G102">
        <v>39583200</v>
      </c>
      <c r="H102">
        <f t="shared" si="1"/>
        <v>1.3809894492569922E-2</v>
      </c>
      <c r="I102">
        <f>CORREL($H$3:H102,MXX!$H$3:H102)</f>
        <v>-1.8098569549875872E-2</v>
      </c>
    </row>
    <row r="103" spans="1:9" x14ac:dyDescent="0.25">
      <c r="A103" s="1">
        <v>44579</v>
      </c>
      <c r="B103">
        <v>262.60000600000001</v>
      </c>
      <c r="C103">
        <v>266.38000499999998</v>
      </c>
      <c r="D103">
        <v>257.70001200000002</v>
      </c>
      <c r="E103">
        <v>259.02999899999998</v>
      </c>
      <c r="F103">
        <v>258.93112200000002</v>
      </c>
      <c r="G103">
        <v>42427000</v>
      </c>
      <c r="H103">
        <f t="shared" si="1"/>
        <v>-3.8564370175746064E-2</v>
      </c>
      <c r="I103">
        <f>CORREL($H$3:H103,MXX!$H$3:H103)</f>
        <v>-2.4317042295002249E-2</v>
      </c>
    </row>
    <row r="104" spans="1:9" x14ac:dyDescent="0.25">
      <c r="A104" s="1">
        <v>44580</v>
      </c>
      <c r="B104">
        <v>260.790009</v>
      </c>
      <c r="C104">
        <v>265.42999300000002</v>
      </c>
      <c r="D104">
        <v>250.520004</v>
      </c>
      <c r="E104">
        <v>250.66999799999999</v>
      </c>
      <c r="F104">
        <v>250.57432600000001</v>
      </c>
      <c r="G104">
        <v>48831500</v>
      </c>
      <c r="H104">
        <f t="shared" si="1"/>
        <v>-3.2274204566263003E-2</v>
      </c>
      <c r="I104">
        <f>CORREL($H$3:H104,MXX!$H$3:H104)</f>
        <v>-4.7439857851342771E-3</v>
      </c>
    </row>
    <row r="105" spans="1:9" x14ac:dyDescent="0.25">
      <c r="A105" s="1">
        <v>44581</v>
      </c>
      <c r="B105">
        <v>253.03999300000001</v>
      </c>
      <c r="C105">
        <v>255.78999300000001</v>
      </c>
      <c r="D105">
        <v>240.779999</v>
      </c>
      <c r="E105">
        <v>241.5</v>
      </c>
      <c r="F105">
        <v>241.40782200000001</v>
      </c>
      <c r="G105">
        <v>43518100</v>
      </c>
      <c r="H105">
        <f t="shared" si="1"/>
        <v>-3.6581976080023469E-2</v>
      </c>
      <c r="I105">
        <f>CORREL($H$3:H105,MXX!$H$3:H105)</f>
        <v>7.114241774850363E-3</v>
      </c>
    </row>
    <row r="106" spans="1:9" x14ac:dyDescent="0.25">
      <c r="A106" s="1">
        <v>44582</v>
      </c>
      <c r="B106">
        <v>235.070007</v>
      </c>
      <c r="C106">
        <v>248.229996</v>
      </c>
      <c r="D106">
        <v>232.63000500000001</v>
      </c>
      <c r="E106">
        <v>233.740005</v>
      </c>
      <c r="F106">
        <v>233.650803</v>
      </c>
      <c r="G106">
        <v>71895800</v>
      </c>
      <c r="H106">
        <f t="shared" si="1"/>
        <v>-3.2132426098438575E-2</v>
      </c>
      <c r="I106">
        <f>CORREL($H$3:H106,MXX!$H$3:H106)</f>
        <v>1.4974519139085681E-2</v>
      </c>
    </row>
    <row r="107" spans="1:9" x14ac:dyDescent="0.25">
      <c r="A107" s="1">
        <v>44585</v>
      </c>
      <c r="B107">
        <v>223.300003</v>
      </c>
      <c r="C107">
        <v>233.800003</v>
      </c>
      <c r="D107">
        <v>208.88000500000001</v>
      </c>
      <c r="E107">
        <v>233.720001</v>
      </c>
      <c r="F107">
        <v>233.630798</v>
      </c>
      <c r="G107">
        <v>91398200</v>
      </c>
      <c r="H107">
        <f t="shared" si="1"/>
        <v>-8.5619222117535839E-5</v>
      </c>
      <c r="I107">
        <f>CORREL($H$3:H107,MXX!$H$3:H107)</f>
        <v>1.5455056071288531E-2</v>
      </c>
    </row>
    <row r="108" spans="1:9" x14ac:dyDescent="0.25">
      <c r="A108" s="1">
        <v>44586</v>
      </c>
      <c r="B108">
        <v>225.46000699999999</v>
      </c>
      <c r="C108">
        <v>229.429993</v>
      </c>
      <c r="D108">
        <v>220</v>
      </c>
      <c r="E108">
        <v>223.240005</v>
      </c>
      <c r="F108">
        <v>223.15479999999999</v>
      </c>
      <c r="G108">
        <v>66461600</v>
      </c>
      <c r="H108">
        <f t="shared" si="1"/>
        <v>-4.4839970113871731E-2</v>
      </c>
      <c r="I108">
        <f>CORREL($H$3:H108,MXX!$H$3:H108)</f>
        <v>3.8134850785019478E-2</v>
      </c>
    </row>
    <row r="109" spans="1:9" x14ac:dyDescent="0.25">
      <c r="A109" s="1">
        <v>44587</v>
      </c>
      <c r="B109">
        <v>232.39999399999999</v>
      </c>
      <c r="C109">
        <v>240.570007</v>
      </c>
      <c r="D109">
        <v>223</v>
      </c>
      <c r="E109">
        <v>227.720001</v>
      </c>
      <c r="F109">
        <v>227.63308699999999</v>
      </c>
      <c r="G109">
        <v>75595900</v>
      </c>
      <c r="H109">
        <f t="shared" si="1"/>
        <v>2.0068073821401085E-2</v>
      </c>
      <c r="I109">
        <f>CORREL($H$3:H109,MXX!$H$3:H109)</f>
        <v>4.1097399425198577E-2</v>
      </c>
    </row>
    <row r="110" spans="1:9" x14ac:dyDescent="0.25">
      <c r="A110" s="1">
        <v>44588</v>
      </c>
      <c r="B110">
        <v>235.679993</v>
      </c>
      <c r="C110">
        <v>239.949997</v>
      </c>
      <c r="D110">
        <v>216.75</v>
      </c>
      <c r="E110">
        <v>219.44000199999999</v>
      </c>
      <c r="F110">
        <v>219.356247</v>
      </c>
      <c r="G110">
        <v>57335300</v>
      </c>
      <c r="H110">
        <f t="shared" si="1"/>
        <v>-3.6360443506176204E-2</v>
      </c>
      <c r="I110">
        <f>CORREL($H$3:H110,MXX!$H$3:H110)</f>
        <v>4.2439017525949786E-2</v>
      </c>
    </row>
    <row r="111" spans="1:9" x14ac:dyDescent="0.25">
      <c r="A111" s="1">
        <v>44589</v>
      </c>
      <c r="B111">
        <v>220.11999499999999</v>
      </c>
      <c r="C111">
        <v>228.58000200000001</v>
      </c>
      <c r="D111">
        <v>212.96000699999999</v>
      </c>
      <c r="E111">
        <v>228.39999399999999</v>
      </c>
      <c r="F111">
        <v>228.31281999999999</v>
      </c>
      <c r="G111">
        <v>54377400</v>
      </c>
      <c r="H111">
        <f t="shared" si="1"/>
        <v>4.083117359315503E-2</v>
      </c>
      <c r="I111">
        <f>CORREL($H$3:H111,MXX!$H$3:H111)</f>
        <v>2.5900172199226999E-2</v>
      </c>
    </row>
    <row r="112" spans="1:9" x14ac:dyDescent="0.25">
      <c r="A112" s="1">
        <v>44592</v>
      </c>
      <c r="B112">
        <v>231.820007</v>
      </c>
      <c r="C112">
        <v>245.08999600000001</v>
      </c>
      <c r="D112">
        <v>230.520004</v>
      </c>
      <c r="E112">
        <v>244.86000100000001</v>
      </c>
      <c r="F112">
        <v>244.76654099999999</v>
      </c>
      <c r="G112">
        <v>56468000</v>
      </c>
      <c r="H112">
        <f t="shared" si="1"/>
        <v>7.2066566389044656E-2</v>
      </c>
      <c r="I112">
        <f>CORREL($H$3:H112,MXX!$H$3:H112)</f>
        <v>3.5508359945794904E-2</v>
      </c>
    </row>
    <row r="113" spans="1:9" x14ac:dyDescent="0.25">
      <c r="A113" s="1">
        <v>44593</v>
      </c>
      <c r="B113">
        <v>251.03999300000001</v>
      </c>
      <c r="C113">
        <v>251.449997</v>
      </c>
      <c r="D113">
        <v>238.89999399999999</v>
      </c>
      <c r="E113">
        <v>246.38000500000001</v>
      </c>
      <c r="F113">
        <v>246.285965</v>
      </c>
      <c r="G113">
        <v>51892500</v>
      </c>
      <c r="H113">
        <f t="shared" si="1"/>
        <v>6.2076458399598624E-3</v>
      </c>
      <c r="I113">
        <f>CORREL($H$3:H113,MXX!$H$3:H113)</f>
        <v>3.7197348760656841E-2</v>
      </c>
    </row>
    <row r="114" spans="1:9" x14ac:dyDescent="0.25">
      <c r="A114" s="1">
        <v>44594</v>
      </c>
      <c r="B114">
        <v>257.94000199999999</v>
      </c>
      <c r="C114">
        <v>258.17001299999998</v>
      </c>
      <c r="D114">
        <v>245.529999</v>
      </c>
      <c r="E114">
        <v>252.41999799999999</v>
      </c>
      <c r="F114">
        <v>252.323654</v>
      </c>
      <c r="G114">
        <v>54341900</v>
      </c>
      <c r="H114">
        <f t="shared" si="1"/>
        <v>2.4514953582515351E-2</v>
      </c>
      <c r="I114">
        <f>CORREL($H$3:H114,MXX!$H$3:H114)</f>
        <v>4.3856229253916808E-2</v>
      </c>
    </row>
    <row r="115" spans="1:9" x14ac:dyDescent="0.25">
      <c r="A115" s="1">
        <v>44595</v>
      </c>
      <c r="B115">
        <v>244.58000200000001</v>
      </c>
      <c r="C115">
        <v>250.770004</v>
      </c>
      <c r="D115">
        <v>237.800003</v>
      </c>
      <c r="E115">
        <v>239.479996</v>
      </c>
      <c r="F115">
        <v>239.38857999999999</v>
      </c>
      <c r="G115">
        <v>41017800</v>
      </c>
      <c r="H115">
        <f t="shared" si="1"/>
        <v>-5.1263818492419323E-2</v>
      </c>
      <c r="I115">
        <f>CORREL($H$3:H115,MXX!$H$3:H115)</f>
        <v>3.4960300794355151E-2</v>
      </c>
    </row>
    <row r="116" spans="1:9" x14ac:dyDescent="0.25">
      <c r="A116" s="1">
        <v>44596</v>
      </c>
      <c r="B116">
        <v>239.720001</v>
      </c>
      <c r="C116">
        <v>246.35000600000001</v>
      </c>
      <c r="D116">
        <v>236.320007</v>
      </c>
      <c r="E116">
        <v>243.19000199999999</v>
      </c>
      <c r="F116">
        <v>243.097183</v>
      </c>
      <c r="G116">
        <v>35482900</v>
      </c>
      <c r="H116">
        <f t="shared" si="1"/>
        <v>1.5491979609052407E-2</v>
      </c>
      <c r="I116">
        <f>CORREL($H$3:H116,MXX!$H$3:H116)</f>
        <v>2.6373596783501402E-2</v>
      </c>
    </row>
    <row r="117" spans="1:9" x14ac:dyDescent="0.25">
      <c r="A117" s="1">
        <v>44599</v>
      </c>
      <c r="B117">
        <v>243.720001</v>
      </c>
      <c r="C117">
        <v>251.820007</v>
      </c>
      <c r="D117">
        <v>242.020004</v>
      </c>
      <c r="E117">
        <v>247.279999</v>
      </c>
      <c r="F117">
        <v>247.185608</v>
      </c>
      <c r="G117">
        <v>37686800</v>
      </c>
      <c r="H117">
        <f t="shared" si="1"/>
        <v>1.6818068187980609E-2</v>
      </c>
      <c r="I117">
        <f>CORREL($H$3:H117,MXX!$H$3:H117)</f>
        <v>2.7484323685335717E-2</v>
      </c>
    </row>
    <row r="118" spans="1:9" x14ac:dyDescent="0.25">
      <c r="A118" s="1">
        <v>44600</v>
      </c>
      <c r="B118">
        <v>243.58999600000001</v>
      </c>
      <c r="C118">
        <v>252.300003</v>
      </c>
      <c r="D118">
        <v>239.800003</v>
      </c>
      <c r="E118">
        <v>251.08000200000001</v>
      </c>
      <c r="F118">
        <v>250.98417699999999</v>
      </c>
      <c r="G118">
        <v>41035900</v>
      </c>
      <c r="H118">
        <f t="shared" si="1"/>
        <v>1.5367274133532833E-2</v>
      </c>
      <c r="I118">
        <f>CORREL($H$3:H118,MXX!$H$3:H118)</f>
        <v>3.5739395228660806E-2</v>
      </c>
    </row>
    <row r="119" spans="1:9" x14ac:dyDescent="0.25">
      <c r="A119" s="1">
        <v>44601</v>
      </c>
      <c r="B119">
        <v>256.22000100000002</v>
      </c>
      <c r="C119">
        <v>267.25</v>
      </c>
      <c r="D119">
        <v>253.529999</v>
      </c>
      <c r="E119">
        <v>267.04998799999998</v>
      </c>
      <c r="F119">
        <v>266.948059</v>
      </c>
      <c r="G119">
        <v>52428200</v>
      </c>
      <c r="H119">
        <f t="shared" si="1"/>
        <v>6.3605133163434496E-2</v>
      </c>
      <c r="I119">
        <f>CORREL($H$3:H119,MXX!$H$3:H119)</f>
        <v>5.2237568836042032E-2</v>
      </c>
    </row>
    <row r="120" spans="1:9" x14ac:dyDescent="0.25">
      <c r="A120" s="1">
        <v>44602</v>
      </c>
      <c r="B120">
        <v>259.95001200000002</v>
      </c>
      <c r="C120">
        <v>269.25</v>
      </c>
      <c r="D120">
        <v>256</v>
      </c>
      <c r="E120">
        <v>258.23998999999998</v>
      </c>
      <c r="F120">
        <v>258.14141799999999</v>
      </c>
      <c r="G120">
        <v>51320000</v>
      </c>
      <c r="H120">
        <f t="shared" si="1"/>
        <v>-3.2990091903983512E-2</v>
      </c>
      <c r="I120">
        <f>CORREL($H$3:H120,MXX!$H$3:H120)</f>
        <v>5.5514530582119845E-2</v>
      </c>
    </row>
    <row r="121" spans="1:9" x14ac:dyDescent="0.25">
      <c r="A121" s="1">
        <v>44603</v>
      </c>
      <c r="B121">
        <v>259.16000400000001</v>
      </c>
      <c r="C121">
        <v>261.51998900000001</v>
      </c>
      <c r="D121">
        <v>237.729996</v>
      </c>
      <c r="E121">
        <v>239.490005</v>
      </c>
      <c r="F121">
        <v>239.39859000000001</v>
      </c>
      <c r="G121">
        <v>60547200</v>
      </c>
      <c r="H121">
        <f t="shared" si="1"/>
        <v>-7.260682204821535E-2</v>
      </c>
      <c r="I121">
        <f>CORREL($H$3:H121,MXX!$H$3:H121)</f>
        <v>2.707391495556263E-2</v>
      </c>
    </row>
    <row r="122" spans="1:9" x14ac:dyDescent="0.25">
      <c r="A122" s="1">
        <v>44606</v>
      </c>
      <c r="B122">
        <v>239.33999600000001</v>
      </c>
      <c r="C122">
        <v>248.75</v>
      </c>
      <c r="D122">
        <v>237.550003</v>
      </c>
      <c r="E122">
        <v>242.66999799999999</v>
      </c>
      <c r="F122">
        <v>242.57737700000001</v>
      </c>
      <c r="G122">
        <v>44042400</v>
      </c>
      <c r="H122">
        <f t="shared" si="1"/>
        <v>1.3278219391350633E-2</v>
      </c>
      <c r="I122">
        <f>CORREL($H$3:H122,MXX!$H$3:H122)</f>
        <v>2.0530514887759376E-2</v>
      </c>
    </row>
    <row r="123" spans="1:9" x14ac:dyDescent="0.25">
      <c r="A123" s="1">
        <v>44607</v>
      </c>
      <c r="B123">
        <v>249.490005</v>
      </c>
      <c r="C123">
        <v>265.45001200000002</v>
      </c>
      <c r="D123">
        <v>247.83999600000001</v>
      </c>
      <c r="E123">
        <v>264.95001200000002</v>
      </c>
      <c r="F123">
        <v>264.84887700000002</v>
      </c>
      <c r="G123">
        <v>69986900</v>
      </c>
      <c r="H123">
        <f t="shared" si="1"/>
        <v>9.1811941721177084E-2</v>
      </c>
      <c r="I123">
        <f>CORREL($H$3:H123,MXX!$H$3:H123)</f>
        <v>6.2454153046497263E-2</v>
      </c>
    </row>
    <row r="124" spans="1:9" x14ac:dyDescent="0.25">
      <c r="A124" s="1">
        <v>44608</v>
      </c>
      <c r="B124">
        <v>262.58999599999999</v>
      </c>
      <c r="C124">
        <v>265.82000699999998</v>
      </c>
      <c r="D124">
        <v>255.520004</v>
      </c>
      <c r="E124">
        <v>265.10998499999999</v>
      </c>
      <c r="F124">
        <v>265.00878899999998</v>
      </c>
      <c r="G124">
        <v>73267600</v>
      </c>
      <c r="H124">
        <f t="shared" si="1"/>
        <v>6.0378583368493177E-4</v>
      </c>
      <c r="I124">
        <f>CORREL($H$3:H124,MXX!$H$3:H124)</f>
        <v>6.1809598551744352E-2</v>
      </c>
    </row>
    <row r="125" spans="1:9" x14ac:dyDescent="0.25">
      <c r="A125" s="1">
        <v>44609</v>
      </c>
      <c r="B125">
        <v>256.29998799999998</v>
      </c>
      <c r="C125">
        <v>257.85000600000001</v>
      </c>
      <c r="D125">
        <v>241.64999399999999</v>
      </c>
      <c r="E125">
        <v>245.070007</v>
      </c>
      <c r="F125">
        <v>244.976471</v>
      </c>
      <c r="G125">
        <v>81059500</v>
      </c>
      <c r="H125">
        <f t="shared" si="1"/>
        <v>-7.5591145771395446E-2</v>
      </c>
      <c r="I125">
        <f>CORREL($H$3:H125,MXX!$H$3:H125)</f>
        <v>9.8282234686276435E-2</v>
      </c>
    </row>
    <row r="126" spans="1:9" x14ac:dyDescent="0.25">
      <c r="A126" s="1">
        <v>44610</v>
      </c>
      <c r="B126">
        <v>246.679993</v>
      </c>
      <c r="C126">
        <v>249.86000100000001</v>
      </c>
      <c r="D126">
        <v>231</v>
      </c>
      <c r="E126">
        <v>236.41999799999999</v>
      </c>
      <c r="F126">
        <v>236.32977299999999</v>
      </c>
      <c r="G126">
        <v>76125500</v>
      </c>
      <c r="H126">
        <f t="shared" si="1"/>
        <v>-3.5296034613871201E-2</v>
      </c>
      <c r="I126">
        <f>CORREL($H$3:H126,MXX!$H$3:H126)</f>
        <v>0.10574398086623718</v>
      </c>
    </row>
    <row r="127" spans="1:9" x14ac:dyDescent="0.25">
      <c r="A127" s="1">
        <v>44614</v>
      </c>
      <c r="B127">
        <v>230.35000600000001</v>
      </c>
      <c r="C127">
        <v>240.63999899999999</v>
      </c>
      <c r="D127">
        <v>230</v>
      </c>
      <c r="E127">
        <v>233.89999399999999</v>
      </c>
      <c r="F127">
        <v>233.81073000000001</v>
      </c>
      <c r="G127">
        <v>63342200</v>
      </c>
      <c r="H127">
        <f t="shared" si="1"/>
        <v>-1.0659016712210789E-2</v>
      </c>
      <c r="I127">
        <f>CORREL($H$3:H127,MXX!$H$3:H127)</f>
        <v>0.10715341962096329</v>
      </c>
    </row>
    <row r="128" spans="1:9" x14ac:dyDescent="0.25">
      <c r="A128" s="1">
        <v>44615</v>
      </c>
      <c r="B128">
        <v>238.020004</v>
      </c>
      <c r="C128">
        <v>241.550003</v>
      </c>
      <c r="D128">
        <v>223.009995</v>
      </c>
      <c r="E128">
        <v>223.86999499999999</v>
      </c>
      <c r="F128">
        <v>223.784561</v>
      </c>
      <c r="G128">
        <v>56651100</v>
      </c>
      <c r="H128">
        <f t="shared" si="1"/>
        <v>-4.288156065378184E-2</v>
      </c>
      <c r="I128">
        <f>CORREL($H$3:H128,MXX!$H$3:H128)</f>
        <v>9.2854158936759704E-2</v>
      </c>
    </row>
    <row r="129" spans="1:9" x14ac:dyDescent="0.25">
      <c r="A129" s="1">
        <v>44616</v>
      </c>
      <c r="B129">
        <v>210.14999399999999</v>
      </c>
      <c r="C129">
        <v>238</v>
      </c>
      <c r="D129">
        <v>208.89999399999999</v>
      </c>
      <c r="E129">
        <v>237.479996</v>
      </c>
      <c r="F129">
        <v>237.38935900000001</v>
      </c>
      <c r="G129">
        <v>73580100</v>
      </c>
      <c r="H129">
        <f t="shared" si="1"/>
        <v>6.0794176055782585E-2</v>
      </c>
      <c r="I129">
        <f>CORREL($H$3:H129,MXX!$H$3:H129)</f>
        <v>5.2854567985814678E-2</v>
      </c>
    </row>
    <row r="130" spans="1:9" x14ac:dyDescent="0.25">
      <c r="A130" s="1">
        <v>44617</v>
      </c>
      <c r="B130">
        <v>237.21000699999999</v>
      </c>
      <c r="C130">
        <v>242.16999799999999</v>
      </c>
      <c r="D130">
        <v>233.80999800000001</v>
      </c>
      <c r="E130">
        <v>241.570007</v>
      </c>
      <c r="F130">
        <v>241.47779800000001</v>
      </c>
      <c r="G130">
        <v>52886600</v>
      </c>
      <c r="H130">
        <f t="shared" si="1"/>
        <v>1.722250322096364E-2</v>
      </c>
      <c r="I130">
        <f>CORREL($H$3:H130,MXX!$H$3:H130)</f>
        <v>5.3547329004539977E-2</v>
      </c>
    </row>
    <row r="131" spans="1:9" x14ac:dyDescent="0.25">
      <c r="A131" s="1">
        <v>44620</v>
      </c>
      <c r="B131">
        <v>239.91999799999999</v>
      </c>
      <c r="C131">
        <v>246.64999399999999</v>
      </c>
      <c r="D131">
        <v>237.070007</v>
      </c>
      <c r="E131">
        <v>243.85000600000001</v>
      </c>
      <c r="F131">
        <v>243.75694300000001</v>
      </c>
      <c r="G131">
        <v>47731900</v>
      </c>
      <c r="H131">
        <f t="shared" ref="H131:H194" si="2">(F131-F130)/F130</f>
        <v>9.438321116378573E-3</v>
      </c>
      <c r="I131">
        <f>CORREL($H$3:H131,MXX!$H$3:H131)</f>
        <v>5.6662515496055756E-2</v>
      </c>
    </row>
    <row r="132" spans="1:9" x14ac:dyDescent="0.25">
      <c r="A132" s="1">
        <v>44621</v>
      </c>
      <c r="B132">
        <v>242.91000399999999</v>
      </c>
      <c r="C132">
        <v>243.770004</v>
      </c>
      <c r="D132">
        <v>231.320007</v>
      </c>
      <c r="E132">
        <v>234.770004</v>
      </c>
      <c r="F132">
        <v>234.68040500000001</v>
      </c>
      <c r="G132">
        <v>41205600</v>
      </c>
      <c r="H132">
        <f t="shared" si="2"/>
        <v>-3.7236018339793502E-2</v>
      </c>
      <c r="I132">
        <f>CORREL($H$3:H132,MXX!$H$3:H132)</f>
        <v>4.055246325741791E-2</v>
      </c>
    </row>
    <row r="133" spans="1:9" x14ac:dyDescent="0.25">
      <c r="A133" s="1">
        <v>44622</v>
      </c>
      <c r="B133">
        <v>237.55999800000001</v>
      </c>
      <c r="C133">
        <v>244.08999600000001</v>
      </c>
      <c r="D133">
        <v>234.14999399999999</v>
      </c>
      <c r="E133">
        <v>242.199997</v>
      </c>
      <c r="F133">
        <v>242.14880400000001</v>
      </c>
      <c r="G133">
        <v>38964200</v>
      </c>
      <c r="H133">
        <f t="shared" si="2"/>
        <v>3.1823700832628123E-2</v>
      </c>
      <c r="I133">
        <f>CORREL($H$3:H133,MXX!$H$3:H133)</f>
        <v>3.6946606353188256E-2</v>
      </c>
    </row>
    <row r="134" spans="1:9" x14ac:dyDescent="0.25">
      <c r="A134" s="1">
        <v>44623</v>
      </c>
      <c r="B134">
        <v>242.61999499999999</v>
      </c>
      <c r="C134">
        <v>243.259995</v>
      </c>
      <c r="D134">
        <v>234.69000199999999</v>
      </c>
      <c r="E134">
        <v>237.13999899999999</v>
      </c>
      <c r="F134">
        <v>237.08987400000001</v>
      </c>
      <c r="G134">
        <v>36509500</v>
      </c>
      <c r="H134">
        <f t="shared" si="2"/>
        <v>-2.0891823194798861E-2</v>
      </c>
      <c r="I134">
        <f>CORREL($H$3:H134,MXX!$H$3:H134)</f>
        <v>3.5644964996008527E-2</v>
      </c>
    </row>
    <row r="135" spans="1:9" x14ac:dyDescent="0.25">
      <c r="A135" s="1">
        <v>44624</v>
      </c>
      <c r="B135">
        <v>233.83999600000001</v>
      </c>
      <c r="C135">
        <v>236.800003</v>
      </c>
      <c r="D135">
        <v>224.820007</v>
      </c>
      <c r="E135">
        <v>229.36000100000001</v>
      </c>
      <c r="F135">
        <v>229.31152299999999</v>
      </c>
      <c r="G135">
        <v>43141500</v>
      </c>
      <c r="H135">
        <f t="shared" si="2"/>
        <v>-3.2807605271239944E-2</v>
      </c>
      <c r="I135">
        <f>CORREL($H$3:H135,MXX!$H$3:H135)</f>
        <v>3.214657658355892E-2</v>
      </c>
    </row>
    <row r="136" spans="1:9" x14ac:dyDescent="0.25">
      <c r="A136" s="1">
        <v>44627</v>
      </c>
      <c r="B136">
        <v>228.16999799999999</v>
      </c>
      <c r="C136">
        <v>230.33000200000001</v>
      </c>
      <c r="D136">
        <v>213.300003</v>
      </c>
      <c r="E136">
        <v>213.520004</v>
      </c>
      <c r="F136">
        <v>213.47486900000001</v>
      </c>
      <c r="G136">
        <v>45082100</v>
      </c>
      <c r="H136">
        <f t="shared" si="2"/>
        <v>-6.906174531839808E-2</v>
      </c>
      <c r="I136">
        <f>CORREL($H$3:H136,MXX!$H$3:H136)</f>
        <v>3.8513507098642742E-2</v>
      </c>
    </row>
    <row r="137" spans="1:9" x14ac:dyDescent="0.25">
      <c r="A137" s="1">
        <v>44628</v>
      </c>
      <c r="B137">
        <v>213.08999600000001</v>
      </c>
      <c r="C137">
        <v>223.729996</v>
      </c>
      <c r="D137">
        <v>206.5</v>
      </c>
      <c r="E137">
        <v>215.13999899999999</v>
      </c>
      <c r="F137">
        <v>215.094528</v>
      </c>
      <c r="G137">
        <v>55746700</v>
      </c>
      <c r="H137">
        <f t="shared" si="2"/>
        <v>7.5871179009833912E-3</v>
      </c>
      <c r="I137">
        <f>CORREL($H$3:H137,MXX!$H$3:H137)</f>
        <v>3.4649527746393516E-2</v>
      </c>
    </row>
    <row r="138" spans="1:9" x14ac:dyDescent="0.25">
      <c r="A138" s="1">
        <v>44629</v>
      </c>
      <c r="B138">
        <v>223.86999499999999</v>
      </c>
      <c r="C138">
        <v>232.199997</v>
      </c>
      <c r="D138">
        <v>222.470001</v>
      </c>
      <c r="E138">
        <v>230.13999899999999</v>
      </c>
      <c r="F138">
        <v>230.091354</v>
      </c>
      <c r="G138">
        <v>49274200</v>
      </c>
      <c r="H138">
        <f t="shared" si="2"/>
        <v>6.9722024727658344E-2</v>
      </c>
      <c r="I138">
        <f>CORREL($H$3:H138,MXX!$H$3:H138)</f>
        <v>6.2982014063257458E-2</v>
      </c>
    </row>
    <row r="139" spans="1:9" x14ac:dyDescent="0.25">
      <c r="A139" s="1">
        <v>44630</v>
      </c>
      <c r="B139">
        <v>225.30999800000001</v>
      </c>
      <c r="C139">
        <v>227.88000500000001</v>
      </c>
      <c r="D139">
        <v>218.820007</v>
      </c>
      <c r="E139">
        <v>226.58000200000001</v>
      </c>
      <c r="F139">
        <v>226.53211999999999</v>
      </c>
      <c r="G139">
        <v>42806600</v>
      </c>
      <c r="H139">
        <f t="shared" si="2"/>
        <v>-1.54687863673487E-2</v>
      </c>
      <c r="I139">
        <f>CORREL($H$3:H139,MXX!$H$3:H139)</f>
        <v>5.8283362922780947E-2</v>
      </c>
    </row>
    <row r="140" spans="1:9" x14ac:dyDescent="0.25">
      <c r="A140" s="1">
        <v>44631</v>
      </c>
      <c r="B140">
        <v>230.220001</v>
      </c>
      <c r="C140">
        <v>231.449997</v>
      </c>
      <c r="D140">
        <v>220.46000699999999</v>
      </c>
      <c r="E140">
        <v>221</v>
      </c>
      <c r="F140">
        <v>220.953293</v>
      </c>
      <c r="G140">
        <v>36720900</v>
      </c>
      <c r="H140">
        <f t="shared" si="2"/>
        <v>-2.4627090409960362E-2</v>
      </c>
      <c r="I140">
        <f>CORREL($H$3:H140,MXX!$H$3:H140)</f>
        <v>6.3691834332253325E-2</v>
      </c>
    </row>
    <row r="141" spans="1:9" x14ac:dyDescent="0.25">
      <c r="A141" s="1">
        <v>44634</v>
      </c>
      <c r="B141">
        <v>218.69000199999999</v>
      </c>
      <c r="C141">
        <v>222.61999499999999</v>
      </c>
      <c r="D141">
        <v>211.58999600000001</v>
      </c>
      <c r="E141">
        <v>213.300003</v>
      </c>
      <c r="F141">
        <v>213.25491299999999</v>
      </c>
      <c r="G141">
        <v>38535400</v>
      </c>
      <c r="H141">
        <f t="shared" si="2"/>
        <v>-3.4841662215009464E-2</v>
      </c>
      <c r="I141">
        <f>CORREL($H$3:H141,MXX!$H$3:H141)</f>
        <v>6.4931133306610461E-2</v>
      </c>
    </row>
    <row r="142" spans="1:9" x14ac:dyDescent="0.25">
      <c r="A142" s="1">
        <v>44635</v>
      </c>
      <c r="B142">
        <v>215.179993</v>
      </c>
      <c r="C142">
        <v>230.38000500000001</v>
      </c>
      <c r="D142">
        <v>213.220001</v>
      </c>
      <c r="E142">
        <v>229.729996</v>
      </c>
      <c r="F142">
        <v>229.681442</v>
      </c>
      <c r="G142">
        <v>49199600</v>
      </c>
      <c r="H142">
        <f t="shared" si="2"/>
        <v>7.70276696978138E-2</v>
      </c>
      <c r="I142">
        <f>CORREL($H$3:H142,MXX!$H$3:H142)</f>
        <v>4.7624914794058004E-2</v>
      </c>
    </row>
    <row r="143" spans="1:9" x14ac:dyDescent="0.25">
      <c r="A143" s="1">
        <v>44636</v>
      </c>
      <c r="B143">
        <v>235</v>
      </c>
      <c r="C143">
        <v>245.970001</v>
      </c>
      <c r="D143">
        <v>231.720001</v>
      </c>
      <c r="E143">
        <v>244.96000699999999</v>
      </c>
      <c r="F143">
        <v>244.90823399999999</v>
      </c>
      <c r="G143">
        <v>67142200</v>
      </c>
      <c r="H143">
        <f t="shared" si="2"/>
        <v>6.6295264725828348E-2</v>
      </c>
      <c r="I143">
        <f>CORREL($H$3:H143,MXX!$H$3:H143)</f>
        <v>5.2244994889890824E-2</v>
      </c>
    </row>
    <row r="144" spans="1:9" x14ac:dyDescent="0.25">
      <c r="A144" s="1">
        <v>44637</v>
      </c>
      <c r="B144">
        <v>241.199997</v>
      </c>
      <c r="C144">
        <v>248.41999799999999</v>
      </c>
      <c r="D144">
        <v>239.05999800000001</v>
      </c>
      <c r="E144">
        <v>247.66000399999999</v>
      </c>
      <c r="F144">
        <v>247.60766599999999</v>
      </c>
      <c r="G144">
        <v>47194100</v>
      </c>
      <c r="H144">
        <f t="shared" si="2"/>
        <v>1.1022218223989976E-2</v>
      </c>
      <c r="I144">
        <f>CORREL($H$3:H144,MXX!$H$3:H144)</f>
        <v>5.3646012524618009E-2</v>
      </c>
    </row>
    <row r="145" spans="1:9" x14ac:dyDescent="0.25">
      <c r="A145" s="1">
        <v>44638</v>
      </c>
      <c r="B145">
        <v>247.990005</v>
      </c>
      <c r="C145">
        <v>265.69000199999999</v>
      </c>
      <c r="D145">
        <v>246.240005</v>
      </c>
      <c r="E145">
        <v>264.52999899999998</v>
      </c>
      <c r="F145">
        <v>264.47409099999999</v>
      </c>
      <c r="G145">
        <v>73071900</v>
      </c>
      <c r="H145">
        <f t="shared" si="2"/>
        <v>6.8117539624156842E-2</v>
      </c>
      <c r="I145">
        <f>CORREL($H$3:H145,MXX!$H$3:H145)</f>
        <v>7.709490202792238E-2</v>
      </c>
    </row>
    <row r="146" spans="1:9" x14ac:dyDescent="0.25">
      <c r="A146" s="1">
        <v>44641</v>
      </c>
      <c r="B146">
        <v>265.07000699999998</v>
      </c>
      <c r="C146">
        <v>271.51998900000001</v>
      </c>
      <c r="D146">
        <v>259.67001299999998</v>
      </c>
      <c r="E146">
        <v>267.33999599999999</v>
      </c>
      <c r="F146">
        <v>267.283478</v>
      </c>
      <c r="G146">
        <v>59172700</v>
      </c>
      <c r="H146">
        <f t="shared" si="2"/>
        <v>1.0622541472313882E-2</v>
      </c>
      <c r="I146">
        <f>CORREL($H$3:H146,MXX!$H$3:H146)</f>
        <v>7.9435919751872155E-2</v>
      </c>
    </row>
    <row r="147" spans="1:9" x14ac:dyDescent="0.25">
      <c r="A147" s="1">
        <v>44642</v>
      </c>
      <c r="B147">
        <v>267.26998900000001</v>
      </c>
      <c r="C147">
        <v>272.38000499999998</v>
      </c>
      <c r="D147">
        <v>260.72000100000002</v>
      </c>
      <c r="E147">
        <v>265.23998999999998</v>
      </c>
      <c r="F147">
        <v>265.18392899999998</v>
      </c>
      <c r="G147">
        <v>54700700</v>
      </c>
      <c r="H147">
        <f t="shared" si="2"/>
        <v>-7.8551394785427945E-3</v>
      </c>
      <c r="I147">
        <f>CORREL($H$3:H147,MXX!$H$3:H147)</f>
        <v>7.851555058565933E-2</v>
      </c>
    </row>
    <row r="148" spans="1:9" x14ac:dyDescent="0.25">
      <c r="A148" s="1">
        <v>44643</v>
      </c>
      <c r="B148">
        <v>261.26001000000002</v>
      </c>
      <c r="C148">
        <v>266.11999500000002</v>
      </c>
      <c r="D148">
        <v>255.75</v>
      </c>
      <c r="E148">
        <v>256.33999599999999</v>
      </c>
      <c r="F148">
        <v>256.28582799999998</v>
      </c>
      <c r="G148">
        <v>50212000</v>
      </c>
      <c r="H148">
        <f t="shared" si="2"/>
        <v>-3.3554450428253509E-2</v>
      </c>
      <c r="I148">
        <f>CORREL($H$3:H148,MXX!$H$3:H148)</f>
        <v>8.5741137634309697E-2</v>
      </c>
    </row>
    <row r="149" spans="1:9" x14ac:dyDescent="0.25">
      <c r="A149" s="1">
        <v>44644</v>
      </c>
      <c r="B149">
        <v>261.66000400000001</v>
      </c>
      <c r="C149">
        <v>283.20001200000002</v>
      </c>
      <c r="D149">
        <v>259.07000699999998</v>
      </c>
      <c r="E149">
        <v>281.5</v>
      </c>
      <c r="F149">
        <v>281.44049100000001</v>
      </c>
      <c r="G149">
        <v>87737900</v>
      </c>
      <c r="H149">
        <f t="shared" si="2"/>
        <v>9.8150815424721927E-2</v>
      </c>
      <c r="I149">
        <f>CORREL($H$3:H149,MXX!$H$3:H149)</f>
        <v>0.10595530741349306</v>
      </c>
    </row>
    <row r="150" spans="1:9" x14ac:dyDescent="0.25">
      <c r="A150" s="1">
        <v>44645</v>
      </c>
      <c r="B150">
        <v>278.85998499999999</v>
      </c>
      <c r="C150">
        <v>283.57998700000002</v>
      </c>
      <c r="D150">
        <v>272.709991</v>
      </c>
      <c r="E150">
        <v>276.92001299999998</v>
      </c>
      <c r="F150">
        <v>276.86148100000003</v>
      </c>
      <c r="G150">
        <v>57901600</v>
      </c>
      <c r="H150">
        <f t="shared" si="2"/>
        <v>-1.626990481621915E-2</v>
      </c>
      <c r="I150">
        <f>CORREL($H$3:H150,MXX!$H$3:H150)</f>
        <v>0.10844759222812403</v>
      </c>
    </row>
    <row r="151" spans="1:9" x14ac:dyDescent="0.25">
      <c r="A151" s="1">
        <v>44648</v>
      </c>
      <c r="B151">
        <v>277.55999800000001</v>
      </c>
      <c r="C151">
        <v>282.5</v>
      </c>
      <c r="D151">
        <v>272.05999800000001</v>
      </c>
      <c r="E151">
        <v>282.19000199999999</v>
      </c>
      <c r="F151">
        <v>282.13037100000003</v>
      </c>
      <c r="G151">
        <v>42549400</v>
      </c>
      <c r="H151">
        <f t="shared" si="2"/>
        <v>1.9030780233383199E-2</v>
      </c>
      <c r="I151">
        <f>CORREL($H$3:H151,MXX!$H$3:H151)</f>
        <v>0.10964275647610511</v>
      </c>
    </row>
    <row r="152" spans="1:9" x14ac:dyDescent="0.25">
      <c r="A152" s="1">
        <v>44649</v>
      </c>
      <c r="B152">
        <v>286.95001200000002</v>
      </c>
      <c r="C152">
        <v>289.459991</v>
      </c>
      <c r="D152">
        <v>279.79998799999998</v>
      </c>
      <c r="E152">
        <v>286.55999800000001</v>
      </c>
      <c r="F152">
        <v>286.49941999999999</v>
      </c>
      <c r="G152">
        <v>48898400</v>
      </c>
      <c r="H152">
        <f t="shared" si="2"/>
        <v>1.5485922286615364E-2</v>
      </c>
      <c r="I152">
        <f>CORREL($H$3:H152,MXX!$H$3:H152)</f>
        <v>0.11124073756624073</v>
      </c>
    </row>
    <row r="153" spans="1:9" x14ac:dyDescent="0.25">
      <c r="A153" s="1">
        <v>44650</v>
      </c>
      <c r="B153">
        <v>283.040009</v>
      </c>
      <c r="C153">
        <v>284.959991</v>
      </c>
      <c r="D153">
        <v>275.02999899999998</v>
      </c>
      <c r="E153">
        <v>276.89999399999999</v>
      </c>
      <c r="F153">
        <v>276.84146099999998</v>
      </c>
      <c r="G153">
        <v>46348700</v>
      </c>
      <c r="H153">
        <f t="shared" si="2"/>
        <v>-3.3710221821740528E-2</v>
      </c>
      <c r="I153">
        <f>CORREL($H$3:H153,MXX!$H$3:H153)</f>
        <v>0.11489719890969576</v>
      </c>
    </row>
    <row r="154" spans="1:9" x14ac:dyDescent="0.25">
      <c r="A154" s="1">
        <v>44651</v>
      </c>
      <c r="B154">
        <v>277.82000699999998</v>
      </c>
      <c r="C154">
        <v>282.48001099999999</v>
      </c>
      <c r="D154">
        <v>272.70001200000002</v>
      </c>
      <c r="E154">
        <v>272.85998499999999</v>
      </c>
      <c r="F154">
        <v>272.80230699999998</v>
      </c>
      <c r="G154">
        <v>52344000</v>
      </c>
      <c r="H154">
        <f t="shared" si="2"/>
        <v>-1.4590133953960013E-2</v>
      </c>
      <c r="I154">
        <f>CORREL($H$3:H154,MXX!$H$3:H154)</f>
        <v>0.11003859531108799</v>
      </c>
    </row>
    <row r="155" spans="1:9" x14ac:dyDescent="0.25">
      <c r="A155" s="1">
        <v>44652</v>
      </c>
      <c r="B155">
        <v>273.75</v>
      </c>
      <c r="C155">
        <v>274.959991</v>
      </c>
      <c r="D155">
        <v>262.67001299999998</v>
      </c>
      <c r="E155">
        <v>267.11999500000002</v>
      </c>
      <c r="F155">
        <v>267.06353799999999</v>
      </c>
      <c r="G155">
        <v>51723500</v>
      </c>
      <c r="H155">
        <f t="shared" si="2"/>
        <v>-2.1036365355957164E-2</v>
      </c>
      <c r="I155">
        <f>CORREL($H$3:H155,MXX!$H$3:H155)</f>
        <v>0.10957150735481215</v>
      </c>
    </row>
    <row r="156" spans="1:9" x14ac:dyDescent="0.25">
      <c r="A156" s="1">
        <v>44655</v>
      </c>
      <c r="B156">
        <v>267.27999899999998</v>
      </c>
      <c r="C156">
        <v>275.57998700000002</v>
      </c>
      <c r="D156">
        <v>266.13000499999998</v>
      </c>
      <c r="E156">
        <v>273.60000600000001</v>
      </c>
      <c r="F156">
        <v>273.54217499999999</v>
      </c>
      <c r="G156">
        <v>39712000</v>
      </c>
      <c r="H156">
        <f t="shared" si="2"/>
        <v>2.425878518841457E-2</v>
      </c>
      <c r="I156">
        <f>CORREL($H$3:H156,MXX!$H$3:H156)</f>
        <v>0.10674580652693336</v>
      </c>
    </row>
    <row r="157" spans="1:9" x14ac:dyDescent="0.25">
      <c r="A157" s="1">
        <v>44656</v>
      </c>
      <c r="B157">
        <v>272.540009</v>
      </c>
      <c r="C157">
        <v>273.19000199999999</v>
      </c>
      <c r="D157">
        <v>258.20001200000002</v>
      </c>
      <c r="E157">
        <v>259.30999800000001</v>
      </c>
      <c r="F157">
        <v>259.25518799999998</v>
      </c>
      <c r="G157">
        <v>43661500</v>
      </c>
      <c r="H157">
        <f t="shared" si="2"/>
        <v>-5.2229558385283772E-2</v>
      </c>
      <c r="I157">
        <f>CORREL($H$3:H157,MXX!$H$3:H157)</f>
        <v>0.12000535965504285</v>
      </c>
    </row>
    <row r="158" spans="1:9" x14ac:dyDescent="0.25">
      <c r="A158" s="1">
        <v>44657</v>
      </c>
      <c r="B158">
        <v>249.33999600000001</v>
      </c>
      <c r="C158">
        <v>253</v>
      </c>
      <c r="D158">
        <v>240.029999</v>
      </c>
      <c r="E158">
        <v>244.070007</v>
      </c>
      <c r="F158">
        <v>244.018417</v>
      </c>
      <c r="G158">
        <v>70383300</v>
      </c>
      <c r="H158">
        <f t="shared" si="2"/>
        <v>-5.8771325339880866E-2</v>
      </c>
      <c r="I158">
        <f>CORREL($H$3:H158,MXX!$H$3:H158)</f>
        <v>0.12170041441382599</v>
      </c>
    </row>
    <row r="159" spans="1:9" x14ac:dyDescent="0.25">
      <c r="A159" s="1">
        <v>44658</v>
      </c>
      <c r="B159">
        <v>244.41000399999999</v>
      </c>
      <c r="C159">
        <v>247.220001</v>
      </c>
      <c r="D159">
        <v>234.779999</v>
      </c>
      <c r="E159">
        <v>242.08000200000001</v>
      </c>
      <c r="F159">
        <v>242.028839</v>
      </c>
      <c r="G159">
        <v>55799200</v>
      </c>
      <c r="H159">
        <f t="shared" si="2"/>
        <v>-8.1533927826439208E-3</v>
      </c>
      <c r="I159">
        <f>CORREL($H$3:H159,MXX!$H$3:H159)</f>
        <v>0.12222551235058862</v>
      </c>
    </row>
    <row r="160" spans="1:9" x14ac:dyDescent="0.25">
      <c r="A160" s="1">
        <v>44659</v>
      </c>
      <c r="B160">
        <v>239.16999799999999</v>
      </c>
      <c r="C160">
        <v>239.229996</v>
      </c>
      <c r="D160">
        <v>230.61999499999999</v>
      </c>
      <c r="E160">
        <v>231.19000199999999</v>
      </c>
      <c r="F160">
        <v>231.141144</v>
      </c>
      <c r="G160">
        <v>52478100</v>
      </c>
      <c r="H160">
        <f t="shared" si="2"/>
        <v>-4.4985114356558178E-2</v>
      </c>
      <c r="I160">
        <f>CORREL($H$3:H160,MXX!$H$3:H160)</f>
        <v>0.13080577060707929</v>
      </c>
    </row>
    <row r="161" spans="1:9" x14ac:dyDescent="0.25">
      <c r="A161" s="1">
        <v>44662</v>
      </c>
      <c r="B161">
        <v>222.13999899999999</v>
      </c>
      <c r="C161">
        <v>223.199997</v>
      </c>
      <c r="D161">
        <v>216.60000600000001</v>
      </c>
      <c r="E161">
        <v>219.16999799999999</v>
      </c>
      <c r="F161">
        <v>219.123672</v>
      </c>
      <c r="G161">
        <v>57520700</v>
      </c>
      <c r="H161">
        <f t="shared" si="2"/>
        <v>-5.1991920572998451E-2</v>
      </c>
      <c r="I161">
        <f>CORREL($H$3:H161,MXX!$H$3:H161)</f>
        <v>0.1342546948361143</v>
      </c>
    </row>
    <row r="162" spans="1:9" x14ac:dyDescent="0.25">
      <c r="A162" s="1">
        <v>44663</v>
      </c>
      <c r="B162">
        <v>225.36999499999999</v>
      </c>
      <c r="C162">
        <v>227.25</v>
      </c>
      <c r="D162">
        <v>212.820007</v>
      </c>
      <c r="E162">
        <v>215.03999300000001</v>
      </c>
      <c r="F162">
        <v>214.99453700000001</v>
      </c>
      <c r="G162">
        <v>66225800</v>
      </c>
      <c r="H162">
        <f t="shared" si="2"/>
        <v>-1.8843856358887554E-2</v>
      </c>
      <c r="I162">
        <f>CORREL($H$3:H162,MXX!$H$3:H162)</f>
        <v>0.13743593570812832</v>
      </c>
    </row>
    <row r="163" spans="1:9" x14ac:dyDescent="0.25">
      <c r="A163" s="1">
        <v>44664</v>
      </c>
      <c r="B163">
        <v>217.279999</v>
      </c>
      <c r="C163">
        <v>225</v>
      </c>
      <c r="D163">
        <v>214.550003</v>
      </c>
      <c r="E163">
        <v>222.029999</v>
      </c>
      <c r="F163">
        <v>221.98307800000001</v>
      </c>
      <c r="G163">
        <v>51694300</v>
      </c>
      <c r="H163">
        <f t="shared" si="2"/>
        <v>3.2505667806805701E-2</v>
      </c>
      <c r="I163">
        <f>CORREL($H$3:H163,MXX!$H$3:H163)</f>
        <v>0.139761296977189</v>
      </c>
    </row>
    <row r="164" spans="1:9" x14ac:dyDescent="0.25">
      <c r="A164" s="1">
        <v>44665</v>
      </c>
      <c r="B164">
        <v>225.050003</v>
      </c>
      <c r="C164">
        <v>227.770004</v>
      </c>
      <c r="D164">
        <v>211.63000500000001</v>
      </c>
      <c r="E164">
        <v>212.58000200000001</v>
      </c>
      <c r="F164">
        <v>212.535065</v>
      </c>
      <c r="G164">
        <v>56909700</v>
      </c>
      <c r="H164">
        <f t="shared" si="2"/>
        <v>-4.2561861404588702E-2</v>
      </c>
      <c r="I164">
        <f>CORREL($H$3:H164,MXX!$H$3:H164)</f>
        <v>0.13986486619609945</v>
      </c>
    </row>
    <row r="165" spans="1:9" x14ac:dyDescent="0.25">
      <c r="A165" s="1">
        <v>44669</v>
      </c>
      <c r="B165">
        <v>212</v>
      </c>
      <c r="C165">
        <v>220.88000500000001</v>
      </c>
      <c r="D165">
        <v>210.78999300000001</v>
      </c>
      <c r="E165">
        <v>217.83000200000001</v>
      </c>
      <c r="F165">
        <v>217.78396599999999</v>
      </c>
      <c r="G165">
        <v>52570100</v>
      </c>
      <c r="H165">
        <f t="shared" si="2"/>
        <v>2.4696635352853373E-2</v>
      </c>
      <c r="I165">
        <f>CORREL($H$3:H165,MXX!$H$3:H165)</f>
        <v>0.14322343330390896</v>
      </c>
    </row>
    <row r="166" spans="1:9" x14ac:dyDescent="0.25">
      <c r="A166" s="1">
        <v>44670</v>
      </c>
      <c r="B166">
        <v>217.199997</v>
      </c>
      <c r="C166">
        <v>223.729996</v>
      </c>
      <c r="D166">
        <v>213.13999899999999</v>
      </c>
      <c r="E166">
        <v>221.979996</v>
      </c>
      <c r="F166">
        <v>221.933075</v>
      </c>
      <c r="G166">
        <v>51278100</v>
      </c>
      <c r="H166">
        <f t="shared" si="2"/>
        <v>1.9051489768535164E-2</v>
      </c>
      <c r="I166">
        <f>CORREL($H$3:H166,MXX!$H$3:H166)</f>
        <v>0.13688500904644543</v>
      </c>
    </row>
    <row r="167" spans="1:9" x14ac:dyDescent="0.25">
      <c r="A167" s="1">
        <v>44671</v>
      </c>
      <c r="B167">
        <v>225.16999799999999</v>
      </c>
      <c r="C167">
        <v>226.699997</v>
      </c>
      <c r="D167">
        <v>212</v>
      </c>
      <c r="E167">
        <v>214.820007</v>
      </c>
      <c r="F167">
        <v>214.774597</v>
      </c>
      <c r="G167">
        <v>46897400</v>
      </c>
      <c r="H167">
        <f t="shared" si="2"/>
        <v>-3.2255120152775797E-2</v>
      </c>
      <c r="I167">
        <f>CORREL($H$3:H167,MXX!$H$3:H167)</f>
        <v>0.14241579046775221</v>
      </c>
    </row>
    <row r="168" spans="1:9" x14ac:dyDescent="0.25">
      <c r="A168" s="1">
        <v>44672</v>
      </c>
      <c r="B168">
        <v>217.08999600000001</v>
      </c>
      <c r="C168">
        <v>223.91999799999999</v>
      </c>
      <c r="D168">
        <v>200</v>
      </c>
      <c r="E168">
        <v>201.83000200000001</v>
      </c>
      <c r="F168">
        <v>201.78733800000001</v>
      </c>
      <c r="G168">
        <v>65620900</v>
      </c>
      <c r="H168">
        <f t="shared" si="2"/>
        <v>-6.0469250932874502E-2</v>
      </c>
      <c r="I168">
        <f>CORREL($H$3:H168,MXX!$H$3:H168)</f>
        <v>0.14294784776798908</v>
      </c>
    </row>
    <row r="169" spans="1:9" x14ac:dyDescent="0.25">
      <c r="A169" s="1">
        <v>44673</v>
      </c>
      <c r="B169">
        <v>203.029999</v>
      </c>
      <c r="C169">
        <v>204.86000100000001</v>
      </c>
      <c r="D169">
        <v>195</v>
      </c>
      <c r="E169">
        <v>195.14999399999999</v>
      </c>
      <c r="F169">
        <v>195.10874899999999</v>
      </c>
      <c r="G169">
        <v>62471300</v>
      </c>
      <c r="H169">
        <f t="shared" si="2"/>
        <v>-3.3097165888575308E-2</v>
      </c>
      <c r="I169">
        <f>CORREL($H$3:H169,MXX!$H$3:H169)</f>
        <v>0.14830899645303677</v>
      </c>
    </row>
    <row r="170" spans="1:9" x14ac:dyDescent="0.25">
      <c r="A170" s="1">
        <v>44676</v>
      </c>
      <c r="B170">
        <v>192.020004</v>
      </c>
      <c r="C170">
        <v>199.449997</v>
      </c>
      <c r="D170">
        <v>190.96000699999999</v>
      </c>
      <c r="E170">
        <v>199.020004</v>
      </c>
      <c r="F170">
        <v>198.977936</v>
      </c>
      <c r="G170">
        <v>64156600</v>
      </c>
      <c r="H170">
        <f t="shared" si="2"/>
        <v>1.9830925162664083E-2</v>
      </c>
      <c r="I170">
        <f>CORREL($H$3:H170,MXX!$H$3:H170)</f>
        <v>0.14723637804356995</v>
      </c>
    </row>
    <row r="171" spans="1:9" x14ac:dyDescent="0.25">
      <c r="A171" s="1">
        <v>44677</v>
      </c>
      <c r="B171">
        <v>197.179993</v>
      </c>
      <c r="C171">
        <v>197.88000500000001</v>
      </c>
      <c r="D171">
        <v>186.699997</v>
      </c>
      <c r="E171">
        <v>187.88000500000001</v>
      </c>
      <c r="F171">
        <v>187.84030200000001</v>
      </c>
      <c r="G171">
        <v>65314300</v>
      </c>
      <c r="H171">
        <f t="shared" si="2"/>
        <v>-5.5974216156307863E-2</v>
      </c>
      <c r="I171">
        <f>CORREL($H$3:H171,MXX!$H$3:H171)</f>
        <v>0.14930299278773526</v>
      </c>
    </row>
    <row r="172" spans="1:9" x14ac:dyDescent="0.25">
      <c r="A172" s="1">
        <v>44678</v>
      </c>
      <c r="B172">
        <v>185.979996</v>
      </c>
      <c r="C172">
        <v>191.66999799999999</v>
      </c>
      <c r="D172">
        <v>182.89999399999999</v>
      </c>
      <c r="E172">
        <v>184.14999399999999</v>
      </c>
      <c r="F172">
        <v>184.11106899999999</v>
      </c>
      <c r="G172">
        <v>49946000</v>
      </c>
      <c r="H172">
        <f t="shared" si="2"/>
        <v>-1.9853210201930052E-2</v>
      </c>
      <c r="I172">
        <f>CORREL($H$3:H172,MXX!$H$3:H172)</f>
        <v>0.14732848641727225</v>
      </c>
    </row>
    <row r="173" spans="1:9" x14ac:dyDescent="0.25">
      <c r="A173" s="1">
        <v>44679</v>
      </c>
      <c r="B173">
        <v>189.66999799999999</v>
      </c>
      <c r="C173">
        <v>200.36999499999999</v>
      </c>
      <c r="D173">
        <v>184.89999399999999</v>
      </c>
      <c r="E173">
        <v>197.820007</v>
      </c>
      <c r="F173">
        <v>197.778198</v>
      </c>
      <c r="G173">
        <v>57032700</v>
      </c>
      <c r="H173">
        <f t="shared" si="2"/>
        <v>7.4233065259101921E-2</v>
      </c>
      <c r="I173">
        <f>CORREL($H$3:H173,MXX!$H$3:H173)</f>
        <v>0.11363878524686669</v>
      </c>
    </row>
    <row r="174" spans="1:9" x14ac:dyDescent="0.25">
      <c r="A174" s="1">
        <v>44680</v>
      </c>
      <c r="B174">
        <v>194.020004</v>
      </c>
      <c r="C174">
        <v>201.279999</v>
      </c>
      <c r="D174">
        <v>185.16999799999999</v>
      </c>
      <c r="E174">
        <v>185.470001</v>
      </c>
      <c r="F174">
        <v>185.430801</v>
      </c>
      <c r="G174">
        <v>50043500</v>
      </c>
      <c r="H174">
        <f t="shared" si="2"/>
        <v>-6.2430526341432237E-2</v>
      </c>
      <c r="I174">
        <f>CORREL($H$3:H174,MXX!$H$3:H174)</f>
        <v>0.10263209930740559</v>
      </c>
    </row>
    <row r="175" spans="1:9" x14ac:dyDescent="0.25">
      <c r="A175" s="1">
        <v>44683</v>
      </c>
      <c r="B175">
        <v>185.41000399999999</v>
      </c>
      <c r="C175">
        <v>195.740005</v>
      </c>
      <c r="D175">
        <v>183.91000399999999</v>
      </c>
      <c r="E175">
        <v>195.33000200000001</v>
      </c>
      <c r="F175">
        <v>195.288712</v>
      </c>
      <c r="G175">
        <v>57204900</v>
      </c>
      <c r="H175">
        <f t="shared" si="2"/>
        <v>5.316220901186746E-2</v>
      </c>
      <c r="I175">
        <f>CORREL($H$3:H175,MXX!$H$3:H175)</f>
        <v>8.6962186754086943E-2</v>
      </c>
    </row>
    <row r="176" spans="1:9" x14ac:dyDescent="0.25">
      <c r="A176" s="1">
        <v>44684</v>
      </c>
      <c r="B176">
        <v>194</v>
      </c>
      <c r="C176">
        <v>198.25</v>
      </c>
      <c r="D176">
        <v>191.33000200000001</v>
      </c>
      <c r="E176">
        <v>196.020004</v>
      </c>
      <c r="F176">
        <v>195.978577</v>
      </c>
      <c r="G176">
        <v>47575100</v>
      </c>
      <c r="H176">
        <f t="shared" si="2"/>
        <v>3.5325390440385388E-3</v>
      </c>
      <c r="I176">
        <f>CORREL($H$3:H176,MXX!$H$3:H176)</f>
        <v>8.7232895863456547E-2</v>
      </c>
    </row>
    <row r="177" spans="1:9" x14ac:dyDescent="0.25">
      <c r="A177" s="1">
        <v>44685</v>
      </c>
      <c r="B177">
        <v>199.229996</v>
      </c>
      <c r="C177">
        <v>204</v>
      </c>
      <c r="D177">
        <v>187.509995</v>
      </c>
      <c r="E177">
        <v>203.33999600000001</v>
      </c>
      <c r="F177">
        <v>203.297012</v>
      </c>
      <c r="G177">
        <v>64885500</v>
      </c>
      <c r="H177">
        <f t="shared" si="2"/>
        <v>3.7343035713541251E-2</v>
      </c>
      <c r="I177">
        <f>CORREL($H$3:H177,MXX!$H$3:H177)</f>
        <v>7.5314523380119638E-2</v>
      </c>
    </row>
    <row r="178" spans="1:9" x14ac:dyDescent="0.25">
      <c r="A178" s="1">
        <v>44686</v>
      </c>
      <c r="B178">
        <v>198.66999799999999</v>
      </c>
      <c r="C178">
        <v>199.25</v>
      </c>
      <c r="D178">
        <v>185</v>
      </c>
      <c r="E178">
        <v>188.44000199999999</v>
      </c>
      <c r="F178">
        <v>188.40017700000001</v>
      </c>
      <c r="G178">
        <v>62633100</v>
      </c>
      <c r="H178">
        <f t="shared" si="2"/>
        <v>-7.3276212244575353E-2</v>
      </c>
      <c r="I178">
        <f>CORREL($H$3:H178,MXX!$H$3:H178)</f>
        <v>9.6641205833007587E-2</v>
      </c>
    </row>
    <row r="179" spans="1:9" x14ac:dyDescent="0.25">
      <c r="A179" s="1">
        <v>44687</v>
      </c>
      <c r="B179">
        <v>187.36000100000001</v>
      </c>
      <c r="C179">
        <v>195.11999499999999</v>
      </c>
      <c r="D179">
        <v>179.89999399999999</v>
      </c>
      <c r="E179">
        <v>186.75</v>
      </c>
      <c r="F179">
        <v>186.71052599999999</v>
      </c>
      <c r="G179">
        <v>63329700</v>
      </c>
      <c r="H179">
        <f t="shared" si="2"/>
        <v>-8.9684151411387799E-3</v>
      </c>
      <c r="I179">
        <f>CORREL($H$3:H179,MXX!$H$3:H179)</f>
        <v>9.7704626203223094E-2</v>
      </c>
    </row>
    <row r="180" spans="1:9" x14ac:dyDescent="0.25">
      <c r="A180" s="1">
        <v>44690</v>
      </c>
      <c r="B180">
        <v>180.33999600000001</v>
      </c>
      <c r="C180">
        <v>182.550003</v>
      </c>
      <c r="D180">
        <v>168.270004</v>
      </c>
      <c r="E180">
        <v>169.5</v>
      </c>
      <c r="F180">
        <v>169.46417199999999</v>
      </c>
      <c r="G180">
        <v>64445500</v>
      </c>
      <c r="H180">
        <f t="shared" si="2"/>
        <v>-9.2369478944106229E-2</v>
      </c>
      <c r="I180">
        <f>CORREL($H$3:H180,MXX!$H$3:H180)</f>
        <v>9.38794151288702E-2</v>
      </c>
    </row>
    <row r="181" spans="1:9" x14ac:dyDescent="0.25">
      <c r="A181" s="1">
        <v>44691</v>
      </c>
      <c r="B181">
        <v>176.88999899999999</v>
      </c>
      <c r="C181">
        <v>181.979996</v>
      </c>
      <c r="D181">
        <v>170.25</v>
      </c>
      <c r="E181">
        <v>175.949997</v>
      </c>
      <c r="F181">
        <v>175.912811</v>
      </c>
      <c r="G181">
        <v>76147400</v>
      </c>
      <c r="H181">
        <f t="shared" si="2"/>
        <v>3.8053111308979308E-2</v>
      </c>
      <c r="I181">
        <f>CORREL($H$3:H181,MXX!$H$3:H181)</f>
        <v>9.5724192347450776E-2</v>
      </c>
    </row>
    <row r="182" spans="1:9" x14ac:dyDescent="0.25">
      <c r="A182" s="1">
        <v>44692</v>
      </c>
      <c r="B182">
        <v>173.470001</v>
      </c>
      <c r="C182">
        <v>177.529999</v>
      </c>
      <c r="D182">
        <v>165.679993</v>
      </c>
      <c r="E182">
        <v>166.300003</v>
      </c>
      <c r="F182">
        <v>166.264847</v>
      </c>
      <c r="G182">
        <v>67016700</v>
      </c>
      <c r="H182">
        <f t="shared" si="2"/>
        <v>-5.4845147122343473E-2</v>
      </c>
      <c r="I182">
        <f>CORREL($H$3:H182,MXX!$H$3:H182)</f>
        <v>9.4376793396312664E-2</v>
      </c>
    </row>
    <row r="183" spans="1:9" x14ac:dyDescent="0.25">
      <c r="A183" s="1">
        <v>44693</v>
      </c>
      <c r="B183">
        <v>162.19000199999999</v>
      </c>
      <c r="C183">
        <v>167.88000500000001</v>
      </c>
      <c r="D183">
        <v>155.66999799999999</v>
      </c>
      <c r="E183">
        <v>161.75</v>
      </c>
      <c r="F183">
        <v>161.71582000000001</v>
      </c>
      <c r="G183">
        <v>70872800</v>
      </c>
      <c r="H183">
        <f t="shared" si="2"/>
        <v>-2.7360125017887846E-2</v>
      </c>
      <c r="I183">
        <f>CORREL($H$3:H183,MXX!$H$3:H183)</f>
        <v>9.176832456804912E-2</v>
      </c>
    </row>
    <row r="184" spans="1:9" x14ac:dyDescent="0.25">
      <c r="A184" s="1">
        <v>44694</v>
      </c>
      <c r="B184">
        <v>167.88000500000001</v>
      </c>
      <c r="C184">
        <v>179.279999</v>
      </c>
      <c r="D184">
        <v>165.929993</v>
      </c>
      <c r="E184">
        <v>177.05999800000001</v>
      </c>
      <c r="F184">
        <v>177.02256800000001</v>
      </c>
      <c r="G184">
        <v>67043700</v>
      </c>
      <c r="H184">
        <f t="shared" si="2"/>
        <v>9.4652137310994047E-2</v>
      </c>
      <c r="I184">
        <f>CORREL($H$3:H184,MXX!$H$3:H184)</f>
        <v>0.11815205370220556</v>
      </c>
    </row>
    <row r="185" spans="1:9" x14ac:dyDescent="0.25">
      <c r="A185" s="1">
        <v>44697</v>
      </c>
      <c r="B185">
        <v>175.08999600000001</v>
      </c>
      <c r="C185">
        <v>177.88000500000001</v>
      </c>
      <c r="D185">
        <v>171.05999800000001</v>
      </c>
      <c r="E185">
        <v>172.63999899999999</v>
      </c>
      <c r="F185">
        <v>172.60351600000001</v>
      </c>
      <c r="G185">
        <v>52144600</v>
      </c>
      <c r="H185">
        <f t="shared" si="2"/>
        <v>-2.4963212600101887E-2</v>
      </c>
      <c r="I185">
        <f>CORREL($H$3:H185,MXX!$H$3:H185)</f>
        <v>0.11028818956121397</v>
      </c>
    </row>
    <row r="186" spans="1:9" x14ac:dyDescent="0.25">
      <c r="A186" s="1">
        <v>44698</v>
      </c>
      <c r="B186">
        <v>180.740005</v>
      </c>
      <c r="C186">
        <v>183.71000699999999</v>
      </c>
      <c r="D186">
        <v>176.33999600000001</v>
      </c>
      <c r="E186">
        <v>181.770004</v>
      </c>
      <c r="F186">
        <v>181.731583</v>
      </c>
      <c r="G186">
        <v>58583000</v>
      </c>
      <c r="H186">
        <f t="shared" si="2"/>
        <v>5.2884594772681148E-2</v>
      </c>
      <c r="I186">
        <f>CORREL($H$3:H186,MXX!$H$3:H186)</f>
        <v>9.1946384588917837E-2</v>
      </c>
    </row>
    <row r="187" spans="1:9" x14ac:dyDescent="0.25">
      <c r="A187" s="1">
        <v>44699</v>
      </c>
      <c r="B187">
        <v>177.050003</v>
      </c>
      <c r="C187">
        <v>181.179993</v>
      </c>
      <c r="D187">
        <v>168.63999899999999</v>
      </c>
      <c r="E187">
        <v>169.38000500000001</v>
      </c>
      <c r="F187">
        <v>169.34420800000001</v>
      </c>
      <c r="G187">
        <v>54516100</v>
      </c>
      <c r="H187">
        <f t="shared" si="2"/>
        <v>-6.8163028107227741E-2</v>
      </c>
      <c r="I187">
        <f>CORREL($H$3:H187,MXX!$H$3:H187)</f>
        <v>7.2732400884886111E-2</v>
      </c>
    </row>
    <row r="188" spans="1:9" x14ac:dyDescent="0.25">
      <c r="A188" s="1">
        <v>44700</v>
      </c>
      <c r="B188">
        <v>169.36999499999999</v>
      </c>
      <c r="C188">
        <v>176.86999499999999</v>
      </c>
      <c r="D188">
        <v>167.33999600000001</v>
      </c>
      <c r="E188">
        <v>171.240005</v>
      </c>
      <c r="F188">
        <v>171.203812</v>
      </c>
      <c r="G188">
        <v>62131000</v>
      </c>
      <c r="H188">
        <f t="shared" si="2"/>
        <v>1.0981208167450228E-2</v>
      </c>
      <c r="I188">
        <f>CORREL($H$3:H188,MXX!$H$3:H188)</f>
        <v>7.342510611746228E-2</v>
      </c>
    </row>
    <row r="189" spans="1:9" x14ac:dyDescent="0.25">
      <c r="A189" s="1">
        <v>44701</v>
      </c>
      <c r="B189">
        <v>173.320007</v>
      </c>
      <c r="C189">
        <v>174.10000600000001</v>
      </c>
      <c r="D189">
        <v>157.550003</v>
      </c>
      <c r="E189">
        <v>166.94000199999999</v>
      </c>
      <c r="F189">
        <v>166.90472399999999</v>
      </c>
      <c r="G189">
        <v>73910500</v>
      </c>
      <c r="H189">
        <f t="shared" si="2"/>
        <v>-2.5110936198079584E-2</v>
      </c>
      <c r="I189">
        <f>CORREL($H$3:H189,MXX!$H$3:H189)</f>
        <v>7.4301055222816159E-2</v>
      </c>
    </row>
    <row r="190" spans="1:9" x14ac:dyDescent="0.25">
      <c r="A190" s="1">
        <v>44704</v>
      </c>
      <c r="B190">
        <v>162.740005</v>
      </c>
      <c r="C190">
        <v>169.14999399999999</v>
      </c>
      <c r="D190">
        <v>161.78999300000001</v>
      </c>
      <c r="E190">
        <v>168.979996</v>
      </c>
      <c r="F190">
        <v>168.944275</v>
      </c>
      <c r="G190">
        <v>63988900</v>
      </c>
      <c r="H190">
        <f t="shared" si="2"/>
        <v>1.2219851847932221E-2</v>
      </c>
      <c r="I190">
        <f>CORREL($H$3:H190,MXX!$H$3:H190)</f>
        <v>7.4012667443715319E-2</v>
      </c>
    </row>
    <row r="191" spans="1:9" x14ac:dyDescent="0.25">
      <c r="A191" s="1">
        <v>44705</v>
      </c>
      <c r="B191">
        <v>165.10000600000001</v>
      </c>
      <c r="C191">
        <v>165.970001</v>
      </c>
      <c r="D191">
        <v>157.800003</v>
      </c>
      <c r="E191">
        <v>161.53999300000001</v>
      </c>
      <c r="F191">
        <v>161.505844</v>
      </c>
      <c r="G191">
        <v>58855000</v>
      </c>
      <c r="H191">
        <f t="shared" si="2"/>
        <v>-4.4028902429514162E-2</v>
      </c>
      <c r="I191">
        <f>CORREL($H$3:H191,MXX!$H$3:H191)</f>
        <v>6.8588335854108617E-2</v>
      </c>
    </row>
    <row r="192" spans="1:9" x14ac:dyDescent="0.25">
      <c r="A192" s="1">
        <v>44706</v>
      </c>
      <c r="B192">
        <v>160.199997</v>
      </c>
      <c r="C192">
        <v>171.11000100000001</v>
      </c>
      <c r="D192">
        <v>160</v>
      </c>
      <c r="E192">
        <v>169.75</v>
      </c>
      <c r="F192">
        <v>169.71412699999999</v>
      </c>
      <c r="G192">
        <v>78113200</v>
      </c>
      <c r="H192">
        <f t="shared" si="2"/>
        <v>5.0823442648923557E-2</v>
      </c>
      <c r="I192">
        <f>CORREL($H$3:H192,MXX!$H$3:H192)</f>
        <v>7.4187705161732051E-2</v>
      </c>
    </row>
    <row r="193" spans="1:9" x14ac:dyDescent="0.25">
      <c r="A193" s="1">
        <v>44707</v>
      </c>
      <c r="B193">
        <v>160.36000100000001</v>
      </c>
      <c r="C193">
        <v>180.91999799999999</v>
      </c>
      <c r="D193">
        <v>160.220001</v>
      </c>
      <c r="E193">
        <v>178.509995</v>
      </c>
      <c r="F193">
        <v>178.47226000000001</v>
      </c>
      <c r="G193">
        <v>99657500</v>
      </c>
      <c r="H193">
        <f t="shared" si="2"/>
        <v>5.1605209034837833E-2</v>
      </c>
      <c r="I193">
        <f>CORREL($H$3:H193,MXX!$H$3:H193)</f>
        <v>7.8255431723758415E-2</v>
      </c>
    </row>
    <row r="194" spans="1:9" x14ac:dyDescent="0.25">
      <c r="A194" s="1">
        <v>44708</v>
      </c>
      <c r="B194">
        <v>181.86000100000001</v>
      </c>
      <c r="C194">
        <v>188.80999800000001</v>
      </c>
      <c r="D194">
        <v>181</v>
      </c>
      <c r="E194">
        <v>188.11000100000001</v>
      </c>
      <c r="F194">
        <v>188.07023599999999</v>
      </c>
      <c r="G194">
        <v>73837900</v>
      </c>
      <c r="H194">
        <f t="shared" si="2"/>
        <v>5.3778531184622128E-2</v>
      </c>
      <c r="I194">
        <f>CORREL($H$3:H194,MXX!$H$3:H194)</f>
        <v>7.3321299302147314E-2</v>
      </c>
    </row>
    <row r="195" spans="1:9" x14ac:dyDescent="0.25">
      <c r="A195" s="1">
        <v>44712</v>
      </c>
      <c r="B195">
        <v>189.800003</v>
      </c>
      <c r="C195">
        <v>192</v>
      </c>
      <c r="D195">
        <v>183.5</v>
      </c>
      <c r="E195">
        <v>186.720001</v>
      </c>
      <c r="F195">
        <v>186.680542</v>
      </c>
      <c r="G195">
        <v>66410000</v>
      </c>
      <c r="H195">
        <f t="shared" ref="H195:H253" si="3">(F195-F194)/F194</f>
        <v>-7.3892287772744196E-3</v>
      </c>
      <c r="I195">
        <f>CORREL($H$3:H195,MXX!$H$3:H195)</f>
        <v>7.4004467987353037E-2</v>
      </c>
    </row>
    <row r="196" spans="1:9" x14ac:dyDescent="0.25">
      <c r="A196" s="1">
        <v>44713</v>
      </c>
      <c r="B196">
        <v>187.240005</v>
      </c>
      <c r="C196">
        <v>190.529999</v>
      </c>
      <c r="D196">
        <v>181.220001</v>
      </c>
      <c r="E196">
        <v>183.199997</v>
      </c>
      <c r="F196">
        <v>183.16127</v>
      </c>
      <c r="G196">
        <v>54451400</v>
      </c>
      <c r="H196">
        <f t="shared" si="3"/>
        <v>-1.8851841559362949E-2</v>
      </c>
      <c r="I196">
        <f>CORREL($H$3:H196,MXX!$H$3:H196)</f>
        <v>7.5173730210465597E-2</v>
      </c>
    </row>
    <row r="197" spans="1:9" x14ac:dyDescent="0.25">
      <c r="A197" s="1">
        <v>44714</v>
      </c>
      <c r="B197">
        <v>182.91999799999999</v>
      </c>
      <c r="C197">
        <v>196.19000199999999</v>
      </c>
      <c r="D197">
        <v>181.979996</v>
      </c>
      <c r="E197">
        <v>195.91999799999999</v>
      </c>
      <c r="F197">
        <v>195.87858600000001</v>
      </c>
      <c r="G197">
        <v>64865600</v>
      </c>
      <c r="H197">
        <f t="shared" si="3"/>
        <v>6.9432342328703059E-2</v>
      </c>
      <c r="I197">
        <f>CORREL($H$3:H197,MXX!$H$3:H197)</f>
        <v>6.4276064351135004E-2</v>
      </c>
    </row>
    <row r="198" spans="1:9" x14ac:dyDescent="0.25">
      <c r="A198" s="1">
        <v>44715</v>
      </c>
      <c r="B198">
        <v>190.820007</v>
      </c>
      <c r="C198">
        <v>193.320007</v>
      </c>
      <c r="D198">
        <v>185.220001</v>
      </c>
      <c r="E198">
        <v>187.199997</v>
      </c>
      <c r="F198">
        <v>187.16043099999999</v>
      </c>
      <c r="G198">
        <v>59877900</v>
      </c>
      <c r="H198">
        <f t="shared" si="3"/>
        <v>-4.4507953513611864E-2</v>
      </c>
      <c r="I198">
        <f>CORREL($H$3:H198,MXX!$H$3:H198)</f>
        <v>6.7392906856923313E-2</v>
      </c>
    </row>
    <row r="199" spans="1:9" x14ac:dyDescent="0.25">
      <c r="A199" s="1">
        <v>44718</v>
      </c>
      <c r="B199">
        <v>191.38999899999999</v>
      </c>
      <c r="C199">
        <v>193.36999499999999</v>
      </c>
      <c r="D199">
        <v>185.63999899999999</v>
      </c>
      <c r="E199">
        <v>187.86000100000001</v>
      </c>
      <c r="F199">
        <v>187.82029700000001</v>
      </c>
      <c r="G199">
        <v>42240600</v>
      </c>
      <c r="H199">
        <f t="shared" si="3"/>
        <v>3.5256704447321043E-3</v>
      </c>
      <c r="I199">
        <f>CORREL($H$3:H199,MXX!$H$3:H199)</f>
        <v>6.6503349986532609E-2</v>
      </c>
    </row>
    <row r="200" spans="1:9" x14ac:dyDescent="0.25">
      <c r="A200" s="1">
        <v>44719</v>
      </c>
      <c r="B200">
        <v>184.720001</v>
      </c>
      <c r="C200">
        <v>190</v>
      </c>
      <c r="D200">
        <v>181.88000500000001</v>
      </c>
      <c r="E200">
        <v>189.259995</v>
      </c>
      <c r="F200">
        <v>189.21998600000001</v>
      </c>
      <c r="G200">
        <v>38891400</v>
      </c>
      <c r="H200">
        <f t="shared" si="3"/>
        <v>7.4522776417502686E-3</v>
      </c>
      <c r="I200">
        <f>CORREL($H$3:H200,MXX!$H$3:H200)</f>
        <v>6.6668376912674368E-2</v>
      </c>
    </row>
    <row r="201" spans="1:9" x14ac:dyDescent="0.25">
      <c r="A201" s="1">
        <v>44720</v>
      </c>
      <c r="B201">
        <v>187.990005</v>
      </c>
      <c r="C201">
        <v>191.800003</v>
      </c>
      <c r="D201">
        <v>185.35000600000001</v>
      </c>
      <c r="E201">
        <v>186.479996</v>
      </c>
      <c r="F201">
        <v>186.479996</v>
      </c>
      <c r="G201">
        <v>36325200</v>
      </c>
      <c r="H201">
        <f t="shared" si="3"/>
        <v>-1.4480447113023282E-2</v>
      </c>
      <c r="I201">
        <f>CORREL($H$3:H201,MXX!$H$3:H201)</f>
        <v>6.7817825019238442E-2</v>
      </c>
    </row>
    <row r="202" spans="1:9" x14ac:dyDescent="0.25">
      <c r="A202" s="1">
        <v>44721</v>
      </c>
      <c r="B202">
        <v>184.80999800000001</v>
      </c>
      <c r="C202">
        <v>189.33000200000001</v>
      </c>
      <c r="D202">
        <v>180.41000399999999</v>
      </c>
      <c r="E202">
        <v>180.479996</v>
      </c>
      <c r="F202">
        <v>180.479996</v>
      </c>
      <c r="G202">
        <v>39557400</v>
      </c>
      <c r="H202">
        <f t="shared" si="3"/>
        <v>-3.2175032865187317E-2</v>
      </c>
      <c r="I202">
        <f>CORREL($H$3:H202,MXX!$H$3:H202)</f>
        <v>7.2091614184257025E-2</v>
      </c>
    </row>
    <row r="203" spans="1:9" x14ac:dyDescent="0.25">
      <c r="A203" s="1">
        <v>44722</v>
      </c>
      <c r="B203">
        <v>176</v>
      </c>
      <c r="C203">
        <v>176.970001</v>
      </c>
      <c r="D203">
        <v>168.69000199999999</v>
      </c>
      <c r="E203">
        <v>169.740005</v>
      </c>
      <c r="F203">
        <v>169.740005</v>
      </c>
      <c r="G203">
        <v>46524800</v>
      </c>
      <c r="H203">
        <f t="shared" si="3"/>
        <v>-5.9507930175264429E-2</v>
      </c>
      <c r="I203">
        <f>CORREL($H$3:H203,MXX!$H$3:H203)</f>
        <v>8.4270581179558463E-2</v>
      </c>
    </row>
    <row r="204" spans="1:9" x14ac:dyDescent="0.25">
      <c r="A204" s="1">
        <v>44725</v>
      </c>
      <c r="B204">
        <v>160</v>
      </c>
      <c r="C204">
        <v>163.11999499999999</v>
      </c>
      <c r="D204">
        <v>156.05999800000001</v>
      </c>
      <c r="E204">
        <v>156.470001</v>
      </c>
      <c r="F204">
        <v>156.470001</v>
      </c>
      <c r="G204">
        <v>60415300</v>
      </c>
      <c r="H204">
        <f t="shared" si="3"/>
        <v>-7.8178411742122908E-2</v>
      </c>
      <c r="I204">
        <f>CORREL($H$3:H204,MXX!$H$3:H204)</f>
        <v>8.3671846540389755E-2</v>
      </c>
    </row>
    <row r="205" spans="1:9" x14ac:dyDescent="0.25">
      <c r="A205" s="1">
        <v>44726</v>
      </c>
      <c r="B205">
        <v>157.30999800000001</v>
      </c>
      <c r="C205">
        <v>160.66000399999999</v>
      </c>
      <c r="D205">
        <v>154.11999499999999</v>
      </c>
      <c r="E205">
        <v>158.36000100000001</v>
      </c>
      <c r="F205">
        <v>158.36000100000001</v>
      </c>
      <c r="G205">
        <v>46968000</v>
      </c>
      <c r="H205">
        <f t="shared" si="3"/>
        <v>1.2078992700971574E-2</v>
      </c>
      <c r="I205">
        <f>CORREL($H$3:H205,MXX!$H$3:H205)</f>
        <v>8.2627885826251204E-2</v>
      </c>
    </row>
    <row r="206" spans="1:9" x14ac:dyDescent="0.25">
      <c r="A206" s="1">
        <v>44727</v>
      </c>
      <c r="B206">
        <v>160.949997</v>
      </c>
      <c r="C206">
        <v>168.679993</v>
      </c>
      <c r="D206">
        <v>159.259995</v>
      </c>
      <c r="E206">
        <v>165.270004</v>
      </c>
      <c r="F206">
        <v>165.270004</v>
      </c>
      <c r="G206">
        <v>56393600</v>
      </c>
      <c r="H206">
        <f t="shared" si="3"/>
        <v>4.3634774920214787E-2</v>
      </c>
      <c r="I206">
        <f>CORREL($H$3:H206,MXX!$H$3:H206)</f>
        <v>8.4736000954999835E-2</v>
      </c>
    </row>
    <row r="207" spans="1:9" x14ac:dyDescent="0.25">
      <c r="A207" s="1">
        <v>44728</v>
      </c>
      <c r="B207">
        <v>158.60000600000001</v>
      </c>
      <c r="C207">
        <v>159.41999799999999</v>
      </c>
      <c r="D207">
        <v>154.009995</v>
      </c>
      <c r="E207">
        <v>156.009995</v>
      </c>
      <c r="F207">
        <v>156.009995</v>
      </c>
      <c r="G207">
        <v>54574900</v>
      </c>
      <c r="H207">
        <f t="shared" si="3"/>
        <v>-5.6029580540217068E-2</v>
      </c>
      <c r="I207">
        <f>CORREL($H$3:H207,MXX!$H$3:H207)</f>
        <v>9.537311731338001E-2</v>
      </c>
    </row>
    <row r="208" spans="1:9" x14ac:dyDescent="0.25">
      <c r="A208" s="1">
        <v>44729</v>
      </c>
      <c r="B208">
        <v>156.479996</v>
      </c>
      <c r="C208">
        <v>159.949997</v>
      </c>
      <c r="D208">
        <v>153.279999</v>
      </c>
      <c r="E208">
        <v>158.800003</v>
      </c>
      <c r="F208">
        <v>158.800003</v>
      </c>
      <c r="G208">
        <v>63033400</v>
      </c>
      <c r="H208">
        <f t="shared" si="3"/>
        <v>1.7883520860314112E-2</v>
      </c>
      <c r="I208">
        <f>CORREL($H$3:H208,MXX!$H$3:H208)</f>
        <v>9.7530260050899958E-2</v>
      </c>
    </row>
    <row r="209" spans="1:9" x14ac:dyDescent="0.25">
      <c r="A209" s="1">
        <v>44733</v>
      </c>
      <c r="B209">
        <v>164.75</v>
      </c>
      <c r="C209">
        <v>170.08000200000001</v>
      </c>
      <c r="D209">
        <v>164.070007</v>
      </c>
      <c r="E209">
        <v>165.66000399999999</v>
      </c>
      <c r="F209">
        <v>165.66000399999999</v>
      </c>
      <c r="G209">
        <v>48308900</v>
      </c>
      <c r="H209">
        <f t="shared" si="3"/>
        <v>4.3198997924452073E-2</v>
      </c>
      <c r="I209">
        <f>CORREL($H$3:H209,MXX!$H$3:H209)</f>
        <v>9.4546683163970621E-2</v>
      </c>
    </row>
    <row r="210" spans="1:9" x14ac:dyDescent="0.25">
      <c r="A210" s="1">
        <v>44734</v>
      </c>
      <c r="B210">
        <v>162.259995</v>
      </c>
      <c r="C210">
        <v>166.61999499999999</v>
      </c>
      <c r="D210">
        <v>161.800003</v>
      </c>
      <c r="E210">
        <v>163.60000600000001</v>
      </c>
      <c r="F210">
        <v>163.60000600000001</v>
      </c>
      <c r="G210">
        <v>43713500</v>
      </c>
      <c r="H210">
        <f t="shared" si="3"/>
        <v>-1.2435095679461525E-2</v>
      </c>
      <c r="I210">
        <f>CORREL($H$3:H210,MXX!$H$3:H210)</f>
        <v>9.3294906757027424E-2</v>
      </c>
    </row>
    <row r="211" spans="1:9" x14ac:dyDescent="0.25">
      <c r="A211" s="1">
        <v>44735</v>
      </c>
      <c r="B211">
        <v>165.19000199999999</v>
      </c>
      <c r="C211">
        <v>165.85000600000001</v>
      </c>
      <c r="D211">
        <v>158.529999</v>
      </c>
      <c r="E211">
        <v>162.25</v>
      </c>
      <c r="F211">
        <v>162.25</v>
      </c>
      <c r="G211">
        <v>46368000</v>
      </c>
      <c r="H211">
        <f t="shared" si="3"/>
        <v>-8.2518701130121445E-3</v>
      </c>
      <c r="I211">
        <f>CORREL($H$3:H211,MXX!$H$3:H211)</f>
        <v>9.4284090718980973E-2</v>
      </c>
    </row>
    <row r="212" spans="1:9" x14ac:dyDescent="0.25">
      <c r="A212" s="1">
        <v>44736</v>
      </c>
      <c r="B212">
        <v>165</v>
      </c>
      <c r="C212">
        <v>171.39999399999999</v>
      </c>
      <c r="D212">
        <v>163.10000600000001</v>
      </c>
      <c r="E212">
        <v>171.259995</v>
      </c>
      <c r="F212">
        <v>171.259995</v>
      </c>
      <c r="G212">
        <v>47215300</v>
      </c>
      <c r="H212">
        <f t="shared" si="3"/>
        <v>5.5531556240369824E-2</v>
      </c>
      <c r="I212">
        <f>CORREL($H$3:H212,MXX!$H$3:H212)</f>
        <v>8.6439229507324328E-2</v>
      </c>
    </row>
    <row r="213" spans="1:9" x14ac:dyDescent="0.25">
      <c r="A213" s="1">
        <v>44739</v>
      </c>
      <c r="B213">
        <v>173.11999499999999</v>
      </c>
      <c r="C213">
        <v>173.300003</v>
      </c>
      <c r="D213">
        <v>166.259995</v>
      </c>
      <c r="E213">
        <v>168.69000199999999</v>
      </c>
      <c r="F213">
        <v>168.69000199999999</v>
      </c>
      <c r="G213">
        <v>42796800</v>
      </c>
      <c r="H213">
        <f t="shared" si="3"/>
        <v>-1.5006382547190958E-2</v>
      </c>
      <c r="I213">
        <f>CORREL($H$3:H213,MXX!$H$3:H213)</f>
        <v>8.0820855823152418E-2</v>
      </c>
    </row>
    <row r="214" spans="1:9" x14ac:dyDescent="0.25">
      <c r="A214" s="1">
        <v>44740</v>
      </c>
      <c r="B214">
        <v>169</v>
      </c>
      <c r="C214">
        <v>172.020004</v>
      </c>
      <c r="D214">
        <v>159.449997</v>
      </c>
      <c r="E214">
        <v>159.820007</v>
      </c>
      <c r="F214">
        <v>159.820007</v>
      </c>
      <c r="G214">
        <v>46114900</v>
      </c>
      <c r="H214">
        <f t="shared" si="3"/>
        <v>-5.2581628400241463E-2</v>
      </c>
      <c r="I214">
        <f>CORREL($H$3:H214,MXX!$H$3:H214)</f>
        <v>7.2385015322919785E-2</v>
      </c>
    </row>
    <row r="215" spans="1:9" x14ac:dyDescent="0.25">
      <c r="A215" s="1">
        <v>44741</v>
      </c>
      <c r="B215">
        <v>158.13999899999999</v>
      </c>
      <c r="C215">
        <v>158.199997</v>
      </c>
      <c r="D215">
        <v>151.699997</v>
      </c>
      <c r="E215">
        <v>155.41999799999999</v>
      </c>
      <c r="F215">
        <v>155.41999799999999</v>
      </c>
      <c r="G215">
        <v>48235200</v>
      </c>
      <c r="H215">
        <f t="shared" si="3"/>
        <v>-2.7531027451400444E-2</v>
      </c>
      <c r="I215">
        <f>CORREL($H$3:H215,MXX!$H$3:H215)</f>
        <v>7.1206516744888732E-2</v>
      </c>
    </row>
    <row r="216" spans="1:9" x14ac:dyDescent="0.25">
      <c r="A216" s="1">
        <v>44742</v>
      </c>
      <c r="B216">
        <v>153.61000100000001</v>
      </c>
      <c r="C216">
        <v>155.66999799999999</v>
      </c>
      <c r="D216">
        <v>148.61999499999999</v>
      </c>
      <c r="E216">
        <v>151.58999600000001</v>
      </c>
      <c r="F216">
        <v>151.58999600000001</v>
      </c>
      <c r="G216">
        <v>68607000</v>
      </c>
      <c r="H216">
        <f t="shared" si="3"/>
        <v>-2.4642916286744383E-2</v>
      </c>
      <c r="I216">
        <f>CORREL($H$3:H216,MXX!$H$3:H216)</f>
        <v>7.3254739974770042E-2</v>
      </c>
    </row>
    <row r="217" spans="1:9" x14ac:dyDescent="0.25">
      <c r="A217" s="1">
        <v>44743</v>
      </c>
      <c r="B217">
        <v>148.990005</v>
      </c>
      <c r="C217">
        <v>150.63000500000001</v>
      </c>
      <c r="D217">
        <v>143.91999799999999</v>
      </c>
      <c r="E217">
        <v>145.229996</v>
      </c>
      <c r="F217">
        <v>145.229996</v>
      </c>
      <c r="G217">
        <v>57761000</v>
      </c>
      <c r="H217">
        <f t="shared" si="3"/>
        <v>-4.195527520166973E-2</v>
      </c>
      <c r="I217">
        <f>CORREL($H$3:H217,MXX!$H$3:H217)</f>
        <v>7.8377540555932879E-2</v>
      </c>
    </row>
    <row r="218" spans="1:9" x14ac:dyDescent="0.25">
      <c r="A218" s="1">
        <v>44747</v>
      </c>
      <c r="B218">
        <v>141.75</v>
      </c>
      <c r="C218">
        <v>149.71000699999999</v>
      </c>
      <c r="D218">
        <v>140.550003</v>
      </c>
      <c r="E218">
        <v>149.63999899999999</v>
      </c>
      <c r="F218">
        <v>149.63999899999999</v>
      </c>
      <c r="G218">
        <v>65139700</v>
      </c>
      <c r="H218">
        <f t="shared" si="3"/>
        <v>3.036564842981879E-2</v>
      </c>
      <c r="I218">
        <f>CORREL($H$3:H218,MXX!$H$3:H218)</f>
        <v>8.0150128346942975E-2</v>
      </c>
    </row>
    <row r="219" spans="1:9" x14ac:dyDescent="0.25">
      <c r="A219" s="1">
        <v>44748</v>
      </c>
      <c r="B219">
        <v>150.10000600000001</v>
      </c>
      <c r="C219">
        <v>153.19000199999999</v>
      </c>
      <c r="D219">
        <v>147.88999899999999</v>
      </c>
      <c r="E219">
        <v>151.300003</v>
      </c>
      <c r="F219">
        <v>151.300003</v>
      </c>
      <c r="G219">
        <v>52906600</v>
      </c>
      <c r="H219">
        <f t="shared" si="3"/>
        <v>1.1093317368974421E-2</v>
      </c>
      <c r="I219">
        <f>CORREL($H$3:H219,MXX!$H$3:H219)</f>
        <v>8.1020852160185619E-2</v>
      </c>
    </row>
    <row r="220" spans="1:9" x14ac:dyDescent="0.25">
      <c r="A220" s="1">
        <v>44749</v>
      </c>
      <c r="B220">
        <v>154.55999800000001</v>
      </c>
      <c r="C220">
        <v>159.449997</v>
      </c>
      <c r="D220">
        <v>153.88999899999999</v>
      </c>
      <c r="E220">
        <v>158.58000200000001</v>
      </c>
      <c r="F220">
        <v>158.58000200000001</v>
      </c>
      <c r="G220">
        <v>49290300</v>
      </c>
      <c r="H220">
        <f t="shared" si="3"/>
        <v>4.811631761831494E-2</v>
      </c>
      <c r="I220">
        <f>CORREL($H$3:H220,MXX!$H$3:H220)</f>
        <v>7.3983011930131362E-2</v>
      </c>
    </row>
    <row r="221" spans="1:9" x14ac:dyDescent="0.25">
      <c r="A221" s="1">
        <v>44750</v>
      </c>
      <c r="B221">
        <v>154.300003</v>
      </c>
      <c r="C221">
        <v>160.36999499999999</v>
      </c>
      <c r="D221">
        <v>153.88999899999999</v>
      </c>
      <c r="E221">
        <v>158.38000500000001</v>
      </c>
      <c r="F221">
        <v>158.38000500000001</v>
      </c>
      <c r="G221">
        <v>46797200</v>
      </c>
      <c r="H221">
        <f t="shared" si="3"/>
        <v>-1.261174154859679E-3</v>
      </c>
      <c r="I221">
        <f>CORREL($H$3:H221,MXX!$H$3:H221)</f>
        <v>7.3905498289837404E-2</v>
      </c>
    </row>
    <row r="222" spans="1:9" x14ac:dyDescent="0.25">
      <c r="A222" s="1">
        <v>44753</v>
      </c>
      <c r="B222">
        <v>155.259995</v>
      </c>
      <c r="C222">
        <v>155.270004</v>
      </c>
      <c r="D222">
        <v>150.38000500000001</v>
      </c>
      <c r="E222">
        <v>151.520004</v>
      </c>
      <c r="F222">
        <v>151.520004</v>
      </c>
      <c r="G222">
        <v>43732100</v>
      </c>
      <c r="H222">
        <f t="shared" si="3"/>
        <v>-4.3313554637152654E-2</v>
      </c>
      <c r="I222">
        <f>CORREL($H$3:H222,MXX!$H$3:H222)</f>
        <v>7.7233375489148368E-2</v>
      </c>
    </row>
    <row r="223" spans="1:9" x14ac:dyDescent="0.25">
      <c r="A223" s="1">
        <v>44754</v>
      </c>
      <c r="B223">
        <v>152.679993</v>
      </c>
      <c r="C223">
        <v>154.30999800000001</v>
      </c>
      <c r="D223">
        <v>148.770004</v>
      </c>
      <c r="E223">
        <v>150.820007</v>
      </c>
      <c r="F223">
        <v>150.820007</v>
      </c>
      <c r="G223">
        <v>45848300</v>
      </c>
      <c r="H223">
        <f t="shared" si="3"/>
        <v>-4.619832243404615E-3</v>
      </c>
      <c r="I223">
        <f>CORREL($H$3:H223,MXX!$H$3:H223)</f>
        <v>7.6973821309532953E-2</v>
      </c>
    </row>
    <row r="224" spans="1:9" x14ac:dyDescent="0.25">
      <c r="A224" s="1">
        <v>44755</v>
      </c>
      <c r="B224">
        <v>145.89999399999999</v>
      </c>
      <c r="C224">
        <v>153.75</v>
      </c>
      <c r="D224">
        <v>144.64999399999999</v>
      </c>
      <c r="E224">
        <v>151.63999899999999</v>
      </c>
      <c r="F224">
        <v>151.63999899999999</v>
      </c>
      <c r="G224">
        <v>52191800</v>
      </c>
      <c r="H224">
        <f t="shared" si="3"/>
        <v>5.4368914065889475E-3</v>
      </c>
      <c r="I224">
        <f>CORREL($H$3:H224,MXX!$H$3:H224)</f>
        <v>7.6617520987761409E-2</v>
      </c>
    </row>
    <row r="225" spans="1:9" x14ac:dyDescent="0.25">
      <c r="A225" s="1">
        <v>44756</v>
      </c>
      <c r="B225">
        <v>151.08000200000001</v>
      </c>
      <c r="C225">
        <v>154.729996</v>
      </c>
      <c r="D225">
        <v>147.279999</v>
      </c>
      <c r="E225">
        <v>153.720001</v>
      </c>
      <c r="F225">
        <v>153.720001</v>
      </c>
      <c r="G225">
        <v>45623500</v>
      </c>
      <c r="H225">
        <f t="shared" si="3"/>
        <v>1.3716710720896322E-2</v>
      </c>
      <c r="I225">
        <f>CORREL($H$3:H225,MXX!$H$3:H225)</f>
        <v>7.7646786750816849E-2</v>
      </c>
    </row>
    <row r="226" spans="1:9" x14ac:dyDescent="0.25">
      <c r="A226" s="1">
        <v>44757</v>
      </c>
      <c r="B226">
        <v>156.58999600000001</v>
      </c>
      <c r="C226">
        <v>157.820007</v>
      </c>
      <c r="D226">
        <v>154.449997</v>
      </c>
      <c r="E226">
        <v>157.61999499999999</v>
      </c>
      <c r="F226">
        <v>157.61999499999999</v>
      </c>
      <c r="G226">
        <v>38593500</v>
      </c>
      <c r="H226">
        <f t="shared" si="3"/>
        <v>2.5370764862277045E-2</v>
      </c>
      <c r="I226">
        <f>CORREL($H$3:H226,MXX!$H$3:H226)</f>
        <v>7.6373684261539898E-2</v>
      </c>
    </row>
    <row r="227" spans="1:9" x14ac:dyDescent="0.25">
      <c r="A227" s="1">
        <v>44760</v>
      </c>
      <c r="B227">
        <v>163.020004</v>
      </c>
      <c r="C227">
        <v>168.970001</v>
      </c>
      <c r="D227">
        <v>160.020004</v>
      </c>
      <c r="E227">
        <v>161.009995</v>
      </c>
      <c r="F227">
        <v>161.009995</v>
      </c>
      <c r="G227">
        <v>67051700</v>
      </c>
      <c r="H227">
        <f t="shared" si="3"/>
        <v>2.1507423598129256E-2</v>
      </c>
      <c r="I227">
        <f>CORREL($H$3:H227,MXX!$H$3:H227)</f>
        <v>7.1922224899378454E-2</v>
      </c>
    </row>
    <row r="228" spans="1:9" x14ac:dyDescent="0.25">
      <c r="A228" s="1">
        <v>44761</v>
      </c>
      <c r="B228">
        <v>164.86000100000001</v>
      </c>
      <c r="C228">
        <v>171.10000600000001</v>
      </c>
      <c r="D228">
        <v>161.720001</v>
      </c>
      <c r="E228">
        <v>169.91999799999999</v>
      </c>
      <c r="F228">
        <v>169.91999799999999</v>
      </c>
      <c r="G228">
        <v>70236600</v>
      </c>
      <c r="H228">
        <f t="shared" si="3"/>
        <v>5.5338198103788455E-2</v>
      </c>
      <c r="I228">
        <f>CORREL($H$3:H228,MXX!$H$3:H228)</f>
        <v>7.6594418980898846E-2</v>
      </c>
    </row>
    <row r="229" spans="1:9" x14ac:dyDescent="0.25">
      <c r="A229" s="1">
        <v>44762</v>
      </c>
      <c r="B229">
        <v>169.470001</v>
      </c>
      <c r="C229">
        <v>179.33000200000001</v>
      </c>
      <c r="D229">
        <v>168.009995</v>
      </c>
      <c r="E229">
        <v>178.070007</v>
      </c>
      <c r="F229">
        <v>178.070007</v>
      </c>
      <c r="G229">
        <v>76053800</v>
      </c>
      <c r="H229">
        <f t="shared" si="3"/>
        <v>4.7963801176598479E-2</v>
      </c>
      <c r="I229">
        <f>CORREL($H$3:H229,MXX!$H$3:H229)</f>
        <v>7.4654099091895063E-2</v>
      </c>
    </row>
    <row r="230" spans="1:9" x14ac:dyDescent="0.25">
      <c r="A230" s="1">
        <v>44763</v>
      </c>
      <c r="B230">
        <v>178.85000600000001</v>
      </c>
      <c r="C230">
        <v>181.44000199999999</v>
      </c>
      <c r="D230">
        <v>175.449997</v>
      </c>
      <c r="E230">
        <v>180.5</v>
      </c>
      <c r="F230">
        <v>180.5</v>
      </c>
      <c r="G230">
        <v>55704900</v>
      </c>
      <c r="H230">
        <f t="shared" si="3"/>
        <v>1.3646279016544296E-2</v>
      </c>
      <c r="I230">
        <f>CORREL($H$3:H230,MXX!$H$3:H230)</f>
        <v>7.5783564673891898E-2</v>
      </c>
    </row>
    <row r="231" spans="1:9" x14ac:dyDescent="0.25">
      <c r="A231" s="1">
        <v>44764</v>
      </c>
      <c r="B231">
        <v>178.929993</v>
      </c>
      <c r="C231">
        <v>179.66999799999999</v>
      </c>
      <c r="D231">
        <v>171.36999499999999</v>
      </c>
      <c r="E231">
        <v>173.19000199999999</v>
      </c>
      <c r="F231">
        <v>173.19000199999999</v>
      </c>
      <c r="G231">
        <v>53667100</v>
      </c>
      <c r="H231">
        <f t="shared" si="3"/>
        <v>-4.0498603878116386E-2</v>
      </c>
      <c r="I231">
        <f>CORREL($H$3:H231,MXX!$H$3:H231)</f>
        <v>7.6703207896268763E-2</v>
      </c>
    </row>
    <row r="232" spans="1:9" x14ac:dyDescent="0.25">
      <c r="A232" s="1">
        <v>44767</v>
      </c>
      <c r="B232">
        <v>170.19000199999999</v>
      </c>
      <c r="C232">
        <v>171.240005</v>
      </c>
      <c r="D232">
        <v>166.490005</v>
      </c>
      <c r="E232">
        <v>170.240005</v>
      </c>
      <c r="F232">
        <v>170.240005</v>
      </c>
      <c r="G232">
        <v>48074800</v>
      </c>
      <c r="H232">
        <f t="shared" si="3"/>
        <v>-1.7033298492600032E-2</v>
      </c>
      <c r="I232">
        <f>CORREL($H$3:H232,MXX!$H$3:H232)</f>
        <v>7.5315287069045778E-2</v>
      </c>
    </row>
    <row r="233" spans="1:9" x14ac:dyDescent="0.25">
      <c r="A233" s="1">
        <v>44768</v>
      </c>
      <c r="B233">
        <v>168.88999899999999</v>
      </c>
      <c r="C233">
        <v>169.19000199999999</v>
      </c>
      <c r="D233">
        <v>164.779999</v>
      </c>
      <c r="E233">
        <v>165.33000200000001</v>
      </c>
      <c r="F233">
        <v>165.33000200000001</v>
      </c>
      <c r="G233">
        <v>39786500</v>
      </c>
      <c r="H233">
        <f t="shared" si="3"/>
        <v>-2.8841652113438254E-2</v>
      </c>
      <c r="I233">
        <f>CORREL($H$3:H233,MXX!$H$3:H233)</f>
        <v>7.6174118338329891E-2</v>
      </c>
    </row>
    <row r="234" spans="1:9" x14ac:dyDescent="0.25">
      <c r="A234" s="1">
        <v>44769</v>
      </c>
      <c r="B234">
        <v>170.320007</v>
      </c>
      <c r="C234">
        <v>179.36000100000001</v>
      </c>
      <c r="D234">
        <v>169.13000500000001</v>
      </c>
      <c r="E234">
        <v>177.89999399999999</v>
      </c>
      <c r="F234">
        <v>177.89999399999999</v>
      </c>
      <c r="G234">
        <v>56977600</v>
      </c>
      <c r="H234">
        <f t="shared" si="3"/>
        <v>7.6029709356684003E-2</v>
      </c>
      <c r="I234">
        <f>CORREL($H$3:H234,MXX!$H$3:H234)</f>
        <v>7.4653727881436302E-2</v>
      </c>
    </row>
    <row r="235" spans="1:9" x14ac:dyDescent="0.25">
      <c r="A235" s="1">
        <v>44770</v>
      </c>
      <c r="B235">
        <v>179.75</v>
      </c>
      <c r="C235">
        <v>181.39999399999999</v>
      </c>
      <c r="D235">
        <v>174.39999399999999</v>
      </c>
      <c r="E235">
        <v>179.83999600000001</v>
      </c>
      <c r="F235">
        <v>179.83999600000001</v>
      </c>
      <c r="G235">
        <v>47464600</v>
      </c>
      <c r="H235">
        <f t="shared" si="3"/>
        <v>1.0905014420630172E-2</v>
      </c>
      <c r="I235">
        <f>CORREL($H$3:H235,MXX!$H$3:H235)</f>
        <v>7.3024387709096944E-2</v>
      </c>
    </row>
    <row r="236" spans="1:9" x14ac:dyDescent="0.25">
      <c r="A236" s="1">
        <v>44771</v>
      </c>
      <c r="B236">
        <v>178.13000500000001</v>
      </c>
      <c r="C236">
        <v>182.44000199999999</v>
      </c>
      <c r="D236">
        <v>176.91999799999999</v>
      </c>
      <c r="E236">
        <v>181.63000500000001</v>
      </c>
      <c r="F236">
        <v>181.63000500000001</v>
      </c>
      <c r="G236">
        <v>43520200</v>
      </c>
      <c r="H236">
        <f t="shared" si="3"/>
        <v>9.9533420808127562E-3</v>
      </c>
      <c r="I236">
        <f>CORREL($H$3:H236,MXX!$H$3:H236)</f>
        <v>7.3462760752447051E-2</v>
      </c>
    </row>
    <row r="237" spans="1:9" x14ac:dyDescent="0.25">
      <c r="A237" s="1">
        <v>44774</v>
      </c>
      <c r="B237">
        <v>181.820007</v>
      </c>
      <c r="C237">
        <v>188.46000699999999</v>
      </c>
      <c r="D237">
        <v>179.89999399999999</v>
      </c>
      <c r="E237">
        <v>184.41000399999999</v>
      </c>
      <c r="F237">
        <v>184.41000399999999</v>
      </c>
      <c r="G237">
        <v>47646900</v>
      </c>
      <c r="H237">
        <f t="shared" si="3"/>
        <v>1.5305835618955002E-2</v>
      </c>
      <c r="I237">
        <f>CORREL($H$3:H237,MXX!$H$3:H237)</f>
        <v>7.705120148395761E-2</v>
      </c>
    </row>
    <row r="238" spans="1:9" x14ac:dyDescent="0.25">
      <c r="A238" s="1">
        <v>44775</v>
      </c>
      <c r="B238">
        <v>181.220001</v>
      </c>
      <c r="C238">
        <v>189.38000500000001</v>
      </c>
      <c r="D238">
        <v>180.91999799999999</v>
      </c>
      <c r="E238">
        <v>185.259995</v>
      </c>
      <c r="F238">
        <v>185.259995</v>
      </c>
      <c r="G238">
        <v>48952700</v>
      </c>
      <c r="H238">
        <f t="shared" si="3"/>
        <v>4.6092456025325886E-3</v>
      </c>
      <c r="I238">
        <f>CORREL($H$3:H238,MXX!$H$3:H238)</f>
        <v>7.7097748455667595E-2</v>
      </c>
    </row>
    <row r="239" spans="1:9" x14ac:dyDescent="0.25">
      <c r="A239" s="1">
        <v>44776</v>
      </c>
      <c r="B239">
        <v>181.83999600000001</v>
      </c>
      <c r="C239">
        <v>189.679993</v>
      </c>
      <c r="D239">
        <v>181.36999499999999</v>
      </c>
      <c r="E239">
        <v>188.929993</v>
      </c>
      <c r="F239">
        <v>188.929993</v>
      </c>
      <c r="G239">
        <v>41814600</v>
      </c>
      <c r="H239">
        <f t="shared" si="3"/>
        <v>1.9809986500323465E-2</v>
      </c>
      <c r="I239">
        <f>CORREL($H$3:H239,MXX!$H$3:H239)</f>
        <v>7.3108850259099745E-2</v>
      </c>
    </row>
    <row r="240" spans="1:9" x14ac:dyDescent="0.25">
      <c r="A240" s="1">
        <v>44777</v>
      </c>
      <c r="B240">
        <v>188.490005</v>
      </c>
      <c r="C240">
        <v>192.740005</v>
      </c>
      <c r="D240">
        <v>187.60000600000001</v>
      </c>
      <c r="E240">
        <v>192.14999399999999</v>
      </c>
      <c r="F240">
        <v>192.14999399999999</v>
      </c>
      <c r="G240">
        <v>40965200</v>
      </c>
      <c r="H240">
        <f t="shared" si="3"/>
        <v>1.7043355313097357E-2</v>
      </c>
      <c r="I240">
        <f>CORREL($H$3:H240,MXX!$H$3:H240)</f>
        <v>7.1011568634858954E-2</v>
      </c>
    </row>
    <row r="241" spans="1:9" x14ac:dyDescent="0.25">
      <c r="A241" s="1">
        <v>44778</v>
      </c>
      <c r="B241">
        <v>188.10000600000001</v>
      </c>
      <c r="C241">
        <v>192.28999300000001</v>
      </c>
      <c r="D241">
        <v>186.66000399999999</v>
      </c>
      <c r="E241">
        <v>189.88999899999999</v>
      </c>
      <c r="F241">
        <v>189.88999899999999</v>
      </c>
      <c r="G241">
        <v>38580100</v>
      </c>
      <c r="H241">
        <f t="shared" si="3"/>
        <v>-1.1761618894455983E-2</v>
      </c>
      <c r="I241">
        <f>CORREL($H$3:H241,MXX!$H$3:H241)</f>
        <v>7.0682125431987056E-2</v>
      </c>
    </row>
    <row r="242" spans="1:9" x14ac:dyDescent="0.25">
      <c r="A242" s="1">
        <v>44781</v>
      </c>
      <c r="B242">
        <v>175.020004</v>
      </c>
      <c r="C242">
        <v>182.38999899999999</v>
      </c>
      <c r="D242">
        <v>172.41999799999999</v>
      </c>
      <c r="E242">
        <v>177.929993</v>
      </c>
      <c r="F242">
        <v>177.929993</v>
      </c>
      <c r="G242">
        <v>98185900</v>
      </c>
      <c r="H242">
        <f t="shared" si="3"/>
        <v>-6.2983864674200113E-2</v>
      </c>
      <c r="I242">
        <f>CORREL($H$3:H242,MXX!$H$3:H242)</f>
        <v>7.1124069147111932E-2</v>
      </c>
    </row>
    <row r="243" spans="1:9" x14ac:dyDescent="0.25">
      <c r="A243" s="1">
        <v>44782</v>
      </c>
      <c r="B243">
        <v>172.520004</v>
      </c>
      <c r="C243">
        <v>174.470001</v>
      </c>
      <c r="D243">
        <v>167.240005</v>
      </c>
      <c r="E243">
        <v>170.86000100000001</v>
      </c>
      <c r="F243">
        <v>170.86000100000001</v>
      </c>
      <c r="G243">
        <v>66826300</v>
      </c>
      <c r="H243">
        <f t="shared" si="3"/>
        <v>-3.9734683741599344E-2</v>
      </c>
      <c r="I243">
        <f>CORREL($H$3:H243,MXX!$H$3:H243)</f>
        <v>7.2619217115006282E-2</v>
      </c>
    </row>
    <row r="244" spans="1:9" x14ac:dyDescent="0.25">
      <c r="A244" s="1">
        <v>44783</v>
      </c>
      <c r="B244">
        <v>176.979996</v>
      </c>
      <c r="C244">
        <v>181.179993</v>
      </c>
      <c r="D244">
        <v>173.16999799999999</v>
      </c>
      <c r="E244">
        <v>180.970001</v>
      </c>
      <c r="F244">
        <v>180.970001</v>
      </c>
      <c r="G244">
        <v>59742200</v>
      </c>
      <c r="H244">
        <f t="shared" si="3"/>
        <v>5.9171250970553278E-2</v>
      </c>
      <c r="I244">
        <f>CORREL($H$3:H244,MXX!$H$3:H244)</f>
        <v>8.1259089969088219E-2</v>
      </c>
    </row>
    <row r="245" spans="1:9" x14ac:dyDescent="0.25">
      <c r="A245" s="1">
        <v>44784</v>
      </c>
      <c r="B245">
        <v>181.30999800000001</v>
      </c>
      <c r="C245">
        <v>187.070007</v>
      </c>
      <c r="D245">
        <v>178.759995</v>
      </c>
      <c r="E245">
        <v>179.41999799999999</v>
      </c>
      <c r="F245">
        <v>179.41999799999999</v>
      </c>
      <c r="G245">
        <v>50932700</v>
      </c>
      <c r="H245">
        <f t="shared" si="3"/>
        <v>-8.5649720474942348E-3</v>
      </c>
      <c r="I245">
        <f>CORREL($H$3:H245,MXX!$H$3:H245)</f>
        <v>8.1439558149120239E-2</v>
      </c>
    </row>
    <row r="246" spans="1:9" x14ac:dyDescent="0.25">
      <c r="A246" s="1">
        <v>44785</v>
      </c>
      <c r="B246">
        <v>181.60000600000001</v>
      </c>
      <c r="C246">
        <v>187.179993</v>
      </c>
      <c r="D246">
        <v>179.529999</v>
      </c>
      <c r="E246">
        <v>187.08999600000001</v>
      </c>
      <c r="F246">
        <v>187.08999600000001</v>
      </c>
      <c r="G246">
        <v>47763000</v>
      </c>
      <c r="H246">
        <f t="shared" si="3"/>
        <v>4.274884675898849E-2</v>
      </c>
      <c r="I246">
        <f>CORREL($H$3:H246,MXX!$H$3:H246)</f>
        <v>8.6870374261527966E-2</v>
      </c>
    </row>
    <row r="247" spans="1:9" x14ac:dyDescent="0.25">
      <c r="A247" s="1">
        <v>44788</v>
      </c>
      <c r="B247">
        <v>187.009995</v>
      </c>
      <c r="C247">
        <v>191.63999899999999</v>
      </c>
      <c r="D247">
        <v>186.13000500000001</v>
      </c>
      <c r="E247">
        <v>190.320007</v>
      </c>
      <c r="F247">
        <v>190.320007</v>
      </c>
      <c r="G247">
        <v>45766600</v>
      </c>
      <c r="H247">
        <f t="shared" si="3"/>
        <v>1.7264477358800042E-2</v>
      </c>
      <c r="I247">
        <f>CORREL($H$3:H247,MXX!$H$3:H247)</f>
        <v>8.9132666491619217E-2</v>
      </c>
    </row>
    <row r="248" spans="1:9" x14ac:dyDescent="0.25">
      <c r="A248" s="1">
        <v>44789</v>
      </c>
      <c r="B248">
        <v>189.199997</v>
      </c>
      <c r="C248">
        <v>191.41999799999999</v>
      </c>
      <c r="D248">
        <v>185.009995</v>
      </c>
      <c r="E248">
        <v>188.78999300000001</v>
      </c>
      <c r="F248">
        <v>188.78999300000001</v>
      </c>
      <c r="G248">
        <v>45124000</v>
      </c>
      <c r="H248">
        <f t="shared" si="3"/>
        <v>-8.0391653201231442E-3</v>
      </c>
      <c r="I248">
        <f>CORREL($H$3:H248,MXX!$H$3:H248)</f>
        <v>8.8227352095947037E-2</v>
      </c>
    </row>
    <row r="249" spans="1:9" x14ac:dyDescent="0.25">
      <c r="A249" s="1">
        <v>44790</v>
      </c>
      <c r="B249">
        <v>185.229996</v>
      </c>
      <c r="C249">
        <v>186.88000500000001</v>
      </c>
      <c r="D249">
        <v>181.449997</v>
      </c>
      <c r="E249">
        <v>183.35000600000001</v>
      </c>
      <c r="F249">
        <v>183.35000600000001</v>
      </c>
      <c r="G249">
        <v>44679900</v>
      </c>
      <c r="H249">
        <f t="shared" si="3"/>
        <v>-2.8815017753615797E-2</v>
      </c>
      <c r="I249">
        <f>CORREL($H$3:H249,MXX!$H$3:H249)</f>
        <v>8.9437605787699381E-2</v>
      </c>
    </row>
    <row r="250" spans="1:9" x14ac:dyDescent="0.25">
      <c r="A250" s="1">
        <v>44791</v>
      </c>
      <c r="B250">
        <v>183.009995</v>
      </c>
      <c r="C250">
        <v>188.64999399999999</v>
      </c>
      <c r="D250">
        <v>181.83000200000001</v>
      </c>
      <c r="E250">
        <v>187.729996</v>
      </c>
      <c r="F250">
        <v>187.729996</v>
      </c>
      <c r="G250">
        <v>41544700</v>
      </c>
      <c r="H250">
        <f t="shared" si="3"/>
        <v>2.3888682065273521E-2</v>
      </c>
      <c r="I250">
        <f>CORREL($H$3:H250,MXX!$H$3:H250)</f>
        <v>9.0289340376099148E-2</v>
      </c>
    </row>
    <row r="251" spans="1:9" x14ac:dyDescent="0.25">
      <c r="A251" s="1">
        <v>44792</v>
      </c>
      <c r="B251">
        <v>184.05999800000001</v>
      </c>
      <c r="C251">
        <v>185.199997</v>
      </c>
      <c r="D251">
        <v>177.699997</v>
      </c>
      <c r="E251">
        <v>178.490005</v>
      </c>
      <c r="F251">
        <v>178.490005</v>
      </c>
      <c r="G251">
        <v>44080100</v>
      </c>
      <c r="H251">
        <f t="shared" si="3"/>
        <v>-4.9219577035520753E-2</v>
      </c>
      <c r="I251">
        <f>CORREL($H$3:H251,MXX!$H$3:H251)</f>
        <v>9.061960294166059E-2</v>
      </c>
    </row>
    <row r="252" spans="1:9" x14ac:dyDescent="0.25">
      <c r="A252" s="1">
        <v>44795</v>
      </c>
      <c r="B252">
        <v>174.89999399999999</v>
      </c>
      <c r="C252">
        <v>175.58000200000001</v>
      </c>
      <c r="D252">
        <v>169.66000399999999</v>
      </c>
      <c r="E252">
        <v>170.33999600000001</v>
      </c>
      <c r="F252">
        <v>170.33999600000001</v>
      </c>
      <c r="G252">
        <v>40959300</v>
      </c>
      <c r="H252">
        <f t="shared" si="3"/>
        <v>-4.5660870478433695E-2</v>
      </c>
      <c r="I252">
        <f>CORREL($H$3:H252,MXX!$H$3:H252)</f>
        <v>9.0292719225968612E-2</v>
      </c>
    </row>
    <row r="253" spans="1:9" x14ac:dyDescent="0.25">
      <c r="A253" s="1">
        <v>44796</v>
      </c>
      <c r="B253">
        <v>169.88999899999999</v>
      </c>
      <c r="C253">
        <v>174.64999399999999</v>
      </c>
      <c r="D253">
        <v>169.699997</v>
      </c>
      <c r="E253">
        <v>171.80999800000001</v>
      </c>
      <c r="F253">
        <v>171.80999800000001</v>
      </c>
      <c r="G253">
        <v>36998600</v>
      </c>
      <c r="H253">
        <f t="shared" si="3"/>
        <v>8.6298111689517339E-3</v>
      </c>
      <c r="I253">
        <f>CORREL($H$3:H253,MXX!$H$3:H253)</f>
        <v>8.9712740144857833E-2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3"/>
  <sheetViews>
    <sheetView topLeftCell="E1" workbookViewId="0">
      <selection activeCell="H2" sqref="H2"/>
    </sheetView>
  </sheetViews>
  <sheetFormatPr baseColWidth="10" defaultRowHeight="15" x14ac:dyDescent="0.25"/>
  <cols>
    <col min="8" max="8" width="12.5703125" customWidth="1"/>
    <col min="9" max="9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44432</v>
      </c>
      <c r="B2">
        <v>169.60000600000001</v>
      </c>
      <c r="C2">
        <v>170.86999499999999</v>
      </c>
      <c r="D2">
        <v>168.88999899999999</v>
      </c>
      <c r="E2">
        <v>169.979996</v>
      </c>
      <c r="F2">
        <v>168.59213299999999</v>
      </c>
      <c r="G2">
        <v>3133100</v>
      </c>
    </row>
    <row r="3" spans="1:9" x14ac:dyDescent="0.25">
      <c r="A3" s="1">
        <v>44433</v>
      </c>
      <c r="B3">
        <v>170</v>
      </c>
      <c r="C3">
        <v>170.69000199999999</v>
      </c>
      <c r="D3">
        <v>169.529999</v>
      </c>
      <c r="E3">
        <v>169.83999600000001</v>
      </c>
      <c r="F3">
        <v>168.45327800000001</v>
      </c>
      <c r="G3">
        <v>3003800</v>
      </c>
      <c r="H3">
        <f t="shared" ref="H3:H66" si="0">(F3-F2)/F2</f>
        <v>-8.2361494293436695E-4</v>
      </c>
      <c r="I3" t="e">
        <f>CORREL($H$3:H3,MXX!$H$3:H3)</f>
        <v>#DIV/0!</v>
      </c>
    </row>
    <row r="4" spans="1:9" x14ac:dyDescent="0.25">
      <c r="A4" s="1">
        <v>44434</v>
      </c>
      <c r="B4">
        <v>169.38000500000001</v>
      </c>
      <c r="C4">
        <v>169.520004</v>
      </c>
      <c r="D4">
        <v>166.270004</v>
      </c>
      <c r="E4">
        <v>166.91999799999999</v>
      </c>
      <c r="F4">
        <v>165.557129</v>
      </c>
      <c r="G4">
        <v>4069600</v>
      </c>
      <c r="H4">
        <f t="shared" si="0"/>
        <v>-1.7192595088591913E-2</v>
      </c>
      <c r="I4">
        <f>CORREL($H$3:H4,MXX!$H$3:H4)</f>
        <v>1</v>
      </c>
    </row>
    <row r="5" spans="1:9" x14ac:dyDescent="0.25">
      <c r="A5" s="1">
        <v>44435</v>
      </c>
      <c r="B5">
        <v>167.270004</v>
      </c>
      <c r="C5">
        <v>168.070007</v>
      </c>
      <c r="D5">
        <v>166.279999</v>
      </c>
      <c r="E5">
        <v>167.58000200000001</v>
      </c>
      <c r="F5">
        <v>166.48603800000001</v>
      </c>
      <c r="G5">
        <v>3012400</v>
      </c>
      <c r="H5">
        <f t="shared" si="0"/>
        <v>5.6108064062889394E-3</v>
      </c>
      <c r="I5">
        <f>CORREL($H$3:H5,MXX!$H$3:H5)</f>
        <v>0.65751344154617408</v>
      </c>
    </row>
    <row r="6" spans="1:9" x14ac:dyDescent="0.25">
      <c r="A6" s="1">
        <v>44438</v>
      </c>
      <c r="B6">
        <v>167.88999899999999</v>
      </c>
      <c r="C6">
        <v>168.41000399999999</v>
      </c>
      <c r="D6">
        <v>166.570007</v>
      </c>
      <c r="E6">
        <v>168.029999</v>
      </c>
      <c r="F6">
        <v>166.933075</v>
      </c>
      <c r="G6">
        <v>3537100</v>
      </c>
      <c r="H6">
        <f t="shared" si="0"/>
        <v>2.6851320709547701E-3</v>
      </c>
      <c r="I6">
        <f>CORREL($H$3:H6,MXX!$H$3:H6)</f>
        <v>0.64519554477151042</v>
      </c>
    </row>
    <row r="7" spans="1:9" x14ac:dyDescent="0.25">
      <c r="A7" s="1">
        <v>44439</v>
      </c>
      <c r="B7">
        <v>167.550003</v>
      </c>
      <c r="C7">
        <v>167.679993</v>
      </c>
      <c r="D7">
        <v>164.199997</v>
      </c>
      <c r="E7">
        <v>164.740005</v>
      </c>
      <c r="F7">
        <v>163.66456600000001</v>
      </c>
      <c r="G7">
        <v>7545600</v>
      </c>
      <c r="H7">
        <f t="shared" si="0"/>
        <v>-1.9579756737842364E-2</v>
      </c>
      <c r="I7">
        <f>CORREL($H$3:H7,MXX!$H$3:H7)</f>
        <v>-0.30687508326375951</v>
      </c>
    </row>
    <row r="8" spans="1:9" x14ac:dyDescent="0.25">
      <c r="A8" s="1">
        <v>44440</v>
      </c>
      <c r="B8">
        <v>164.91999799999999</v>
      </c>
      <c r="C8">
        <v>166.61999499999999</v>
      </c>
      <c r="D8">
        <v>164.08000200000001</v>
      </c>
      <c r="E8">
        <v>164.55999800000001</v>
      </c>
      <c r="F8">
        <v>163.48573300000001</v>
      </c>
      <c r="G8">
        <v>4706500</v>
      </c>
      <c r="H8">
        <f t="shared" si="0"/>
        <v>-1.0926800123613645E-3</v>
      </c>
      <c r="I8">
        <f>CORREL($H$3:H8,MXX!$H$3:H8)</f>
        <v>-0.29369810047787798</v>
      </c>
    </row>
    <row r="9" spans="1:9" x14ac:dyDescent="0.25">
      <c r="A9" s="1">
        <v>44441</v>
      </c>
      <c r="B9">
        <v>165.240005</v>
      </c>
      <c r="C9">
        <v>165.429993</v>
      </c>
      <c r="D9">
        <v>162.78999300000001</v>
      </c>
      <c r="E9">
        <v>163.66999799999999</v>
      </c>
      <c r="F9">
        <v>162.60154700000001</v>
      </c>
      <c r="G9">
        <v>4632100</v>
      </c>
      <c r="H9">
        <f t="shared" si="0"/>
        <v>-5.408337374613598E-3</v>
      </c>
      <c r="I9">
        <f>CORREL($H$3:H9,MXX!$H$3:H9)</f>
        <v>-0.2901298452838913</v>
      </c>
    </row>
    <row r="10" spans="1:9" x14ac:dyDescent="0.25">
      <c r="A10" s="1">
        <v>44442</v>
      </c>
      <c r="B10">
        <v>163.199997</v>
      </c>
      <c r="C10">
        <v>164.16999799999999</v>
      </c>
      <c r="D10">
        <v>162.220001</v>
      </c>
      <c r="E10">
        <v>163.28999300000001</v>
      </c>
      <c r="F10">
        <v>162.22403</v>
      </c>
      <c r="G10">
        <v>4254500</v>
      </c>
      <c r="H10">
        <f t="shared" si="0"/>
        <v>-2.3217306782450948E-3</v>
      </c>
      <c r="I10">
        <f>CORREL($H$3:H10,MXX!$H$3:H10)</f>
        <v>-0.30356259768723332</v>
      </c>
    </row>
    <row r="11" spans="1:9" x14ac:dyDescent="0.25">
      <c r="A11" s="1">
        <v>44446</v>
      </c>
      <c r="B11">
        <v>163.699997</v>
      </c>
      <c r="C11">
        <v>163.86000100000001</v>
      </c>
      <c r="D11">
        <v>161.91000399999999</v>
      </c>
      <c r="E11">
        <v>162.63999899999999</v>
      </c>
      <c r="F11">
        <v>161.57827800000001</v>
      </c>
      <c r="G11">
        <v>5648800</v>
      </c>
      <c r="H11">
        <f t="shared" si="0"/>
        <v>-3.9806186543386171E-3</v>
      </c>
      <c r="I11">
        <f>CORREL($H$3:H11,MXX!$H$3:H11)</f>
        <v>-0.27942991925368932</v>
      </c>
    </row>
    <row r="12" spans="1:9" x14ac:dyDescent="0.25">
      <c r="A12" s="1">
        <v>44447</v>
      </c>
      <c r="B12">
        <v>162</v>
      </c>
      <c r="C12">
        <v>162.08999600000001</v>
      </c>
      <c r="D12">
        <v>159.75</v>
      </c>
      <c r="E12">
        <v>160.71000699999999</v>
      </c>
      <c r="F12">
        <v>159.660889</v>
      </c>
      <c r="G12">
        <v>6591700</v>
      </c>
      <c r="H12">
        <f t="shared" si="0"/>
        <v>-1.1866626032491905E-2</v>
      </c>
      <c r="I12">
        <f>CORREL($H$3:H12,MXX!$H$3:H12)</f>
        <v>-0.196819859288801</v>
      </c>
    </row>
    <row r="13" spans="1:9" x14ac:dyDescent="0.25">
      <c r="A13" s="1">
        <v>44448</v>
      </c>
      <c r="B13">
        <v>165.259995</v>
      </c>
      <c r="C13">
        <v>166.14999399999999</v>
      </c>
      <c r="D13">
        <v>163.199997</v>
      </c>
      <c r="E13">
        <v>163.33999600000001</v>
      </c>
      <c r="F13">
        <v>162.273697</v>
      </c>
      <c r="G13">
        <v>8414800</v>
      </c>
      <c r="H13">
        <f t="shared" si="0"/>
        <v>1.6364734133479622E-2</v>
      </c>
      <c r="I13">
        <f>CORREL($H$3:H13,MXX!$H$3:H13)</f>
        <v>-0.33377121155999967</v>
      </c>
    </row>
    <row r="14" spans="1:9" x14ac:dyDescent="0.25">
      <c r="A14" s="1">
        <v>44449</v>
      </c>
      <c r="B14">
        <v>164.25</v>
      </c>
      <c r="C14">
        <v>165.66000399999999</v>
      </c>
      <c r="D14">
        <v>163.44000199999999</v>
      </c>
      <c r="E14">
        <v>163.58999600000001</v>
      </c>
      <c r="F14">
        <v>162.52207899999999</v>
      </c>
      <c r="G14">
        <v>4252100</v>
      </c>
      <c r="H14">
        <f t="shared" si="0"/>
        <v>1.5306362312062954E-3</v>
      </c>
      <c r="I14">
        <f>CORREL($H$3:H14,MXX!$H$3:H14)</f>
        <v>-0.33292716167756664</v>
      </c>
    </row>
    <row r="15" spans="1:9" x14ac:dyDescent="0.25">
      <c r="A15" s="1">
        <v>44452</v>
      </c>
      <c r="B15">
        <v>161.55999800000001</v>
      </c>
      <c r="C15">
        <v>162.91999799999999</v>
      </c>
      <c r="D15">
        <v>158.33000200000001</v>
      </c>
      <c r="E15">
        <v>159.520004</v>
      </c>
      <c r="F15">
        <v>158.47865300000001</v>
      </c>
      <c r="G15">
        <v>8814500</v>
      </c>
      <c r="H15">
        <f t="shared" si="0"/>
        <v>-2.487924117682486E-2</v>
      </c>
      <c r="I15">
        <f>CORREL($H$3:H15,MXX!$H$3:H15)</f>
        <v>-0.33712900586615818</v>
      </c>
    </row>
    <row r="16" spans="1:9" x14ac:dyDescent="0.25">
      <c r="A16" s="1">
        <v>44453</v>
      </c>
      <c r="B16">
        <v>159.16999799999999</v>
      </c>
      <c r="C16">
        <v>159.38999899999999</v>
      </c>
      <c r="D16">
        <v>157.070007</v>
      </c>
      <c r="E16">
        <v>158.759995</v>
      </c>
      <c r="F16">
        <v>157.723602</v>
      </c>
      <c r="G16">
        <v>5323900</v>
      </c>
      <c r="H16">
        <f t="shared" si="0"/>
        <v>-4.7643703786402628E-3</v>
      </c>
      <c r="I16">
        <f>CORREL($H$3:H16,MXX!$H$3:H16)</f>
        <v>-0.33713360847895235</v>
      </c>
    </row>
    <row r="17" spans="1:9" x14ac:dyDescent="0.25">
      <c r="A17" s="1">
        <v>44454</v>
      </c>
      <c r="B17">
        <v>157.5</v>
      </c>
      <c r="C17">
        <v>158.320007</v>
      </c>
      <c r="D17">
        <v>155.66999799999999</v>
      </c>
      <c r="E17">
        <v>157.91000399999999</v>
      </c>
      <c r="F17">
        <v>156.87915000000001</v>
      </c>
      <c r="G17">
        <v>6827100</v>
      </c>
      <c r="H17">
        <f t="shared" si="0"/>
        <v>-5.3539989531813364E-3</v>
      </c>
      <c r="I17">
        <f>CORREL($H$3:H17,MXX!$H$3:H17)</f>
        <v>-0.33271909772373687</v>
      </c>
    </row>
    <row r="18" spans="1:9" x14ac:dyDescent="0.25">
      <c r="A18" s="1">
        <v>44455</v>
      </c>
      <c r="B18">
        <v>157.58999600000001</v>
      </c>
      <c r="C18">
        <v>159.009995</v>
      </c>
      <c r="D18">
        <v>157.199997</v>
      </c>
      <c r="E18">
        <v>157.60000600000001</v>
      </c>
      <c r="F18">
        <v>156.57119800000001</v>
      </c>
      <c r="G18">
        <v>5085900</v>
      </c>
      <c r="H18">
        <f t="shared" si="0"/>
        <v>-1.9629887081871631E-3</v>
      </c>
      <c r="I18">
        <f>CORREL($H$3:H18,MXX!$H$3:H18)</f>
        <v>-0.30725712972497993</v>
      </c>
    </row>
    <row r="19" spans="1:9" x14ac:dyDescent="0.25">
      <c r="A19" s="1">
        <v>44456</v>
      </c>
      <c r="B19">
        <v>157.96000699999999</v>
      </c>
      <c r="C19">
        <v>161</v>
      </c>
      <c r="D19">
        <v>156.070007</v>
      </c>
      <c r="E19">
        <v>156.41999799999999</v>
      </c>
      <c r="F19">
        <v>155.39889500000001</v>
      </c>
      <c r="G19">
        <v>7944800</v>
      </c>
      <c r="H19">
        <f t="shared" si="0"/>
        <v>-7.4873477049080209E-3</v>
      </c>
      <c r="I19">
        <f>CORREL($H$3:H19,MXX!$H$3:H19)</f>
        <v>-0.23670173100434042</v>
      </c>
    </row>
    <row r="20" spans="1:9" x14ac:dyDescent="0.25">
      <c r="A20" s="1">
        <v>44459</v>
      </c>
      <c r="B20">
        <v>153.729996</v>
      </c>
      <c r="C20">
        <v>155.270004</v>
      </c>
      <c r="D20">
        <v>152.320007</v>
      </c>
      <c r="E20">
        <v>154.25</v>
      </c>
      <c r="F20">
        <v>153.243042</v>
      </c>
      <c r="G20">
        <v>7041200</v>
      </c>
      <c r="H20">
        <f t="shared" si="0"/>
        <v>-1.3873026574609862E-2</v>
      </c>
      <c r="I20">
        <f>CORREL($H$3:H20,MXX!$H$3:H20)</f>
        <v>-0.1375224293761334</v>
      </c>
    </row>
    <row r="21" spans="1:9" x14ac:dyDescent="0.25">
      <c r="A21" s="1">
        <v>44460</v>
      </c>
      <c r="B21">
        <v>155.08999600000001</v>
      </c>
      <c r="C21">
        <v>156.13000500000001</v>
      </c>
      <c r="D21">
        <v>153.58000200000001</v>
      </c>
      <c r="E21">
        <v>155.020004</v>
      </c>
      <c r="F21">
        <v>154.008026</v>
      </c>
      <c r="G21">
        <v>5857900</v>
      </c>
      <c r="H21">
        <f t="shared" si="0"/>
        <v>4.9919656384790267E-3</v>
      </c>
      <c r="I21">
        <f>CORREL($H$3:H21,MXX!$H$3:H21)</f>
        <v>-8.9905722337770139E-2</v>
      </c>
    </row>
    <row r="22" spans="1:9" x14ac:dyDescent="0.25">
      <c r="A22" s="1">
        <v>44461</v>
      </c>
      <c r="B22">
        <v>156.78999300000001</v>
      </c>
      <c r="C22">
        <v>158</v>
      </c>
      <c r="D22">
        <v>155.60000600000001</v>
      </c>
      <c r="E22">
        <v>157.44000199999999</v>
      </c>
      <c r="F22">
        <v>156.412216</v>
      </c>
      <c r="G22">
        <v>6844800</v>
      </c>
      <c r="H22">
        <f t="shared" si="0"/>
        <v>1.5610809789874197E-2</v>
      </c>
      <c r="I22">
        <f>CORREL($H$3:H22,MXX!$H$3:H22)</f>
        <v>3.9090068650516112E-2</v>
      </c>
    </row>
    <row r="23" spans="1:9" x14ac:dyDescent="0.25">
      <c r="A23" s="1">
        <v>44462</v>
      </c>
      <c r="B23">
        <v>158.71000699999999</v>
      </c>
      <c r="C23">
        <v>160.28999300000001</v>
      </c>
      <c r="D23">
        <v>158.270004</v>
      </c>
      <c r="E23">
        <v>159.58000200000001</v>
      </c>
      <c r="F23">
        <v>158.53825399999999</v>
      </c>
      <c r="G23">
        <v>11981500</v>
      </c>
      <c r="H23">
        <f t="shared" si="0"/>
        <v>1.3592531672845772E-2</v>
      </c>
      <c r="I23">
        <f>CORREL($H$3:H23,MXX!$H$3:H23)</f>
        <v>6.1984568342964334E-2</v>
      </c>
    </row>
    <row r="24" spans="1:9" x14ac:dyDescent="0.25">
      <c r="A24" s="1">
        <v>44463</v>
      </c>
      <c r="B24">
        <v>151.03999300000001</v>
      </c>
      <c r="C24">
        <v>151.85000600000001</v>
      </c>
      <c r="D24">
        <v>148</v>
      </c>
      <c r="E24">
        <v>149.58999600000001</v>
      </c>
      <c r="F24">
        <v>148.61346399999999</v>
      </c>
      <c r="G24">
        <v>26913300</v>
      </c>
      <c r="H24">
        <f t="shared" si="0"/>
        <v>-6.2601862639410685E-2</v>
      </c>
      <c r="I24">
        <f>CORREL($H$3:H24,MXX!$H$3:H24)</f>
        <v>0.15910467502339595</v>
      </c>
    </row>
    <row r="25" spans="1:9" x14ac:dyDescent="0.25">
      <c r="A25" s="1">
        <v>44466</v>
      </c>
      <c r="B25">
        <v>149.509995</v>
      </c>
      <c r="C25">
        <v>149.91000399999999</v>
      </c>
      <c r="D25">
        <v>147.28999300000001</v>
      </c>
      <c r="E25">
        <v>148.03999300000001</v>
      </c>
      <c r="F25">
        <v>147.073578</v>
      </c>
      <c r="G25">
        <v>11479300</v>
      </c>
      <c r="H25">
        <f t="shared" si="0"/>
        <v>-1.0361685667995705E-2</v>
      </c>
      <c r="I25">
        <f>CORREL($H$3:H25,MXX!$H$3:H25)</f>
        <v>0.13931034381593108</v>
      </c>
    </row>
    <row r="26" spans="1:9" x14ac:dyDescent="0.25">
      <c r="A26" s="1">
        <v>44467</v>
      </c>
      <c r="B26">
        <v>147.33999600000001</v>
      </c>
      <c r="C26">
        <v>147.529999</v>
      </c>
      <c r="D26">
        <v>145</v>
      </c>
      <c r="E26">
        <v>145.300003</v>
      </c>
      <c r="F26">
        <v>144.35148599999999</v>
      </c>
      <c r="G26">
        <v>10692300</v>
      </c>
      <c r="H26">
        <f t="shared" si="0"/>
        <v>-1.8508368647970227E-2</v>
      </c>
      <c r="I26">
        <f>CORREL($H$3:H26,MXX!$H$3:H26)</f>
        <v>0.17767943298162434</v>
      </c>
    </row>
    <row r="27" spans="1:9" x14ac:dyDescent="0.25">
      <c r="A27" s="1">
        <v>44468</v>
      </c>
      <c r="B27">
        <v>145.71000699999999</v>
      </c>
      <c r="C27">
        <v>147.94000199999999</v>
      </c>
      <c r="D27">
        <v>145.69000199999999</v>
      </c>
      <c r="E27">
        <v>146.020004</v>
      </c>
      <c r="F27">
        <v>145.06677199999999</v>
      </c>
      <c r="G27">
        <v>7794900</v>
      </c>
      <c r="H27">
        <f t="shared" si="0"/>
        <v>4.955168940900213E-3</v>
      </c>
      <c r="I27">
        <f>CORREL($H$3:H27,MXX!$H$3:H27)</f>
        <v>0.18762436799013063</v>
      </c>
    </row>
    <row r="28" spans="1:9" x14ac:dyDescent="0.25">
      <c r="A28" s="1">
        <v>44469</v>
      </c>
      <c r="B28">
        <v>145.88000500000001</v>
      </c>
      <c r="C28">
        <v>147.479996</v>
      </c>
      <c r="D28">
        <v>144.41999799999999</v>
      </c>
      <c r="E28">
        <v>145.229996</v>
      </c>
      <c r="F28">
        <v>144.28192100000001</v>
      </c>
      <c r="G28">
        <v>10133600</v>
      </c>
      <c r="H28">
        <f t="shared" si="0"/>
        <v>-5.410274104672123E-3</v>
      </c>
      <c r="I28">
        <f>CORREL($H$3:H28,MXX!$H$3:H28)</f>
        <v>0.18648855070389894</v>
      </c>
    </row>
    <row r="29" spans="1:9" x14ac:dyDescent="0.25">
      <c r="A29" s="1">
        <v>44470</v>
      </c>
      <c r="B29">
        <v>145.220001</v>
      </c>
      <c r="C29">
        <v>148</v>
      </c>
      <c r="D29">
        <v>144.36999499999999</v>
      </c>
      <c r="E29">
        <v>147.05999800000001</v>
      </c>
      <c r="F29">
        <v>146.099976</v>
      </c>
      <c r="G29">
        <v>8112300</v>
      </c>
      <c r="H29">
        <f t="shared" si="0"/>
        <v>1.2600712462096944E-2</v>
      </c>
      <c r="I29">
        <f>CORREL($H$3:H29,MXX!$H$3:H29)</f>
        <v>0.15084708542535666</v>
      </c>
    </row>
    <row r="30" spans="1:9" x14ac:dyDescent="0.25">
      <c r="A30" s="1">
        <v>44473</v>
      </c>
      <c r="B30">
        <v>147.05999800000001</v>
      </c>
      <c r="C30">
        <v>147.61999499999999</v>
      </c>
      <c r="D30">
        <v>145.759995</v>
      </c>
      <c r="E30">
        <v>147.13999899999999</v>
      </c>
      <c r="F30">
        <v>146.17945900000001</v>
      </c>
      <c r="G30">
        <v>7951000</v>
      </c>
      <c r="H30">
        <f t="shared" si="0"/>
        <v>5.4403157465275978E-4</v>
      </c>
      <c r="I30">
        <f>CORREL($H$3:H30,MXX!$H$3:H30)</f>
        <v>0.14517638902004817</v>
      </c>
    </row>
    <row r="31" spans="1:9" x14ac:dyDescent="0.25">
      <c r="A31" s="1">
        <v>44474</v>
      </c>
      <c r="B31">
        <v>148</v>
      </c>
      <c r="C31">
        <v>151</v>
      </c>
      <c r="D31">
        <v>147.820007</v>
      </c>
      <c r="E31">
        <v>149.46000699999999</v>
      </c>
      <c r="F31">
        <v>148.48431400000001</v>
      </c>
      <c r="G31">
        <v>10881900</v>
      </c>
      <c r="H31">
        <f t="shared" si="0"/>
        <v>1.5767297373839667E-2</v>
      </c>
      <c r="I31">
        <f>CORREL($H$3:H31,MXX!$H$3:H31)</f>
        <v>0.16437222234211468</v>
      </c>
    </row>
    <row r="32" spans="1:9" x14ac:dyDescent="0.25">
      <c r="A32" s="1">
        <v>44475</v>
      </c>
      <c r="B32">
        <v>148</v>
      </c>
      <c r="C32">
        <v>149.46000699999999</v>
      </c>
      <c r="D32">
        <v>147.509995</v>
      </c>
      <c r="E32">
        <v>148.800003</v>
      </c>
      <c r="F32">
        <v>147.82862900000001</v>
      </c>
      <c r="G32">
        <v>7610700</v>
      </c>
      <c r="H32">
        <f t="shared" si="0"/>
        <v>-4.4158536503728293E-3</v>
      </c>
      <c r="I32">
        <f>CORREL($H$3:H32,MXX!$H$3:H32)</f>
        <v>0.16437510829402935</v>
      </c>
    </row>
    <row r="33" spans="1:9" x14ac:dyDescent="0.25">
      <c r="A33" s="1">
        <v>44476</v>
      </c>
      <c r="B33">
        <v>150.300003</v>
      </c>
      <c r="C33">
        <v>153.66000399999999</v>
      </c>
      <c r="D33">
        <v>150.259995</v>
      </c>
      <c r="E33">
        <v>151.85000600000001</v>
      </c>
      <c r="F33">
        <v>150.85871900000001</v>
      </c>
      <c r="G33">
        <v>7958000</v>
      </c>
      <c r="H33">
        <f t="shared" si="0"/>
        <v>2.0497315171609968E-2</v>
      </c>
      <c r="I33">
        <f>CORREL($H$3:H33,MXX!$H$3:H33)</f>
        <v>0.14971720889142223</v>
      </c>
    </row>
    <row r="34" spans="1:9" x14ac:dyDescent="0.25">
      <c r="A34" s="1">
        <v>44477</v>
      </c>
      <c r="B34">
        <v>152.220001</v>
      </c>
      <c r="C34">
        <v>152.86999499999999</v>
      </c>
      <c r="D34">
        <v>150.66999799999999</v>
      </c>
      <c r="E34">
        <v>152.479996</v>
      </c>
      <c r="F34">
        <v>151.48460399999999</v>
      </c>
      <c r="G34">
        <v>6333700</v>
      </c>
      <c r="H34">
        <f t="shared" si="0"/>
        <v>4.1488155550358508E-3</v>
      </c>
      <c r="I34">
        <f>CORREL($H$3:H34,MXX!$H$3:H34)</f>
        <v>0.15874262399944858</v>
      </c>
    </row>
    <row r="35" spans="1:9" x14ac:dyDescent="0.25">
      <c r="A35" s="1">
        <v>44480</v>
      </c>
      <c r="B35">
        <v>151.990005</v>
      </c>
      <c r="C35">
        <v>153.58999600000001</v>
      </c>
      <c r="D35">
        <v>150.05999800000001</v>
      </c>
      <c r="E35">
        <v>150.279999</v>
      </c>
      <c r="F35">
        <v>149.29896500000001</v>
      </c>
      <c r="G35">
        <v>5551200</v>
      </c>
      <c r="H35">
        <f t="shared" si="0"/>
        <v>-1.4428126306485777E-2</v>
      </c>
      <c r="I35">
        <f>CORREL($H$3:H35,MXX!$H$3:H35)</f>
        <v>0.12577989678643789</v>
      </c>
    </row>
    <row r="36" spans="1:9" x14ac:dyDescent="0.25">
      <c r="A36" s="1">
        <v>44481</v>
      </c>
      <c r="B36">
        <v>152.41999799999999</v>
      </c>
      <c r="C36">
        <v>153.60000600000001</v>
      </c>
      <c r="D36">
        <v>151.300003</v>
      </c>
      <c r="E36">
        <v>153.35000600000001</v>
      </c>
      <c r="F36">
        <v>152.348938</v>
      </c>
      <c r="G36">
        <v>7408600</v>
      </c>
      <c r="H36">
        <f t="shared" si="0"/>
        <v>2.0428627887674869E-2</v>
      </c>
      <c r="I36">
        <f>CORREL($H$3:H36,MXX!$H$3:H36)</f>
        <v>0.14200673264202376</v>
      </c>
    </row>
    <row r="37" spans="1:9" x14ac:dyDescent="0.25">
      <c r="A37" s="1">
        <v>44482</v>
      </c>
      <c r="B37">
        <v>154.320007</v>
      </c>
      <c r="C37">
        <v>156.66999799999999</v>
      </c>
      <c r="D37">
        <v>153.16000399999999</v>
      </c>
      <c r="E37">
        <v>156.300003</v>
      </c>
      <c r="F37">
        <v>155.27967799999999</v>
      </c>
      <c r="G37">
        <v>8456300</v>
      </c>
      <c r="H37">
        <f t="shared" si="0"/>
        <v>1.9237022840290399E-2</v>
      </c>
      <c r="I37">
        <f>CORREL($H$3:H37,MXX!$H$3:H37)</f>
        <v>0.13613886576771345</v>
      </c>
    </row>
    <row r="38" spans="1:9" x14ac:dyDescent="0.25">
      <c r="A38" s="1">
        <v>44483</v>
      </c>
      <c r="B38">
        <v>158.179993</v>
      </c>
      <c r="C38">
        <v>158.46000699999999</v>
      </c>
      <c r="D38">
        <v>156.25</v>
      </c>
      <c r="E38">
        <v>157.13999899999999</v>
      </c>
      <c r="F38">
        <v>156.11416600000001</v>
      </c>
      <c r="G38">
        <v>6024500</v>
      </c>
      <c r="H38">
        <f t="shared" si="0"/>
        <v>5.3740966670475822E-3</v>
      </c>
      <c r="I38">
        <f>CORREL($H$3:H38,MXX!$H$3:H38)</f>
        <v>0.145156280378269</v>
      </c>
    </row>
    <row r="39" spans="1:9" x14ac:dyDescent="0.25">
      <c r="A39" s="1">
        <v>44484</v>
      </c>
      <c r="B39">
        <v>157.800003</v>
      </c>
      <c r="C39">
        <v>158.33000200000001</v>
      </c>
      <c r="D39">
        <v>156.55999800000001</v>
      </c>
      <c r="E39">
        <v>158.009995</v>
      </c>
      <c r="F39">
        <v>156.9785</v>
      </c>
      <c r="G39">
        <v>5532100</v>
      </c>
      <c r="H39">
        <f t="shared" si="0"/>
        <v>5.5365507317253013E-3</v>
      </c>
      <c r="I39">
        <f>CORREL($H$3:H39,MXX!$H$3:H39)</f>
        <v>0.16006040759700199</v>
      </c>
    </row>
    <row r="40" spans="1:9" x14ac:dyDescent="0.25">
      <c r="A40" s="1">
        <v>44487</v>
      </c>
      <c r="B40">
        <v>157.30999800000001</v>
      </c>
      <c r="C40">
        <v>159.470001</v>
      </c>
      <c r="D40">
        <v>155.949997</v>
      </c>
      <c r="E40">
        <v>159.429993</v>
      </c>
      <c r="F40">
        <v>158.38922099999999</v>
      </c>
      <c r="G40">
        <v>5765300</v>
      </c>
      <c r="H40">
        <f t="shared" si="0"/>
        <v>8.9867147411906417E-3</v>
      </c>
      <c r="I40">
        <f>CORREL($H$3:H40,MXX!$H$3:H40)</f>
        <v>0.15295060361024723</v>
      </c>
    </row>
    <row r="41" spans="1:9" x14ac:dyDescent="0.25">
      <c r="A41" s="1">
        <v>44488</v>
      </c>
      <c r="B41">
        <v>159.679993</v>
      </c>
      <c r="C41">
        <v>159.929993</v>
      </c>
      <c r="D41">
        <v>156.800003</v>
      </c>
      <c r="E41">
        <v>157.820007</v>
      </c>
      <c r="F41">
        <v>156.789749</v>
      </c>
      <c r="G41">
        <v>6198200</v>
      </c>
      <c r="H41">
        <f t="shared" si="0"/>
        <v>-1.0098363953693488E-2</v>
      </c>
      <c r="I41">
        <f>CORREL($H$3:H41,MXX!$H$3:H41)</f>
        <v>0.16163425247412971</v>
      </c>
    </row>
    <row r="42" spans="1:9" x14ac:dyDescent="0.25">
      <c r="A42" s="1">
        <v>44489</v>
      </c>
      <c r="B42">
        <v>158.5</v>
      </c>
      <c r="C42">
        <v>158.800003</v>
      </c>
      <c r="D42">
        <v>157.320007</v>
      </c>
      <c r="E42">
        <v>158.449997</v>
      </c>
      <c r="F42">
        <v>157.41561899999999</v>
      </c>
      <c r="G42">
        <v>4487000</v>
      </c>
      <c r="H42">
        <f t="shared" si="0"/>
        <v>3.99177882477503E-3</v>
      </c>
      <c r="I42">
        <f>CORREL($H$3:H42,MXX!$H$3:H42)</f>
        <v>0.15852035776596568</v>
      </c>
    </row>
    <row r="43" spans="1:9" x14ac:dyDescent="0.25">
      <c r="A43" s="1">
        <v>44490</v>
      </c>
      <c r="B43">
        <v>158.449997</v>
      </c>
      <c r="C43">
        <v>162.33999600000001</v>
      </c>
      <c r="D43">
        <v>158.279999</v>
      </c>
      <c r="E43">
        <v>162.179993</v>
      </c>
      <c r="F43">
        <v>161.12127699999999</v>
      </c>
      <c r="G43">
        <v>6121700</v>
      </c>
      <c r="H43">
        <f t="shared" si="0"/>
        <v>2.3540599233675789E-2</v>
      </c>
      <c r="I43">
        <f>CORREL($H$3:H43,MXX!$H$3:H43)</f>
        <v>0.12472584771644145</v>
      </c>
    </row>
    <row r="44" spans="1:9" x14ac:dyDescent="0.25">
      <c r="A44" s="1">
        <v>44491</v>
      </c>
      <c r="B44">
        <v>162.279999</v>
      </c>
      <c r="C44">
        <v>164.61999499999999</v>
      </c>
      <c r="D44">
        <v>162.279999</v>
      </c>
      <c r="E44">
        <v>163.479996</v>
      </c>
      <c r="F44">
        <v>162.412781</v>
      </c>
      <c r="G44">
        <v>5323000</v>
      </c>
      <c r="H44">
        <f t="shared" si="0"/>
        <v>8.0157259428871291E-3</v>
      </c>
      <c r="I44">
        <f>CORREL($H$3:H44,MXX!$H$3:H44)</f>
        <v>0.11947208874197265</v>
      </c>
    </row>
    <row r="45" spans="1:9" x14ac:dyDescent="0.25">
      <c r="A45" s="1">
        <v>44494</v>
      </c>
      <c r="B45">
        <v>163.229996</v>
      </c>
      <c r="C45">
        <v>164.729996</v>
      </c>
      <c r="D45">
        <v>162.66000399999999</v>
      </c>
      <c r="E45">
        <v>164.220001</v>
      </c>
      <c r="F45">
        <v>163.147964</v>
      </c>
      <c r="G45">
        <v>3878200</v>
      </c>
      <c r="H45">
        <f t="shared" si="0"/>
        <v>4.5266326669205076E-3</v>
      </c>
      <c r="I45">
        <f>CORREL($H$3:H45,MXX!$H$3:H45)</f>
        <v>0.11815552394677103</v>
      </c>
    </row>
    <row r="46" spans="1:9" x14ac:dyDescent="0.25">
      <c r="A46" s="1">
        <v>44495</v>
      </c>
      <c r="B46">
        <v>164.820007</v>
      </c>
      <c r="C46">
        <v>165.449997</v>
      </c>
      <c r="D46">
        <v>163.11999499999999</v>
      </c>
      <c r="E46">
        <v>163.78999300000001</v>
      </c>
      <c r="F46">
        <v>162.720764</v>
      </c>
      <c r="G46">
        <v>4711200</v>
      </c>
      <c r="H46">
        <f t="shared" si="0"/>
        <v>-2.6184819566611272E-3</v>
      </c>
      <c r="I46">
        <f>CORREL($H$3:H46,MXX!$H$3:H46)</f>
        <v>0.11412003491278672</v>
      </c>
    </row>
    <row r="47" spans="1:9" x14ac:dyDescent="0.25">
      <c r="A47" s="1">
        <v>44496</v>
      </c>
      <c r="B47">
        <v>163.64999399999999</v>
      </c>
      <c r="C47">
        <v>164.05999800000001</v>
      </c>
      <c r="D47">
        <v>161.66000399999999</v>
      </c>
      <c r="E47">
        <v>162.35000600000001</v>
      </c>
      <c r="F47">
        <v>161.290176</v>
      </c>
      <c r="G47">
        <v>4163900</v>
      </c>
      <c r="H47">
        <f t="shared" si="0"/>
        <v>-8.7916745523638276E-3</v>
      </c>
      <c r="I47">
        <f>CORREL($H$3:H47,MXX!$H$3:H47)</f>
        <v>0.12674087152293381</v>
      </c>
    </row>
    <row r="48" spans="1:9" x14ac:dyDescent="0.25">
      <c r="A48" s="1">
        <v>44497</v>
      </c>
      <c r="B48">
        <v>163.009995</v>
      </c>
      <c r="C48">
        <v>164.60000600000001</v>
      </c>
      <c r="D48">
        <v>162.80999800000001</v>
      </c>
      <c r="E48">
        <v>164.46000699999999</v>
      </c>
      <c r="F48">
        <v>163.38639800000001</v>
      </c>
      <c r="G48">
        <v>3762000</v>
      </c>
      <c r="H48">
        <f t="shared" si="0"/>
        <v>1.2996588211299438E-2</v>
      </c>
      <c r="I48">
        <f>CORREL($H$3:H48,MXX!$H$3:H48)</f>
        <v>0.10035215286652119</v>
      </c>
    </row>
    <row r="49" spans="1:9" x14ac:dyDescent="0.25">
      <c r="A49" s="1">
        <v>44498</v>
      </c>
      <c r="B49">
        <v>163.05999800000001</v>
      </c>
      <c r="C49">
        <v>167.63000500000001</v>
      </c>
      <c r="D49">
        <v>163</v>
      </c>
      <c r="E49">
        <v>167.28999300000001</v>
      </c>
      <c r="F49">
        <v>166.19792200000001</v>
      </c>
      <c r="G49">
        <v>6740600</v>
      </c>
      <c r="H49">
        <f t="shared" si="0"/>
        <v>1.7207821669463521E-2</v>
      </c>
      <c r="I49">
        <f>CORREL($H$3:H49,MXX!$H$3:H49)</f>
        <v>0.10365588283229618</v>
      </c>
    </row>
    <row r="50" spans="1:9" x14ac:dyDescent="0.25">
      <c r="A50" s="1">
        <v>44501</v>
      </c>
      <c r="B50">
        <v>167.800003</v>
      </c>
      <c r="C50">
        <v>168.800003</v>
      </c>
      <c r="D50">
        <v>165.88999899999999</v>
      </c>
      <c r="E50">
        <v>166.33000200000001</v>
      </c>
      <c r="F50">
        <v>165.24418600000001</v>
      </c>
      <c r="G50">
        <v>3610800</v>
      </c>
      <c r="H50">
        <f t="shared" si="0"/>
        <v>-5.7385555037203903E-3</v>
      </c>
      <c r="I50">
        <f>CORREL($H$3:H50,MXX!$H$3:H50)</f>
        <v>9.5518829118970694E-2</v>
      </c>
    </row>
    <row r="51" spans="1:9" x14ac:dyDescent="0.25">
      <c r="A51" s="1">
        <v>44502</v>
      </c>
      <c r="B51">
        <v>166.759995</v>
      </c>
      <c r="C51">
        <v>168.16000399999999</v>
      </c>
      <c r="D51">
        <v>166.11000100000001</v>
      </c>
      <c r="E51">
        <v>167.83000200000001</v>
      </c>
      <c r="F51">
        <v>166.73438999999999</v>
      </c>
      <c r="G51">
        <v>5038000</v>
      </c>
      <c r="H51">
        <f t="shared" si="0"/>
        <v>9.0181932331342488E-3</v>
      </c>
      <c r="I51">
        <f>CORREL($H$3:H51,MXX!$H$3:H51)</f>
        <v>0.10235411250973457</v>
      </c>
    </row>
    <row r="52" spans="1:9" x14ac:dyDescent="0.25">
      <c r="A52" s="1">
        <v>44503</v>
      </c>
      <c r="B52">
        <v>169</v>
      </c>
      <c r="C52">
        <v>172.86999499999999</v>
      </c>
      <c r="D52">
        <v>168.64999399999999</v>
      </c>
      <c r="E52">
        <v>172.5</v>
      </c>
      <c r="F52">
        <v>171.37390099999999</v>
      </c>
      <c r="G52">
        <v>7176700</v>
      </c>
      <c r="H52">
        <f t="shared" si="0"/>
        <v>2.7825759280973764E-2</v>
      </c>
      <c r="I52">
        <f>CORREL($H$3:H52,MXX!$H$3:H52)</f>
        <v>9.8536160734892214E-2</v>
      </c>
    </row>
    <row r="53" spans="1:9" x14ac:dyDescent="0.25">
      <c r="A53" s="1">
        <v>44504</v>
      </c>
      <c r="B53">
        <v>172.21000699999999</v>
      </c>
      <c r="C53">
        <v>175.63000500000001</v>
      </c>
      <c r="D53">
        <v>172</v>
      </c>
      <c r="E53">
        <v>175.44000199999999</v>
      </c>
      <c r="F53">
        <v>174.294724</v>
      </c>
      <c r="G53">
        <v>5460100</v>
      </c>
      <c r="H53">
        <f t="shared" si="0"/>
        <v>1.7043569545633516E-2</v>
      </c>
      <c r="I53">
        <f>CORREL($H$3:H53,MXX!$H$3:H53)</f>
        <v>0.10317096284587093</v>
      </c>
    </row>
    <row r="54" spans="1:9" x14ac:dyDescent="0.25">
      <c r="A54" s="1">
        <v>44505</v>
      </c>
      <c r="B54">
        <v>175.729996</v>
      </c>
      <c r="C54">
        <v>179.10000600000001</v>
      </c>
      <c r="D54">
        <v>175.5</v>
      </c>
      <c r="E54">
        <v>177.509995</v>
      </c>
      <c r="F54">
        <v>176.35119599999999</v>
      </c>
      <c r="G54">
        <v>5892200</v>
      </c>
      <c r="H54">
        <f t="shared" si="0"/>
        <v>1.179881956725199E-2</v>
      </c>
      <c r="I54">
        <f>CORREL($H$3:H54,MXX!$H$3:H54)</f>
        <v>0.11212179587963507</v>
      </c>
    </row>
    <row r="55" spans="1:9" x14ac:dyDescent="0.25">
      <c r="A55" s="1">
        <v>44508</v>
      </c>
      <c r="B55">
        <v>176.35000600000001</v>
      </c>
      <c r="C55">
        <v>176.53999300000001</v>
      </c>
      <c r="D55">
        <v>170.36000100000001</v>
      </c>
      <c r="E55">
        <v>171.85000600000001</v>
      </c>
      <c r="F55">
        <v>170.728149</v>
      </c>
      <c r="G55">
        <v>8301100</v>
      </c>
      <c r="H55">
        <f t="shared" si="0"/>
        <v>-3.1885505329943928E-2</v>
      </c>
      <c r="I55">
        <f>CORREL($H$3:H55,MXX!$H$3:H55)</f>
        <v>0.122114598932843</v>
      </c>
    </row>
    <row r="56" spans="1:9" x14ac:dyDescent="0.25">
      <c r="A56" s="1">
        <v>44509</v>
      </c>
      <c r="B56">
        <v>171.25</v>
      </c>
      <c r="C56">
        <v>173.929993</v>
      </c>
      <c r="D56">
        <v>170.949997</v>
      </c>
      <c r="E56">
        <v>173.820007</v>
      </c>
      <c r="F56">
        <v>172.685303</v>
      </c>
      <c r="G56">
        <v>4343000</v>
      </c>
      <c r="H56">
        <f t="shared" si="0"/>
        <v>1.1463569490230944E-2</v>
      </c>
      <c r="I56">
        <f>CORREL($H$3:H56,MXX!$H$3:H56)</f>
        <v>0.10588033951787022</v>
      </c>
    </row>
    <row r="57" spans="1:9" x14ac:dyDescent="0.25">
      <c r="A57" s="1">
        <v>44510</v>
      </c>
      <c r="B57">
        <v>171.229996</v>
      </c>
      <c r="C57">
        <v>172.16999799999999</v>
      </c>
      <c r="D57">
        <v>167.550003</v>
      </c>
      <c r="E57">
        <v>168.259995</v>
      </c>
      <c r="F57">
        <v>167.161575</v>
      </c>
      <c r="G57">
        <v>8185200</v>
      </c>
      <c r="H57">
        <f t="shared" si="0"/>
        <v>-3.19872502409774E-2</v>
      </c>
      <c r="I57">
        <f>CORREL($H$3:H57,MXX!$H$3:H57)</f>
        <v>0.10117120153104013</v>
      </c>
    </row>
    <row r="58" spans="1:9" x14ac:dyDescent="0.25">
      <c r="A58" s="1">
        <v>44511</v>
      </c>
      <c r="B58">
        <v>169.60000600000001</v>
      </c>
      <c r="C58">
        <v>169.60000600000001</v>
      </c>
      <c r="D58">
        <v>166.63000500000001</v>
      </c>
      <c r="E58">
        <v>166.970001</v>
      </c>
      <c r="F58">
        <v>165.88002</v>
      </c>
      <c r="G58">
        <v>4994900</v>
      </c>
      <c r="H58">
        <f t="shared" si="0"/>
        <v>-7.6665645199861113E-3</v>
      </c>
      <c r="I58">
        <f>CORREL($H$3:H58,MXX!$H$3:H58)</f>
        <v>0.10670650033250424</v>
      </c>
    </row>
    <row r="59" spans="1:9" x14ac:dyDescent="0.25">
      <c r="A59" s="1">
        <v>44512</v>
      </c>
      <c r="B59">
        <v>167.5</v>
      </c>
      <c r="C59">
        <v>169.679993</v>
      </c>
      <c r="D59">
        <v>167.39999399999999</v>
      </c>
      <c r="E59">
        <v>169.08999600000001</v>
      </c>
      <c r="F59">
        <v>167.98616000000001</v>
      </c>
      <c r="G59">
        <v>5126300</v>
      </c>
      <c r="H59">
        <f t="shared" si="0"/>
        <v>1.2696767217655331E-2</v>
      </c>
      <c r="I59">
        <f>CORREL($H$3:H59,MXX!$H$3:H59)</f>
        <v>9.5514461764791739E-2</v>
      </c>
    </row>
    <row r="60" spans="1:9" x14ac:dyDescent="0.25">
      <c r="A60" s="1">
        <v>44515</v>
      </c>
      <c r="B60">
        <v>169.699997</v>
      </c>
      <c r="C60">
        <v>170.36000100000001</v>
      </c>
      <c r="D60">
        <v>168.520004</v>
      </c>
      <c r="E60">
        <v>168.85000600000001</v>
      </c>
      <c r="F60">
        <v>167.74774199999999</v>
      </c>
      <c r="G60">
        <v>3856700</v>
      </c>
      <c r="H60">
        <f t="shared" si="0"/>
        <v>-1.4192716828578271E-3</v>
      </c>
      <c r="I60">
        <f>CORREL($H$3:H60,MXX!$H$3:H60)</f>
        <v>9.590153031131482E-2</v>
      </c>
    </row>
    <row r="61" spans="1:9" x14ac:dyDescent="0.25">
      <c r="A61" s="1">
        <v>44516</v>
      </c>
      <c r="B61">
        <v>169.25</v>
      </c>
      <c r="C61">
        <v>174</v>
      </c>
      <c r="D61">
        <v>169.25</v>
      </c>
      <c r="E61">
        <v>171.83000200000001</v>
      </c>
      <c r="F61">
        <v>170.70826700000001</v>
      </c>
      <c r="G61">
        <v>4401000</v>
      </c>
      <c r="H61">
        <f t="shared" si="0"/>
        <v>1.7648672731463762E-2</v>
      </c>
      <c r="I61">
        <f>CORREL($H$3:H61,MXX!$H$3:H61)</f>
        <v>8.424018578719622E-2</v>
      </c>
    </row>
    <row r="62" spans="1:9" x14ac:dyDescent="0.25">
      <c r="A62" s="1">
        <v>44517</v>
      </c>
      <c r="B62">
        <v>171.60000600000001</v>
      </c>
      <c r="C62">
        <v>172.740005</v>
      </c>
      <c r="D62">
        <v>170.25</v>
      </c>
      <c r="E62">
        <v>171.740005</v>
      </c>
      <c r="F62">
        <v>170.61888099999999</v>
      </c>
      <c r="G62">
        <v>3940200</v>
      </c>
      <c r="H62">
        <f t="shared" si="0"/>
        <v>-5.2361846072761567E-4</v>
      </c>
      <c r="I62">
        <f>CORREL($H$3:H62,MXX!$H$3:H62)</f>
        <v>8.4244664119687479E-2</v>
      </c>
    </row>
    <row r="63" spans="1:9" x14ac:dyDescent="0.25">
      <c r="A63" s="1">
        <v>44518</v>
      </c>
      <c r="B63">
        <v>172.33000200000001</v>
      </c>
      <c r="C63">
        <v>173.46000699999999</v>
      </c>
      <c r="D63">
        <v>170.36000100000001</v>
      </c>
      <c r="E63">
        <v>171.35000600000001</v>
      </c>
      <c r="F63">
        <v>170.23142999999999</v>
      </c>
      <c r="G63">
        <v>4044200</v>
      </c>
      <c r="H63">
        <f t="shared" si="0"/>
        <v>-2.2708565296474937E-3</v>
      </c>
      <c r="I63">
        <f>CORREL($H$3:H63,MXX!$H$3:H63)</f>
        <v>8.6029506347657964E-2</v>
      </c>
    </row>
    <row r="64" spans="1:9" x14ac:dyDescent="0.25">
      <c r="A64" s="1">
        <v>44519</v>
      </c>
      <c r="B64">
        <v>172.14999399999999</v>
      </c>
      <c r="C64">
        <v>177.199997</v>
      </c>
      <c r="D64">
        <v>170.529999</v>
      </c>
      <c r="E64">
        <v>174.88000500000001</v>
      </c>
      <c r="F64">
        <v>173.73835800000001</v>
      </c>
      <c r="G64">
        <v>6145600</v>
      </c>
      <c r="H64">
        <f t="shared" si="0"/>
        <v>2.0600943080840105E-2</v>
      </c>
      <c r="I64">
        <f>CORREL($H$3:H64,MXX!$H$3:H64)</f>
        <v>0.12014328728191714</v>
      </c>
    </row>
    <row r="65" spans="1:9" x14ac:dyDescent="0.25">
      <c r="A65" s="1">
        <v>44522</v>
      </c>
      <c r="B65">
        <v>174.979996</v>
      </c>
      <c r="C65">
        <v>177.75</v>
      </c>
      <c r="D65">
        <v>174.229996</v>
      </c>
      <c r="E65">
        <v>174.240005</v>
      </c>
      <c r="F65">
        <v>173.102554</v>
      </c>
      <c r="G65">
        <v>5906400</v>
      </c>
      <c r="H65">
        <f t="shared" si="0"/>
        <v>-3.6595488026887383E-3</v>
      </c>
      <c r="I65">
        <f>CORREL($H$3:H65,MXX!$H$3:H65)</f>
        <v>0.12268230166647411</v>
      </c>
    </row>
    <row r="66" spans="1:9" x14ac:dyDescent="0.25">
      <c r="A66" s="1">
        <v>44523</v>
      </c>
      <c r="B66">
        <v>173.050003</v>
      </c>
      <c r="C66">
        <v>173.429993</v>
      </c>
      <c r="D66">
        <v>170.41000399999999</v>
      </c>
      <c r="E66">
        <v>172.14999399999999</v>
      </c>
      <c r="F66">
        <v>171.02619899999999</v>
      </c>
      <c r="G66">
        <v>5302100</v>
      </c>
      <c r="H66">
        <f t="shared" si="0"/>
        <v>-1.1994941449564093E-2</v>
      </c>
      <c r="I66">
        <f>CORREL($H$3:H66,MXX!$H$3:H66)</f>
        <v>0.12902786049582543</v>
      </c>
    </row>
    <row r="67" spans="1:9" x14ac:dyDescent="0.25">
      <c r="A67" s="1">
        <v>44524</v>
      </c>
      <c r="B67">
        <v>168.490005</v>
      </c>
      <c r="C67">
        <v>172.429993</v>
      </c>
      <c r="D67">
        <v>167.66999799999999</v>
      </c>
      <c r="E67">
        <v>172.029999</v>
      </c>
      <c r="F67">
        <v>170.906982</v>
      </c>
      <c r="G67">
        <v>4637600</v>
      </c>
      <c r="H67">
        <f t="shared" ref="H67:H130" si="1">(F67-F66)/F66</f>
        <v>-6.9706864034317878E-4</v>
      </c>
      <c r="I67">
        <f>CORREL($H$3:H67,MXX!$H$3:H67)</f>
        <v>0.12335130890680676</v>
      </c>
    </row>
    <row r="68" spans="1:9" x14ac:dyDescent="0.25">
      <c r="A68" s="1">
        <v>44526</v>
      </c>
      <c r="B68">
        <v>168.05999800000001</v>
      </c>
      <c r="C68">
        <v>169.679993</v>
      </c>
      <c r="D68">
        <v>167.53999300000001</v>
      </c>
      <c r="E68">
        <v>168.020004</v>
      </c>
      <c r="F68">
        <v>166.923157</v>
      </c>
      <c r="G68">
        <v>4751100</v>
      </c>
      <c r="H68">
        <f t="shared" si="1"/>
        <v>-2.3309901991014011E-2</v>
      </c>
      <c r="I68">
        <f>CORREL($H$3:H68,MXX!$H$3:H68)</f>
        <v>9.9186611502705829E-2</v>
      </c>
    </row>
    <row r="69" spans="1:9" x14ac:dyDescent="0.25">
      <c r="A69" s="1">
        <v>44529</v>
      </c>
      <c r="B69">
        <v>169.83000200000001</v>
      </c>
      <c r="C69">
        <v>171.14999399999999</v>
      </c>
      <c r="D69">
        <v>169.229996</v>
      </c>
      <c r="E69">
        <v>169.86999499999999</v>
      </c>
      <c r="F69">
        <v>168.761078</v>
      </c>
      <c r="G69">
        <v>5448700</v>
      </c>
      <c r="H69">
        <f t="shared" si="1"/>
        <v>1.1010581353910018E-2</v>
      </c>
      <c r="I69">
        <f>CORREL($H$3:H69,MXX!$H$3:H69)</f>
        <v>9.6860876506923391E-2</v>
      </c>
    </row>
    <row r="70" spans="1:9" x14ac:dyDescent="0.25">
      <c r="A70" s="1">
        <v>44530</v>
      </c>
      <c r="B70">
        <v>168.78999300000001</v>
      </c>
      <c r="C70">
        <v>171.550003</v>
      </c>
      <c r="D70">
        <v>167.529999</v>
      </c>
      <c r="E70">
        <v>169.240005</v>
      </c>
      <c r="F70">
        <v>168.13519299999999</v>
      </c>
      <c r="G70">
        <v>11033700</v>
      </c>
      <c r="H70">
        <f t="shared" si="1"/>
        <v>-3.7087046813010457E-3</v>
      </c>
      <c r="I70">
        <f>CORREL($H$3:H70,MXX!$H$3:H70)</f>
        <v>9.2815482388862322E-2</v>
      </c>
    </row>
    <row r="71" spans="1:9" x14ac:dyDescent="0.25">
      <c r="A71" s="1">
        <v>44531</v>
      </c>
      <c r="B71">
        <v>170.88999899999999</v>
      </c>
      <c r="C71">
        <v>173.36999499999999</v>
      </c>
      <c r="D71">
        <v>166.679993</v>
      </c>
      <c r="E71">
        <v>166.699997</v>
      </c>
      <c r="F71">
        <v>165.611771</v>
      </c>
      <c r="G71">
        <v>6618200</v>
      </c>
      <c r="H71">
        <f t="shared" si="1"/>
        <v>-1.5008291571652E-2</v>
      </c>
      <c r="I71">
        <f>CORREL($H$3:H71,MXX!$H$3:H71)</f>
        <v>5.3036685404560607E-2</v>
      </c>
    </row>
    <row r="72" spans="1:9" x14ac:dyDescent="0.25">
      <c r="A72" s="1">
        <v>44532</v>
      </c>
      <c r="B72">
        <v>167.279999</v>
      </c>
      <c r="C72">
        <v>170.550003</v>
      </c>
      <c r="D72">
        <v>167</v>
      </c>
      <c r="E72">
        <v>170</v>
      </c>
      <c r="F72">
        <v>168.89022800000001</v>
      </c>
      <c r="G72">
        <v>4398900</v>
      </c>
      <c r="H72">
        <f t="shared" si="1"/>
        <v>1.979603853158483E-2</v>
      </c>
      <c r="I72">
        <f>CORREL($H$3:H72,MXX!$H$3:H72)</f>
        <v>3.7208399187683039E-2</v>
      </c>
    </row>
    <row r="73" spans="1:9" x14ac:dyDescent="0.25">
      <c r="A73" s="1">
        <v>44533</v>
      </c>
      <c r="B73">
        <v>170.61999499999999</v>
      </c>
      <c r="C73">
        <v>172.070007</v>
      </c>
      <c r="D73">
        <v>166.759995</v>
      </c>
      <c r="E73">
        <v>170.240005</v>
      </c>
      <c r="F73">
        <v>169.432648</v>
      </c>
      <c r="G73">
        <v>4878500</v>
      </c>
      <c r="H73">
        <f t="shared" si="1"/>
        <v>3.2116719032435244E-3</v>
      </c>
      <c r="I73">
        <f>CORREL($H$3:H73,MXX!$H$3:H73)</f>
        <v>3.7389122715934697E-2</v>
      </c>
    </row>
    <row r="74" spans="1:9" x14ac:dyDescent="0.25">
      <c r="A74" s="1">
        <v>44536</v>
      </c>
      <c r="B74">
        <v>170.83000200000001</v>
      </c>
      <c r="C74">
        <v>171.21000699999999</v>
      </c>
      <c r="D74">
        <v>168.05999800000001</v>
      </c>
      <c r="E74">
        <v>168.91000399999999</v>
      </c>
      <c r="F74">
        <v>168.108948</v>
      </c>
      <c r="G74">
        <v>5636900</v>
      </c>
      <c r="H74">
        <f t="shared" si="1"/>
        <v>-7.8125438964986391E-3</v>
      </c>
      <c r="I74">
        <f>CORREL($H$3:H74,MXX!$H$3:H74)</f>
        <v>3.0873814448414669E-2</v>
      </c>
    </row>
    <row r="75" spans="1:9" x14ac:dyDescent="0.25">
      <c r="A75" s="1">
        <v>44537</v>
      </c>
      <c r="B75">
        <v>171.11000100000001</v>
      </c>
      <c r="C75">
        <v>173.35000600000001</v>
      </c>
      <c r="D75">
        <v>170.39999399999999</v>
      </c>
      <c r="E75">
        <v>171.28999300000001</v>
      </c>
      <c r="F75">
        <v>170.47766100000001</v>
      </c>
      <c r="G75">
        <v>5898700</v>
      </c>
      <c r="H75">
        <f t="shared" si="1"/>
        <v>1.4090344554413688E-2</v>
      </c>
      <c r="I75">
        <f>CORREL($H$3:H75,MXX!$H$3:H75)</f>
        <v>3.5609563399903212E-2</v>
      </c>
    </row>
    <row r="76" spans="1:9" x14ac:dyDescent="0.25">
      <c r="A76" s="1">
        <v>44538</v>
      </c>
      <c r="B76">
        <v>171.220001</v>
      </c>
      <c r="C76">
        <v>171.78999300000001</v>
      </c>
      <c r="D76">
        <v>169.83999600000001</v>
      </c>
      <c r="E76">
        <v>170.25</v>
      </c>
      <c r="F76">
        <v>169.44259600000001</v>
      </c>
      <c r="G76">
        <v>5614400</v>
      </c>
      <c r="H76">
        <f t="shared" si="1"/>
        <v>-6.0715579620722448E-3</v>
      </c>
      <c r="I76">
        <f>CORREL($H$3:H76,MXX!$H$3:H76)</f>
        <v>3.266628662454072E-2</v>
      </c>
    </row>
    <row r="77" spans="1:9" x14ac:dyDescent="0.25">
      <c r="A77" s="1">
        <v>44539</v>
      </c>
      <c r="B77">
        <v>169.28999300000001</v>
      </c>
      <c r="C77">
        <v>171.16999799999999</v>
      </c>
      <c r="D77">
        <v>167.990005</v>
      </c>
      <c r="E77">
        <v>168.10000600000001</v>
      </c>
      <c r="F77">
        <v>167.302795</v>
      </c>
      <c r="G77">
        <v>5171600</v>
      </c>
      <c r="H77">
        <f t="shared" si="1"/>
        <v>-1.2628471532624568E-2</v>
      </c>
      <c r="I77">
        <f>CORREL($H$3:H77,MXX!$H$3:H77)</f>
        <v>3.297830727876451E-2</v>
      </c>
    </row>
    <row r="78" spans="1:9" x14ac:dyDescent="0.25">
      <c r="A78" s="1">
        <v>44540</v>
      </c>
      <c r="B78">
        <v>168.5</v>
      </c>
      <c r="C78">
        <v>170.240005</v>
      </c>
      <c r="D78">
        <v>167.33000200000001</v>
      </c>
      <c r="E78">
        <v>169.05999800000001</v>
      </c>
      <c r="F78">
        <v>168.25824</v>
      </c>
      <c r="G78">
        <v>4791100</v>
      </c>
      <c r="H78">
        <f t="shared" si="1"/>
        <v>5.710872911597188E-3</v>
      </c>
      <c r="I78">
        <f>CORREL($H$3:H78,MXX!$H$3:H78)</f>
        <v>2.2027701918991272E-2</v>
      </c>
    </row>
    <row r="79" spans="1:9" x14ac:dyDescent="0.25">
      <c r="A79" s="1">
        <v>44543</v>
      </c>
      <c r="B79">
        <v>168.80999800000001</v>
      </c>
      <c r="C79">
        <v>169.38999899999999</v>
      </c>
      <c r="D79">
        <v>165.259995</v>
      </c>
      <c r="E79">
        <v>166.83999600000001</v>
      </c>
      <c r="F79">
        <v>166.048767</v>
      </c>
      <c r="G79">
        <v>5972300</v>
      </c>
      <c r="H79">
        <f t="shared" si="1"/>
        <v>-1.3131440100645309E-2</v>
      </c>
      <c r="I79">
        <f>CORREL($H$3:H79,MXX!$H$3:H79)</f>
        <v>-3.1839148014591134E-3</v>
      </c>
    </row>
    <row r="80" spans="1:9" x14ac:dyDescent="0.25">
      <c r="A80" s="1">
        <v>44544</v>
      </c>
      <c r="B80">
        <v>166.28999300000001</v>
      </c>
      <c r="C80">
        <v>167.08000200000001</v>
      </c>
      <c r="D80">
        <v>164.21000699999999</v>
      </c>
      <c r="E80">
        <v>165.39999399999999</v>
      </c>
      <c r="F80">
        <v>164.61558500000001</v>
      </c>
      <c r="G80">
        <v>4872200</v>
      </c>
      <c r="H80">
        <f t="shared" si="1"/>
        <v>-8.631090889099996E-3</v>
      </c>
      <c r="I80">
        <f>CORREL($H$3:H80,MXX!$H$3:H80)</f>
        <v>-1.8888833698099019E-3</v>
      </c>
    </row>
    <row r="81" spans="1:9" x14ac:dyDescent="0.25">
      <c r="A81" s="1">
        <v>44545</v>
      </c>
      <c r="B81">
        <v>165</v>
      </c>
      <c r="C81">
        <v>165.66999799999999</v>
      </c>
      <c r="D81">
        <v>161.820007</v>
      </c>
      <c r="E81">
        <v>163.89999399999999</v>
      </c>
      <c r="F81">
        <v>163.12271100000001</v>
      </c>
      <c r="G81">
        <v>7144600</v>
      </c>
      <c r="H81">
        <f t="shared" si="1"/>
        <v>-9.0688497082460351E-3</v>
      </c>
      <c r="I81">
        <f>CORREL($H$3:H81,MXX!$H$3:H81)</f>
        <v>-6.2618508916701572E-3</v>
      </c>
    </row>
    <row r="82" spans="1:9" x14ac:dyDescent="0.25">
      <c r="A82" s="1">
        <v>44546</v>
      </c>
      <c r="B82">
        <v>162.699997</v>
      </c>
      <c r="C82">
        <v>165.94000199999999</v>
      </c>
      <c r="D82">
        <v>162.529999</v>
      </c>
      <c r="E82">
        <v>162.720001</v>
      </c>
      <c r="F82">
        <v>161.94830300000001</v>
      </c>
      <c r="G82">
        <v>7138100</v>
      </c>
      <c r="H82">
        <f t="shared" si="1"/>
        <v>-7.1995370405534736E-3</v>
      </c>
      <c r="I82">
        <f>CORREL($H$3:H82,MXX!$H$3:H82)</f>
        <v>-2.0242307579864286E-2</v>
      </c>
    </row>
    <row r="83" spans="1:9" x14ac:dyDescent="0.25">
      <c r="A83" s="1">
        <v>44547</v>
      </c>
      <c r="B83">
        <v>161.63000500000001</v>
      </c>
      <c r="C83">
        <v>162.86000100000001</v>
      </c>
      <c r="D83">
        <v>160.550003</v>
      </c>
      <c r="E83">
        <v>161.36000100000001</v>
      </c>
      <c r="F83">
        <v>160.59475699999999</v>
      </c>
      <c r="G83">
        <v>7705100</v>
      </c>
      <c r="H83">
        <f t="shared" si="1"/>
        <v>-8.3578893691774146E-3</v>
      </c>
      <c r="I83">
        <f>CORREL($H$3:H83,MXX!$H$3:H83)</f>
        <v>-7.7949597965198359E-3</v>
      </c>
    </row>
    <row r="84" spans="1:9" x14ac:dyDescent="0.25">
      <c r="A84" s="1">
        <v>44550</v>
      </c>
      <c r="B84">
        <v>159.33999600000001</v>
      </c>
      <c r="C84">
        <v>159.60000600000001</v>
      </c>
      <c r="D84">
        <v>155.470001</v>
      </c>
      <c r="E84">
        <v>156.979996</v>
      </c>
      <c r="F84">
        <v>156.23551900000001</v>
      </c>
      <c r="G84">
        <v>8411900</v>
      </c>
      <c r="H84">
        <f t="shared" si="1"/>
        <v>-2.7144335726975052E-2</v>
      </c>
      <c r="I84">
        <f>CORREL($H$3:H84,MXX!$H$3:H84)</f>
        <v>-3.1746873839793598E-2</v>
      </c>
    </row>
    <row r="85" spans="1:9" x14ac:dyDescent="0.25">
      <c r="A85" s="1">
        <v>44551</v>
      </c>
      <c r="B85">
        <v>166.69000199999999</v>
      </c>
      <c r="C85">
        <v>171.19000199999999</v>
      </c>
      <c r="D85">
        <v>164.71000699999999</v>
      </c>
      <c r="E85">
        <v>166.63000500000001</v>
      </c>
      <c r="F85">
        <v>165.83976699999999</v>
      </c>
      <c r="G85">
        <v>13862900</v>
      </c>
      <c r="H85">
        <f t="shared" si="1"/>
        <v>6.1472884408570266E-2</v>
      </c>
      <c r="I85">
        <f>CORREL($H$3:H85,MXX!$H$3:H85)</f>
        <v>5.6292189895315774E-3</v>
      </c>
    </row>
    <row r="86" spans="1:9" x14ac:dyDescent="0.25">
      <c r="A86" s="1">
        <v>44552</v>
      </c>
      <c r="B86">
        <v>167.240005</v>
      </c>
      <c r="C86">
        <v>169</v>
      </c>
      <c r="D86">
        <v>164.08999600000001</v>
      </c>
      <c r="E86">
        <v>165.44000199999999</v>
      </c>
      <c r="F86">
        <v>164.65541099999999</v>
      </c>
      <c r="G86">
        <v>5811300</v>
      </c>
      <c r="H86">
        <f t="shared" si="1"/>
        <v>-7.1415681619958395E-3</v>
      </c>
      <c r="I86">
        <f>CORREL($H$3:H86,MXX!$H$3:H86)</f>
        <v>2.6529668669763623E-3</v>
      </c>
    </row>
    <row r="87" spans="1:9" x14ac:dyDescent="0.25">
      <c r="A87" s="1">
        <v>44553</v>
      </c>
      <c r="B87">
        <v>166.25</v>
      </c>
      <c r="C87">
        <v>167.16000399999999</v>
      </c>
      <c r="D87">
        <v>165.44000199999999</v>
      </c>
      <c r="E87">
        <v>165.66999799999999</v>
      </c>
      <c r="F87">
        <v>164.88432299999999</v>
      </c>
      <c r="G87">
        <v>3876900</v>
      </c>
      <c r="H87">
        <f t="shared" si="1"/>
        <v>1.3902488755745065E-3</v>
      </c>
      <c r="I87">
        <f>CORREL($H$3:H87,MXX!$H$3:H87)</f>
        <v>3.1623672512163825E-3</v>
      </c>
    </row>
    <row r="88" spans="1:9" x14ac:dyDescent="0.25">
      <c r="A88" s="1">
        <v>44557</v>
      </c>
      <c r="B88">
        <v>166.520004</v>
      </c>
      <c r="C88">
        <v>167.69000199999999</v>
      </c>
      <c r="D88">
        <v>165.479996</v>
      </c>
      <c r="E88">
        <v>167.58000200000001</v>
      </c>
      <c r="F88">
        <v>166.78526299999999</v>
      </c>
      <c r="G88">
        <v>3769300</v>
      </c>
      <c r="H88">
        <f t="shared" si="1"/>
        <v>1.1528931104020068E-2</v>
      </c>
      <c r="I88">
        <f>CORREL($H$3:H88,MXX!$H$3:H88)</f>
        <v>1.0973457511511403E-2</v>
      </c>
    </row>
    <row r="89" spans="1:9" x14ac:dyDescent="0.25">
      <c r="A89" s="1">
        <v>44558</v>
      </c>
      <c r="B89">
        <v>167.800003</v>
      </c>
      <c r="C89">
        <v>168.25</v>
      </c>
      <c r="D89">
        <v>166.300003</v>
      </c>
      <c r="E89">
        <v>166.41999799999999</v>
      </c>
      <c r="F89">
        <v>165.63076799999999</v>
      </c>
      <c r="G89">
        <v>2658600</v>
      </c>
      <c r="H89">
        <f t="shared" si="1"/>
        <v>-6.9220444254717954E-3</v>
      </c>
      <c r="I89">
        <f>CORREL($H$3:H89,MXX!$H$3:H89)</f>
        <v>1.1403272678673226E-2</v>
      </c>
    </row>
    <row r="90" spans="1:9" x14ac:dyDescent="0.25">
      <c r="A90" s="1">
        <v>44559</v>
      </c>
      <c r="B90">
        <v>167.070007</v>
      </c>
      <c r="C90">
        <v>169.800003</v>
      </c>
      <c r="D90">
        <v>166.60000600000001</v>
      </c>
      <c r="E90">
        <v>168.779999</v>
      </c>
      <c r="F90">
        <v>167.97955300000001</v>
      </c>
      <c r="G90">
        <v>3830900</v>
      </c>
      <c r="H90">
        <f t="shared" si="1"/>
        <v>1.4180849538776642E-2</v>
      </c>
      <c r="I90">
        <f>CORREL($H$3:H90,MXX!$H$3:H90)</f>
        <v>-7.8183937866399588E-4</v>
      </c>
    </row>
    <row r="91" spans="1:9" x14ac:dyDescent="0.25">
      <c r="A91" s="1">
        <v>44560</v>
      </c>
      <c r="B91">
        <v>168.30999800000001</v>
      </c>
      <c r="C91">
        <v>170.11999499999999</v>
      </c>
      <c r="D91">
        <v>167.199997</v>
      </c>
      <c r="E91">
        <v>167.490005</v>
      </c>
      <c r="F91">
        <v>166.695694</v>
      </c>
      <c r="G91">
        <v>2666800</v>
      </c>
      <c r="H91">
        <f t="shared" si="1"/>
        <v>-7.6429480676139597E-3</v>
      </c>
      <c r="I91">
        <f>CORREL($H$3:H91,MXX!$H$3:H91)</f>
        <v>-6.1564283661312306E-3</v>
      </c>
    </row>
    <row r="92" spans="1:9" x14ac:dyDescent="0.25">
      <c r="A92" s="1">
        <v>44561</v>
      </c>
      <c r="B92">
        <v>167.55999800000001</v>
      </c>
      <c r="C92">
        <v>167.720001</v>
      </c>
      <c r="D92">
        <v>166.21000699999999</v>
      </c>
      <c r="E92">
        <v>166.66999799999999</v>
      </c>
      <c r="F92">
        <v>165.87956199999999</v>
      </c>
      <c r="G92">
        <v>2752000</v>
      </c>
      <c r="H92">
        <f t="shared" si="1"/>
        <v>-4.8959393036271844E-3</v>
      </c>
      <c r="I92">
        <f>CORREL($H$3:H92,MXX!$H$3:H92)</f>
        <v>-6.8175595616348375E-3</v>
      </c>
    </row>
    <row r="93" spans="1:9" x14ac:dyDescent="0.25">
      <c r="A93" s="1">
        <v>44564</v>
      </c>
      <c r="B93">
        <v>167.529999</v>
      </c>
      <c r="C93">
        <v>167.91000399999999</v>
      </c>
      <c r="D93">
        <v>163.30999800000001</v>
      </c>
      <c r="E93">
        <v>164.66999799999999</v>
      </c>
      <c r="F93">
        <v>163.88905299999999</v>
      </c>
      <c r="G93">
        <v>5670500</v>
      </c>
      <c r="H93">
        <f t="shared" si="1"/>
        <v>-1.1999724233658171E-2</v>
      </c>
      <c r="I93">
        <f>CORREL($H$3:H93,MXX!$H$3:H93)</f>
        <v>5.9596224056651511E-5</v>
      </c>
    </row>
    <row r="94" spans="1:9" x14ac:dyDescent="0.25">
      <c r="A94" s="1">
        <v>44565</v>
      </c>
      <c r="B94">
        <v>165.88000500000001</v>
      </c>
      <c r="C94">
        <v>167.179993</v>
      </c>
      <c r="D94">
        <v>165</v>
      </c>
      <c r="E94">
        <v>166.38999899999999</v>
      </c>
      <c r="F94">
        <v>165.60089099999999</v>
      </c>
      <c r="G94">
        <v>6064200</v>
      </c>
      <c r="H94">
        <f t="shared" si="1"/>
        <v>1.0445102761073372E-2</v>
      </c>
      <c r="I94">
        <f>CORREL($H$3:H94,MXX!$H$3:H94)</f>
        <v>1.1746592543198325E-3</v>
      </c>
    </row>
    <row r="95" spans="1:9" x14ac:dyDescent="0.25">
      <c r="A95" s="1">
        <v>44566</v>
      </c>
      <c r="B95">
        <v>166.490005</v>
      </c>
      <c r="C95">
        <v>167.009995</v>
      </c>
      <c r="D95">
        <v>162.10000600000001</v>
      </c>
      <c r="E95">
        <v>162.25</v>
      </c>
      <c r="F95">
        <v>161.48052999999999</v>
      </c>
      <c r="G95">
        <v>5021000</v>
      </c>
      <c r="H95">
        <f t="shared" si="1"/>
        <v>-2.4881273132763535E-2</v>
      </c>
      <c r="I95">
        <f>CORREL($H$3:H95,MXX!$H$3:H95)</f>
        <v>1.3853811426601218E-3</v>
      </c>
    </row>
    <row r="96" spans="1:9" x14ac:dyDescent="0.25">
      <c r="A96" s="1">
        <v>44567</v>
      </c>
      <c r="B96">
        <v>162.08999600000001</v>
      </c>
      <c r="C96">
        <v>163.19000199999999</v>
      </c>
      <c r="D96">
        <v>159.05999800000001</v>
      </c>
      <c r="E96">
        <v>161.03999300000001</v>
      </c>
      <c r="F96">
        <v>160.27626000000001</v>
      </c>
      <c r="G96">
        <v>4144600</v>
      </c>
      <c r="H96">
        <f t="shared" si="1"/>
        <v>-7.4576792632522317E-3</v>
      </c>
      <c r="I96">
        <f>CORREL($H$3:H96,MXX!$H$3:H96)</f>
        <v>1.1727287860751937E-3</v>
      </c>
    </row>
    <row r="97" spans="1:9" x14ac:dyDescent="0.25">
      <c r="A97" s="1">
        <v>44568</v>
      </c>
      <c r="B97">
        <v>160.770004</v>
      </c>
      <c r="C97">
        <v>161.13999899999999</v>
      </c>
      <c r="D97">
        <v>156.86000100000001</v>
      </c>
      <c r="E97">
        <v>156.970001</v>
      </c>
      <c r="F97">
        <v>156.22558599999999</v>
      </c>
      <c r="G97">
        <v>5108000</v>
      </c>
      <c r="H97">
        <f t="shared" si="1"/>
        <v>-2.5273075376228613E-2</v>
      </c>
      <c r="I97">
        <f>CORREL($H$3:H97,MXX!$H$3:H97)</f>
        <v>-4.1696907063953478E-3</v>
      </c>
    </row>
    <row r="98" spans="1:9" x14ac:dyDescent="0.25">
      <c r="A98" s="1">
        <v>44571</v>
      </c>
      <c r="B98">
        <v>150.520004</v>
      </c>
      <c r="C98">
        <v>151.33000200000001</v>
      </c>
      <c r="D98">
        <v>148.779999</v>
      </c>
      <c r="E98">
        <v>150.44000199999999</v>
      </c>
      <c r="F98">
        <v>149.72654700000001</v>
      </c>
      <c r="G98">
        <v>10439000</v>
      </c>
      <c r="H98">
        <f t="shared" si="1"/>
        <v>-4.1600349637990683E-2</v>
      </c>
      <c r="I98">
        <f>CORREL($H$3:H98,MXX!$H$3:H98)</f>
        <v>1.9972100565169484E-2</v>
      </c>
    </row>
    <row r="99" spans="1:9" x14ac:dyDescent="0.25">
      <c r="A99" s="1">
        <v>44572</v>
      </c>
      <c r="B99">
        <v>150.479996</v>
      </c>
      <c r="C99">
        <v>150.83999600000001</v>
      </c>
      <c r="D99">
        <v>147.60000600000001</v>
      </c>
      <c r="E99">
        <v>150.300003</v>
      </c>
      <c r="F99">
        <v>149.587219</v>
      </c>
      <c r="G99">
        <v>8175400</v>
      </c>
      <c r="H99">
        <f t="shared" si="1"/>
        <v>-9.3054974412791404E-4</v>
      </c>
      <c r="I99">
        <f>CORREL($H$3:H99,MXX!$H$3:H99)</f>
        <v>2.0001084987783798E-2</v>
      </c>
    </row>
    <row r="100" spans="1:9" x14ac:dyDescent="0.25">
      <c r="A100" s="1">
        <v>44573</v>
      </c>
      <c r="B100">
        <v>152.13000500000001</v>
      </c>
      <c r="C100">
        <v>153.46000699999999</v>
      </c>
      <c r="D100">
        <v>150.740005</v>
      </c>
      <c r="E100">
        <v>152.21000699999999</v>
      </c>
      <c r="F100">
        <v>151.488159</v>
      </c>
      <c r="G100">
        <v>6351200</v>
      </c>
      <c r="H100">
        <f t="shared" si="1"/>
        <v>1.2707903875129808E-2</v>
      </c>
      <c r="I100">
        <f>CORREL($H$3:H100,MXX!$H$3:H100)</f>
        <v>3.7637240350112185E-2</v>
      </c>
    </row>
    <row r="101" spans="1:9" x14ac:dyDescent="0.25">
      <c r="A101" s="1">
        <v>44574</v>
      </c>
      <c r="B101">
        <v>153.199997</v>
      </c>
      <c r="C101">
        <v>153.60000600000001</v>
      </c>
      <c r="D101">
        <v>149.020004</v>
      </c>
      <c r="E101">
        <v>149.58999600000001</v>
      </c>
      <c r="F101">
        <v>148.88056900000001</v>
      </c>
      <c r="G101">
        <v>4990900</v>
      </c>
      <c r="H101">
        <f t="shared" si="1"/>
        <v>-1.7213160534877103E-2</v>
      </c>
      <c r="I101">
        <f>CORREL($H$3:H101,MXX!$H$3:H101)</f>
        <v>3.8465565838187887E-2</v>
      </c>
    </row>
    <row r="102" spans="1:9" x14ac:dyDescent="0.25">
      <c r="A102" s="1">
        <v>44575</v>
      </c>
      <c r="B102">
        <v>148.38999899999999</v>
      </c>
      <c r="C102">
        <v>148.83999600000001</v>
      </c>
      <c r="D102">
        <v>146.85000600000001</v>
      </c>
      <c r="E102">
        <v>148.179993</v>
      </c>
      <c r="F102">
        <v>147.477249</v>
      </c>
      <c r="G102">
        <v>6030500</v>
      </c>
      <c r="H102">
        <f t="shared" si="1"/>
        <v>-9.4258102949620493E-3</v>
      </c>
      <c r="I102">
        <f>CORREL($H$3:H102,MXX!$H$3:H102)</f>
        <v>4.088898732241792E-2</v>
      </c>
    </row>
    <row r="103" spans="1:9" x14ac:dyDescent="0.25">
      <c r="A103" s="1">
        <v>44579</v>
      </c>
      <c r="B103">
        <v>148.05999800000001</v>
      </c>
      <c r="C103">
        <v>148.83000200000001</v>
      </c>
      <c r="D103">
        <v>146.300003</v>
      </c>
      <c r="E103">
        <v>146.949997</v>
      </c>
      <c r="F103">
        <v>146.25309799999999</v>
      </c>
      <c r="G103">
        <v>6931000</v>
      </c>
      <c r="H103">
        <f t="shared" si="1"/>
        <v>-8.3006091332772699E-3</v>
      </c>
      <c r="I103">
        <f>CORREL($H$3:H103,MXX!$H$3:H103)</f>
        <v>3.8625982301710375E-2</v>
      </c>
    </row>
    <row r="104" spans="1:9" x14ac:dyDescent="0.25">
      <c r="A104" s="1">
        <v>44580</v>
      </c>
      <c r="B104">
        <v>147.759995</v>
      </c>
      <c r="C104">
        <v>149.10000600000001</v>
      </c>
      <c r="D104">
        <v>145.020004</v>
      </c>
      <c r="E104">
        <v>145.11000100000001</v>
      </c>
      <c r="F104">
        <v>144.42181400000001</v>
      </c>
      <c r="G104">
        <v>4823800</v>
      </c>
      <c r="H104">
        <f t="shared" si="1"/>
        <v>-1.2521334761742841E-2</v>
      </c>
      <c r="I104">
        <f>CORREL($H$3:H104,MXX!$H$3:H104)</f>
        <v>5.0225067587447873E-2</v>
      </c>
    </row>
    <row r="105" spans="1:9" x14ac:dyDescent="0.25">
      <c r="A105" s="1">
        <v>44581</v>
      </c>
      <c r="B105">
        <v>145.46000699999999</v>
      </c>
      <c r="C105">
        <v>147.38000500000001</v>
      </c>
      <c r="D105">
        <v>142.5</v>
      </c>
      <c r="E105">
        <v>142.729996</v>
      </c>
      <c r="F105">
        <v>142.053101</v>
      </c>
      <c r="G105">
        <v>5366500</v>
      </c>
      <c r="H105">
        <f t="shared" si="1"/>
        <v>-1.6401351945350955E-2</v>
      </c>
      <c r="I105">
        <f>CORREL($H$3:H105,MXX!$H$3:H105)</f>
        <v>5.8917561648350769E-2</v>
      </c>
    </row>
    <row r="106" spans="1:9" x14ac:dyDescent="0.25">
      <c r="A106" s="1">
        <v>44582</v>
      </c>
      <c r="B106">
        <v>144.320007</v>
      </c>
      <c r="C106">
        <v>146.36000100000001</v>
      </c>
      <c r="D106">
        <v>142.85000600000001</v>
      </c>
      <c r="E106">
        <v>142.949997</v>
      </c>
      <c r="F106">
        <v>142.27204900000001</v>
      </c>
      <c r="G106">
        <v>7553400</v>
      </c>
      <c r="H106">
        <f t="shared" si="1"/>
        <v>1.5413109496287005E-3</v>
      </c>
      <c r="I106">
        <f>CORREL($H$3:H106,MXX!$H$3:H106)</f>
        <v>5.7288055070884428E-2</v>
      </c>
    </row>
    <row r="107" spans="1:9" x14ac:dyDescent="0.25">
      <c r="A107" s="1">
        <v>44585</v>
      </c>
      <c r="B107">
        <v>140.80999800000001</v>
      </c>
      <c r="C107">
        <v>146.30999800000001</v>
      </c>
      <c r="D107">
        <v>139.55999800000001</v>
      </c>
      <c r="E107">
        <v>146</v>
      </c>
      <c r="F107">
        <v>145.30758700000001</v>
      </c>
      <c r="G107">
        <v>9733200</v>
      </c>
      <c r="H107">
        <f t="shared" si="1"/>
        <v>2.133615155848358E-2</v>
      </c>
      <c r="I107">
        <f>CORREL($H$3:H107,MXX!$H$3:H107)</f>
        <v>2.5952025992031513E-2</v>
      </c>
    </row>
    <row r="108" spans="1:9" x14ac:dyDescent="0.25">
      <c r="A108" s="1">
        <v>44586</v>
      </c>
      <c r="B108">
        <v>144.970001</v>
      </c>
      <c r="C108">
        <v>147.96000699999999</v>
      </c>
      <c r="D108">
        <v>142.509995</v>
      </c>
      <c r="E108">
        <v>145.479996</v>
      </c>
      <c r="F108">
        <v>144.790054</v>
      </c>
      <c r="G108">
        <v>8195400</v>
      </c>
      <c r="H108">
        <f t="shared" si="1"/>
        <v>-3.561637837947267E-3</v>
      </c>
      <c r="I108">
        <f>CORREL($H$3:H108,MXX!$H$3:H108)</f>
        <v>2.7871580653719218E-2</v>
      </c>
    </row>
    <row r="109" spans="1:9" x14ac:dyDescent="0.25">
      <c r="A109" s="1">
        <v>44587</v>
      </c>
      <c r="B109">
        <v>147.779999</v>
      </c>
      <c r="C109">
        <v>148.970001</v>
      </c>
      <c r="D109">
        <v>142.729996</v>
      </c>
      <c r="E109">
        <v>143.990005</v>
      </c>
      <c r="F109">
        <v>143.307129</v>
      </c>
      <c r="G109">
        <v>7444600</v>
      </c>
      <c r="H109">
        <f t="shared" si="1"/>
        <v>-1.024189824530347E-2</v>
      </c>
      <c r="I109">
        <f>CORREL($H$3:H109,MXX!$H$3:H109)</f>
        <v>2.4949508167083804E-2</v>
      </c>
    </row>
    <row r="110" spans="1:9" x14ac:dyDescent="0.25">
      <c r="A110" s="1">
        <v>44588</v>
      </c>
      <c r="B110">
        <v>144.990005</v>
      </c>
      <c r="C110">
        <v>147.35000600000001</v>
      </c>
      <c r="D110">
        <v>143.58000200000001</v>
      </c>
      <c r="E110">
        <v>144.63999899999999</v>
      </c>
      <c r="F110">
        <v>143.95404099999999</v>
      </c>
      <c r="G110">
        <v>6396400</v>
      </c>
      <c r="H110">
        <f t="shared" si="1"/>
        <v>4.5141648186950009E-3</v>
      </c>
      <c r="I110">
        <f>CORREL($H$3:H110,MXX!$H$3:H110)</f>
        <v>2.4419390109663326E-2</v>
      </c>
    </row>
    <row r="111" spans="1:9" x14ac:dyDescent="0.25">
      <c r="A111" s="1">
        <v>44589</v>
      </c>
      <c r="B111">
        <v>144.11999499999999</v>
      </c>
      <c r="C111">
        <v>146.029999</v>
      </c>
      <c r="D111">
        <v>140.61000100000001</v>
      </c>
      <c r="E111">
        <v>145.91000399999999</v>
      </c>
      <c r="F111">
        <v>145.21803299999999</v>
      </c>
      <c r="G111">
        <v>6130200</v>
      </c>
      <c r="H111">
        <f t="shared" si="1"/>
        <v>8.7805246120183731E-3</v>
      </c>
      <c r="I111">
        <f>CORREL($H$3:H111,MXX!$H$3:H111)</f>
        <v>1.6110984066788802E-2</v>
      </c>
    </row>
    <row r="112" spans="1:9" x14ac:dyDescent="0.25">
      <c r="A112" s="1">
        <v>44592</v>
      </c>
      <c r="B112">
        <v>146.270004</v>
      </c>
      <c r="C112">
        <v>148.179993</v>
      </c>
      <c r="D112">
        <v>145.220001</v>
      </c>
      <c r="E112">
        <v>148.070007</v>
      </c>
      <c r="F112">
        <v>147.367783</v>
      </c>
      <c r="G112">
        <v>6932200</v>
      </c>
      <c r="H112">
        <f t="shared" si="1"/>
        <v>1.4803602249591218E-2</v>
      </c>
      <c r="I112">
        <f>CORREL($H$3:H112,MXX!$H$3:H112)</f>
        <v>2.0750540993660548E-2</v>
      </c>
    </row>
    <row r="113" spans="1:9" x14ac:dyDescent="0.25">
      <c r="A113" s="1">
        <v>44593</v>
      </c>
      <c r="B113">
        <v>149.5</v>
      </c>
      <c r="C113">
        <v>149.679993</v>
      </c>
      <c r="D113">
        <v>146.800003</v>
      </c>
      <c r="E113">
        <v>148.220001</v>
      </c>
      <c r="F113">
        <v>147.51707500000001</v>
      </c>
      <c r="G113">
        <v>6695000</v>
      </c>
      <c r="H113">
        <f t="shared" si="1"/>
        <v>1.0130572433189324E-3</v>
      </c>
      <c r="I113">
        <f>CORREL($H$3:H113,MXX!$H$3:H113)</f>
        <v>2.2491976787794472E-2</v>
      </c>
    </row>
    <row r="114" spans="1:9" x14ac:dyDescent="0.25">
      <c r="A114" s="1">
        <v>44594</v>
      </c>
      <c r="B114">
        <v>148.35000600000001</v>
      </c>
      <c r="C114">
        <v>149.46000699999999</v>
      </c>
      <c r="D114">
        <v>147.529999</v>
      </c>
      <c r="E114">
        <v>148.71000699999999</v>
      </c>
      <c r="F114">
        <v>148.00474500000001</v>
      </c>
      <c r="G114">
        <v>5491700</v>
      </c>
      <c r="H114">
        <f t="shared" si="1"/>
        <v>3.3058545934428842E-3</v>
      </c>
      <c r="I114">
        <f>CORREL($H$3:H114,MXX!$H$3:H114)</f>
        <v>2.5101784394615276E-2</v>
      </c>
    </row>
    <row r="115" spans="1:9" x14ac:dyDescent="0.25">
      <c r="A115" s="1">
        <v>44595</v>
      </c>
      <c r="B115">
        <v>147.39999399999999</v>
      </c>
      <c r="C115">
        <v>148.46000699999999</v>
      </c>
      <c r="D115">
        <v>144.970001</v>
      </c>
      <c r="E115">
        <v>145.30999800000001</v>
      </c>
      <c r="F115">
        <v>144.62086500000001</v>
      </c>
      <c r="G115">
        <v>5240200</v>
      </c>
      <c r="H115">
        <f t="shared" si="1"/>
        <v>-2.2863321037443797E-2</v>
      </c>
      <c r="I115">
        <f>CORREL($H$3:H115,MXX!$H$3:H115)</f>
        <v>1.7789155234385925E-2</v>
      </c>
    </row>
    <row r="116" spans="1:9" x14ac:dyDescent="0.25">
      <c r="A116" s="1">
        <v>44596</v>
      </c>
      <c r="B116">
        <v>145.36999499999999</v>
      </c>
      <c r="C116">
        <v>146.479996</v>
      </c>
      <c r="D116">
        <v>143.63999899999999</v>
      </c>
      <c r="E116">
        <v>145.38999899999999</v>
      </c>
      <c r="F116">
        <v>144.70048499999999</v>
      </c>
      <c r="G116">
        <v>4313400</v>
      </c>
      <c r="H116">
        <f t="shared" si="1"/>
        <v>5.5054296625854887E-4</v>
      </c>
      <c r="I116">
        <f>CORREL($H$3:H116,MXX!$H$3:H116)</f>
        <v>1.5391268752415045E-2</v>
      </c>
    </row>
    <row r="117" spans="1:9" x14ac:dyDescent="0.25">
      <c r="A117" s="1">
        <v>44599</v>
      </c>
      <c r="B117">
        <v>145.300003</v>
      </c>
      <c r="C117">
        <v>146.11999499999999</v>
      </c>
      <c r="D117">
        <v>144.220001</v>
      </c>
      <c r="E117">
        <v>145.13999899999999</v>
      </c>
      <c r="F117">
        <v>144.45167499999999</v>
      </c>
      <c r="G117">
        <v>3877500</v>
      </c>
      <c r="H117">
        <f t="shared" si="1"/>
        <v>-1.7194828337997055E-3</v>
      </c>
      <c r="I117">
        <f>CORREL($H$3:H117,MXX!$H$3:H117)</f>
        <v>1.5308423518728119E-2</v>
      </c>
    </row>
    <row r="118" spans="1:9" x14ac:dyDescent="0.25">
      <c r="A118" s="1">
        <v>44600</v>
      </c>
      <c r="B118">
        <v>144.740005</v>
      </c>
      <c r="C118">
        <v>145.5</v>
      </c>
      <c r="D118">
        <v>142.300003</v>
      </c>
      <c r="E118">
        <v>143.529999</v>
      </c>
      <c r="F118">
        <v>142.84931900000001</v>
      </c>
      <c r="G118">
        <v>5829400</v>
      </c>
      <c r="H118">
        <f t="shared" si="1"/>
        <v>-1.1092678572262912E-2</v>
      </c>
      <c r="I118">
        <f>CORREL($H$3:H118,MXX!$H$3:H118)</f>
        <v>1.5370969050438978E-3</v>
      </c>
    </row>
    <row r="119" spans="1:9" x14ac:dyDescent="0.25">
      <c r="A119" s="1">
        <v>44601</v>
      </c>
      <c r="B119">
        <v>146.11000100000001</v>
      </c>
      <c r="C119">
        <v>147.36000100000001</v>
      </c>
      <c r="D119">
        <v>145.66999799999999</v>
      </c>
      <c r="E119">
        <v>146.259995</v>
      </c>
      <c r="F119">
        <v>145.56636</v>
      </c>
      <c r="G119">
        <v>4551000</v>
      </c>
      <c r="H119">
        <f t="shared" si="1"/>
        <v>1.9020328686341126E-2</v>
      </c>
      <c r="I119">
        <f>CORREL($H$3:H119,MXX!$H$3:H119)</f>
        <v>1.3320113120491263E-2</v>
      </c>
    </row>
    <row r="120" spans="1:9" x14ac:dyDescent="0.25">
      <c r="A120" s="1">
        <v>44602</v>
      </c>
      <c r="B120">
        <v>143.96000699999999</v>
      </c>
      <c r="C120">
        <v>147.53999300000001</v>
      </c>
      <c r="D120">
        <v>143.85000600000001</v>
      </c>
      <c r="E120">
        <v>144.820007</v>
      </c>
      <c r="F120">
        <v>144.133194</v>
      </c>
      <c r="G120">
        <v>5142600</v>
      </c>
      <c r="H120">
        <f t="shared" si="1"/>
        <v>-9.8454478081336921E-3</v>
      </c>
      <c r="I120">
        <f>CORREL($H$3:H120,MXX!$H$3:H120)</f>
        <v>1.5140890506748104E-2</v>
      </c>
    </row>
    <row r="121" spans="1:9" x14ac:dyDescent="0.25">
      <c r="A121" s="1">
        <v>44603</v>
      </c>
      <c r="B121">
        <v>144.759995</v>
      </c>
      <c r="C121">
        <v>145.05999800000001</v>
      </c>
      <c r="D121">
        <v>139.55999800000001</v>
      </c>
      <c r="E121">
        <v>140.179993</v>
      </c>
      <c r="F121">
        <v>139.515198</v>
      </c>
      <c r="G121">
        <v>6710500</v>
      </c>
      <c r="H121">
        <f t="shared" si="1"/>
        <v>-3.2039781204043848E-2</v>
      </c>
      <c r="I121">
        <f>CORREL($H$3:H121,MXX!$H$3:H121)</f>
        <v>-8.5415362914179407E-3</v>
      </c>
    </row>
    <row r="122" spans="1:9" x14ac:dyDescent="0.25">
      <c r="A122" s="1">
        <v>44606</v>
      </c>
      <c r="B122">
        <v>140.08000200000001</v>
      </c>
      <c r="C122">
        <v>143.21000699999999</v>
      </c>
      <c r="D122">
        <v>139.78999300000001</v>
      </c>
      <c r="E122">
        <v>141.58999600000001</v>
      </c>
      <c r="F122">
        <v>140.91850299999999</v>
      </c>
      <c r="G122">
        <v>6841200</v>
      </c>
      <c r="H122">
        <f t="shared" si="1"/>
        <v>1.0058438221189271E-2</v>
      </c>
      <c r="I122">
        <f>CORREL($H$3:H122,MXX!$H$3:H122)</f>
        <v>-2.0677789459219414E-2</v>
      </c>
    </row>
    <row r="123" spans="1:9" x14ac:dyDescent="0.25">
      <c r="A123" s="1">
        <v>44607</v>
      </c>
      <c r="B123">
        <v>144.220001</v>
      </c>
      <c r="C123">
        <v>146.320007</v>
      </c>
      <c r="D123">
        <v>144.10000600000001</v>
      </c>
      <c r="E123">
        <v>145.58000200000001</v>
      </c>
      <c r="F123">
        <v>144.88958700000001</v>
      </c>
      <c r="G123">
        <v>7820200</v>
      </c>
      <c r="H123">
        <f t="shared" si="1"/>
        <v>2.8180004154600046E-2</v>
      </c>
      <c r="I123">
        <f>CORREL($H$3:H123,MXX!$H$3:H123)</f>
        <v>9.8433870724040883E-3</v>
      </c>
    </row>
    <row r="124" spans="1:9" x14ac:dyDescent="0.25">
      <c r="A124" s="1">
        <v>44608</v>
      </c>
      <c r="B124">
        <v>145.020004</v>
      </c>
      <c r="C124">
        <v>146.949997</v>
      </c>
      <c r="D124">
        <v>144.61000100000001</v>
      </c>
      <c r="E124">
        <v>146.490005</v>
      </c>
      <c r="F124">
        <v>145.79527300000001</v>
      </c>
      <c r="G124">
        <v>4817500</v>
      </c>
      <c r="H124">
        <f t="shared" si="1"/>
        <v>6.2508701884836128E-3</v>
      </c>
      <c r="I124">
        <f>CORREL($H$3:H124,MXX!$H$3:H124)</f>
        <v>1.3631016452722911E-2</v>
      </c>
    </row>
    <row r="125" spans="1:9" x14ac:dyDescent="0.25">
      <c r="A125" s="1">
        <v>44609</v>
      </c>
      <c r="B125">
        <v>145.53999300000001</v>
      </c>
      <c r="C125">
        <v>146.91000399999999</v>
      </c>
      <c r="D125">
        <v>142.63999899999999</v>
      </c>
      <c r="E125">
        <v>142.800003</v>
      </c>
      <c r="F125">
        <v>142.12278699999999</v>
      </c>
      <c r="G125">
        <v>5202300</v>
      </c>
      <c r="H125">
        <f t="shared" si="1"/>
        <v>-2.518933518509904E-2</v>
      </c>
      <c r="I125">
        <f>CORREL($H$3:H125,MXX!$H$3:H125)</f>
        <v>3.9285268237626222E-2</v>
      </c>
    </row>
    <row r="126" spans="1:9" x14ac:dyDescent="0.25">
      <c r="A126" s="1">
        <v>44610</v>
      </c>
      <c r="B126">
        <v>143.36999499999999</v>
      </c>
      <c r="C126">
        <v>143.94000199999999</v>
      </c>
      <c r="D126">
        <v>141.80999800000001</v>
      </c>
      <c r="E126">
        <v>142.949997</v>
      </c>
      <c r="F126">
        <v>142.27204900000001</v>
      </c>
      <c r="G126">
        <v>5177400</v>
      </c>
      <c r="H126">
        <f t="shared" si="1"/>
        <v>1.0502327118030801E-3</v>
      </c>
      <c r="I126">
        <f>CORREL($H$3:H126,MXX!$H$3:H126)</f>
        <v>3.8009562431602216E-2</v>
      </c>
    </row>
    <row r="127" spans="1:9" x14ac:dyDescent="0.25">
      <c r="A127" s="1">
        <v>44614</v>
      </c>
      <c r="B127">
        <v>141.58999600000001</v>
      </c>
      <c r="C127">
        <v>141.63999899999999</v>
      </c>
      <c r="D127">
        <v>136.16000399999999</v>
      </c>
      <c r="E127">
        <v>138.19000199999999</v>
      </c>
      <c r="F127">
        <v>137.534637</v>
      </c>
      <c r="G127">
        <v>9604500</v>
      </c>
      <c r="H127">
        <f t="shared" si="1"/>
        <v>-3.3298262260916797E-2</v>
      </c>
      <c r="I127">
        <f>CORREL($H$3:H127,MXX!$H$3:H127)</f>
        <v>4.6551924742908937E-2</v>
      </c>
    </row>
    <row r="128" spans="1:9" x14ac:dyDescent="0.25">
      <c r="A128" s="1">
        <v>44615</v>
      </c>
      <c r="B128">
        <v>139.66000399999999</v>
      </c>
      <c r="C128">
        <v>140.970001</v>
      </c>
      <c r="D128">
        <v>136.509995</v>
      </c>
      <c r="E128">
        <v>136.83000200000001</v>
      </c>
      <c r="F128">
        <v>136.18109100000001</v>
      </c>
      <c r="G128">
        <v>7636600</v>
      </c>
      <c r="H128">
        <f t="shared" si="1"/>
        <v>-9.8414917836297071E-3</v>
      </c>
      <c r="I128">
        <f>CORREL($H$3:H128,MXX!$H$3:H128)</f>
        <v>4.0952516790675061E-2</v>
      </c>
    </row>
    <row r="129" spans="1:9" x14ac:dyDescent="0.25">
      <c r="A129" s="1">
        <v>44616</v>
      </c>
      <c r="B129">
        <v>133</v>
      </c>
      <c r="C129">
        <v>137.41999799999999</v>
      </c>
      <c r="D129">
        <v>130.929993</v>
      </c>
      <c r="E129">
        <v>137.16999799999999</v>
      </c>
      <c r="F129">
        <v>136.51947000000001</v>
      </c>
      <c r="G129">
        <v>8417200</v>
      </c>
      <c r="H129">
        <f t="shared" si="1"/>
        <v>2.4847722801692291E-3</v>
      </c>
      <c r="I129">
        <f>CORREL($H$3:H129,MXX!$H$3:H129)</f>
        <v>3.4465250242937999E-2</v>
      </c>
    </row>
    <row r="130" spans="1:9" x14ac:dyDescent="0.25">
      <c r="A130" s="1">
        <v>44617</v>
      </c>
      <c r="B130">
        <v>138.13000500000001</v>
      </c>
      <c r="C130">
        <v>139.220001</v>
      </c>
      <c r="D130">
        <v>136.19000199999999</v>
      </c>
      <c r="E130">
        <v>138.800003</v>
      </c>
      <c r="F130">
        <v>138.14175399999999</v>
      </c>
      <c r="G130">
        <v>5424500</v>
      </c>
      <c r="H130">
        <f t="shared" si="1"/>
        <v>1.1883169484909214E-2</v>
      </c>
      <c r="I130">
        <f>CORREL($H$3:H130,MXX!$H$3:H130)</f>
        <v>3.5722536357411835E-2</v>
      </c>
    </row>
    <row r="131" spans="1:9" x14ac:dyDescent="0.25">
      <c r="A131" s="1">
        <v>44620</v>
      </c>
      <c r="B131">
        <v>137.05999800000001</v>
      </c>
      <c r="C131">
        <v>138.38000500000001</v>
      </c>
      <c r="D131">
        <v>135.03999300000001</v>
      </c>
      <c r="E131">
        <v>136.550003</v>
      </c>
      <c r="F131">
        <v>135.90242000000001</v>
      </c>
      <c r="G131">
        <v>6613300</v>
      </c>
      <c r="H131">
        <f t="shared" ref="H131:H194" si="2">(F131-F130)/F130</f>
        <v>-1.621040659437396E-2</v>
      </c>
      <c r="I131">
        <f>CORREL($H$3:H131,MXX!$H$3:H131)</f>
        <v>1.7706345810518991E-2</v>
      </c>
    </row>
    <row r="132" spans="1:9" x14ac:dyDescent="0.25">
      <c r="A132" s="1">
        <v>44621</v>
      </c>
      <c r="B132">
        <v>136.720001</v>
      </c>
      <c r="C132">
        <v>136.75</v>
      </c>
      <c r="D132">
        <v>131.14999399999999</v>
      </c>
      <c r="E132">
        <v>132.220001</v>
      </c>
      <c r="F132">
        <v>131.592941</v>
      </c>
      <c r="G132">
        <v>6534000</v>
      </c>
      <c r="H132">
        <f t="shared" si="2"/>
        <v>-3.171009758325135E-2</v>
      </c>
      <c r="I132">
        <f>CORREL($H$3:H132,MXX!$H$3:H132)</f>
        <v>-8.0540263176817426E-3</v>
      </c>
    </row>
    <row r="133" spans="1:9" x14ac:dyDescent="0.25">
      <c r="A133" s="1">
        <v>44622</v>
      </c>
      <c r="B133">
        <v>132.979996</v>
      </c>
      <c r="C133">
        <v>136.61000100000001</v>
      </c>
      <c r="D133">
        <v>132.770004</v>
      </c>
      <c r="E133">
        <v>135.679993</v>
      </c>
      <c r="F133">
        <v>135.03653</v>
      </c>
      <c r="G133">
        <v>7743900</v>
      </c>
      <c r="H133">
        <f t="shared" si="2"/>
        <v>2.6168493338863844E-2</v>
      </c>
      <c r="I133">
        <f>CORREL($H$3:H133,MXX!$H$3:H133)</f>
        <v>-1.4614491514303322E-2</v>
      </c>
    </row>
    <row r="134" spans="1:9" x14ac:dyDescent="0.25">
      <c r="A134" s="1">
        <v>44623</v>
      </c>
      <c r="B134">
        <v>136.740005</v>
      </c>
      <c r="C134">
        <v>136.800003</v>
      </c>
      <c r="D134">
        <v>133.449997</v>
      </c>
      <c r="E134">
        <v>133.970001</v>
      </c>
      <c r="F134">
        <v>133.334641</v>
      </c>
      <c r="G134">
        <v>4576500</v>
      </c>
      <c r="H134">
        <f t="shared" si="2"/>
        <v>-1.2603174859425033E-2</v>
      </c>
      <c r="I134">
        <f>CORREL($H$3:H134,MXX!$H$3:H134)</f>
        <v>-1.5882748070819575E-2</v>
      </c>
    </row>
    <row r="135" spans="1:9" x14ac:dyDescent="0.25">
      <c r="A135" s="1">
        <v>44624</v>
      </c>
      <c r="B135">
        <v>132.509995</v>
      </c>
      <c r="C135">
        <v>133.61999499999999</v>
      </c>
      <c r="D135">
        <v>130.699997</v>
      </c>
      <c r="E135">
        <v>131.179993</v>
      </c>
      <c r="F135">
        <v>130.85578899999999</v>
      </c>
      <c r="G135">
        <v>7084500</v>
      </c>
      <c r="H135">
        <f t="shared" si="2"/>
        <v>-1.859120766673094E-2</v>
      </c>
      <c r="I135">
        <f>CORREL($H$3:H135,MXX!$H$3:H135)</f>
        <v>-1.9333250223158994E-2</v>
      </c>
    </row>
    <row r="136" spans="1:9" x14ac:dyDescent="0.25">
      <c r="A136" s="1">
        <v>44627</v>
      </c>
      <c r="B136">
        <v>131</v>
      </c>
      <c r="C136">
        <v>131.029999</v>
      </c>
      <c r="D136">
        <v>124.16999800000001</v>
      </c>
      <c r="E136">
        <v>124.44000200000001</v>
      </c>
      <c r="F136">
        <v>124.132454</v>
      </c>
      <c r="G136">
        <v>11383400</v>
      </c>
      <c r="H136">
        <f t="shared" si="2"/>
        <v>-5.1379729176521123E-2</v>
      </c>
      <c r="I136">
        <f>CORREL($H$3:H136,MXX!$H$3:H136)</f>
        <v>-8.5156493695757104E-3</v>
      </c>
    </row>
    <row r="137" spans="1:9" x14ac:dyDescent="0.25">
      <c r="A137" s="1">
        <v>44628</v>
      </c>
      <c r="B137">
        <v>125.239998</v>
      </c>
      <c r="C137">
        <v>125.470001</v>
      </c>
      <c r="D137">
        <v>120.800003</v>
      </c>
      <c r="E137">
        <v>121.209999</v>
      </c>
      <c r="F137">
        <v>120.910439</v>
      </c>
      <c r="G137">
        <v>9089400</v>
      </c>
      <c r="H137">
        <f t="shared" si="2"/>
        <v>-2.5956266038211079E-2</v>
      </c>
      <c r="I137">
        <f>CORREL($H$3:H137,MXX!$H$3:H137)</f>
        <v>1.3878031032930957E-2</v>
      </c>
    </row>
    <row r="138" spans="1:9" x14ac:dyDescent="0.25">
      <c r="A138" s="1">
        <v>44629</v>
      </c>
      <c r="B138">
        <v>127.379997</v>
      </c>
      <c r="C138">
        <v>129.64999399999999</v>
      </c>
      <c r="D138">
        <v>126.629997</v>
      </c>
      <c r="E138">
        <v>126.949997</v>
      </c>
      <c r="F138">
        <v>126.636246</v>
      </c>
      <c r="G138">
        <v>8845100</v>
      </c>
      <c r="H138">
        <f t="shared" si="2"/>
        <v>4.7355770497202507E-2</v>
      </c>
      <c r="I138">
        <f>CORREL($H$3:H138,MXX!$H$3:H138)</f>
        <v>5.6039326019717263E-2</v>
      </c>
    </row>
    <row r="139" spans="1:9" x14ac:dyDescent="0.25">
      <c r="A139" s="1">
        <v>44630</v>
      </c>
      <c r="B139">
        <v>124.019997</v>
      </c>
      <c r="C139">
        <v>126.599998</v>
      </c>
      <c r="D139">
        <v>124</v>
      </c>
      <c r="E139">
        <v>126.029999</v>
      </c>
      <c r="F139">
        <v>125.718521</v>
      </c>
      <c r="G139">
        <v>7167400</v>
      </c>
      <c r="H139">
        <f t="shared" si="2"/>
        <v>-7.2469378158920182E-3</v>
      </c>
      <c r="I139">
        <f>CORREL($H$3:H139,MXX!$H$3:H139)</f>
        <v>5.2900208301875674E-2</v>
      </c>
    </row>
    <row r="140" spans="1:9" x14ac:dyDescent="0.25">
      <c r="A140" s="1">
        <v>44631</v>
      </c>
      <c r="B140">
        <v>127.010002</v>
      </c>
      <c r="C140">
        <v>127.870003</v>
      </c>
      <c r="D140">
        <v>122.510002</v>
      </c>
      <c r="E140">
        <v>122.629997</v>
      </c>
      <c r="F140">
        <v>122.326927</v>
      </c>
      <c r="G140">
        <v>5882000</v>
      </c>
      <c r="H140">
        <f t="shared" si="2"/>
        <v>-2.6977679764463646E-2</v>
      </c>
      <c r="I140">
        <f>CORREL($H$3:H140,MXX!$H$3:H140)</f>
        <v>6.3694529913260328E-2</v>
      </c>
    </row>
    <row r="141" spans="1:9" x14ac:dyDescent="0.25">
      <c r="A141" s="1">
        <v>44634</v>
      </c>
      <c r="B141">
        <v>121.529999</v>
      </c>
      <c r="C141">
        <v>122.449997</v>
      </c>
      <c r="D141">
        <v>116.75</v>
      </c>
      <c r="E141">
        <v>117.57</v>
      </c>
      <c r="F141">
        <v>117.27943399999999</v>
      </c>
      <c r="G141">
        <v>13884900</v>
      </c>
      <c r="H141">
        <f t="shared" si="2"/>
        <v>-4.1262321581903245E-2</v>
      </c>
      <c r="I141">
        <f>CORREL($H$3:H141,MXX!$H$3:H141)</f>
        <v>6.5788152838058597E-2</v>
      </c>
    </row>
    <row r="142" spans="1:9" x14ac:dyDescent="0.25">
      <c r="A142" s="1">
        <v>44635</v>
      </c>
      <c r="B142">
        <v>119.839996</v>
      </c>
      <c r="C142">
        <v>120.41999800000001</v>
      </c>
      <c r="D142">
        <v>117.75</v>
      </c>
      <c r="E142">
        <v>119.400002</v>
      </c>
      <c r="F142">
        <v>119.104912</v>
      </c>
      <c r="G142">
        <v>10431300</v>
      </c>
      <c r="H142">
        <f t="shared" si="2"/>
        <v>1.5565201312277854E-2</v>
      </c>
      <c r="I142">
        <f>CORREL($H$3:H142,MXX!$H$3:H142)</f>
        <v>5.770679425206228E-2</v>
      </c>
    </row>
    <row r="143" spans="1:9" x14ac:dyDescent="0.25">
      <c r="A143" s="1">
        <v>44636</v>
      </c>
      <c r="B143">
        <v>122.849998</v>
      </c>
      <c r="C143">
        <v>126.110001</v>
      </c>
      <c r="D143">
        <v>121.93</v>
      </c>
      <c r="E143">
        <v>125.19000200000001</v>
      </c>
      <c r="F143">
        <v>124.8806</v>
      </c>
      <c r="G143">
        <v>11100400</v>
      </c>
      <c r="H143">
        <f t="shared" si="2"/>
        <v>4.8492441688718954E-2</v>
      </c>
      <c r="I143">
        <f>CORREL($H$3:H143,MXX!$H$3:H143)</f>
        <v>6.4066530477078804E-2</v>
      </c>
    </row>
    <row r="144" spans="1:9" x14ac:dyDescent="0.25">
      <c r="A144" s="1">
        <v>44637</v>
      </c>
      <c r="B144">
        <v>124.94000200000001</v>
      </c>
      <c r="C144">
        <v>127.410004</v>
      </c>
      <c r="D144">
        <v>123.699997</v>
      </c>
      <c r="E144">
        <v>127.410004</v>
      </c>
      <c r="F144">
        <v>127.095116</v>
      </c>
      <c r="G144">
        <v>6845300</v>
      </c>
      <c r="H144">
        <f t="shared" si="2"/>
        <v>1.7733066625240455E-2</v>
      </c>
      <c r="I144">
        <f>CORREL($H$3:H144,MXX!$H$3:H144)</f>
        <v>6.9891917841670329E-2</v>
      </c>
    </row>
    <row r="145" spans="1:9" x14ac:dyDescent="0.25">
      <c r="A145" s="1">
        <v>44638</v>
      </c>
      <c r="B145">
        <v>126.849998</v>
      </c>
      <c r="C145">
        <v>131.46000699999999</v>
      </c>
      <c r="D145">
        <v>126.699997</v>
      </c>
      <c r="E145">
        <v>131.240005</v>
      </c>
      <c r="F145">
        <v>130.915649</v>
      </c>
      <c r="G145">
        <v>10350900</v>
      </c>
      <c r="H145">
        <f t="shared" si="2"/>
        <v>3.0060423407615423E-2</v>
      </c>
      <c r="I145">
        <f>CORREL($H$3:H145,MXX!$H$3:H145)</f>
        <v>9.1724513056026316E-2</v>
      </c>
    </row>
    <row r="146" spans="1:9" x14ac:dyDescent="0.25">
      <c r="A146" s="1">
        <v>44641</v>
      </c>
      <c r="B146">
        <v>129.720001</v>
      </c>
      <c r="C146">
        <v>132.30999800000001</v>
      </c>
      <c r="D146">
        <v>128.61999499999999</v>
      </c>
      <c r="E146">
        <v>130.19000199999999</v>
      </c>
      <c r="F146">
        <v>129.86823999999999</v>
      </c>
      <c r="G146">
        <v>14388500</v>
      </c>
      <c r="H146">
        <f t="shared" si="2"/>
        <v>-8.0006401679299319E-3</v>
      </c>
      <c r="I146">
        <f>CORREL($H$3:H146,MXX!$H$3:H146)</f>
        <v>8.4987322839630799E-2</v>
      </c>
    </row>
    <row r="147" spans="1:9" x14ac:dyDescent="0.25">
      <c r="A147" s="1">
        <v>44642</v>
      </c>
      <c r="B147">
        <v>137.279999</v>
      </c>
      <c r="C147">
        <v>139</v>
      </c>
      <c r="D147">
        <v>132.990005</v>
      </c>
      <c r="E147">
        <v>133.08999600000001</v>
      </c>
      <c r="F147">
        <v>132.761078</v>
      </c>
      <c r="G147">
        <v>19731200</v>
      </c>
      <c r="H147">
        <f t="shared" si="2"/>
        <v>2.2275176748372136E-2</v>
      </c>
      <c r="I147">
        <f>CORREL($H$3:H147,MXX!$H$3:H147)</f>
        <v>8.8435591048053097E-2</v>
      </c>
    </row>
    <row r="148" spans="1:9" x14ac:dyDescent="0.25">
      <c r="A148" s="1">
        <v>44643</v>
      </c>
      <c r="B148">
        <v>132.63999899999999</v>
      </c>
      <c r="C148">
        <v>135.39999399999999</v>
      </c>
      <c r="D148">
        <v>131.199997</v>
      </c>
      <c r="E148">
        <v>133</v>
      </c>
      <c r="F148">
        <v>132.67129499999999</v>
      </c>
      <c r="G148">
        <v>8068800</v>
      </c>
      <c r="H148">
        <f t="shared" si="2"/>
        <v>-6.7627501488057567E-4</v>
      </c>
      <c r="I148">
        <f>CORREL($H$3:H148,MXX!$H$3:H148)</f>
        <v>8.7684274607182533E-2</v>
      </c>
    </row>
    <row r="149" spans="1:9" x14ac:dyDescent="0.25">
      <c r="A149" s="1">
        <v>44644</v>
      </c>
      <c r="B149">
        <v>133.75</v>
      </c>
      <c r="C149">
        <v>134.19000199999999</v>
      </c>
      <c r="D149">
        <v>131.199997</v>
      </c>
      <c r="E149">
        <v>132.08000200000001</v>
      </c>
      <c r="F149">
        <v>131.75357099999999</v>
      </c>
      <c r="G149">
        <v>5853800</v>
      </c>
      <c r="H149">
        <f t="shared" si="2"/>
        <v>-6.9172762653744559E-3</v>
      </c>
      <c r="I149">
        <f>CORREL($H$3:H149,MXX!$H$3:H149)</f>
        <v>8.4587875570899251E-2</v>
      </c>
    </row>
    <row r="150" spans="1:9" x14ac:dyDescent="0.25">
      <c r="A150" s="1">
        <v>44645</v>
      </c>
      <c r="B150">
        <v>133.050003</v>
      </c>
      <c r="C150">
        <v>133.86999499999999</v>
      </c>
      <c r="D150">
        <v>131.71000699999999</v>
      </c>
      <c r="E150">
        <v>133.699997</v>
      </c>
      <c r="F150">
        <v>133.36956799999999</v>
      </c>
      <c r="G150">
        <v>6287000</v>
      </c>
      <c r="H150">
        <f t="shared" si="2"/>
        <v>1.2265299435413353E-2</v>
      </c>
      <c r="I150">
        <f>CORREL($H$3:H150,MXX!$H$3:H150)</f>
        <v>8.0020988668676754E-2</v>
      </c>
    </row>
    <row r="151" spans="1:9" x14ac:dyDescent="0.25">
      <c r="A151" s="1">
        <v>44648</v>
      </c>
      <c r="B151">
        <v>133.759995</v>
      </c>
      <c r="C151">
        <v>134.86000100000001</v>
      </c>
      <c r="D151">
        <v>132.16999799999999</v>
      </c>
      <c r="E151">
        <v>134.80999800000001</v>
      </c>
      <c r="F151">
        <v>134.476822</v>
      </c>
      <c r="G151">
        <v>5804100</v>
      </c>
      <c r="H151">
        <f t="shared" si="2"/>
        <v>8.3021488080400156E-3</v>
      </c>
      <c r="I151">
        <f>CORREL($H$3:H151,MXX!$H$3:H151)</f>
        <v>8.1462632929776291E-2</v>
      </c>
    </row>
    <row r="152" spans="1:9" x14ac:dyDescent="0.25">
      <c r="A152" s="1">
        <v>44649</v>
      </c>
      <c r="B152">
        <v>137.85000600000001</v>
      </c>
      <c r="C152">
        <v>139.75</v>
      </c>
      <c r="D152">
        <v>136.949997</v>
      </c>
      <c r="E152">
        <v>139.13999899999999</v>
      </c>
      <c r="F152">
        <v>138.79612700000001</v>
      </c>
      <c r="G152">
        <v>7275900</v>
      </c>
      <c r="H152">
        <f t="shared" si="2"/>
        <v>3.2119326853217979E-2</v>
      </c>
      <c r="I152">
        <f>CORREL($H$3:H152,MXX!$H$3:H152)</f>
        <v>8.9857911704474602E-2</v>
      </c>
    </row>
    <row r="153" spans="1:9" x14ac:dyDescent="0.25">
      <c r="A153" s="1">
        <v>44650</v>
      </c>
      <c r="B153">
        <v>138.979996</v>
      </c>
      <c r="C153">
        <v>139.86000100000001</v>
      </c>
      <c r="D153">
        <v>137.55999800000001</v>
      </c>
      <c r="E153">
        <v>138.53999300000001</v>
      </c>
      <c r="F153">
        <v>138.19760099999999</v>
      </c>
      <c r="G153">
        <v>5545800</v>
      </c>
      <c r="H153">
        <f t="shared" si="2"/>
        <v>-4.3122673012339959E-3</v>
      </c>
      <c r="I153">
        <f>CORREL($H$3:H153,MXX!$H$3:H153)</f>
        <v>9.0466068814173933E-2</v>
      </c>
    </row>
    <row r="154" spans="1:9" x14ac:dyDescent="0.25">
      <c r="A154" s="1">
        <v>44651</v>
      </c>
      <c r="B154">
        <v>137.83000200000001</v>
      </c>
      <c r="C154">
        <v>138.71000699999999</v>
      </c>
      <c r="D154">
        <v>134.5</v>
      </c>
      <c r="E154">
        <v>134.55999800000001</v>
      </c>
      <c r="F154">
        <v>134.22743199999999</v>
      </c>
      <c r="G154">
        <v>7206500</v>
      </c>
      <c r="H154">
        <f t="shared" si="2"/>
        <v>-2.8728204912905824E-2</v>
      </c>
      <c r="I154">
        <f>CORREL($H$3:H154,MXX!$H$3:H154)</f>
        <v>7.5857984934186815E-2</v>
      </c>
    </row>
    <row r="155" spans="1:9" x14ac:dyDescent="0.25">
      <c r="A155" s="1">
        <v>44652</v>
      </c>
      <c r="B155">
        <v>134.449997</v>
      </c>
      <c r="C155">
        <v>135.279999</v>
      </c>
      <c r="D155">
        <v>132.75</v>
      </c>
      <c r="E155">
        <v>133.520004</v>
      </c>
      <c r="F155">
        <v>133.19001800000001</v>
      </c>
      <c r="G155">
        <v>5807500</v>
      </c>
      <c r="H155">
        <f t="shared" si="2"/>
        <v>-7.7287778253850832E-3</v>
      </c>
      <c r="I155">
        <f>CORREL($H$3:H155,MXX!$H$3:H155)</f>
        <v>7.5652151303038775E-2</v>
      </c>
    </row>
    <row r="156" spans="1:9" x14ac:dyDescent="0.25">
      <c r="A156" s="1">
        <v>44655</v>
      </c>
      <c r="B156">
        <v>133.050003</v>
      </c>
      <c r="C156">
        <v>135.21000699999999</v>
      </c>
      <c r="D156">
        <v>132.86000100000001</v>
      </c>
      <c r="E156">
        <v>134.33999600000001</v>
      </c>
      <c r="F156">
        <v>134.00798</v>
      </c>
      <c r="G156">
        <v>5307300</v>
      </c>
      <c r="H156">
        <f t="shared" si="2"/>
        <v>6.1413160857144286E-3</v>
      </c>
      <c r="I156">
        <f>CORREL($H$3:H156,MXX!$H$3:H156)</f>
        <v>7.3800166456176472E-2</v>
      </c>
    </row>
    <row r="157" spans="1:9" x14ac:dyDescent="0.25">
      <c r="A157" s="1">
        <v>44656</v>
      </c>
      <c r="B157">
        <v>134.03999300000001</v>
      </c>
      <c r="C157">
        <v>134.679993</v>
      </c>
      <c r="D157">
        <v>132.020004</v>
      </c>
      <c r="E157">
        <v>132.300003</v>
      </c>
      <c r="F157">
        <v>131.973038</v>
      </c>
      <c r="G157">
        <v>5707800</v>
      </c>
      <c r="H157">
        <f t="shared" si="2"/>
        <v>-1.5185230013914103E-2</v>
      </c>
      <c r="I157">
        <f>CORREL($H$3:H157,MXX!$H$3:H157)</f>
        <v>8.0690349858703964E-2</v>
      </c>
    </row>
    <row r="158" spans="1:9" x14ac:dyDescent="0.25">
      <c r="A158" s="1">
        <v>44657</v>
      </c>
      <c r="B158">
        <v>130.050003</v>
      </c>
      <c r="C158">
        <v>130.300003</v>
      </c>
      <c r="D158">
        <v>126.33000199999999</v>
      </c>
      <c r="E158">
        <v>128.36000100000001</v>
      </c>
      <c r="F158">
        <v>128.04276999999999</v>
      </c>
      <c r="G158">
        <v>6961000</v>
      </c>
      <c r="H158">
        <f t="shared" si="2"/>
        <v>-2.9780840538049993E-2</v>
      </c>
      <c r="I158">
        <f>CORREL($H$3:H158,MXX!$H$3:H158)</f>
        <v>8.2665793430863929E-2</v>
      </c>
    </row>
    <row r="159" spans="1:9" x14ac:dyDescent="0.25">
      <c r="A159" s="1">
        <v>44658</v>
      </c>
      <c r="B159">
        <v>127.43</v>
      </c>
      <c r="C159">
        <v>129.979996</v>
      </c>
      <c r="D159">
        <v>127.089996</v>
      </c>
      <c r="E159">
        <v>129.38000500000001</v>
      </c>
      <c r="F159">
        <v>129.06024199999999</v>
      </c>
      <c r="G159">
        <v>5320500</v>
      </c>
      <c r="H159">
        <f t="shared" si="2"/>
        <v>7.9463448033809166E-3</v>
      </c>
      <c r="I159">
        <f>CORREL($H$3:H159,MXX!$H$3:H159)</f>
        <v>8.134894244437707E-2</v>
      </c>
    </row>
    <row r="160" spans="1:9" x14ac:dyDescent="0.25">
      <c r="A160" s="1">
        <v>44659</v>
      </c>
      <c r="B160">
        <v>129.44000199999999</v>
      </c>
      <c r="C160">
        <v>129.929993</v>
      </c>
      <c r="D160">
        <v>127.879997</v>
      </c>
      <c r="E160">
        <v>128.14999399999999</v>
      </c>
      <c r="F160">
        <v>127.833275</v>
      </c>
      <c r="G160">
        <v>4877400</v>
      </c>
      <c r="H160">
        <f t="shared" si="2"/>
        <v>-9.5069324292758398E-3</v>
      </c>
      <c r="I160">
        <f>CORREL($H$3:H160,MXX!$H$3:H160)</f>
        <v>8.4312441620843614E-2</v>
      </c>
    </row>
    <row r="161" spans="1:9" x14ac:dyDescent="0.25">
      <c r="A161" s="1">
        <v>44662</v>
      </c>
      <c r="B161">
        <v>125.099998</v>
      </c>
      <c r="C161">
        <v>126.870003</v>
      </c>
      <c r="D161">
        <v>124.32</v>
      </c>
      <c r="E161">
        <v>124.980003</v>
      </c>
      <c r="F161">
        <v>124.67112</v>
      </c>
      <c r="G161">
        <v>6365400</v>
      </c>
      <c r="H161">
        <f t="shared" si="2"/>
        <v>-2.4736556268311193E-2</v>
      </c>
      <c r="I161">
        <f>CORREL($H$3:H161,MXX!$H$3:H161)</f>
        <v>8.7708748906413697E-2</v>
      </c>
    </row>
    <row r="162" spans="1:9" x14ac:dyDescent="0.25">
      <c r="A162" s="1">
        <v>44663</v>
      </c>
      <c r="B162">
        <v>125.199997</v>
      </c>
      <c r="C162">
        <v>128.10000600000001</v>
      </c>
      <c r="D162">
        <v>124.339996</v>
      </c>
      <c r="E162">
        <v>125.040001</v>
      </c>
      <c r="F162">
        <v>124.73097199999999</v>
      </c>
      <c r="G162">
        <v>5146800</v>
      </c>
      <c r="H162">
        <f t="shared" si="2"/>
        <v>4.8007910733449932E-4</v>
      </c>
      <c r="I162">
        <f>CORREL($H$3:H162,MXX!$H$3:H162)</f>
        <v>8.6465643165192937E-2</v>
      </c>
    </row>
    <row r="163" spans="1:9" x14ac:dyDescent="0.25">
      <c r="A163" s="1">
        <v>44664</v>
      </c>
      <c r="B163">
        <v>125.040001</v>
      </c>
      <c r="C163">
        <v>127.860001</v>
      </c>
      <c r="D163">
        <v>125.040001</v>
      </c>
      <c r="E163">
        <v>127.489998</v>
      </c>
      <c r="F163">
        <v>127.17491099999999</v>
      </c>
      <c r="G163">
        <v>5119300</v>
      </c>
      <c r="H163">
        <f t="shared" si="2"/>
        <v>1.9593681992632915E-2</v>
      </c>
      <c r="I163">
        <f>CORREL($H$3:H163,MXX!$H$3:H163)</f>
        <v>8.9738003428608354E-2</v>
      </c>
    </row>
    <row r="164" spans="1:9" x14ac:dyDescent="0.25">
      <c r="A164" s="1">
        <v>44665</v>
      </c>
      <c r="B164">
        <v>129.08000200000001</v>
      </c>
      <c r="C164">
        <v>134.38000500000001</v>
      </c>
      <c r="D164">
        <v>128.88999899999999</v>
      </c>
      <c r="E164">
        <v>133.46000699999999</v>
      </c>
      <c r="F164">
        <v>133.13017300000001</v>
      </c>
      <c r="G164">
        <v>12811300</v>
      </c>
      <c r="H164">
        <f t="shared" si="2"/>
        <v>4.6827333734088629E-2</v>
      </c>
      <c r="I164">
        <f>CORREL($H$3:H164,MXX!$H$3:H164)</f>
        <v>8.615998197674779E-2</v>
      </c>
    </row>
    <row r="165" spans="1:9" x14ac:dyDescent="0.25">
      <c r="A165" s="1">
        <v>44669</v>
      </c>
      <c r="B165">
        <v>132</v>
      </c>
      <c r="C165">
        <v>133.38999899999999</v>
      </c>
      <c r="D165">
        <v>130.30999800000001</v>
      </c>
      <c r="E165">
        <v>131.63000500000001</v>
      </c>
      <c r="F165">
        <v>131.304688</v>
      </c>
      <c r="G165">
        <v>5298200</v>
      </c>
      <c r="H165">
        <f t="shared" si="2"/>
        <v>-1.37120305552372E-2</v>
      </c>
      <c r="I165">
        <f>CORREL($H$3:H165,MXX!$H$3:H165)</f>
        <v>8.1785296525975396E-2</v>
      </c>
    </row>
    <row r="166" spans="1:9" x14ac:dyDescent="0.25">
      <c r="A166" s="1">
        <v>44670</v>
      </c>
      <c r="B166">
        <v>133.08999600000001</v>
      </c>
      <c r="C166">
        <v>137.479996</v>
      </c>
      <c r="D166">
        <v>132.779999</v>
      </c>
      <c r="E166">
        <v>137.050003</v>
      </c>
      <c r="F166">
        <v>136.711288</v>
      </c>
      <c r="G166">
        <v>7346100</v>
      </c>
      <c r="H166">
        <f t="shared" si="2"/>
        <v>4.1175986039432177E-2</v>
      </c>
      <c r="I166">
        <f>CORREL($H$3:H166,MXX!$H$3:H166)</f>
        <v>5.6992222629653991E-2</v>
      </c>
    </row>
    <row r="167" spans="1:9" x14ac:dyDescent="0.25">
      <c r="A167" s="1">
        <v>44671</v>
      </c>
      <c r="B167">
        <v>137.96000699999999</v>
      </c>
      <c r="C167">
        <v>138.64999399999999</v>
      </c>
      <c r="D167">
        <v>135.66000399999999</v>
      </c>
      <c r="E167">
        <v>135.86999499999999</v>
      </c>
      <c r="F167">
        <v>135.53419500000001</v>
      </c>
      <c r="G167">
        <v>5309700</v>
      </c>
      <c r="H167">
        <f t="shared" si="2"/>
        <v>-8.610064444714946E-3</v>
      </c>
      <c r="I167">
        <f>CORREL($H$3:H167,MXX!$H$3:H167)</f>
        <v>5.9587896413506015E-2</v>
      </c>
    </row>
    <row r="168" spans="1:9" x14ac:dyDescent="0.25">
      <c r="A168" s="1">
        <v>44672</v>
      </c>
      <c r="B168">
        <v>138.550003</v>
      </c>
      <c r="C168">
        <v>139.13999899999999</v>
      </c>
      <c r="D168">
        <v>135.08000200000001</v>
      </c>
      <c r="E168">
        <v>135.46000699999999</v>
      </c>
      <c r="F168">
        <v>135.12522899999999</v>
      </c>
      <c r="G168">
        <v>6562400</v>
      </c>
      <c r="H168">
        <f t="shared" si="2"/>
        <v>-3.0174377764963355E-3</v>
      </c>
      <c r="I168">
        <f>CORREL($H$3:H168,MXX!$H$3:H168)</f>
        <v>5.9687019653701476E-2</v>
      </c>
    </row>
    <row r="169" spans="1:9" x14ac:dyDescent="0.25">
      <c r="A169" s="1">
        <v>44673</v>
      </c>
      <c r="B169">
        <v>134.33000200000001</v>
      </c>
      <c r="C169">
        <v>134.929993</v>
      </c>
      <c r="D169">
        <v>128.71000699999999</v>
      </c>
      <c r="E169">
        <v>129.070007</v>
      </c>
      <c r="F169">
        <v>128.75102200000001</v>
      </c>
      <c r="G169">
        <v>7321700</v>
      </c>
      <c r="H169">
        <f t="shared" si="2"/>
        <v>-4.7172589805564616E-2</v>
      </c>
      <c r="I169">
        <f>CORREL($H$3:H169,MXX!$H$3:H169)</f>
        <v>7.5188901642909381E-2</v>
      </c>
    </row>
    <row r="170" spans="1:9" x14ac:dyDescent="0.25">
      <c r="A170" s="1">
        <v>44676</v>
      </c>
      <c r="B170">
        <v>127.800003</v>
      </c>
      <c r="C170">
        <v>128.94000199999999</v>
      </c>
      <c r="D170">
        <v>124.849998</v>
      </c>
      <c r="E170">
        <v>127.94000200000001</v>
      </c>
      <c r="F170">
        <v>127.623802</v>
      </c>
      <c r="G170">
        <v>6512500</v>
      </c>
      <c r="H170">
        <f t="shared" si="2"/>
        <v>-8.7550372998204881E-3</v>
      </c>
      <c r="I170">
        <f>CORREL($H$3:H170,MXX!$H$3:H170)</f>
        <v>7.5784479234836083E-2</v>
      </c>
    </row>
    <row r="171" spans="1:9" x14ac:dyDescent="0.25">
      <c r="A171" s="1">
        <v>44677</v>
      </c>
      <c r="B171">
        <v>126.949997</v>
      </c>
      <c r="C171">
        <v>127.589996</v>
      </c>
      <c r="D171">
        <v>120.480003</v>
      </c>
      <c r="E171">
        <v>120.519997</v>
      </c>
      <c r="F171">
        <v>120.222137</v>
      </c>
      <c r="G171">
        <v>7977900</v>
      </c>
      <c r="H171">
        <f t="shared" si="2"/>
        <v>-5.7995960659438704E-2</v>
      </c>
      <c r="I171">
        <f>CORREL($H$3:H171,MXX!$H$3:H171)</f>
        <v>7.9825753016753126E-2</v>
      </c>
    </row>
    <row r="172" spans="1:9" x14ac:dyDescent="0.25">
      <c r="A172" s="1">
        <v>44678</v>
      </c>
      <c r="B172">
        <v>121.089996</v>
      </c>
      <c r="C172">
        <v>124</v>
      </c>
      <c r="D172">
        <v>121.089996</v>
      </c>
      <c r="E172">
        <v>121.239998</v>
      </c>
      <c r="F172">
        <v>120.940361</v>
      </c>
      <c r="G172">
        <v>6007800</v>
      </c>
      <c r="H172">
        <f t="shared" si="2"/>
        <v>5.9741410186377924E-3</v>
      </c>
      <c r="I172">
        <f>CORREL($H$3:H172,MXX!$H$3:H172)</f>
        <v>8.1015682625022664E-2</v>
      </c>
    </row>
    <row r="173" spans="1:9" x14ac:dyDescent="0.25">
      <c r="A173" s="1">
        <v>44679</v>
      </c>
      <c r="B173">
        <v>123.16999800000001</v>
      </c>
      <c r="C173">
        <v>127.970001</v>
      </c>
      <c r="D173">
        <v>122.599998</v>
      </c>
      <c r="E173">
        <v>127.050003</v>
      </c>
      <c r="F173">
        <v>126.736008</v>
      </c>
      <c r="G173">
        <v>6551600</v>
      </c>
      <c r="H173">
        <f t="shared" si="2"/>
        <v>4.7921528859997391E-2</v>
      </c>
      <c r="I173">
        <f>CORREL($H$3:H173,MXX!$H$3:H173)</f>
        <v>4.1162216617412276E-2</v>
      </c>
    </row>
    <row r="174" spans="1:9" x14ac:dyDescent="0.25">
      <c r="A174" s="1">
        <v>44680</v>
      </c>
      <c r="B174">
        <v>126.220001</v>
      </c>
      <c r="C174">
        <v>128.449997</v>
      </c>
      <c r="D174">
        <v>124.25</v>
      </c>
      <c r="E174">
        <v>124.699997</v>
      </c>
      <c r="F174">
        <v>124.391808</v>
      </c>
      <c r="G174">
        <v>5867900</v>
      </c>
      <c r="H174">
        <f t="shared" si="2"/>
        <v>-1.8496716418588795E-2</v>
      </c>
      <c r="I174">
        <f>CORREL($H$3:H174,MXX!$H$3:H174)</f>
        <v>3.5923093187759277E-2</v>
      </c>
    </row>
    <row r="175" spans="1:9" x14ac:dyDescent="0.25">
      <c r="A175" s="1">
        <v>44683</v>
      </c>
      <c r="B175">
        <v>124.43</v>
      </c>
      <c r="C175">
        <v>126.18</v>
      </c>
      <c r="D175">
        <v>122.800003</v>
      </c>
      <c r="E175">
        <v>126.08000199999999</v>
      </c>
      <c r="F175">
        <v>125.76840199999999</v>
      </c>
      <c r="G175">
        <v>5428400</v>
      </c>
      <c r="H175">
        <f t="shared" si="2"/>
        <v>1.1066596925739653E-2</v>
      </c>
      <c r="I175">
        <f>CORREL($H$3:H175,MXX!$H$3:H175)</f>
        <v>2.9164725718791095E-2</v>
      </c>
    </row>
    <row r="176" spans="1:9" x14ac:dyDescent="0.25">
      <c r="A176" s="1">
        <v>44684</v>
      </c>
      <c r="B176">
        <v>125.019997</v>
      </c>
      <c r="C176">
        <v>125.760002</v>
      </c>
      <c r="D176">
        <v>120.220001</v>
      </c>
      <c r="E176">
        <v>122.860001</v>
      </c>
      <c r="F176">
        <v>122.556358</v>
      </c>
      <c r="G176">
        <v>8201200</v>
      </c>
      <c r="H176">
        <f t="shared" si="2"/>
        <v>-2.553935606178722E-2</v>
      </c>
      <c r="I176">
        <f>CORREL($H$3:H176,MXX!$H$3:H176)</f>
        <v>2.3461012941003664E-2</v>
      </c>
    </row>
    <row r="177" spans="1:9" x14ac:dyDescent="0.25">
      <c r="A177" s="1">
        <v>44685</v>
      </c>
      <c r="B177">
        <v>122.540001</v>
      </c>
      <c r="C177">
        <v>126.199997</v>
      </c>
      <c r="D177">
        <v>120.08000199999999</v>
      </c>
      <c r="E177">
        <v>126.05999799999999</v>
      </c>
      <c r="F177">
        <v>125.74844400000001</v>
      </c>
      <c r="G177">
        <v>6924000</v>
      </c>
      <c r="H177">
        <f t="shared" si="2"/>
        <v>2.6045862100438747E-2</v>
      </c>
      <c r="I177">
        <f>CORREL($H$3:H177,MXX!$H$3:H177)</f>
        <v>7.8949351656749413E-3</v>
      </c>
    </row>
    <row r="178" spans="1:9" x14ac:dyDescent="0.25">
      <c r="A178" s="1">
        <v>44686</v>
      </c>
      <c r="B178">
        <v>124.110001</v>
      </c>
      <c r="C178">
        <v>124.75</v>
      </c>
      <c r="D178">
        <v>116.519997</v>
      </c>
      <c r="E178">
        <v>118.629997</v>
      </c>
      <c r="F178">
        <v>118.33680699999999</v>
      </c>
      <c r="G178">
        <v>8411600</v>
      </c>
      <c r="H178">
        <f t="shared" si="2"/>
        <v>-5.8940188556130466E-2</v>
      </c>
      <c r="I178">
        <f>CORREL($H$3:H178,MXX!$H$3:H178)</f>
        <v>4.1315461712882341E-2</v>
      </c>
    </row>
    <row r="179" spans="1:9" x14ac:dyDescent="0.25">
      <c r="A179" s="1">
        <v>44687</v>
      </c>
      <c r="B179">
        <v>113.739998</v>
      </c>
      <c r="C179">
        <v>115.900002</v>
      </c>
      <c r="D179">
        <v>110.660004</v>
      </c>
      <c r="E179">
        <v>114.489998</v>
      </c>
      <c r="F179">
        <v>114.20703899999999</v>
      </c>
      <c r="G179">
        <v>11237500</v>
      </c>
      <c r="H179">
        <f t="shared" si="2"/>
        <v>-3.4898423446561293E-2</v>
      </c>
      <c r="I179">
        <f>CORREL($H$3:H179,MXX!$H$3:H179)</f>
        <v>5.030739802199076E-2</v>
      </c>
    </row>
    <row r="180" spans="1:9" x14ac:dyDescent="0.25">
      <c r="A180" s="1">
        <v>44690</v>
      </c>
      <c r="B180">
        <v>112.970001</v>
      </c>
      <c r="C180">
        <v>114.43</v>
      </c>
      <c r="D180">
        <v>110.589996</v>
      </c>
      <c r="E180">
        <v>111.209999</v>
      </c>
      <c r="F180">
        <v>110.93514999999999</v>
      </c>
      <c r="G180">
        <v>7506000</v>
      </c>
      <c r="H180">
        <f t="shared" si="2"/>
        <v>-2.8648750800727808E-2</v>
      </c>
      <c r="I180">
        <f>CORREL($H$3:H180,MXX!$H$3:H180)</f>
        <v>4.8885332599677471E-2</v>
      </c>
    </row>
    <row r="181" spans="1:9" x14ac:dyDescent="0.25">
      <c r="A181" s="1">
        <v>44691</v>
      </c>
      <c r="B181">
        <v>113.029999</v>
      </c>
      <c r="C181">
        <v>113.44000200000001</v>
      </c>
      <c r="D181">
        <v>108.349998</v>
      </c>
      <c r="E181">
        <v>109.489998</v>
      </c>
      <c r="F181">
        <v>109.219398</v>
      </c>
      <c r="G181">
        <v>7526900</v>
      </c>
      <c r="H181">
        <f t="shared" si="2"/>
        <v>-1.5466261144461381E-2</v>
      </c>
      <c r="I181">
        <f>CORREL($H$3:H181,MXX!$H$3:H181)</f>
        <v>4.7407232979963125E-2</v>
      </c>
    </row>
    <row r="182" spans="1:9" x14ac:dyDescent="0.25">
      <c r="A182" s="1">
        <v>44692</v>
      </c>
      <c r="B182">
        <v>110.699997</v>
      </c>
      <c r="C182">
        <v>111.150002</v>
      </c>
      <c r="D182">
        <v>107.589996</v>
      </c>
      <c r="E182">
        <v>107.91999800000001</v>
      </c>
      <c r="F182">
        <v>107.653282</v>
      </c>
      <c r="G182">
        <v>6611800</v>
      </c>
      <c r="H182">
        <f t="shared" si="2"/>
        <v>-1.4339174438591886E-2</v>
      </c>
      <c r="I182">
        <f>CORREL($H$3:H182,MXX!$H$3:H182)</f>
        <v>4.7024699657075647E-2</v>
      </c>
    </row>
    <row r="183" spans="1:9" x14ac:dyDescent="0.25">
      <c r="A183" s="1">
        <v>44693</v>
      </c>
      <c r="B183">
        <v>105.18</v>
      </c>
      <c r="C183">
        <v>109.879997</v>
      </c>
      <c r="D183">
        <v>105</v>
      </c>
      <c r="E183">
        <v>107.900002</v>
      </c>
      <c r="F183">
        <v>107.633331</v>
      </c>
      <c r="G183">
        <v>10245400</v>
      </c>
      <c r="H183">
        <f t="shared" si="2"/>
        <v>-1.8532644457607941E-4</v>
      </c>
      <c r="I183">
        <f>CORREL($H$3:H183,MXX!$H$3:H183)</f>
        <v>4.73325706444091E-2</v>
      </c>
    </row>
    <row r="184" spans="1:9" x14ac:dyDescent="0.25">
      <c r="A184" s="1">
        <v>44694</v>
      </c>
      <c r="B184">
        <v>110.260002</v>
      </c>
      <c r="C184">
        <v>113.110001</v>
      </c>
      <c r="D184">
        <v>108.66999800000001</v>
      </c>
      <c r="E184">
        <v>113.010002</v>
      </c>
      <c r="F184">
        <v>112.730705</v>
      </c>
      <c r="G184">
        <v>9618800</v>
      </c>
      <c r="H184">
        <f t="shared" si="2"/>
        <v>4.7358694120504384E-2</v>
      </c>
      <c r="I184">
        <f>CORREL($H$3:H184,MXX!$H$3:H184)</f>
        <v>7.4589492584230421E-2</v>
      </c>
    </row>
    <row r="185" spans="1:9" x14ac:dyDescent="0.25">
      <c r="A185" s="1">
        <v>44697</v>
      </c>
      <c r="B185">
        <v>112.980003</v>
      </c>
      <c r="C185">
        <v>113.44000200000001</v>
      </c>
      <c r="D185">
        <v>111.55999799999999</v>
      </c>
      <c r="E185">
        <v>112.599998</v>
      </c>
      <c r="F185">
        <v>112.321716</v>
      </c>
      <c r="G185">
        <v>5722500</v>
      </c>
      <c r="H185">
        <f t="shared" si="2"/>
        <v>-3.6280177614431259E-3</v>
      </c>
      <c r="I185">
        <f>CORREL($H$3:H185,MXX!$H$3:H185)</f>
        <v>7.3044438332087028E-2</v>
      </c>
    </row>
    <row r="186" spans="1:9" x14ac:dyDescent="0.25">
      <c r="A186" s="1">
        <v>44698</v>
      </c>
      <c r="B186">
        <v>115.5</v>
      </c>
      <c r="C186">
        <v>117.099998</v>
      </c>
      <c r="D186">
        <v>113.07</v>
      </c>
      <c r="E186">
        <v>115.900002</v>
      </c>
      <c r="F186">
        <v>115.613564</v>
      </c>
      <c r="G186">
        <v>6026100</v>
      </c>
      <c r="H186">
        <f t="shared" si="2"/>
        <v>2.9307315782105766E-2</v>
      </c>
      <c r="I186">
        <f>CORREL($H$3:H186,MXX!$H$3:H186)</f>
        <v>5.3469245718840826E-2</v>
      </c>
    </row>
    <row r="187" spans="1:9" x14ac:dyDescent="0.25">
      <c r="A187" s="1">
        <v>44699</v>
      </c>
      <c r="B187">
        <v>112.5</v>
      </c>
      <c r="C187">
        <v>113.360001</v>
      </c>
      <c r="D187">
        <v>108.779999</v>
      </c>
      <c r="E187">
        <v>109.370003</v>
      </c>
      <c r="F187">
        <v>109.099701</v>
      </c>
      <c r="G187">
        <v>8188300</v>
      </c>
      <c r="H187">
        <f t="shared" si="2"/>
        <v>-5.6341684960079602E-2</v>
      </c>
      <c r="I187">
        <f>CORREL($H$3:H187,MXX!$H$3:H187)</f>
        <v>2.5488201964595301E-2</v>
      </c>
    </row>
    <row r="188" spans="1:9" x14ac:dyDescent="0.25">
      <c r="A188" s="1">
        <v>44700</v>
      </c>
      <c r="B188">
        <v>108.949997</v>
      </c>
      <c r="C188">
        <v>109.110001</v>
      </c>
      <c r="D188">
        <v>106.279999</v>
      </c>
      <c r="E188">
        <v>106.44000200000001</v>
      </c>
      <c r="F188">
        <v>106.176941</v>
      </c>
      <c r="G188">
        <v>7702000</v>
      </c>
      <c r="H188">
        <f t="shared" si="2"/>
        <v>-2.67898076090969E-2</v>
      </c>
      <c r="I188">
        <f>CORREL($H$3:H188,MXX!$H$3:H188)</f>
        <v>2.2392577242010152E-2</v>
      </c>
    </row>
    <row r="189" spans="1:9" x14ac:dyDescent="0.25">
      <c r="A189" s="1">
        <v>44701</v>
      </c>
      <c r="B189">
        <v>108.66999800000001</v>
      </c>
      <c r="C189">
        <v>109.69000200000001</v>
      </c>
      <c r="D189">
        <v>105.07</v>
      </c>
      <c r="E189">
        <v>108</v>
      </c>
      <c r="F189">
        <v>107.733086</v>
      </c>
      <c r="G189">
        <v>7621900</v>
      </c>
      <c r="H189">
        <f t="shared" si="2"/>
        <v>1.4656148362759865E-2</v>
      </c>
      <c r="I189">
        <f>CORREL($H$3:H189,MXX!$H$3:H189)</f>
        <v>2.109497600452221E-2</v>
      </c>
    </row>
    <row r="190" spans="1:9" x14ac:dyDescent="0.25">
      <c r="A190" s="1">
        <v>44704</v>
      </c>
      <c r="B190">
        <v>107.470001</v>
      </c>
      <c r="C190">
        <v>108.75</v>
      </c>
      <c r="D190">
        <v>105.82</v>
      </c>
      <c r="E190">
        <v>108.629997</v>
      </c>
      <c r="F190">
        <v>108.361526</v>
      </c>
      <c r="G190">
        <v>7136400</v>
      </c>
      <c r="H190">
        <f t="shared" si="2"/>
        <v>5.833305471264396E-3</v>
      </c>
      <c r="I190">
        <f>CORREL($H$3:H190,MXX!$H$3:H190)</f>
        <v>2.0782420954434225E-2</v>
      </c>
    </row>
    <row r="191" spans="1:9" x14ac:dyDescent="0.25">
      <c r="A191" s="1">
        <v>44705</v>
      </c>
      <c r="B191">
        <v>107.110001</v>
      </c>
      <c r="C191">
        <v>107.989998</v>
      </c>
      <c r="D191">
        <v>104.730003</v>
      </c>
      <c r="E191">
        <v>107.290001</v>
      </c>
      <c r="F191">
        <v>107.024841</v>
      </c>
      <c r="G191">
        <v>6023400</v>
      </c>
      <c r="H191">
        <f t="shared" si="2"/>
        <v>-1.2335420599374014E-2</v>
      </c>
      <c r="I191">
        <f>CORREL($H$3:H191,MXX!$H$3:H191)</f>
        <v>1.8517453099327796E-2</v>
      </c>
    </row>
    <row r="192" spans="1:9" x14ac:dyDescent="0.25">
      <c r="A192" s="1">
        <v>44706</v>
      </c>
      <c r="B192">
        <v>103.459999</v>
      </c>
      <c r="C192">
        <v>108.889999</v>
      </c>
      <c r="D192">
        <v>103.459999</v>
      </c>
      <c r="E192">
        <v>108.199997</v>
      </c>
      <c r="F192">
        <v>107.932587</v>
      </c>
      <c r="G192">
        <v>7158800</v>
      </c>
      <c r="H192">
        <f t="shared" si="2"/>
        <v>8.4816383889792756E-3</v>
      </c>
      <c r="I192">
        <f>CORREL($H$3:H192,MXX!$H$3:H192)</f>
        <v>2.0820154311181737E-2</v>
      </c>
    </row>
    <row r="193" spans="1:9" x14ac:dyDescent="0.25">
      <c r="A193" s="1">
        <v>44707</v>
      </c>
      <c r="B193">
        <v>110</v>
      </c>
      <c r="C193">
        <v>113.5</v>
      </c>
      <c r="D193">
        <v>110</v>
      </c>
      <c r="E193">
        <v>112.94000200000001</v>
      </c>
      <c r="F193">
        <v>112.660873</v>
      </c>
      <c r="G193">
        <v>6520300</v>
      </c>
      <c r="H193">
        <f t="shared" si="2"/>
        <v>4.3807770492891057E-2</v>
      </c>
      <c r="I193">
        <f>CORREL($H$3:H193,MXX!$H$3:H193)</f>
        <v>2.7914482077392791E-2</v>
      </c>
    </row>
    <row r="194" spans="1:9" x14ac:dyDescent="0.25">
      <c r="A194" s="1">
        <v>44708</v>
      </c>
      <c r="B194">
        <v>114.220001</v>
      </c>
      <c r="C194">
        <v>116.010002</v>
      </c>
      <c r="D194">
        <v>114.010002</v>
      </c>
      <c r="E194">
        <v>115.989998</v>
      </c>
      <c r="F194">
        <v>115.70333100000001</v>
      </c>
      <c r="G194">
        <v>5043000</v>
      </c>
      <c r="H194">
        <f t="shared" si="2"/>
        <v>2.7005453792285194E-2</v>
      </c>
      <c r="I194">
        <f>CORREL($H$3:H194,MXX!$H$3:H194)</f>
        <v>2.3310465118489141E-2</v>
      </c>
    </row>
    <row r="195" spans="1:9" x14ac:dyDescent="0.25">
      <c r="A195" s="1">
        <v>44712</v>
      </c>
      <c r="B195">
        <v>117.5</v>
      </c>
      <c r="C195">
        <v>119.790001</v>
      </c>
      <c r="D195">
        <v>114.449997</v>
      </c>
      <c r="E195">
        <v>118.849998</v>
      </c>
      <c r="F195">
        <v>118.55626700000001</v>
      </c>
      <c r="G195">
        <v>13774600</v>
      </c>
      <c r="H195">
        <f t="shared" ref="H195:H253" si="3">(F195-F194)/F194</f>
        <v>2.4657336788341897E-2</v>
      </c>
      <c r="I195">
        <f>CORREL($H$3:H195,MXX!$H$3:H195)</f>
        <v>1.7713604995760125E-2</v>
      </c>
    </row>
    <row r="196" spans="1:9" x14ac:dyDescent="0.25">
      <c r="A196" s="1">
        <v>44713</v>
      </c>
      <c r="B196">
        <v>119.83000199999999</v>
      </c>
      <c r="C196">
        <v>120.75</v>
      </c>
      <c r="D196">
        <v>117.610001</v>
      </c>
      <c r="E196">
        <v>118.68</v>
      </c>
      <c r="F196">
        <v>118.38668800000001</v>
      </c>
      <c r="G196">
        <v>5543100</v>
      </c>
      <c r="H196">
        <f t="shared" si="3"/>
        <v>-1.430367236512253E-3</v>
      </c>
      <c r="I196">
        <f>CORREL($H$3:H196,MXX!$H$3:H196)</f>
        <v>1.7679852934347765E-2</v>
      </c>
    </row>
    <row r="197" spans="1:9" x14ac:dyDescent="0.25">
      <c r="A197" s="1">
        <v>44714</v>
      </c>
      <c r="B197">
        <v>119.510002</v>
      </c>
      <c r="C197">
        <v>123.58000199999999</v>
      </c>
      <c r="D197">
        <v>119.260002</v>
      </c>
      <c r="E197">
        <v>123.410004</v>
      </c>
      <c r="F197">
        <v>123.105003</v>
      </c>
      <c r="G197">
        <v>5838100</v>
      </c>
      <c r="H197">
        <f t="shared" si="3"/>
        <v>3.9855114453408724E-2</v>
      </c>
      <c r="I197">
        <f>CORREL($H$3:H197,MXX!$H$3:H197)</f>
        <v>6.3617743121276576E-3</v>
      </c>
    </row>
    <row r="198" spans="1:9" x14ac:dyDescent="0.25">
      <c r="A198" s="1">
        <v>44715</v>
      </c>
      <c r="B198">
        <v>120.209999</v>
      </c>
      <c r="C198">
        <v>122.540001</v>
      </c>
      <c r="D198">
        <v>120</v>
      </c>
      <c r="E198">
        <v>120.949997</v>
      </c>
      <c r="F198">
        <v>120.949997</v>
      </c>
      <c r="G198">
        <v>5201500</v>
      </c>
      <c r="H198">
        <f t="shared" si="3"/>
        <v>-1.7505429897109868E-2</v>
      </c>
      <c r="I198">
        <f>CORREL($H$3:H198,MXX!$H$3:H198)</f>
        <v>8.6161740543471057E-3</v>
      </c>
    </row>
    <row r="199" spans="1:9" x14ac:dyDescent="0.25">
      <c r="A199" s="1">
        <v>44718</v>
      </c>
      <c r="B199">
        <v>121.5</v>
      </c>
      <c r="C199">
        <v>122.139999</v>
      </c>
      <c r="D199">
        <v>119.43</v>
      </c>
      <c r="E199">
        <v>120.230003</v>
      </c>
      <c r="F199">
        <v>120.230003</v>
      </c>
      <c r="G199">
        <v>3963400</v>
      </c>
      <c r="H199">
        <f t="shared" si="3"/>
        <v>-5.9528236284288605E-3</v>
      </c>
      <c r="I199">
        <f>CORREL($H$3:H199,MXX!$H$3:H199)</f>
        <v>9.9887435283041465E-3</v>
      </c>
    </row>
    <row r="200" spans="1:9" x14ac:dyDescent="0.25">
      <c r="A200" s="1">
        <v>44719</v>
      </c>
      <c r="B200">
        <v>118.660004</v>
      </c>
      <c r="C200">
        <v>121.970001</v>
      </c>
      <c r="D200">
        <v>118.459999</v>
      </c>
      <c r="E200">
        <v>121.66999800000001</v>
      </c>
      <c r="F200">
        <v>121.66999800000001</v>
      </c>
      <c r="G200">
        <v>5373600</v>
      </c>
      <c r="H200">
        <f t="shared" si="3"/>
        <v>1.1977002113191417E-2</v>
      </c>
      <c r="I200">
        <f>CORREL($H$3:H200,MXX!$H$3:H200)</f>
        <v>1.056856077756488E-2</v>
      </c>
    </row>
    <row r="201" spans="1:9" x14ac:dyDescent="0.25">
      <c r="A201" s="1">
        <v>44720</v>
      </c>
      <c r="B201">
        <v>120.900002</v>
      </c>
      <c r="C201">
        <v>123.82</v>
      </c>
      <c r="D201">
        <v>120.449997</v>
      </c>
      <c r="E201">
        <v>122.400002</v>
      </c>
      <c r="F201">
        <v>122.400002</v>
      </c>
      <c r="G201">
        <v>4365800</v>
      </c>
      <c r="H201">
        <f t="shared" si="3"/>
        <v>5.9998685953787378E-3</v>
      </c>
      <c r="I201">
        <f>CORREL($H$3:H201,MXX!$H$3:H201)</f>
        <v>9.3697032310334511E-3</v>
      </c>
    </row>
    <row r="202" spans="1:9" x14ac:dyDescent="0.25">
      <c r="A202" s="1">
        <v>44721</v>
      </c>
      <c r="B202">
        <v>121.349998</v>
      </c>
      <c r="C202">
        <v>122.029999</v>
      </c>
      <c r="D202">
        <v>118.589996</v>
      </c>
      <c r="E202">
        <v>118.599998</v>
      </c>
      <c r="F202">
        <v>118.599998</v>
      </c>
      <c r="G202">
        <v>3892600</v>
      </c>
      <c r="H202">
        <f t="shared" si="3"/>
        <v>-3.1045783806441452E-2</v>
      </c>
      <c r="I202">
        <f>CORREL($H$3:H202,MXX!$H$3:H202)</f>
        <v>1.7136724590322668E-2</v>
      </c>
    </row>
    <row r="203" spans="1:9" x14ac:dyDescent="0.25">
      <c r="A203" s="1">
        <v>44722</v>
      </c>
      <c r="B203">
        <v>117.089996</v>
      </c>
      <c r="C203">
        <v>117.089996</v>
      </c>
      <c r="D203">
        <v>114.260002</v>
      </c>
      <c r="E203">
        <v>114.730003</v>
      </c>
      <c r="F203">
        <v>114.730003</v>
      </c>
      <c r="G203">
        <v>6292600</v>
      </c>
      <c r="H203">
        <f t="shared" si="3"/>
        <v>-3.2630649791410643E-2</v>
      </c>
      <c r="I203">
        <f>CORREL($H$3:H203,MXX!$H$3:H203)</f>
        <v>2.9646292588413677E-2</v>
      </c>
    </row>
    <row r="204" spans="1:9" x14ac:dyDescent="0.25">
      <c r="A204" s="1">
        <v>44725</v>
      </c>
      <c r="B204">
        <v>110.389999</v>
      </c>
      <c r="C204">
        <v>112.019997</v>
      </c>
      <c r="D204">
        <v>109.239998</v>
      </c>
      <c r="E204">
        <v>110.44000200000001</v>
      </c>
      <c r="F204">
        <v>110.44000200000001</v>
      </c>
      <c r="G204">
        <v>6423100</v>
      </c>
      <c r="H204">
        <f t="shared" si="3"/>
        <v>-3.7392145801652156E-2</v>
      </c>
      <c r="I204">
        <f>CORREL($H$3:H204,MXX!$H$3:H204)</f>
        <v>2.9641603174508795E-2</v>
      </c>
    </row>
    <row r="205" spans="1:9" x14ac:dyDescent="0.25">
      <c r="A205" s="1">
        <v>44726</v>
      </c>
      <c r="B205">
        <v>110.370003</v>
      </c>
      <c r="C205">
        <v>111.889999</v>
      </c>
      <c r="D205">
        <v>110.010002</v>
      </c>
      <c r="E205">
        <v>110.720001</v>
      </c>
      <c r="F205">
        <v>110.720001</v>
      </c>
      <c r="G205">
        <v>4548400</v>
      </c>
      <c r="H205">
        <f t="shared" si="3"/>
        <v>2.53530419168219E-3</v>
      </c>
      <c r="I205">
        <f>CORREL($H$3:H205,MXX!$H$3:H205)</f>
        <v>2.9013782946627355E-2</v>
      </c>
    </row>
    <row r="206" spans="1:9" x14ac:dyDescent="0.25">
      <c r="A206" s="1">
        <v>44727</v>
      </c>
      <c r="B206">
        <v>112.160004</v>
      </c>
      <c r="C206">
        <v>114.720001</v>
      </c>
      <c r="D206">
        <v>111.209999</v>
      </c>
      <c r="E206">
        <v>113.44000200000001</v>
      </c>
      <c r="F206">
        <v>113.44000200000001</v>
      </c>
      <c r="G206">
        <v>4828700</v>
      </c>
      <c r="H206">
        <f t="shared" si="3"/>
        <v>2.4566482798351951E-2</v>
      </c>
      <c r="I206">
        <f>CORREL($H$3:H206,MXX!$H$3:H206)</f>
        <v>3.154444660408267E-2</v>
      </c>
    </row>
    <row r="207" spans="1:9" x14ac:dyDescent="0.25">
      <c r="A207" s="1">
        <v>44728</v>
      </c>
      <c r="B207">
        <v>109.510002</v>
      </c>
      <c r="C207">
        <v>109.900002</v>
      </c>
      <c r="D207">
        <v>105.720001</v>
      </c>
      <c r="E207">
        <v>107.120003</v>
      </c>
      <c r="F207">
        <v>107.120003</v>
      </c>
      <c r="G207">
        <v>7384800</v>
      </c>
      <c r="H207">
        <f t="shared" si="3"/>
        <v>-5.5712261006483493E-2</v>
      </c>
      <c r="I207">
        <f>CORREL($H$3:H207,MXX!$H$3:H207)</f>
        <v>5.1599259436464553E-2</v>
      </c>
    </row>
    <row r="208" spans="1:9" x14ac:dyDescent="0.25">
      <c r="A208" s="1">
        <v>44729</v>
      </c>
      <c r="B208">
        <v>106.150002</v>
      </c>
      <c r="C208">
        <v>108.550003</v>
      </c>
      <c r="D208">
        <v>105.849998</v>
      </c>
      <c r="E208">
        <v>107.339996</v>
      </c>
      <c r="F208">
        <v>107.339996</v>
      </c>
      <c r="G208">
        <v>10256800</v>
      </c>
      <c r="H208">
        <f t="shared" si="3"/>
        <v>2.0537060664570961E-3</v>
      </c>
      <c r="I208">
        <f>CORREL($H$3:H208,MXX!$H$3:H208)</f>
        <v>5.2430715555016223E-2</v>
      </c>
    </row>
    <row r="209" spans="1:9" x14ac:dyDescent="0.25">
      <c r="A209" s="1">
        <v>44733</v>
      </c>
      <c r="B209">
        <v>108.459999</v>
      </c>
      <c r="C209">
        <v>109.82</v>
      </c>
      <c r="D209">
        <v>108.040001</v>
      </c>
      <c r="E209">
        <v>108.68</v>
      </c>
      <c r="F209">
        <v>108.68</v>
      </c>
      <c r="G209">
        <v>6211400</v>
      </c>
      <c r="H209">
        <f t="shared" si="3"/>
        <v>1.2483734394773105E-2</v>
      </c>
      <c r="I209">
        <f>CORREL($H$3:H209,MXX!$H$3:H209)</f>
        <v>5.0758330605865182E-2</v>
      </c>
    </row>
    <row r="210" spans="1:9" x14ac:dyDescent="0.25">
      <c r="A210" s="1">
        <v>44734</v>
      </c>
      <c r="B210">
        <v>105.400002</v>
      </c>
      <c r="C210">
        <v>106.900002</v>
      </c>
      <c r="D210">
        <v>104.610001</v>
      </c>
      <c r="E210">
        <v>104.91999800000001</v>
      </c>
      <c r="F210">
        <v>104.91999800000001</v>
      </c>
      <c r="G210">
        <v>9884000</v>
      </c>
      <c r="H210">
        <f t="shared" si="3"/>
        <v>-3.4597000368053001E-2</v>
      </c>
      <c r="I210">
        <f>CORREL($H$3:H210,MXX!$H$3:H210)</f>
        <v>4.4835313832365151E-2</v>
      </c>
    </row>
    <row r="211" spans="1:9" x14ac:dyDescent="0.25">
      <c r="A211" s="1">
        <v>44735</v>
      </c>
      <c r="B211">
        <v>105.010002</v>
      </c>
      <c r="C211">
        <v>108.099998</v>
      </c>
      <c r="D211">
        <v>104.410004</v>
      </c>
      <c r="E211">
        <v>108</v>
      </c>
      <c r="F211">
        <v>108</v>
      </c>
      <c r="G211">
        <v>8898400</v>
      </c>
      <c r="H211">
        <f t="shared" si="3"/>
        <v>2.9355719202358285E-2</v>
      </c>
      <c r="I211">
        <f>CORREL($H$3:H211,MXX!$H$3:H211)</f>
        <v>2.9679371185927613E-2</v>
      </c>
    </row>
    <row r="212" spans="1:9" x14ac:dyDescent="0.25">
      <c r="A212" s="1">
        <v>44736</v>
      </c>
      <c r="B212">
        <v>109.93</v>
      </c>
      <c r="C212">
        <v>112.94000200000001</v>
      </c>
      <c r="D212">
        <v>109.610001</v>
      </c>
      <c r="E212">
        <v>112.910004</v>
      </c>
      <c r="F212">
        <v>112.910004</v>
      </c>
      <c r="G212">
        <v>10463700</v>
      </c>
      <c r="H212">
        <f t="shared" si="3"/>
        <v>4.5463000000000003E-2</v>
      </c>
      <c r="I212">
        <f>CORREL($H$3:H212,MXX!$H$3:H212)</f>
        <v>1.8407732008207726E-2</v>
      </c>
    </row>
    <row r="213" spans="1:9" x14ac:dyDescent="0.25">
      <c r="A213" s="1">
        <v>44739</v>
      </c>
      <c r="B213">
        <v>112.239998</v>
      </c>
      <c r="C213">
        <v>113.209999</v>
      </c>
      <c r="D213">
        <v>109.839996</v>
      </c>
      <c r="E213">
        <v>110.5</v>
      </c>
      <c r="F213">
        <v>110.5</v>
      </c>
      <c r="G213">
        <v>12644700</v>
      </c>
      <c r="H213">
        <f t="shared" si="3"/>
        <v>-2.1344468289984302E-2</v>
      </c>
      <c r="I213">
        <f>CORREL($H$3:H213,MXX!$H$3:H213)</f>
        <v>7.5031193601350537E-3</v>
      </c>
    </row>
    <row r="214" spans="1:9" x14ac:dyDescent="0.25">
      <c r="A214" s="1">
        <v>44740</v>
      </c>
      <c r="B214">
        <v>108.199997</v>
      </c>
      <c r="C214">
        <v>114.050003</v>
      </c>
      <c r="D214">
        <v>102.480003</v>
      </c>
      <c r="E214">
        <v>102.779999</v>
      </c>
      <c r="F214">
        <v>102.779999</v>
      </c>
      <c r="G214">
        <v>31296500</v>
      </c>
      <c r="H214">
        <f t="shared" si="3"/>
        <v>-6.9864262443438879E-2</v>
      </c>
      <c r="I214">
        <f>CORREL($H$3:H214,MXX!$H$3:H214)</f>
        <v>-1.0723580430978793E-2</v>
      </c>
    </row>
    <row r="215" spans="1:9" x14ac:dyDescent="0.25">
      <c r="A215" s="1">
        <v>44741</v>
      </c>
      <c r="B215">
        <v>102.989998</v>
      </c>
      <c r="C215">
        <v>105.610001</v>
      </c>
      <c r="D215">
        <v>101.529999</v>
      </c>
      <c r="E215">
        <v>103.25</v>
      </c>
      <c r="F215">
        <v>103.25</v>
      </c>
      <c r="G215">
        <v>10326600</v>
      </c>
      <c r="H215">
        <f t="shared" si="3"/>
        <v>4.5728838740307469E-3</v>
      </c>
      <c r="I215">
        <f>CORREL($H$3:H215,MXX!$H$3:H215)</f>
        <v>-1.02442456244634E-2</v>
      </c>
    </row>
    <row r="216" spans="1:9" x14ac:dyDescent="0.25">
      <c r="A216" s="1">
        <v>44742</v>
      </c>
      <c r="B216">
        <v>101.94000200000001</v>
      </c>
      <c r="C216">
        <v>103.379997</v>
      </c>
      <c r="D216">
        <v>100.779999</v>
      </c>
      <c r="E216">
        <v>102.199997</v>
      </c>
      <c r="F216">
        <v>102.199997</v>
      </c>
      <c r="G216">
        <v>9027400</v>
      </c>
      <c r="H216">
        <f t="shared" si="3"/>
        <v>-1.0169520581113839E-2</v>
      </c>
      <c r="I216">
        <f>CORREL($H$3:H216,MXX!$H$3:H216)</f>
        <v>-8.8942409738187057E-3</v>
      </c>
    </row>
    <row r="217" spans="1:9" x14ac:dyDescent="0.25">
      <c r="A217" s="1">
        <v>44743</v>
      </c>
      <c r="B217">
        <v>101.639999</v>
      </c>
      <c r="C217">
        <v>102.5</v>
      </c>
      <c r="D217">
        <v>99.529999000000004</v>
      </c>
      <c r="E217">
        <v>101.18</v>
      </c>
      <c r="F217">
        <v>101.18</v>
      </c>
      <c r="G217">
        <v>7934300</v>
      </c>
      <c r="H217">
        <f t="shared" si="3"/>
        <v>-9.9804014671349695E-3</v>
      </c>
      <c r="I217">
        <f>CORREL($H$3:H217,MXX!$H$3:H217)</f>
        <v>-6.9798162233624629E-3</v>
      </c>
    </row>
    <row r="218" spans="1:9" x14ac:dyDescent="0.25">
      <c r="A218" s="1">
        <v>44747</v>
      </c>
      <c r="B218">
        <v>100.449997</v>
      </c>
      <c r="C218">
        <v>104.379997</v>
      </c>
      <c r="D218">
        <v>100.110001</v>
      </c>
      <c r="E218">
        <v>104.32</v>
      </c>
      <c r="F218">
        <v>104.32</v>
      </c>
      <c r="G218">
        <v>9948800</v>
      </c>
      <c r="H218">
        <f t="shared" si="3"/>
        <v>3.1033801146471498E-2</v>
      </c>
      <c r="I218">
        <f>CORREL($H$3:H218,MXX!$H$3:H218)</f>
        <v>-3.3243500222655208E-3</v>
      </c>
    </row>
    <row r="219" spans="1:9" x14ac:dyDescent="0.25">
      <c r="A219" s="1">
        <v>44748</v>
      </c>
      <c r="B219">
        <v>104.889999</v>
      </c>
      <c r="C219">
        <v>105.720001</v>
      </c>
      <c r="D219">
        <v>103.449997</v>
      </c>
      <c r="E219">
        <v>104.230003</v>
      </c>
      <c r="F219">
        <v>104.230003</v>
      </c>
      <c r="G219">
        <v>6432900</v>
      </c>
      <c r="H219">
        <f t="shared" si="3"/>
        <v>-8.6270130368095073E-4</v>
      </c>
      <c r="I219">
        <f>CORREL($H$3:H219,MXX!$H$3:H219)</f>
        <v>-3.1617502239314741E-3</v>
      </c>
    </row>
    <row r="220" spans="1:9" x14ac:dyDescent="0.25">
      <c r="A220" s="1">
        <v>44749</v>
      </c>
      <c r="B220">
        <v>105.650002</v>
      </c>
      <c r="C220">
        <v>108.279999</v>
      </c>
      <c r="D220">
        <v>105.269997</v>
      </c>
      <c r="E220">
        <v>108.129997</v>
      </c>
      <c r="F220">
        <v>108.129997</v>
      </c>
      <c r="G220">
        <v>7633900</v>
      </c>
      <c r="H220">
        <f t="shared" si="3"/>
        <v>3.7417191669849678E-2</v>
      </c>
      <c r="I220">
        <f>CORREL($H$3:H220,MXX!$H$3:H220)</f>
        <v>-1.2330910046869295E-2</v>
      </c>
    </row>
    <row r="221" spans="1:9" x14ac:dyDescent="0.25">
      <c r="A221" s="1">
        <v>44750</v>
      </c>
      <c r="B221">
        <v>106.58000199999999</v>
      </c>
      <c r="C221">
        <v>108.610001</v>
      </c>
      <c r="D221">
        <v>106.510002</v>
      </c>
      <c r="E221">
        <v>107.93</v>
      </c>
      <c r="F221">
        <v>107.93</v>
      </c>
      <c r="G221">
        <v>5938600</v>
      </c>
      <c r="H221">
        <f t="shared" si="3"/>
        <v>-1.8495977577803521E-3</v>
      </c>
      <c r="I221">
        <f>CORREL($H$3:H221,MXX!$H$3:H221)</f>
        <v>-1.2329110248005459E-2</v>
      </c>
    </row>
    <row r="222" spans="1:9" x14ac:dyDescent="0.25">
      <c r="A222" s="1">
        <v>44753</v>
      </c>
      <c r="B222">
        <v>106.599998</v>
      </c>
      <c r="C222">
        <v>107.089996</v>
      </c>
      <c r="D222">
        <v>104.870003</v>
      </c>
      <c r="E222">
        <v>105.110001</v>
      </c>
      <c r="F222">
        <v>105.110001</v>
      </c>
      <c r="G222">
        <v>4935200</v>
      </c>
      <c r="H222">
        <f t="shared" si="3"/>
        <v>-2.6128036690447602E-2</v>
      </c>
      <c r="I222">
        <f>CORREL($H$3:H222,MXX!$H$3:H222)</f>
        <v>-8.6350237972251335E-3</v>
      </c>
    </row>
    <row r="223" spans="1:9" x14ac:dyDescent="0.25">
      <c r="A223" s="1">
        <v>44754</v>
      </c>
      <c r="B223">
        <v>105.010002</v>
      </c>
      <c r="C223">
        <v>105.860001</v>
      </c>
      <c r="D223">
        <v>103.150002</v>
      </c>
      <c r="E223">
        <v>103.760002</v>
      </c>
      <c r="F223">
        <v>103.760002</v>
      </c>
      <c r="G223">
        <v>6017400</v>
      </c>
      <c r="H223">
        <f t="shared" si="3"/>
        <v>-1.2843677929372266E-2</v>
      </c>
      <c r="I223">
        <f>CORREL($H$3:H223,MXX!$H$3:H223)</f>
        <v>-9.7466655555037921E-3</v>
      </c>
    </row>
    <row r="224" spans="1:9" x14ac:dyDescent="0.25">
      <c r="A224" s="1">
        <v>44755</v>
      </c>
      <c r="B224">
        <v>101.94000200000001</v>
      </c>
      <c r="C224">
        <v>105.879997</v>
      </c>
      <c r="D224">
        <v>101.55999799999999</v>
      </c>
      <c r="E224">
        <v>105.110001</v>
      </c>
      <c r="F224">
        <v>105.110001</v>
      </c>
      <c r="G224">
        <v>5299400</v>
      </c>
      <c r="H224">
        <f t="shared" si="3"/>
        <v>1.3010784251912377E-2</v>
      </c>
      <c r="I224">
        <f>CORREL($H$3:H224,MXX!$H$3:H224)</f>
        <v>-1.1054294867640721E-2</v>
      </c>
    </row>
    <row r="225" spans="1:9" x14ac:dyDescent="0.25">
      <c r="A225" s="1">
        <v>44756</v>
      </c>
      <c r="B225">
        <v>103.110001</v>
      </c>
      <c r="C225">
        <v>103.800003</v>
      </c>
      <c r="D225">
        <v>101.849998</v>
      </c>
      <c r="E225">
        <v>103.220001</v>
      </c>
      <c r="F225">
        <v>103.220001</v>
      </c>
      <c r="G225">
        <v>6951300</v>
      </c>
      <c r="H225">
        <f t="shared" si="3"/>
        <v>-1.7981162420500792E-2</v>
      </c>
      <c r="I225">
        <f>CORREL($H$3:H225,MXX!$H$3:H225)</f>
        <v>-1.3211814908864623E-2</v>
      </c>
    </row>
    <row r="226" spans="1:9" x14ac:dyDescent="0.25">
      <c r="A226" s="1">
        <v>44757</v>
      </c>
      <c r="B226">
        <v>104.760002</v>
      </c>
      <c r="C226">
        <v>105.620003</v>
      </c>
      <c r="D226">
        <v>103.93</v>
      </c>
      <c r="E226">
        <v>104.699997</v>
      </c>
      <c r="F226">
        <v>104.699997</v>
      </c>
      <c r="G226">
        <v>7862000</v>
      </c>
      <c r="H226">
        <f t="shared" si="3"/>
        <v>1.4338267638652705E-2</v>
      </c>
      <c r="I226">
        <f>CORREL($H$3:H226,MXX!$H$3:H226)</f>
        <v>-1.4464724626124996E-2</v>
      </c>
    </row>
    <row r="227" spans="1:9" x14ac:dyDescent="0.25">
      <c r="A227" s="1">
        <v>44760</v>
      </c>
      <c r="B227">
        <v>106.19000200000001</v>
      </c>
      <c r="C227">
        <v>106.68</v>
      </c>
      <c r="D227">
        <v>103.68</v>
      </c>
      <c r="E227">
        <v>103.94000200000001</v>
      </c>
      <c r="F227">
        <v>103.94000200000001</v>
      </c>
      <c r="G227">
        <v>6834800</v>
      </c>
      <c r="H227">
        <f t="shared" si="3"/>
        <v>-7.2587872184942791E-3</v>
      </c>
      <c r="I227">
        <f>CORREL($H$3:H227,MXX!$H$3:H227)</f>
        <v>-1.2691809054983792E-2</v>
      </c>
    </row>
    <row r="228" spans="1:9" x14ac:dyDescent="0.25">
      <c r="A228" s="1">
        <v>44761</v>
      </c>
      <c r="B228">
        <v>105.599998</v>
      </c>
      <c r="C228">
        <v>109.58000199999999</v>
      </c>
      <c r="D228">
        <v>105.43</v>
      </c>
      <c r="E228">
        <v>109.19000200000001</v>
      </c>
      <c r="F228">
        <v>109.19000200000001</v>
      </c>
      <c r="G228">
        <v>8973900</v>
      </c>
      <c r="H228">
        <f t="shared" si="3"/>
        <v>5.0509908591304428E-2</v>
      </c>
      <c r="I228">
        <f>CORREL($H$3:H228,MXX!$H$3:H228)</f>
        <v>-4.1580947024584302E-3</v>
      </c>
    </row>
    <row r="229" spans="1:9" x14ac:dyDescent="0.25">
      <c r="A229" s="1">
        <v>44762</v>
      </c>
      <c r="B229">
        <v>109.220001</v>
      </c>
      <c r="C229">
        <v>111.629997</v>
      </c>
      <c r="D229">
        <v>108.870003</v>
      </c>
      <c r="E229">
        <v>111.110001</v>
      </c>
      <c r="F229">
        <v>111.110001</v>
      </c>
      <c r="G229">
        <v>5884600</v>
      </c>
      <c r="H229">
        <f t="shared" si="3"/>
        <v>1.7584018360948375E-2</v>
      </c>
      <c r="I229">
        <f>CORREL($H$3:H229,MXX!$H$3:H229)</f>
        <v>-5.3019204809984519E-3</v>
      </c>
    </row>
    <row r="230" spans="1:9" x14ac:dyDescent="0.25">
      <c r="A230" s="1">
        <v>44763</v>
      </c>
      <c r="B230">
        <v>110.370003</v>
      </c>
      <c r="C230">
        <v>111.66999800000001</v>
      </c>
      <c r="D230">
        <v>110.07</v>
      </c>
      <c r="E230">
        <v>111.620003</v>
      </c>
      <c r="F230">
        <v>111.620003</v>
      </c>
      <c r="G230">
        <v>4291400</v>
      </c>
      <c r="H230">
        <f t="shared" si="3"/>
        <v>4.5900638593280195E-3</v>
      </c>
      <c r="I230">
        <f>CORREL($H$3:H230,MXX!$H$3:H230)</f>
        <v>-4.313500352976121E-3</v>
      </c>
    </row>
    <row r="231" spans="1:9" x14ac:dyDescent="0.25">
      <c r="A231" s="1">
        <v>44764</v>
      </c>
      <c r="B231">
        <v>111.93</v>
      </c>
      <c r="C231">
        <v>111.93</v>
      </c>
      <c r="D231">
        <v>108.75</v>
      </c>
      <c r="E231">
        <v>109.120003</v>
      </c>
      <c r="F231">
        <v>109.120003</v>
      </c>
      <c r="G231">
        <v>6039300</v>
      </c>
      <c r="H231">
        <f t="shared" si="3"/>
        <v>-2.2397419215263774E-2</v>
      </c>
      <c r="I231">
        <f>CORREL($H$3:H231,MXX!$H$3:H231)</f>
        <v>-3.2989869847530932E-3</v>
      </c>
    </row>
    <row r="232" spans="1:9" x14ac:dyDescent="0.25">
      <c r="A232" s="1">
        <v>44767</v>
      </c>
      <c r="B232">
        <v>109.610001</v>
      </c>
      <c r="C232">
        <v>109.610001</v>
      </c>
      <c r="D232">
        <v>107.68</v>
      </c>
      <c r="E232">
        <v>109.279999</v>
      </c>
      <c r="F232">
        <v>109.279999</v>
      </c>
      <c r="G232">
        <v>5079500</v>
      </c>
      <c r="H232">
        <f t="shared" si="3"/>
        <v>1.4662389626217908E-3</v>
      </c>
      <c r="I232">
        <f>CORREL($H$3:H232,MXX!$H$3:H232)</f>
        <v>-2.8775492394141392E-3</v>
      </c>
    </row>
    <row r="233" spans="1:9" x14ac:dyDescent="0.25">
      <c r="A233" s="1">
        <v>44768</v>
      </c>
      <c r="B233">
        <v>107.480003</v>
      </c>
      <c r="C233">
        <v>107.93</v>
      </c>
      <c r="D233">
        <v>104.57</v>
      </c>
      <c r="E233">
        <v>105.199997</v>
      </c>
      <c r="F233">
        <v>105.199997</v>
      </c>
      <c r="G233">
        <v>8459500</v>
      </c>
      <c r="H233">
        <f t="shared" si="3"/>
        <v>-3.733530414838316E-2</v>
      </c>
      <c r="I233">
        <f>CORREL($H$3:H233,MXX!$H$3:H233)</f>
        <v>-7.5619496456892318E-4</v>
      </c>
    </row>
    <row r="234" spans="1:9" x14ac:dyDescent="0.25">
      <c r="A234" s="1">
        <v>44769</v>
      </c>
      <c r="B234">
        <v>106.300003</v>
      </c>
      <c r="C234">
        <v>108.379997</v>
      </c>
      <c r="D234">
        <v>105.75</v>
      </c>
      <c r="E234">
        <v>107.860001</v>
      </c>
      <c r="F234">
        <v>107.860001</v>
      </c>
      <c r="G234">
        <v>7437000</v>
      </c>
      <c r="H234">
        <f t="shared" si="3"/>
        <v>2.528520984653641E-2</v>
      </c>
      <c r="I234">
        <f>CORREL($H$3:H234,MXX!$H$3:H234)</f>
        <v>-1.2858232872597966E-3</v>
      </c>
    </row>
    <row r="235" spans="1:9" x14ac:dyDescent="0.25">
      <c r="A235" s="1">
        <v>44770</v>
      </c>
      <c r="B235">
        <v>109.43</v>
      </c>
      <c r="C235">
        <v>112.400002</v>
      </c>
      <c r="D235">
        <v>108.029999</v>
      </c>
      <c r="E235">
        <v>112.230003</v>
      </c>
      <c r="F235">
        <v>112.230003</v>
      </c>
      <c r="G235">
        <v>6773500</v>
      </c>
      <c r="H235">
        <f t="shared" si="3"/>
        <v>4.0515501200486727E-2</v>
      </c>
      <c r="I235">
        <f>CORREL($H$3:H235,MXX!$H$3:H235)</f>
        <v>-1.0617152801404265E-2</v>
      </c>
    </row>
    <row r="236" spans="1:9" x14ac:dyDescent="0.25">
      <c r="A236" s="1">
        <v>44771</v>
      </c>
      <c r="B236">
        <v>112.760002</v>
      </c>
      <c r="C236">
        <v>115.209999</v>
      </c>
      <c r="D236">
        <v>111.5</v>
      </c>
      <c r="E236">
        <v>114.91999800000001</v>
      </c>
      <c r="F236">
        <v>114.91999800000001</v>
      </c>
      <c r="G236">
        <v>7548200</v>
      </c>
      <c r="H236">
        <f t="shared" si="3"/>
        <v>2.3968590645052468E-2</v>
      </c>
      <c r="I236">
        <f>CORREL($H$3:H236,MXX!$H$3:H236)</f>
        <v>-8.4891124425355725E-3</v>
      </c>
    </row>
    <row r="237" spans="1:9" x14ac:dyDescent="0.25">
      <c r="A237" s="1">
        <v>44774</v>
      </c>
      <c r="B237">
        <v>114</v>
      </c>
      <c r="C237">
        <v>115.550003</v>
      </c>
      <c r="D237">
        <v>113.25</v>
      </c>
      <c r="E237">
        <v>114.300003</v>
      </c>
      <c r="F237">
        <v>114.300003</v>
      </c>
      <c r="G237">
        <v>4802900</v>
      </c>
      <c r="H237">
        <f t="shared" si="3"/>
        <v>-5.3950140166205271E-3</v>
      </c>
      <c r="I237">
        <f>CORREL($H$3:H237,MXX!$H$3:H237)</f>
        <v>-1.0545795570364435E-2</v>
      </c>
    </row>
    <row r="238" spans="1:9" x14ac:dyDescent="0.25">
      <c r="A238" s="1">
        <v>44775</v>
      </c>
      <c r="B238">
        <v>113.57</v>
      </c>
      <c r="C238">
        <v>113.779999</v>
      </c>
      <c r="D238">
        <v>111.66999800000001</v>
      </c>
      <c r="E238">
        <v>111.769997</v>
      </c>
      <c r="F238">
        <v>111.769997</v>
      </c>
      <c r="G238">
        <v>6334400</v>
      </c>
      <c r="H238">
        <f t="shared" si="3"/>
        <v>-2.2134785070828038E-2</v>
      </c>
      <c r="I238">
        <f>CORREL($H$3:H238,MXX!$H$3:H238)</f>
        <v>-1.0919068632512061E-2</v>
      </c>
    </row>
    <row r="239" spans="1:9" x14ac:dyDescent="0.25">
      <c r="A239" s="1">
        <v>44776</v>
      </c>
      <c r="B239">
        <v>113.41999800000001</v>
      </c>
      <c r="C239">
        <v>115.099998</v>
      </c>
      <c r="D239">
        <v>112.58000199999999</v>
      </c>
      <c r="E239">
        <v>114.279999</v>
      </c>
      <c r="F239">
        <v>114.279999</v>
      </c>
      <c r="G239">
        <v>5986500</v>
      </c>
      <c r="H239">
        <f t="shared" si="3"/>
        <v>2.2456849488865963E-2</v>
      </c>
      <c r="I239">
        <f>CORREL($H$3:H239,MXX!$H$3:H239)</f>
        <v>-1.8202491503558894E-2</v>
      </c>
    </row>
    <row r="240" spans="1:9" x14ac:dyDescent="0.25">
      <c r="A240" s="1">
        <v>44777</v>
      </c>
      <c r="B240">
        <v>114.639999</v>
      </c>
      <c r="C240">
        <v>115.349998</v>
      </c>
      <c r="D240">
        <v>113.83000199999999</v>
      </c>
      <c r="E240">
        <v>114.480003</v>
      </c>
      <c r="F240">
        <v>114.480003</v>
      </c>
      <c r="G240">
        <v>4332000</v>
      </c>
      <c r="H240">
        <f t="shared" si="3"/>
        <v>1.7501225214395805E-3</v>
      </c>
      <c r="I240">
        <f>CORREL($H$3:H240,MXX!$H$3:H240)</f>
        <v>-1.8774849187100384E-2</v>
      </c>
    </row>
    <row r="241" spans="1:9" x14ac:dyDescent="0.25">
      <c r="A241" s="1">
        <v>44778</v>
      </c>
      <c r="B241">
        <v>112.790001</v>
      </c>
      <c r="C241">
        <v>114.300003</v>
      </c>
      <c r="D241">
        <v>112.57</v>
      </c>
      <c r="E241">
        <v>113.870003</v>
      </c>
      <c r="F241">
        <v>113.870003</v>
      </c>
      <c r="G241">
        <v>4161800</v>
      </c>
      <c r="H241">
        <f t="shared" si="3"/>
        <v>-5.32844150956215E-3</v>
      </c>
      <c r="I241">
        <f>CORREL($H$3:H241,MXX!$H$3:H241)</f>
        <v>-1.894623190310709E-2</v>
      </c>
    </row>
    <row r="242" spans="1:9" x14ac:dyDescent="0.25">
      <c r="A242" s="1">
        <v>44781</v>
      </c>
      <c r="B242">
        <v>114</v>
      </c>
      <c r="C242">
        <v>115.58000199999999</v>
      </c>
      <c r="D242">
        <v>113.30999799999999</v>
      </c>
      <c r="E242">
        <v>114</v>
      </c>
      <c r="F242">
        <v>114</v>
      </c>
      <c r="G242">
        <v>6071600</v>
      </c>
      <c r="H242">
        <f t="shared" si="3"/>
        <v>1.1416263860114506E-3</v>
      </c>
      <c r="I242">
        <f>CORREL($H$3:H242,MXX!$H$3:H242)</f>
        <v>-1.9004851432015583E-2</v>
      </c>
    </row>
    <row r="243" spans="1:9" x14ac:dyDescent="0.25">
      <c r="A243" s="1">
        <v>44782</v>
      </c>
      <c r="B243">
        <v>111.32</v>
      </c>
      <c r="C243">
        <v>111.75</v>
      </c>
      <c r="D243">
        <v>108.82</v>
      </c>
      <c r="E243">
        <v>110.110001</v>
      </c>
      <c r="F243">
        <v>110.110001</v>
      </c>
      <c r="G243">
        <v>7377600</v>
      </c>
      <c r="H243">
        <f t="shared" si="3"/>
        <v>-3.412279824561406E-2</v>
      </c>
      <c r="I243">
        <f>CORREL($H$3:H243,MXX!$H$3:H243)</f>
        <v>-1.6507229214571085E-2</v>
      </c>
    </row>
    <row r="244" spans="1:9" x14ac:dyDescent="0.25">
      <c r="A244" s="1">
        <v>44783</v>
      </c>
      <c r="B244">
        <v>113.239998</v>
      </c>
      <c r="C244">
        <v>113.83000199999999</v>
      </c>
      <c r="D244">
        <v>111.860001</v>
      </c>
      <c r="E244">
        <v>113.139999</v>
      </c>
      <c r="F244">
        <v>113.139999</v>
      </c>
      <c r="G244">
        <v>6951800</v>
      </c>
      <c r="H244">
        <f t="shared" si="3"/>
        <v>2.7517918195278251E-2</v>
      </c>
      <c r="I244">
        <f>CORREL($H$3:H244,MXX!$H$3:H244)</f>
        <v>-8.4801763671417153E-3</v>
      </c>
    </row>
    <row r="245" spans="1:9" x14ac:dyDescent="0.25">
      <c r="A245" s="1">
        <v>44784</v>
      </c>
      <c r="B245">
        <v>114.879997</v>
      </c>
      <c r="C245">
        <v>116.75</v>
      </c>
      <c r="D245">
        <v>113.730003</v>
      </c>
      <c r="E245">
        <v>114.099998</v>
      </c>
      <c r="F245">
        <v>114.099998</v>
      </c>
      <c r="G245">
        <v>5582100</v>
      </c>
      <c r="H245">
        <f t="shared" si="3"/>
        <v>8.4850539904989409E-3</v>
      </c>
      <c r="I245">
        <f>CORREL($H$3:H245,MXX!$H$3:H245)</f>
        <v>-8.8716038770400001E-3</v>
      </c>
    </row>
    <row r="246" spans="1:9" x14ac:dyDescent="0.25">
      <c r="A246" s="1">
        <v>44785</v>
      </c>
      <c r="B246">
        <v>114.389999</v>
      </c>
      <c r="C246">
        <v>116.129997</v>
      </c>
      <c r="D246">
        <v>113.769997</v>
      </c>
      <c r="E246">
        <v>116.07</v>
      </c>
      <c r="F246">
        <v>116.07</v>
      </c>
      <c r="G246">
        <v>4406400</v>
      </c>
      <c r="H246">
        <f t="shared" si="3"/>
        <v>1.7265574360483281E-2</v>
      </c>
      <c r="I246">
        <f>CORREL($H$3:H246,MXX!$H$3:H246)</f>
        <v>-4.3603093386845601E-3</v>
      </c>
    </row>
    <row r="247" spans="1:9" x14ac:dyDescent="0.25">
      <c r="A247" s="1">
        <v>44788</v>
      </c>
      <c r="B247">
        <v>115.449997</v>
      </c>
      <c r="C247">
        <v>116.58000199999999</v>
      </c>
      <c r="D247">
        <v>114.849998</v>
      </c>
      <c r="E247">
        <v>116.32</v>
      </c>
      <c r="F247">
        <v>116.32</v>
      </c>
      <c r="G247">
        <v>4279000</v>
      </c>
      <c r="H247">
        <f t="shared" si="3"/>
        <v>2.1538726630481609E-3</v>
      </c>
      <c r="I247">
        <f>CORREL($H$3:H247,MXX!$H$3:H247)</f>
        <v>-3.4122242182118138E-3</v>
      </c>
    </row>
    <row r="248" spans="1:9" x14ac:dyDescent="0.25">
      <c r="A248" s="1">
        <v>44789</v>
      </c>
      <c r="B248">
        <v>115.94000200000001</v>
      </c>
      <c r="C248">
        <v>118.470001</v>
      </c>
      <c r="D248">
        <v>115.80999799999999</v>
      </c>
      <c r="E248">
        <v>118.05999799999999</v>
      </c>
      <c r="F248">
        <v>118.05999799999999</v>
      </c>
      <c r="G248">
        <v>6189800</v>
      </c>
      <c r="H248">
        <f t="shared" si="3"/>
        <v>1.4958717331499312E-2</v>
      </c>
      <c r="I248">
        <f>CORREL($H$3:H248,MXX!$H$3:H248)</f>
        <v>-7.8748451676796812E-4</v>
      </c>
    </row>
    <row r="249" spans="1:9" x14ac:dyDescent="0.25">
      <c r="A249" s="1">
        <v>44790</v>
      </c>
      <c r="B249">
        <v>116.769997</v>
      </c>
      <c r="C249">
        <v>117.980003</v>
      </c>
      <c r="D249">
        <v>116.410004</v>
      </c>
      <c r="E249">
        <v>117.040001</v>
      </c>
      <c r="F249">
        <v>117.040001</v>
      </c>
      <c r="G249">
        <v>5108400</v>
      </c>
      <c r="H249">
        <f t="shared" si="3"/>
        <v>-8.6396494772089487E-3</v>
      </c>
      <c r="I249">
        <f>CORREL($H$3:H249,MXX!$H$3:H249)</f>
        <v>-1.856278595959003E-4</v>
      </c>
    </row>
    <row r="250" spans="1:9" x14ac:dyDescent="0.25">
      <c r="A250" s="1">
        <v>44791</v>
      </c>
      <c r="B250">
        <v>116</v>
      </c>
      <c r="C250">
        <v>116.68</v>
      </c>
      <c r="D250">
        <v>115.300003</v>
      </c>
      <c r="E250">
        <v>116.010002</v>
      </c>
      <c r="F250">
        <v>116.010002</v>
      </c>
      <c r="G250">
        <v>4750200</v>
      </c>
      <c r="H250">
        <f t="shared" si="3"/>
        <v>-8.8004014969207296E-3</v>
      </c>
      <c r="I250">
        <f>CORREL($H$3:H250,MXX!$H$3:H250)</f>
        <v>-7.076144118387974E-4</v>
      </c>
    </row>
    <row r="251" spans="1:9" x14ac:dyDescent="0.25">
      <c r="A251" s="1">
        <v>44792</v>
      </c>
      <c r="B251">
        <v>115.5</v>
      </c>
      <c r="C251">
        <v>115.650002</v>
      </c>
      <c r="D251">
        <v>113.029999</v>
      </c>
      <c r="E251">
        <v>113.160004</v>
      </c>
      <c r="F251">
        <v>113.160004</v>
      </c>
      <c r="G251">
        <v>5967600</v>
      </c>
      <c r="H251">
        <f t="shared" si="3"/>
        <v>-2.4566830022121709E-2</v>
      </c>
      <c r="I251">
        <f>CORREL($H$3:H251,MXX!$H$3:H251)</f>
        <v>-1.7822996915416308E-4</v>
      </c>
    </row>
    <row r="252" spans="1:9" x14ac:dyDescent="0.25">
      <c r="A252" s="1">
        <v>44795</v>
      </c>
      <c r="B252">
        <v>111.019997</v>
      </c>
      <c r="C252">
        <v>111.68</v>
      </c>
      <c r="D252">
        <v>109.839996</v>
      </c>
      <c r="E252">
        <v>110.339996</v>
      </c>
      <c r="F252">
        <v>110.339996</v>
      </c>
      <c r="G252">
        <v>5802900</v>
      </c>
      <c r="H252">
        <f t="shared" si="3"/>
        <v>-2.4920536411433863E-2</v>
      </c>
      <c r="I252">
        <f>CORREL($H$3:H252,MXX!$H$3:H252)</f>
        <v>-2.3494455611205713E-4</v>
      </c>
    </row>
    <row r="253" spans="1:9" x14ac:dyDescent="0.25">
      <c r="A253" s="1">
        <v>44796</v>
      </c>
      <c r="B253">
        <v>110.839996</v>
      </c>
      <c r="C253">
        <v>112.83000199999999</v>
      </c>
      <c r="D253">
        <v>110.57</v>
      </c>
      <c r="E253">
        <v>110.68</v>
      </c>
      <c r="F253">
        <v>110.68</v>
      </c>
      <c r="G253">
        <v>4806700</v>
      </c>
      <c r="H253">
        <f t="shared" si="3"/>
        <v>3.0814211738779428E-3</v>
      </c>
      <c r="I253">
        <f>CORREL($H$3:H253,MXX!$H$3:H253)</f>
        <v>-6.9252003625830448E-4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3"/>
  <sheetViews>
    <sheetView topLeftCell="K24" workbookViewId="0">
      <selection activeCell="J26" sqref="J26"/>
    </sheetView>
  </sheetViews>
  <sheetFormatPr baseColWidth="10" defaultRowHeight="15" x14ac:dyDescent="0.25"/>
  <cols>
    <col min="8" max="8" width="12.5703125" customWidth="1"/>
    <col min="9" max="9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44432</v>
      </c>
      <c r="B2">
        <v>103</v>
      </c>
      <c r="C2">
        <v>104.540001</v>
      </c>
      <c r="D2">
        <v>102.529999</v>
      </c>
      <c r="E2">
        <v>104.110001</v>
      </c>
      <c r="F2">
        <v>104.110001</v>
      </c>
      <c r="G2">
        <v>633600</v>
      </c>
    </row>
    <row r="3" spans="1:9" x14ac:dyDescent="0.25">
      <c r="A3" s="1">
        <v>44433</v>
      </c>
      <c r="B3">
        <v>104.199997</v>
      </c>
      <c r="C3">
        <v>105.400002</v>
      </c>
      <c r="D3">
        <v>104.120003</v>
      </c>
      <c r="E3">
        <v>105.349998</v>
      </c>
      <c r="F3">
        <v>105.349998</v>
      </c>
      <c r="G3">
        <v>408300</v>
      </c>
      <c r="H3">
        <f t="shared" ref="H3:H66" si="0">(F3-F2)/F2</f>
        <v>1.191045037066134E-2</v>
      </c>
      <c r="I3" t="e">
        <f>CORREL($H$3:H3,MXX!$H$3:H3)</f>
        <v>#DIV/0!</v>
      </c>
    </row>
    <row r="4" spans="1:9" x14ac:dyDescent="0.25">
      <c r="A4" s="1">
        <v>44434</v>
      </c>
      <c r="B4">
        <v>103.120003</v>
      </c>
      <c r="C4">
        <v>103.120003</v>
      </c>
      <c r="D4">
        <v>101.470001</v>
      </c>
      <c r="E4">
        <v>101.650002</v>
      </c>
      <c r="F4">
        <v>101.650002</v>
      </c>
      <c r="G4">
        <v>584500</v>
      </c>
      <c r="H4">
        <f t="shared" si="0"/>
        <v>-3.5120987852320595E-2</v>
      </c>
      <c r="I4">
        <f>CORREL($H$3:H4,MXX!$H$3:H4)</f>
        <v>1</v>
      </c>
    </row>
    <row r="5" spans="1:9" x14ac:dyDescent="0.25">
      <c r="A5" s="1">
        <v>44435</v>
      </c>
      <c r="B5">
        <v>102.610001</v>
      </c>
      <c r="C5">
        <v>103.519997</v>
      </c>
      <c r="D5">
        <v>102.199997</v>
      </c>
      <c r="E5">
        <v>103.25</v>
      </c>
      <c r="F5">
        <v>103.25</v>
      </c>
      <c r="G5">
        <v>403100</v>
      </c>
      <c r="H5">
        <f t="shared" si="0"/>
        <v>1.5740265307618975E-2</v>
      </c>
      <c r="I5">
        <f>CORREL($H$3:H5,MXX!$H$3:H5)</f>
        <v>0.79984461472452484</v>
      </c>
    </row>
    <row r="6" spans="1:9" x14ac:dyDescent="0.25">
      <c r="A6" s="1">
        <v>44438</v>
      </c>
      <c r="B6">
        <v>102.75</v>
      </c>
      <c r="C6">
        <v>102.800003</v>
      </c>
      <c r="D6">
        <v>102.349998</v>
      </c>
      <c r="E6">
        <v>102.459999</v>
      </c>
      <c r="F6">
        <v>102.459999</v>
      </c>
      <c r="G6">
        <v>392200</v>
      </c>
      <c r="H6">
        <f t="shared" si="0"/>
        <v>-7.6513414043583895E-3</v>
      </c>
      <c r="I6">
        <f>CORREL($H$3:H6,MXX!$H$3:H6)</f>
        <v>0.78298256202722594</v>
      </c>
    </row>
    <row r="7" spans="1:9" x14ac:dyDescent="0.25">
      <c r="A7" s="1">
        <v>44439</v>
      </c>
      <c r="B7">
        <v>102.959999</v>
      </c>
      <c r="C7">
        <v>103.889999</v>
      </c>
      <c r="D7">
        <v>102.760002</v>
      </c>
      <c r="E7">
        <v>103.459999</v>
      </c>
      <c r="F7">
        <v>103.459999</v>
      </c>
      <c r="G7">
        <v>381300</v>
      </c>
      <c r="H7">
        <f t="shared" si="0"/>
        <v>9.7599064001552445E-3</v>
      </c>
      <c r="I7">
        <f>CORREL($H$3:H7,MXX!$H$3:H7)</f>
        <v>0.63594379106560162</v>
      </c>
    </row>
    <row r="8" spans="1:9" x14ac:dyDescent="0.25">
      <c r="A8" s="1">
        <v>44440</v>
      </c>
      <c r="B8">
        <v>104</v>
      </c>
      <c r="C8">
        <v>105.30999799999999</v>
      </c>
      <c r="D8">
        <v>103.839996</v>
      </c>
      <c r="E8">
        <v>104.779999</v>
      </c>
      <c r="F8">
        <v>104.779999</v>
      </c>
      <c r="G8">
        <v>550000</v>
      </c>
      <c r="H8">
        <f t="shared" si="0"/>
        <v>1.2758554153861991E-2</v>
      </c>
      <c r="I8">
        <f>CORREL($H$3:H8,MXX!$H$3:H8)</f>
        <v>-1.816923473029748E-3</v>
      </c>
    </row>
    <row r="9" spans="1:9" x14ac:dyDescent="0.25">
      <c r="A9" s="1">
        <v>44441</v>
      </c>
      <c r="B9">
        <v>105.07</v>
      </c>
      <c r="C9">
        <v>105.959999</v>
      </c>
      <c r="D9">
        <v>105.07</v>
      </c>
      <c r="E9">
        <v>105.41999800000001</v>
      </c>
      <c r="F9">
        <v>105.41999800000001</v>
      </c>
      <c r="G9">
        <v>351400</v>
      </c>
      <c r="H9">
        <f t="shared" si="0"/>
        <v>6.1080263991986012E-3</v>
      </c>
      <c r="I9">
        <f>CORREL($H$3:H9,MXX!$H$3:H9)</f>
        <v>-1.3673127908533351E-2</v>
      </c>
    </row>
    <row r="10" spans="1:9" x14ac:dyDescent="0.25">
      <c r="A10" s="1">
        <v>44442</v>
      </c>
      <c r="B10">
        <v>107.470001</v>
      </c>
      <c r="C10">
        <v>108.290001</v>
      </c>
      <c r="D10">
        <v>106.660004</v>
      </c>
      <c r="E10">
        <v>108.25</v>
      </c>
      <c r="F10">
        <v>108.25</v>
      </c>
      <c r="G10">
        <v>695900</v>
      </c>
      <c r="H10">
        <f t="shared" si="0"/>
        <v>2.6845020429615195E-2</v>
      </c>
      <c r="I10">
        <f>CORREL($H$3:H10,MXX!$H$3:H10)</f>
        <v>-9.7771576044670599E-2</v>
      </c>
    </row>
    <row r="11" spans="1:9" x14ac:dyDescent="0.25">
      <c r="A11" s="1">
        <v>44446</v>
      </c>
      <c r="B11">
        <v>108.25</v>
      </c>
      <c r="C11">
        <v>108.80999799999999</v>
      </c>
      <c r="D11">
        <v>107.599998</v>
      </c>
      <c r="E11">
        <v>108.360001</v>
      </c>
      <c r="F11">
        <v>108.360001</v>
      </c>
      <c r="G11">
        <v>509900</v>
      </c>
      <c r="H11">
        <f t="shared" si="0"/>
        <v>1.0161755196304563E-3</v>
      </c>
      <c r="I11">
        <f>CORREL($H$3:H11,MXX!$H$3:H11)</f>
        <v>-0.11600468956312111</v>
      </c>
    </row>
    <row r="12" spans="1:9" x14ac:dyDescent="0.25">
      <c r="A12" s="1">
        <v>44447</v>
      </c>
      <c r="B12">
        <v>108.279999</v>
      </c>
      <c r="C12">
        <v>108.55999799999999</v>
      </c>
      <c r="D12">
        <v>107.019997</v>
      </c>
      <c r="E12">
        <v>107.839996</v>
      </c>
      <c r="F12">
        <v>107.839996</v>
      </c>
      <c r="G12">
        <v>399200</v>
      </c>
      <c r="H12">
        <f t="shared" si="0"/>
        <v>-4.7988648505087926E-3</v>
      </c>
      <c r="I12">
        <f>CORREL($H$3:H12,MXX!$H$3:H12)</f>
        <v>-6.9835738991616589E-2</v>
      </c>
    </row>
    <row r="13" spans="1:9" x14ac:dyDescent="0.25">
      <c r="A13" s="1">
        <v>44448</v>
      </c>
      <c r="B13">
        <v>109.41999800000001</v>
      </c>
      <c r="C13">
        <v>110.91999800000001</v>
      </c>
      <c r="D13">
        <v>109.400002</v>
      </c>
      <c r="E13">
        <v>109.949997</v>
      </c>
      <c r="F13">
        <v>109.949997</v>
      </c>
      <c r="G13">
        <v>655100</v>
      </c>
      <c r="H13">
        <f t="shared" si="0"/>
        <v>1.9566033737612499E-2</v>
      </c>
      <c r="I13">
        <f>CORREL($H$3:H13,MXX!$H$3:H13)</f>
        <v>-0.14843116823873445</v>
      </c>
    </row>
    <row r="14" spans="1:9" x14ac:dyDescent="0.25">
      <c r="A14" s="1">
        <v>44449</v>
      </c>
      <c r="B14">
        <v>110.82</v>
      </c>
      <c r="C14">
        <v>111.839996</v>
      </c>
      <c r="D14">
        <v>110.260002</v>
      </c>
      <c r="E14">
        <v>110.32</v>
      </c>
      <c r="F14">
        <v>110.32</v>
      </c>
      <c r="G14">
        <v>507200</v>
      </c>
      <c r="H14">
        <f t="shared" si="0"/>
        <v>3.3651933614877406E-3</v>
      </c>
      <c r="I14">
        <f>CORREL($H$3:H14,MXX!$H$3:H14)</f>
        <v>-0.14774154193115255</v>
      </c>
    </row>
    <row r="15" spans="1:9" x14ac:dyDescent="0.25">
      <c r="A15" s="1">
        <v>44452</v>
      </c>
      <c r="B15">
        <v>111.730003</v>
      </c>
      <c r="C15">
        <v>111.730003</v>
      </c>
      <c r="D15">
        <v>110.099998</v>
      </c>
      <c r="E15">
        <v>111.110001</v>
      </c>
      <c r="F15">
        <v>111.110001</v>
      </c>
      <c r="G15">
        <v>516900</v>
      </c>
      <c r="H15">
        <f t="shared" si="0"/>
        <v>7.1609952864394831E-3</v>
      </c>
      <c r="I15">
        <f>CORREL($H$3:H15,MXX!$H$3:H15)</f>
        <v>-0.14243430931600537</v>
      </c>
    </row>
    <row r="16" spans="1:9" x14ac:dyDescent="0.25">
      <c r="A16" s="1">
        <v>44453</v>
      </c>
      <c r="B16">
        <v>111.629997</v>
      </c>
      <c r="C16">
        <v>111.879997</v>
      </c>
      <c r="D16">
        <v>110.839996</v>
      </c>
      <c r="E16">
        <v>111.279999</v>
      </c>
      <c r="F16">
        <v>111.279999</v>
      </c>
      <c r="G16">
        <v>539300</v>
      </c>
      <c r="H16">
        <f t="shared" si="0"/>
        <v>1.5299972862029474E-3</v>
      </c>
      <c r="I16">
        <f>CORREL($H$3:H16,MXX!$H$3:H16)</f>
        <v>-0.14247944466379872</v>
      </c>
    </row>
    <row r="17" spans="1:9" x14ac:dyDescent="0.25">
      <c r="A17" s="1">
        <v>44454</v>
      </c>
      <c r="B17">
        <v>110.94000200000001</v>
      </c>
      <c r="C17">
        <v>111.779999</v>
      </c>
      <c r="D17">
        <v>110.389999</v>
      </c>
      <c r="E17">
        <v>111.69000200000001</v>
      </c>
      <c r="F17">
        <v>111.69000200000001</v>
      </c>
      <c r="G17">
        <v>438600</v>
      </c>
      <c r="H17">
        <f t="shared" si="0"/>
        <v>3.6844267045689247E-3</v>
      </c>
      <c r="I17">
        <f>CORREL($H$3:H17,MXX!$H$3:H17)</f>
        <v>-0.14373850531895707</v>
      </c>
    </row>
    <row r="18" spans="1:9" x14ac:dyDescent="0.25">
      <c r="A18" s="1">
        <v>44455</v>
      </c>
      <c r="B18">
        <v>111.69000200000001</v>
      </c>
      <c r="C18">
        <v>112.360001</v>
      </c>
      <c r="D18">
        <v>111.05999799999999</v>
      </c>
      <c r="E18">
        <v>112.290001</v>
      </c>
      <c r="F18">
        <v>112.290001</v>
      </c>
      <c r="G18">
        <v>407500</v>
      </c>
      <c r="H18">
        <f t="shared" si="0"/>
        <v>5.372002768878067E-3</v>
      </c>
      <c r="I18">
        <f>CORREL($H$3:H18,MXX!$H$3:H18)</f>
        <v>-0.1374723542975704</v>
      </c>
    </row>
    <row r="19" spans="1:9" x14ac:dyDescent="0.25">
      <c r="A19" s="1">
        <v>44456</v>
      </c>
      <c r="B19">
        <v>111.300003</v>
      </c>
      <c r="C19">
        <v>111.720001</v>
      </c>
      <c r="D19">
        <v>110.30999799999999</v>
      </c>
      <c r="E19">
        <v>110.699997</v>
      </c>
      <c r="F19">
        <v>110.699997</v>
      </c>
      <c r="G19">
        <v>387700</v>
      </c>
      <c r="H19">
        <f t="shared" si="0"/>
        <v>-1.4159800390419513E-2</v>
      </c>
      <c r="I19">
        <f>CORREL($H$3:H19,MXX!$H$3:H19)</f>
        <v>3.8415610107182821E-2</v>
      </c>
    </row>
    <row r="20" spans="1:9" x14ac:dyDescent="0.25">
      <c r="A20" s="1">
        <v>44459</v>
      </c>
      <c r="B20">
        <v>108.900002</v>
      </c>
      <c r="C20">
        <v>109.379997</v>
      </c>
      <c r="D20">
        <v>107.44000200000001</v>
      </c>
      <c r="E20">
        <v>108.55999799999999</v>
      </c>
      <c r="F20">
        <v>108.55999799999999</v>
      </c>
      <c r="G20">
        <v>717700</v>
      </c>
      <c r="H20">
        <f t="shared" si="0"/>
        <v>-1.933151813906556E-2</v>
      </c>
      <c r="I20">
        <f>CORREL($H$3:H20,MXX!$H$3:H20)</f>
        <v>0.16406121045662178</v>
      </c>
    </row>
    <row r="21" spans="1:9" x14ac:dyDescent="0.25">
      <c r="A21" s="1">
        <v>44460</v>
      </c>
      <c r="B21">
        <v>112.5</v>
      </c>
      <c r="C21">
        <v>112.910004</v>
      </c>
      <c r="D21">
        <v>111.650002</v>
      </c>
      <c r="E21">
        <v>112.410004</v>
      </c>
      <c r="F21">
        <v>112.410004</v>
      </c>
      <c r="G21">
        <v>962400</v>
      </c>
      <c r="H21">
        <f t="shared" si="0"/>
        <v>3.5464315318060415E-2</v>
      </c>
      <c r="I21">
        <f>CORREL($H$3:H21,MXX!$H$3:H21)</f>
        <v>0.22352490728574048</v>
      </c>
    </row>
    <row r="22" spans="1:9" x14ac:dyDescent="0.25">
      <c r="A22" s="1">
        <v>44461</v>
      </c>
      <c r="B22">
        <v>113.32</v>
      </c>
      <c r="C22">
        <v>115.199997</v>
      </c>
      <c r="D22">
        <v>113.099998</v>
      </c>
      <c r="E22">
        <v>114.610001</v>
      </c>
      <c r="F22">
        <v>114.610001</v>
      </c>
      <c r="G22">
        <v>832400</v>
      </c>
      <c r="H22">
        <f t="shared" si="0"/>
        <v>1.9571185141137405E-2</v>
      </c>
      <c r="I22">
        <f>CORREL($H$3:H22,MXX!$H$3:H22)</f>
        <v>0.26809342159899247</v>
      </c>
    </row>
    <row r="23" spans="1:9" x14ac:dyDescent="0.25">
      <c r="A23" s="1">
        <v>44462</v>
      </c>
      <c r="B23">
        <v>115.089996</v>
      </c>
      <c r="C23">
        <v>115.910004</v>
      </c>
      <c r="D23">
        <v>115</v>
      </c>
      <c r="E23">
        <v>115.5</v>
      </c>
      <c r="F23">
        <v>115.5</v>
      </c>
      <c r="G23">
        <v>554200</v>
      </c>
      <c r="H23">
        <f t="shared" si="0"/>
        <v>7.7654566986698056E-3</v>
      </c>
      <c r="I23">
        <f>CORREL($H$3:H23,MXX!$H$3:H23)</f>
        <v>0.27004551146347011</v>
      </c>
    </row>
    <row r="24" spans="1:9" x14ac:dyDescent="0.25">
      <c r="A24" s="1">
        <v>44463</v>
      </c>
      <c r="B24">
        <v>116.870003</v>
      </c>
      <c r="C24">
        <v>117.870003</v>
      </c>
      <c r="D24">
        <v>116.230003</v>
      </c>
      <c r="E24">
        <v>117.610001</v>
      </c>
      <c r="F24">
        <v>117.610001</v>
      </c>
      <c r="G24">
        <v>863700</v>
      </c>
      <c r="H24">
        <f t="shared" si="0"/>
        <v>1.82684069264069E-2</v>
      </c>
      <c r="I24">
        <f>CORREL($H$3:H24,MXX!$H$3:H24)</f>
        <v>0.23419394548225328</v>
      </c>
    </row>
    <row r="25" spans="1:9" x14ac:dyDescent="0.25">
      <c r="A25" s="1">
        <v>44466</v>
      </c>
      <c r="B25">
        <v>117.08000199999999</v>
      </c>
      <c r="C25">
        <v>117.529999</v>
      </c>
      <c r="D25">
        <v>115.959999</v>
      </c>
      <c r="E25">
        <v>116.269997</v>
      </c>
      <c r="F25">
        <v>116.269997</v>
      </c>
      <c r="G25">
        <v>631100</v>
      </c>
      <c r="H25">
        <f t="shared" si="0"/>
        <v>-1.1393622894365874E-2</v>
      </c>
      <c r="I25">
        <f>CORREL($H$3:H25,MXX!$H$3:H25)</f>
        <v>0.16644755623259058</v>
      </c>
    </row>
    <row r="26" spans="1:9" x14ac:dyDescent="0.25">
      <c r="A26" s="1">
        <v>44467</v>
      </c>
      <c r="B26">
        <v>115.010002</v>
      </c>
      <c r="C26">
        <v>115.41999800000001</v>
      </c>
      <c r="D26">
        <v>112.989998</v>
      </c>
      <c r="E26">
        <v>113.489998</v>
      </c>
      <c r="F26">
        <v>113.489998</v>
      </c>
      <c r="G26">
        <v>903300</v>
      </c>
      <c r="H26">
        <f t="shared" si="0"/>
        <v>-2.3909856985719229E-2</v>
      </c>
      <c r="I26">
        <f>CORREL($H$3:H26,MXX!$H$3:H26)</f>
        <v>0.25109187880635464</v>
      </c>
    </row>
    <row r="27" spans="1:9" x14ac:dyDescent="0.25">
      <c r="A27" s="1">
        <v>44468</v>
      </c>
      <c r="B27">
        <v>112.790001</v>
      </c>
      <c r="C27">
        <v>113.150002</v>
      </c>
      <c r="D27">
        <v>111.220001</v>
      </c>
      <c r="E27">
        <v>111.480003</v>
      </c>
      <c r="F27">
        <v>111.480003</v>
      </c>
      <c r="G27">
        <v>673000</v>
      </c>
      <c r="H27">
        <f t="shared" si="0"/>
        <v>-1.771076778061097E-2</v>
      </c>
      <c r="I27">
        <f>CORREL($H$3:H27,MXX!$H$3:H27)</f>
        <v>0.21903630213890701</v>
      </c>
    </row>
    <row r="28" spans="1:9" x14ac:dyDescent="0.25">
      <c r="A28" s="1">
        <v>44469</v>
      </c>
      <c r="B28">
        <v>111.5</v>
      </c>
      <c r="C28">
        <v>112</v>
      </c>
      <c r="D28">
        <v>110.139999</v>
      </c>
      <c r="E28">
        <v>110.58000199999999</v>
      </c>
      <c r="F28">
        <v>110.58000199999999</v>
      </c>
      <c r="G28">
        <v>490200</v>
      </c>
      <c r="H28">
        <f t="shared" si="0"/>
        <v>-8.0732057389700934E-3</v>
      </c>
      <c r="I28">
        <f>CORREL($H$3:H28,MXX!$H$3:H28)</f>
        <v>0.19602498934263229</v>
      </c>
    </row>
    <row r="29" spans="1:9" x14ac:dyDescent="0.25">
      <c r="A29" s="1">
        <v>44470</v>
      </c>
      <c r="B29">
        <v>109.970001</v>
      </c>
      <c r="C29">
        <v>110.290001</v>
      </c>
      <c r="D29">
        <v>108.470001</v>
      </c>
      <c r="E29">
        <v>109.510002</v>
      </c>
      <c r="F29">
        <v>109.510002</v>
      </c>
      <c r="G29">
        <v>610600</v>
      </c>
      <c r="H29">
        <f t="shared" si="0"/>
        <v>-9.6762523118781758E-3</v>
      </c>
      <c r="I29">
        <f>CORREL($H$3:H29,MXX!$H$3:H29)</f>
        <v>0.2109439667940034</v>
      </c>
    </row>
    <row r="30" spans="1:9" x14ac:dyDescent="0.25">
      <c r="A30" s="1">
        <v>44473</v>
      </c>
      <c r="B30">
        <v>108.110001</v>
      </c>
      <c r="C30">
        <v>108.339996</v>
      </c>
      <c r="D30">
        <v>106.300003</v>
      </c>
      <c r="E30">
        <v>106.970001</v>
      </c>
      <c r="F30">
        <v>106.970001</v>
      </c>
      <c r="G30">
        <v>887300</v>
      </c>
      <c r="H30">
        <f t="shared" si="0"/>
        <v>-2.3194237545534915E-2</v>
      </c>
      <c r="I30">
        <f>CORREL($H$3:H30,MXX!$H$3:H30)</f>
        <v>0.22180416295292599</v>
      </c>
    </row>
    <row r="31" spans="1:9" x14ac:dyDescent="0.25">
      <c r="A31" s="1">
        <v>44474</v>
      </c>
      <c r="B31">
        <v>106.870003</v>
      </c>
      <c r="C31">
        <v>107.55999799999999</v>
      </c>
      <c r="D31">
        <v>106.349998</v>
      </c>
      <c r="E31">
        <v>106.709999</v>
      </c>
      <c r="F31">
        <v>106.709999</v>
      </c>
      <c r="G31">
        <v>513100</v>
      </c>
      <c r="H31">
        <f t="shared" si="0"/>
        <v>-2.4306066894399679E-3</v>
      </c>
      <c r="I31">
        <f>CORREL($H$3:H31,MXX!$H$3:H31)</f>
        <v>0.21657118328185379</v>
      </c>
    </row>
    <row r="32" spans="1:9" x14ac:dyDescent="0.25">
      <c r="A32" s="1">
        <v>44475</v>
      </c>
      <c r="B32">
        <v>105</v>
      </c>
      <c r="C32">
        <v>105.849998</v>
      </c>
      <c r="D32">
        <v>104.089996</v>
      </c>
      <c r="E32">
        <v>105.55999799999999</v>
      </c>
      <c r="F32">
        <v>105.55999799999999</v>
      </c>
      <c r="G32">
        <v>709800</v>
      </c>
      <c r="H32">
        <f t="shared" si="0"/>
        <v>-1.0776881367977552E-2</v>
      </c>
      <c r="I32">
        <f>CORREL($H$3:H32,MXX!$H$3:H32)</f>
        <v>0.21757427820918793</v>
      </c>
    </row>
    <row r="33" spans="1:9" x14ac:dyDescent="0.25">
      <c r="A33" s="1">
        <v>44476</v>
      </c>
      <c r="B33">
        <v>106.110001</v>
      </c>
      <c r="C33">
        <v>106.80999799999999</v>
      </c>
      <c r="D33">
        <v>105.5</v>
      </c>
      <c r="E33">
        <v>106.08000199999999</v>
      </c>
      <c r="F33">
        <v>106.08000199999999</v>
      </c>
      <c r="G33">
        <v>516200</v>
      </c>
      <c r="H33">
        <f t="shared" si="0"/>
        <v>4.9261463608591596E-3</v>
      </c>
      <c r="I33">
        <f>CORREL($H$3:H33,MXX!$H$3:H33)</f>
        <v>0.21585964657712678</v>
      </c>
    </row>
    <row r="34" spans="1:9" x14ac:dyDescent="0.25">
      <c r="A34" s="1">
        <v>44477</v>
      </c>
      <c r="B34">
        <v>107.5</v>
      </c>
      <c r="C34">
        <v>108.5</v>
      </c>
      <c r="D34">
        <v>106.889999</v>
      </c>
      <c r="E34">
        <v>107.489998</v>
      </c>
      <c r="F34">
        <v>107.489998</v>
      </c>
      <c r="G34">
        <v>651900</v>
      </c>
      <c r="H34">
        <f t="shared" si="0"/>
        <v>1.3291817245629452E-2</v>
      </c>
      <c r="I34">
        <f>CORREL($H$3:H34,MXX!$H$3:H34)</f>
        <v>0.22947865624096919</v>
      </c>
    </row>
    <row r="35" spans="1:9" x14ac:dyDescent="0.25">
      <c r="A35" s="1">
        <v>44480</v>
      </c>
      <c r="B35">
        <v>108.900002</v>
      </c>
      <c r="C35">
        <v>111</v>
      </c>
      <c r="D35">
        <v>108.900002</v>
      </c>
      <c r="E35">
        <v>109.150002</v>
      </c>
      <c r="F35">
        <v>109.150002</v>
      </c>
      <c r="G35">
        <v>767600</v>
      </c>
      <c r="H35">
        <f t="shared" si="0"/>
        <v>1.5443334550997022E-2</v>
      </c>
      <c r="I35">
        <f>CORREL($H$3:H35,MXX!$H$3:H35)</f>
        <v>0.25574551580647564</v>
      </c>
    </row>
    <row r="36" spans="1:9" x14ac:dyDescent="0.25">
      <c r="A36" s="1">
        <v>44481</v>
      </c>
      <c r="B36">
        <v>109</v>
      </c>
      <c r="C36">
        <v>109.32</v>
      </c>
      <c r="D36">
        <v>108.300003</v>
      </c>
      <c r="E36">
        <v>108.949997</v>
      </c>
      <c r="F36">
        <v>108.949997</v>
      </c>
      <c r="G36">
        <v>555000</v>
      </c>
      <c r="H36">
        <f t="shared" si="0"/>
        <v>-1.8323865903365209E-3</v>
      </c>
      <c r="I36">
        <f>CORREL($H$3:H36,MXX!$H$3:H36)</f>
        <v>0.2517473798512751</v>
      </c>
    </row>
    <row r="37" spans="1:9" x14ac:dyDescent="0.25">
      <c r="A37" s="1">
        <v>44482</v>
      </c>
      <c r="B37">
        <v>109.449997</v>
      </c>
      <c r="C37">
        <v>109.959999</v>
      </c>
      <c r="D37">
        <v>109.25</v>
      </c>
      <c r="E37">
        <v>109.5</v>
      </c>
      <c r="F37">
        <v>109.5</v>
      </c>
      <c r="G37">
        <v>374700</v>
      </c>
      <c r="H37">
        <f t="shared" si="0"/>
        <v>5.0482149164263294E-3</v>
      </c>
      <c r="I37">
        <f>CORREL($H$3:H37,MXX!$H$3:H37)</f>
        <v>0.25121724549495816</v>
      </c>
    </row>
    <row r="38" spans="1:9" x14ac:dyDescent="0.25">
      <c r="A38" s="1">
        <v>44483</v>
      </c>
      <c r="B38">
        <v>110.639999</v>
      </c>
      <c r="C38">
        <v>111.75</v>
      </c>
      <c r="D38">
        <v>110.639999</v>
      </c>
      <c r="E38">
        <v>111.629997</v>
      </c>
      <c r="F38">
        <v>111.629997</v>
      </c>
      <c r="G38">
        <v>549300</v>
      </c>
      <c r="H38">
        <f t="shared" si="0"/>
        <v>1.9452027397260301E-2</v>
      </c>
      <c r="I38">
        <f>CORREL($H$3:H38,MXX!$H$3:H38)</f>
        <v>0.26997202011023747</v>
      </c>
    </row>
    <row r="39" spans="1:9" x14ac:dyDescent="0.25">
      <c r="A39" s="1">
        <v>44484</v>
      </c>
      <c r="B39">
        <v>112.5</v>
      </c>
      <c r="C39">
        <v>112.959999</v>
      </c>
      <c r="D39">
        <v>112.129997</v>
      </c>
      <c r="E39">
        <v>112.5</v>
      </c>
      <c r="F39">
        <v>112.5</v>
      </c>
      <c r="G39">
        <v>576400</v>
      </c>
      <c r="H39">
        <f t="shared" si="0"/>
        <v>7.7936309538734197E-3</v>
      </c>
      <c r="I39">
        <f>CORREL($H$3:H39,MXX!$H$3:H39)</f>
        <v>0.27633776654739611</v>
      </c>
    </row>
    <row r="40" spans="1:9" x14ac:dyDescent="0.25">
      <c r="A40" s="1">
        <v>44487</v>
      </c>
      <c r="B40">
        <v>110.730003</v>
      </c>
      <c r="C40">
        <v>112.18</v>
      </c>
      <c r="D40">
        <v>110.5</v>
      </c>
      <c r="E40">
        <v>112.150002</v>
      </c>
      <c r="F40">
        <v>112.150002</v>
      </c>
      <c r="G40">
        <v>659100</v>
      </c>
      <c r="H40">
        <f t="shared" si="0"/>
        <v>-3.1110933333333276E-3</v>
      </c>
      <c r="I40">
        <f>CORREL($H$3:H40,MXX!$H$3:H40)</f>
        <v>0.27848782921187831</v>
      </c>
    </row>
    <row r="41" spans="1:9" x14ac:dyDescent="0.25">
      <c r="A41" s="1">
        <v>44488</v>
      </c>
      <c r="B41">
        <v>112.19000200000001</v>
      </c>
      <c r="C41">
        <v>112.650002</v>
      </c>
      <c r="D41">
        <v>111.779999</v>
      </c>
      <c r="E41">
        <v>112.489998</v>
      </c>
      <c r="F41">
        <v>112.489998</v>
      </c>
      <c r="G41">
        <v>551800</v>
      </c>
      <c r="H41">
        <f t="shared" si="0"/>
        <v>3.0316183141931578E-3</v>
      </c>
      <c r="I41">
        <f>CORREL($H$3:H41,MXX!$H$3:H41)</f>
        <v>0.27542083750665164</v>
      </c>
    </row>
    <row r="42" spans="1:9" x14ac:dyDescent="0.25">
      <c r="A42" s="1">
        <v>44489</v>
      </c>
      <c r="B42">
        <v>112.69000200000001</v>
      </c>
      <c r="C42">
        <v>113.400002</v>
      </c>
      <c r="D42">
        <v>112.360001</v>
      </c>
      <c r="E42">
        <v>112.459999</v>
      </c>
      <c r="F42">
        <v>112.459999</v>
      </c>
      <c r="G42">
        <v>369100</v>
      </c>
      <c r="H42">
        <f t="shared" si="0"/>
        <v>-2.6668148753992922E-4</v>
      </c>
      <c r="I42">
        <f>CORREL($H$3:H42,MXX!$H$3:H42)</f>
        <v>0.27619210350825196</v>
      </c>
    </row>
    <row r="43" spans="1:9" x14ac:dyDescent="0.25">
      <c r="A43" s="1">
        <v>44490</v>
      </c>
      <c r="B43">
        <v>111.19000200000001</v>
      </c>
      <c r="C43">
        <v>112.360001</v>
      </c>
      <c r="D43">
        <v>111.029999</v>
      </c>
      <c r="E43">
        <v>112.269997</v>
      </c>
      <c r="F43">
        <v>112.269997</v>
      </c>
      <c r="G43">
        <v>666300</v>
      </c>
      <c r="H43">
        <f t="shared" si="0"/>
        <v>-1.6895073954250406E-3</v>
      </c>
      <c r="I43">
        <f>CORREL($H$3:H43,MXX!$H$3:H43)</f>
        <v>0.27869838445537792</v>
      </c>
    </row>
    <row r="44" spans="1:9" x14ac:dyDescent="0.25">
      <c r="A44" s="1">
        <v>44491</v>
      </c>
      <c r="B44">
        <v>112.30999799999999</v>
      </c>
      <c r="C44">
        <v>113.040001</v>
      </c>
      <c r="D44">
        <v>111.650002</v>
      </c>
      <c r="E44">
        <v>112.970001</v>
      </c>
      <c r="F44">
        <v>112.970001</v>
      </c>
      <c r="G44">
        <v>465600</v>
      </c>
      <c r="H44">
        <f t="shared" si="0"/>
        <v>6.2350050655117836E-3</v>
      </c>
      <c r="I44">
        <f>CORREL($H$3:H44,MXX!$H$3:H44)</f>
        <v>0.27570329794474246</v>
      </c>
    </row>
    <row r="45" spans="1:9" x14ac:dyDescent="0.25">
      <c r="A45" s="1">
        <v>44494</v>
      </c>
      <c r="B45">
        <v>114.529999</v>
      </c>
      <c r="C45">
        <v>115.980003</v>
      </c>
      <c r="D45">
        <v>114.16999800000001</v>
      </c>
      <c r="E45">
        <v>115.300003</v>
      </c>
      <c r="F45">
        <v>115.300003</v>
      </c>
      <c r="G45">
        <v>719100</v>
      </c>
      <c r="H45">
        <f t="shared" si="0"/>
        <v>2.0624962196822565E-2</v>
      </c>
      <c r="I45">
        <f>CORREL($H$3:H45,MXX!$H$3:H45)</f>
        <v>0.2661649545297563</v>
      </c>
    </row>
    <row r="46" spans="1:9" x14ac:dyDescent="0.25">
      <c r="A46" s="1">
        <v>44495</v>
      </c>
      <c r="B46">
        <v>117</v>
      </c>
      <c r="C46">
        <v>117.220001</v>
      </c>
      <c r="D46">
        <v>116.029999</v>
      </c>
      <c r="E46">
        <v>116.529999</v>
      </c>
      <c r="F46">
        <v>116.529999</v>
      </c>
      <c r="G46">
        <v>633200</v>
      </c>
      <c r="H46">
        <f t="shared" si="0"/>
        <v>1.0667788100577932E-2</v>
      </c>
      <c r="I46">
        <f>CORREL($H$3:H46,MXX!$H$3:H46)</f>
        <v>0.27472337334279756</v>
      </c>
    </row>
    <row r="47" spans="1:9" x14ac:dyDescent="0.25">
      <c r="A47" s="1">
        <v>44496</v>
      </c>
      <c r="B47">
        <v>114.879997</v>
      </c>
      <c r="C47">
        <v>115.400002</v>
      </c>
      <c r="D47">
        <v>113.139999</v>
      </c>
      <c r="E47">
        <v>113.230003</v>
      </c>
      <c r="F47">
        <v>113.230003</v>
      </c>
      <c r="G47">
        <v>586900</v>
      </c>
      <c r="H47">
        <f t="shared" si="0"/>
        <v>-2.8318853757134308E-2</v>
      </c>
      <c r="I47">
        <f>CORREL($H$3:H47,MXX!$H$3:H47)</f>
        <v>0.31392596509832654</v>
      </c>
    </row>
    <row r="48" spans="1:9" x14ac:dyDescent="0.25">
      <c r="A48" s="1">
        <v>44497</v>
      </c>
      <c r="B48">
        <v>115.57</v>
      </c>
      <c r="C48">
        <v>118.93</v>
      </c>
      <c r="D48">
        <v>115.470001</v>
      </c>
      <c r="E48">
        <v>118.290001</v>
      </c>
      <c r="F48">
        <v>118.290001</v>
      </c>
      <c r="G48">
        <v>864500</v>
      </c>
      <c r="H48">
        <f t="shared" si="0"/>
        <v>4.4687784738467309E-2</v>
      </c>
      <c r="I48">
        <f>CORREL($H$3:H48,MXX!$H$3:H48)</f>
        <v>0.21772052200120964</v>
      </c>
    </row>
    <row r="49" spans="1:9" x14ac:dyDescent="0.25">
      <c r="A49" s="1">
        <v>44498</v>
      </c>
      <c r="B49">
        <v>115.879997</v>
      </c>
      <c r="C49">
        <v>116.19000200000001</v>
      </c>
      <c r="D49">
        <v>114.75</v>
      </c>
      <c r="E49">
        <v>115.790001</v>
      </c>
      <c r="F49">
        <v>115.790001</v>
      </c>
      <c r="G49">
        <v>765500</v>
      </c>
      <c r="H49">
        <f t="shared" si="0"/>
        <v>-2.1134499779064165E-2</v>
      </c>
      <c r="I49">
        <f>CORREL($H$3:H49,MXX!$H$3:H49)</f>
        <v>0.2064508102336973</v>
      </c>
    </row>
    <row r="50" spans="1:9" x14ac:dyDescent="0.25">
      <c r="A50" s="1">
        <v>44501</v>
      </c>
      <c r="B50">
        <v>120</v>
      </c>
      <c r="C50">
        <v>121.400002</v>
      </c>
      <c r="D50">
        <v>120</v>
      </c>
      <c r="E50">
        <v>121.239998</v>
      </c>
      <c r="F50">
        <v>121.239998</v>
      </c>
      <c r="G50">
        <v>1130100</v>
      </c>
      <c r="H50">
        <f t="shared" si="0"/>
        <v>4.7067941557406116E-2</v>
      </c>
      <c r="I50">
        <f>CORREL($H$3:H50,MXX!$H$3:H50)</f>
        <v>0.23881439494087703</v>
      </c>
    </row>
    <row r="51" spans="1:9" x14ac:dyDescent="0.25">
      <c r="A51" s="1">
        <v>44502</v>
      </c>
      <c r="B51">
        <v>122</v>
      </c>
      <c r="C51">
        <v>123.400002</v>
      </c>
      <c r="D51">
        <v>121.370003</v>
      </c>
      <c r="E51">
        <v>123.32</v>
      </c>
      <c r="F51">
        <v>123.32</v>
      </c>
      <c r="G51">
        <v>803100</v>
      </c>
      <c r="H51">
        <f t="shared" si="0"/>
        <v>1.7156070886771155E-2</v>
      </c>
      <c r="I51">
        <f>CORREL($H$3:H51,MXX!$H$3:H51)</f>
        <v>0.24598062859068018</v>
      </c>
    </row>
    <row r="52" spans="1:9" x14ac:dyDescent="0.25">
      <c r="A52" s="1">
        <v>44503</v>
      </c>
      <c r="B52">
        <v>123</v>
      </c>
      <c r="C52">
        <v>123.260002</v>
      </c>
      <c r="D52">
        <v>122</v>
      </c>
      <c r="E52">
        <v>123.139999</v>
      </c>
      <c r="F52">
        <v>123.139999</v>
      </c>
      <c r="G52">
        <v>452500</v>
      </c>
      <c r="H52">
        <f t="shared" si="0"/>
        <v>-1.4596253649042338E-3</v>
      </c>
      <c r="I52">
        <f>CORREL($H$3:H52,MXX!$H$3:H52)</f>
        <v>0.24580386465304971</v>
      </c>
    </row>
    <row r="53" spans="1:9" x14ac:dyDescent="0.25">
      <c r="A53" s="1">
        <v>44504</v>
      </c>
      <c r="B53">
        <v>122.910004</v>
      </c>
      <c r="C53">
        <v>123.239998</v>
      </c>
      <c r="D53">
        <v>121.989998</v>
      </c>
      <c r="E53">
        <v>122.650002</v>
      </c>
      <c r="F53">
        <v>122.650002</v>
      </c>
      <c r="G53">
        <v>591000</v>
      </c>
      <c r="H53">
        <f t="shared" si="0"/>
        <v>-3.9791863243396845E-3</v>
      </c>
      <c r="I53">
        <f>CORREL($H$3:H53,MXX!$H$3:H53)</f>
        <v>0.24278969597209021</v>
      </c>
    </row>
    <row r="54" spans="1:9" x14ac:dyDescent="0.25">
      <c r="A54" s="1">
        <v>44505</v>
      </c>
      <c r="B54">
        <v>123.989998</v>
      </c>
      <c r="C54">
        <v>124.050003</v>
      </c>
      <c r="D54">
        <v>122.75</v>
      </c>
      <c r="E54">
        <v>123.220001</v>
      </c>
      <c r="F54">
        <v>123.220001</v>
      </c>
      <c r="G54">
        <v>601000</v>
      </c>
      <c r="H54">
        <f t="shared" si="0"/>
        <v>4.6473623375888383E-3</v>
      </c>
      <c r="I54">
        <f>CORREL($H$3:H54,MXX!$H$3:H54)</f>
        <v>0.24264833595244209</v>
      </c>
    </row>
    <row r="55" spans="1:9" x14ac:dyDescent="0.25">
      <c r="A55" s="1">
        <v>44508</v>
      </c>
      <c r="B55">
        <v>124.629997</v>
      </c>
      <c r="C55">
        <v>124.629997</v>
      </c>
      <c r="D55">
        <v>123.339996</v>
      </c>
      <c r="E55">
        <v>123.349998</v>
      </c>
      <c r="F55">
        <v>123.349998</v>
      </c>
      <c r="G55">
        <v>422700</v>
      </c>
      <c r="H55">
        <f t="shared" si="0"/>
        <v>1.0549991798815439E-3</v>
      </c>
      <c r="I55">
        <f>CORREL($H$3:H55,MXX!$H$3:H55)</f>
        <v>0.24327294181861409</v>
      </c>
    </row>
    <row r="56" spans="1:9" x14ac:dyDescent="0.25">
      <c r="A56" s="1">
        <v>44509</v>
      </c>
      <c r="B56">
        <v>123.769997</v>
      </c>
      <c r="C56">
        <v>123.769997</v>
      </c>
      <c r="D56">
        <v>121.720001</v>
      </c>
      <c r="E56">
        <v>122.470001</v>
      </c>
      <c r="F56">
        <v>122.470001</v>
      </c>
      <c r="G56">
        <v>524700</v>
      </c>
      <c r="H56">
        <f t="shared" si="0"/>
        <v>-7.1341468526007028E-3</v>
      </c>
      <c r="I56">
        <f>CORREL($H$3:H56,MXX!$H$3:H56)</f>
        <v>0.25241197050713754</v>
      </c>
    </row>
    <row r="57" spans="1:9" x14ac:dyDescent="0.25">
      <c r="A57" s="1">
        <v>44510</v>
      </c>
      <c r="B57">
        <v>121.839996</v>
      </c>
      <c r="C57">
        <v>122.860001</v>
      </c>
      <c r="D57">
        <v>121.220001</v>
      </c>
      <c r="E57">
        <v>121.449997</v>
      </c>
      <c r="F57">
        <v>121.449997</v>
      </c>
      <c r="G57">
        <v>799500</v>
      </c>
      <c r="H57">
        <f t="shared" si="0"/>
        <v>-8.328602855159609E-3</v>
      </c>
      <c r="I57">
        <f>CORREL($H$3:H57,MXX!$H$3:H57)</f>
        <v>0.25107522069551413</v>
      </c>
    </row>
    <row r="58" spans="1:9" x14ac:dyDescent="0.25">
      <c r="A58" s="1">
        <v>44511</v>
      </c>
      <c r="B58">
        <v>122.08000199999999</v>
      </c>
      <c r="C58">
        <v>122.089996</v>
      </c>
      <c r="D58">
        <v>120.82</v>
      </c>
      <c r="E58">
        <v>121</v>
      </c>
      <c r="F58">
        <v>121</v>
      </c>
      <c r="G58">
        <v>424400</v>
      </c>
      <c r="H58">
        <f t="shared" si="0"/>
        <v>-3.7052038790910484E-3</v>
      </c>
      <c r="I58">
        <f>CORREL($H$3:H58,MXX!$H$3:H58)</f>
        <v>0.25478499667304599</v>
      </c>
    </row>
    <row r="59" spans="1:9" x14ac:dyDescent="0.25">
      <c r="A59" s="1">
        <v>44512</v>
      </c>
      <c r="B59">
        <v>122.269997</v>
      </c>
      <c r="C59">
        <v>123.19000200000001</v>
      </c>
      <c r="D59">
        <v>121.889999</v>
      </c>
      <c r="E59">
        <v>122.900002</v>
      </c>
      <c r="F59">
        <v>122.900002</v>
      </c>
      <c r="G59">
        <v>458700</v>
      </c>
      <c r="H59">
        <f t="shared" si="0"/>
        <v>1.57024958677686E-2</v>
      </c>
      <c r="I59">
        <f>CORREL($H$3:H59,MXX!$H$3:H59)</f>
        <v>0.24242309668186357</v>
      </c>
    </row>
    <row r="60" spans="1:9" x14ac:dyDescent="0.25">
      <c r="A60" s="1">
        <v>44515</v>
      </c>
      <c r="B60">
        <v>123.5</v>
      </c>
      <c r="C60">
        <v>123.949997</v>
      </c>
      <c r="D60">
        <v>122.769997</v>
      </c>
      <c r="E60">
        <v>122.949997</v>
      </c>
      <c r="F60">
        <v>122.949997</v>
      </c>
      <c r="G60">
        <v>309200</v>
      </c>
      <c r="H60">
        <f t="shared" si="0"/>
        <v>4.0679413495856227E-4</v>
      </c>
      <c r="I60">
        <f>CORREL($H$3:H60,MXX!$H$3:H60)</f>
        <v>0.24299714966299535</v>
      </c>
    </row>
    <row r="61" spans="1:9" x14ac:dyDescent="0.25">
      <c r="A61" s="1">
        <v>44516</v>
      </c>
      <c r="B61">
        <v>124.400002</v>
      </c>
      <c r="C61">
        <v>125.43</v>
      </c>
      <c r="D61">
        <v>124.209999</v>
      </c>
      <c r="E61">
        <v>125.08000199999999</v>
      </c>
      <c r="F61">
        <v>125.08000199999999</v>
      </c>
      <c r="G61">
        <v>513400</v>
      </c>
      <c r="H61">
        <f t="shared" si="0"/>
        <v>1.7324156583753289E-2</v>
      </c>
      <c r="I61">
        <f>CORREL($H$3:H61,MXX!$H$3:H61)</f>
        <v>0.23249880013771906</v>
      </c>
    </row>
    <row r="62" spans="1:9" x14ac:dyDescent="0.25">
      <c r="A62" s="1">
        <v>44517</v>
      </c>
      <c r="B62">
        <v>124.269997</v>
      </c>
      <c r="C62">
        <v>124.599998</v>
      </c>
      <c r="D62">
        <v>123.589996</v>
      </c>
      <c r="E62">
        <v>124.230003</v>
      </c>
      <c r="F62">
        <v>124.230003</v>
      </c>
      <c r="G62">
        <v>315900</v>
      </c>
      <c r="H62">
        <f t="shared" si="0"/>
        <v>-6.7956426799545217E-3</v>
      </c>
      <c r="I62">
        <f>CORREL($H$3:H62,MXX!$H$3:H62)</f>
        <v>0.2318113003358426</v>
      </c>
    </row>
    <row r="63" spans="1:9" x14ac:dyDescent="0.25">
      <c r="A63" s="1">
        <v>44518</v>
      </c>
      <c r="B63">
        <v>125.349998</v>
      </c>
      <c r="C63">
        <v>125.389999</v>
      </c>
      <c r="D63">
        <v>124.010002</v>
      </c>
      <c r="E63">
        <v>125.160004</v>
      </c>
      <c r="F63">
        <v>125.160004</v>
      </c>
      <c r="G63">
        <v>594800</v>
      </c>
      <c r="H63">
        <f t="shared" si="0"/>
        <v>7.4861223339099843E-3</v>
      </c>
      <c r="I63">
        <f>CORREL($H$3:H63,MXX!$H$3:H63)</f>
        <v>0.22658032965459651</v>
      </c>
    </row>
    <row r="64" spans="1:9" x14ac:dyDescent="0.25">
      <c r="A64" s="1">
        <v>44519</v>
      </c>
      <c r="B64">
        <v>125.339996</v>
      </c>
      <c r="C64">
        <v>125.760002</v>
      </c>
      <c r="D64">
        <v>124.870003</v>
      </c>
      <c r="E64">
        <v>125.239998</v>
      </c>
      <c r="F64">
        <v>125.239998</v>
      </c>
      <c r="G64">
        <v>351800</v>
      </c>
      <c r="H64">
        <f t="shared" si="0"/>
        <v>6.3913388817085073E-4</v>
      </c>
      <c r="I64">
        <f>CORREL($H$3:H64,MXX!$H$3:H64)</f>
        <v>0.21613031968502874</v>
      </c>
    </row>
    <row r="65" spans="1:9" x14ac:dyDescent="0.25">
      <c r="A65" s="1">
        <v>44522</v>
      </c>
      <c r="B65">
        <v>125.220001</v>
      </c>
      <c r="C65">
        <v>125.220001</v>
      </c>
      <c r="D65">
        <v>122.339996</v>
      </c>
      <c r="E65">
        <v>122.400002</v>
      </c>
      <c r="F65">
        <v>122.400002</v>
      </c>
      <c r="G65">
        <v>467500</v>
      </c>
      <c r="H65">
        <f t="shared" si="0"/>
        <v>-2.2676429617956392E-2</v>
      </c>
      <c r="I65">
        <f>CORREL($H$3:H65,MXX!$H$3:H65)</f>
        <v>0.22877574682968424</v>
      </c>
    </row>
    <row r="66" spans="1:9" x14ac:dyDescent="0.25">
      <c r="A66" s="1">
        <v>44523</v>
      </c>
      <c r="B66">
        <v>121.970001</v>
      </c>
      <c r="C66">
        <v>122.709999</v>
      </c>
      <c r="D66">
        <v>120.230003</v>
      </c>
      <c r="E66">
        <v>121.779999</v>
      </c>
      <c r="F66">
        <v>121.779999</v>
      </c>
      <c r="G66">
        <v>751100</v>
      </c>
      <c r="H66">
        <f t="shared" si="0"/>
        <v>-5.0653839041603687E-3</v>
      </c>
      <c r="I66">
        <f>CORREL($H$3:H66,MXX!$H$3:H66)</f>
        <v>0.23214102676154486</v>
      </c>
    </row>
    <row r="67" spans="1:9" x14ac:dyDescent="0.25">
      <c r="A67" s="1">
        <v>44524</v>
      </c>
      <c r="B67">
        <v>121.43</v>
      </c>
      <c r="C67">
        <v>122.339996</v>
      </c>
      <c r="D67">
        <v>120.360001</v>
      </c>
      <c r="E67">
        <v>122.220001</v>
      </c>
      <c r="F67">
        <v>122.220001</v>
      </c>
      <c r="G67">
        <v>444000</v>
      </c>
      <c r="H67">
        <f t="shared" ref="H67:H130" si="1">(F67-F66)/F66</f>
        <v>3.613089206873722E-3</v>
      </c>
      <c r="I67">
        <f>CORREL($H$3:H67,MXX!$H$3:H67)</f>
        <v>0.21347954448832848</v>
      </c>
    </row>
    <row r="68" spans="1:9" x14ac:dyDescent="0.25">
      <c r="A68" s="1">
        <v>44526</v>
      </c>
      <c r="B68">
        <v>121.300003</v>
      </c>
      <c r="C68">
        <v>121.980003</v>
      </c>
      <c r="D68">
        <v>120.69000200000001</v>
      </c>
      <c r="E68">
        <v>121.269997</v>
      </c>
      <c r="F68">
        <v>121.269997</v>
      </c>
      <c r="G68">
        <v>340300</v>
      </c>
      <c r="H68">
        <f t="shared" si="1"/>
        <v>-7.7729012618809644E-3</v>
      </c>
      <c r="I68">
        <f>CORREL($H$3:H68,MXX!$H$3:H68)</f>
        <v>0.20229215837831405</v>
      </c>
    </row>
    <row r="69" spans="1:9" x14ac:dyDescent="0.25">
      <c r="A69" s="1">
        <v>44529</v>
      </c>
      <c r="B69">
        <v>121.82</v>
      </c>
      <c r="C69">
        <v>122.139999</v>
      </c>
      <c r="D69">
        <v>121</v>
      </c>
      <c r="E69">
        <v>121.44000200000001</v>
      </c>
      <c r="F69">
        <v>121.44000200000001</v>
      </c>
      <c r="G69">
        <v>409300</v>
      </c>
      <c r="H69">
        <f t="shared" si="1"/>
        <v>1.4018718908684667E-3</v>
      </c>
      <c r="I69">
        <f>CORREL($H$3:H69,MXX!$H$3:H69)</f>
        <v>0.20241441918776445</v>
      </c>
    </row>
    <row r="70" spans="1:9" x14ac:dyDescent="0.25">
      <c r="A70" s="1">
        <v>44530</v>
      </c>
      <c r="B70">
        <v>122.339996</v>
      </c>
      <c r="C70">
        <v>123.010002</v>
      </c>
      <c r="D70">
        <v>120.589996</v>
      </c>
      <c r="E70">
        <v>121.849998</v>
      </c>
      <c r="F70">
        <v>121.849998</v>
      </c>
      <c r="G70">
        <v>646400</v>
      </c>
      <c r="H70">
        <f t="shared" si="1"/>
        <v>3.3761198389966468E-3</v>
      </c>
      <c r="I70">
        <f>CORREL($H$3:H70,MXX!$H$3:H70)</f>
        <v>0.20198837135556399</v>
      </c>
    </row>
    <row r="71" spans="1:9" x14ac:dyDescent="0.25">
      <c r="A71" s="1">
        <v>44531</v>
      </c>
      <c r="B71">
        <v>123.260002</v>
      </c>
      <c r="C71">
        <v>123.650002</v>
      </c>
      <c r="D71">
        <v>119.269997</v>
      </c>
      <c r="E71">
        <v>119.370003</v>
      </c>
      <c r="F71">
        <v>119.370003</v>
      </c>
      <c r="G71">
        <v>876100</v>
      </c>
      <c r="H71">
        <f t="shared" si="1"/>
        <v>-2.0352852201113721E-2</v>
      </c>
      <c r="I71">
        <f>CORREL($H$3:H71,MXX!$H$3:H71)</f>
        <v>0.13820035033325592</v>
      </c>
    </row>
    <row r="72" spans="1:9" x14ac:dyDescent="0.25">
      <c r="A72" s="1">
        <v>44532</v>
      </c>
      <c r="B72">
        <v>118.91999800000001</v>
      </c>
      <c r="C72">
        <v>121.040001</v>
      </c>
      <c r="D72">
        <v>118</v>
      </c>
      <c r="E72">
        <v>120.160004</v>
      </c>
      <c r="F72">
        <v>120.160004</v>
      </c>
      <c r="G72">
        <v>636700</v>
      </c>
      <c r="H72">
        <f t="shared" si="1"/>
        <v>6.6180864551038318E-3</v>
      </c>
      <c r="I72">
        <f>CORREL($H$3:H72,MXX!$H$3:H72)</f>
        <v>0.13412624653668778</v>
      </c>
    </row>
    <row r="73" spans="1:9" x14ac:dyDescent="0.25">
      <c r="A73" s="1">
        <v>44533</v>
      </c>
      <c r="B73">
        <v>121.480003</v>
      </c>
      <c r="C73">
        <v>121.769997</v>
      </c>
      <c r="D73">
        <v>118.489998</v>
      </c>
      <c r="E73">
        <v>120.019997</v>
      </c>
      <c r="F73">
        <v>120.019997</v>
      </c>
      <c r="G73">
        <v>653700</v>
      </c>
      <c r="H73">
        <f t="shared" si="1"/>
        <v>-1.1651713992952024E-3</v>
      </c>
      <c r="I73">
        <f>CORREL($H$3:H73,MXX!$H$3:H73)</f>
        <v>0.13387026206888128</v>
      </c>
    </row>
    <row r="74" spans="1:9" x14ac:dyDescent="0.25">
      <c r="A74" s="1">
        <v>44536</v>
      </c>
      <c r="B74">
        <v>120.08000199999999</v>
      </c>
      <c r="C74">
        <v>121.290001</v>
      </c>
      <c r="D74">
        <v>119.55999799999999</v>
      </c>
      <c r="E74">
        <v>121</v>
      </c>
      <c r="F74">
        <v>121</v>
      </c>
      <c r="G74">
        <v>411600</v>
      </c>
      <c r="H74">
        <f t="shared" si="1"/>
        <v>8.1653309823028607E-3</v>
      </c>
      <c r="I74">
        <f>CORREL($H$3:H74,MXX!$H$3:H74)</f>
        <v>0.13773477334006989</v>
      </c>
    </row>
    <row r="75" spans="1:9" x14ac:dyDescent="0.25">
      <c r="A75" s="1">
        <v>44537</v>
      </c>
      <c r="B75">
        <v>123.300003</v>
      </c>
      <c r="C75">
        <v>125.199997</v>
      </c>
      <c r="D75">
        <v>122.5</v>
      </c>
      <c r="E75">
        <v>124.760002</v>
      </c>
      <c r="F75">
        <v>124.760002</v>
      </c>
      <c r="G75">
        <v>623400</v>
      </c>
      <c r="H75">
        <f t="shared" si="1"/>
        <v>3.1074396694214877E-2</v>
      </c>
      <c r="I75">
        <f>CORREL($H$3:H75,MXX!$H$3:H75)</f>
        <v>0.14422069138566845</v>
      </c>
    </row>
    <row r="76" spans="1:9" x14ac:dyDescent="0.25">
      <c r="A76" s="1">
        <v>44538</v>
      </c>
      <c r="B76">
        <v>125.260002</v>
      </c>
      <c r="C76">
        <v>126</v>
      </c>
      <c r="D76">
        <v>124.339996</v>
      </c>
      <c r="E76">
        <v>125.94000200000001</v>
      </c>
      <c r="F76">
        <v>125.94000200000001</v>
      </c>
      <c r="G76">
        <v>351300</v>
      </c>
      <c r="H76">
        <f t="shared" si="1"/>
        <v>9.4581595149381831E-3</v>
      </c>
      <c r="I76">
        <f>CORREL($H$3:H76,MXX!$H$3:H76)</f>
        <v>0.14677815396604943</v>
      </c>
    </row>
    <row r="77" spans="1:9" x14ac:dyDescent="0.25">
      <c r="A77" s="1">
        <v>44539</v>
      </c>
      <c r="B77">
        <v>124.050003</v>
      </c>
      <c r="C77">
        <v>124.629997</v>
      </c>
      <c r="D77">
        <v>122.540001</v>
      </c>
      <c r="E77">
        <v>122.849998</v>
      </c>
      <c r="F77">
        <v>122.849998</v>
      </c>
      <c r="G77">
        <v>572600</v>
      </c>
      <c r="H77">
        <f t="shared" si="1"/>
        <v>-2.45355244634664E-2</v>
      </c>
      <c r="I77">
        <f>CORREL($H$3:H77,MXX!$H$3:H77)</f>
        <v>0.1447477407820508</v>
      </c>
    </row>
    <row r="78" spans="1:9" x14ac:dyDescent="0.25">
      <c r="A78" s="1">
        <v>44540</v>
      </c>
      <c r="B78">
        <v>122.800003</v>
      </c>
      <c r="C78">
        <v>123.349998</v>
      </c>
      <c r="D78">
        <v>122.220001</v>
      </c>
      <c r="E78">
        <v>123.260002</v>
      </c>
      <c r="F78">
        <v>123.260002</v>
      </c>
      <c r="G78">
        <v>401800</v>
      </c>
      <c r="H78">
        <f t="shared" si="1"/>
        <v>3.3374359517694147E-3</v>
      </c>
      <c r="I78">
        <f>CORREL($H$3:H78,MXX!$H$3:H78)</f>
        <v>0.1391917147339426</v>
      </c>
    </row>
    <row r="79" spans="1:9" x14ac:dyDescent="0.25">
      <c r="A79" s="1">
        <v>44543</v>
      </c>
      <c r="B79">
        <v>122.519997</v>
      </c>
      <c r="C79">
        <v>122.82</v>
      </c>
      <c r="D79">
        <v>120.540001</v>
      </c>
      <c r="E79">
        <v>120.589996</v>
      </c>
      <c r="F79">
        <v>120.589996</v>
      </c>
      <c r="G79">
        <v>488900</v>
      </c>
      <c r="H79">
        <f t="shared" si="1"/>
        <v>-2.1661576802505658E-2</v>
      </c>
      <c r="I79">
        <f>CORREL($H$3:H79,MXX!$H$3:H79)</f>
        <v>9.0841803692142661E-2</v>
      </c>
    </row>
    <row r="80" spans="1:9" x14ac:dyDescent="0.25">
      <c r="A80" s="1">
        <v>44544</v>
      </c>
      <c r="B80">
        <v>120.599998</v>
      </c>
      <c r="C80">
        <v>121.029999</v>
      </c>
      <c r="D80">
        <v>119.480003</v>
      </c>
      <c r="E80">
        <v>120.610001</v>
      </c>
      <c r="F80">
        <v>120.610001</v>
      </c>
      <c r="G80">
        <v>348500</v>
      </c>
      <c r="H80">
        <f t="shared" si="1"/>
        <v>1.6589269975593671E-4</v>
      </c>
      <c r="I80">
        <f>CORREL($H$3:H80,MXX!$H$3:H80)</f>
        <v>9.1083157300247949E-2</v>
      </c>
    </row>
    <row r="81" spans="1:9" x14ac:dyDescent="0.25">
      <c r="A81" s="1">
        <v>44545</v>
      </c>
      <c r="B81">
        <v>122.389999</v>
      </c>
      <c r="C81">
        <v>124</v>
      </c>
      <c r="D81">
        <v>121.239998</v>
      </c>
      <c r="E81">
        <v>123.849998</v>
      </c>
      <c r="F81">
        <v>123.849998</v>
      </c>
      <c r="G81">
        <v>819300</v>
      </c>
      <c r="H81">
        <f t="shared" si="1"/>
        <v>2.6863419062570129E-2</v>
      </c>
      <c r="I81">
        <f>CORREL($H$3:H81,MXX!$H$3:H81)</f>
        <v>0.10096117428460635</v>
      </c>
    </row>
    <row r="82" spans="1:9" x14ac:dyDescent="0.25">
      <c r="A82" s="1">
        <v>44546</v>
      </c>
      <c r="B82">
        <v>123.639999</v>
      </c>
      <c r="C82">
        <v>124.010002</v>
      </c>
      <c r="D82">
        <v>121.58000199999999</v>
      </c>
      <c r="E82">
        <v>122.209999</v>
      </c>
      <c r="F82">
        <v>122.209999</v>
      </c>
      <c r="G82">
        <v>780400</v>
      </c>
      <c r="H82">
        <f t="shared" si="1"/>
        <v>-1.3241816927603043E-2</v>
      </c>
      <c r="I82">
        <f>CORREL($H$3:H82,MXX!$H$3:H82)</f>
        <v>6.6582498573760987E-2</v>
      </c>
    </row>
    <row r="83" spans="1:9" x14ac:dyDescent="0.25">
      <c r="A83" s="1">
        <v>44547</v>
      </c>
      <c r="B83">
        <v>121.400002</v>
      </c>
      <c r="C83">
        <v>122.639999</v>
      </c>
      <c r="D83">
        <v>120.910004</v>
      </c>
      <c r="E83">
        <v>121.129997</v>
      </c>
      <c r="F83">
        <v>121.129997</v>
      </c>
      <c r="G83">
        <v>610700</v>
      </c>
      <c r="H83">
        <f t="shared" si="1"/>
        <v>-8.8372637986846997E-3</v>
      </c>
      <c r="I83">
        <f>CORREL($H$3:H83,MXX!$H$3:H83)</f>
        <v>8.0479940259162566E-2</v>
      </c>
    </row>
    <row r="84" spans="1:9" x14ac:dyDescent="0.25">
      <c r="A84" s="1">
        <v>44550</v>
      </c>
      <c r="B84">
        <v>118.639999</v>
      </c>
      <c r="C84">
        <v>119.5</v>
      </c>
      <c r="D84">
        <v>117.739998</v>
      </c>
      <c r="E84">
        <v>118.949997</v>
      </c>
      <c r="F84">
        <v>118.949997</v>
      </c>
      <c r="G84">
        <v>512600</v>
      </c>
      <c r="H84">
        <f t="shared" si="1"/>
        <v>-1.7997193544056694E-2</v>
      </c>
      <c r="I84">
        <f>CORREL($H$3:H84,MXX!$H$3:H84)</f>
        <v>6.2016974695824206E-2</v>
      </c>
    </row>
    <row r="85" spans="1:9" x14ac:dyDescent="0.25">
      <c r="A85" s="1">
        <v>44551</v>
      </c>
      <c r="B85">
        <v>119.800003</v>
      </c>
      <c r="C85">
        <v>121.19000200000001</v>
      </c>
      <c r="D85">
        <v>119.010002</v>
      </c>
      <c r="E85">
        <v>120.550003</v>
      </c>
      <c r="F85">
        <v>120.550003</v>
      </c>
      <c r="G85">
        <v>836500</v>
      </c>
      <c r="H85">
        <f t="shared" si="1"/>
        <v>1.3451080625079862E-2</v>
      </c>
      <c r="I85">
        <f>CORREL($H$3:H85,MXX!$H$3:H85)</f>
        <v>6.8279352428619183E-2</v>
      </c>
    </row>
    <row r="86" spans="1:9" x14ac:dyDescent="0.25">
      <c r="A86" s="1">
        <v>44552</v>
      </c>
      <c r="B86">
        <v>121.510002</v>
      </c>
      <c r="C86">
        <v>123.58000199999999</v>
      </c>
      <c r="D86">
        <v>121.510002</v>
      </c>
      <c r="E86">
        <v>123.099998</v>
      </c>
      <c r="F86">
        <v>123.099998</v>
      </c>
      <c r="G86">
        <v>666600</v>
      </c>
      <c r="H86">
        <f t="shared" si="1"/>
        <v>2.1153006524603699E-2</v>
      </c>
      <c r="I86">
        <f>CORREL($H$3:H86,MXX!$H$3:H86)</f>
        <v>7.5813339619878531E-2</v>
      </c>
    </row>
    <row r="87" spans="1:9" x14ac:dyDescent="0.25">
      <c r="A87" s="1">
        <v>44553</v>
      </c>
      <c r="B87">
        <v>123.75</v>
      </c>
      <c r="C87">
        <v>124.269997</v>
      </c>
      <c r="D87">
        <v>123.110001</v>
      </c>
      <c r="E87">
        <v>123.860001</v>
      </c>
      <c r="F87">
        <v>123.860001</v>
      </c>
      <c r="G87">
        <v>514400</v>
      </c>
      <c r="H87">
        <f t="shared" si="1"/>
        <v>6.1738668752862004E-3</v>
      </c>
      <c r="I87">
        <f>CORREL($H$3:H87,MXX!$H$3:H87)</f>
        <v>7.7075707551065256E-2</v>
      </c>
    </row>
    <row r="88" spans="1:9" x14ac:dyDescent="0.25">
      <c r="A88" s="1">
        <v>44557</v>
      </c>
      <c r="B88">
        <v>125.08000199999999</v>
      </c>
      <c r="C88">
        <v>127.400002</v>
      </c>
      <c r="D88">
        <v>124.739998</v>
      </c>
      <c r="E88">
        <v>127.209999</v>
      </c>
      <c r="F88">
        <v>127.209999</v>
      </c>
      <c r="G88">
        <v>548200</v>
      </c>
      <c r="H88">
        <f t="shared" si="1"/>
        <v>2.7046649224554742E-2</v>
      </c>
      <c r="I88">
        <f>CORREL($H$3:H88,MXX!$H$3:H88)</f>
        <v>9.2541940929146846E-2</v>
      </c>
    </row>
    <row r="89" spans="1:9" x14ac:dyDescent="0.25">
      <c r="A89" s="1">
        <v>44558</v>
      </c>
      <c r="B89">
        <v>128</v>
      </c>
      <c r="C89">
        <v>128.300003</v>
      </c>
      <c r="D89">
        <v>127.279999</v>
      </c>
      <c r="E89">
        <v>127.480003</v>
      </c>
      <c r="F89">
        <v>127.480003</v>
      </c>
      <c r="G89">
        <v>415700</v>
      </c>
      <c r="H89">
        <f t="shared" si="1"/>
        <v>2.1225061089734003E-3</v>
      </c>
      <c r="I89">
        <f>CORREL($H$3:H89,MXX!$H$3:H89)</f>
        <v>9.2559134301012883E-2</v>
      </c>
    </row>
    <row r="90" spans="1:9" x14ac:dyDescent="0.25">
      <c r="A90" s="1">
        <v>44559</v>
      </c>
      <c r="B90">
        <v>127</v>
      </c>
      <c r="C90">
        <v>127.129997</v>
      </c>
      <c r="D90">
        <v>126.300003</v>
      </c>
      <c r="E90">
        <v>126.69000200000001</v>
      </c>
      <c r="F90">
        <v>126.69000200000001</v>
      </c>
      <c r="G90">
        <v>259100</v>
      </c>
      <c r="H90">
        <f t="shared" si="1"/>
        <v>-6.1970582162599224E-3</v>
      </c>
      <c r="I90">
        <f>CORREL($H$3:H90,MXX!$H$3:H90)</f>
        <v>9.9100702171192351E-2</v>
      </c>
    </row>
    <row r="91" spans="1:9" x14ac:dyDescent="0.25">
      <c r="A91" s="1">
        <v>44560</v>
      </c>
      <c r="B91">
        <v>126.25</v>
      </c>
      <c r="C91">
        <v>126.69000200000001</v>
      </c>
      <c r="D91">
        <v>125.760002</v>
      </c>
      <c r="E91">
        <v>125.91999800000001</v>
      </c>
      <c r="F91">
        <v>125.91999800000001</v>
      </c>
      <c r="G91">
        <v>232200</v>
      </c>
      <c r="H91">
        <f t="shared" si="1"/>
        <v>-6.0778592457516895E-3</v>
      </c>
      <c r="I91">
        <f>CORREL($H$3:H91,MXX!$H$3:H91)</f>
        <v>9.242039694749743E-2</v>
      </c>
    </row>
    <row r="92" spans="1:9" x14ac:dyDescent="0.25">
      <c r="A92" s="1">
        <v>44561</v>
      </c>
      <c r="B92">
        <v>125.800003</v>
      </c>
      <c r="C92">
        <v>126.790001</v>
      </c>
      <c r="D92">
        <v>125.5</v>
      </c>
      <c r="E92">
        <v>126.400002</v>
      </c>
      <c r="F92">
        <v>126.400002</v>
      </c>
      <c r="G92">
        <v>275000</v>
      </c>
      <c r="H92">
        <f t="shared" si="1"/>
        <v>3.8119759182333678E-3</v>
      </c>
      <c r="I92">
        <f>CORREL($H$3:H92,MXX!$H$3:H92)</f>
        <v>9.2611356088117588E-2</v>
      </c>
    </row>
    <row r="93" spans="1:9" x14ac:dyDescent="0.25">
      <c r="A93" s="1">
        <v>44564</v>
      </c>
      <c r="B93">
        <v>126.400002</v>
      </c>
      <c r="C93">
        <v>127.16999800000001</v>
      </c>
      <c r="D93">
        <v>125.650002</v>
      </c>
      <c r="E93">
        <v>126.269997</v>
      </c>
      <c r="F93">
        <v>126.269997</v>
      </c>
      <c r="G93">
        <v>373700</v>
      </c>
      <c r="H93">
        <f t="shared" si="1"/>
        <v>-1.0285205533461703E-3</v>
      </c>
      <c r="I93">
        <f>CORREL($H$3:H93,MXX!$H$3:H93)</f>
        <v>9.4177051372321838E-2</v>
      </c>
    </row>
    <row r="94" spans="1:9" x14ac:dyDescent="0.25">
      <c r="A94" s="1">
        <v>44565</v>
      </c>
      <c r="B94">
        <v>128.529999</v>
      </c>
      <c r="C94">
        <v>129.30999800000001</v>
      </c>
      <c r="D94">
        <v>127.83000199999999</v>
      </c>
      <c r="E94">
        <v>128.55999800000001</v>
      </c>
      <c r="F94">
        <v>128.55999800000001</v>
      </c>
      <c r="G94">
        <v>708700</v>
      </c>
      <c r="H94">
        <f t="shared" si="1"/>
        <v>1.81357492231508E-2</v>
      </c>
      <c r="I94">
        <f>CORREL($H$3:H94,MXX!$H$3:H94)</f>
        <v>9.5317510386853987E-2</v>
      </c>
    </row>
    <row r="95" spans="1:9" x14ac:dyDescent="0.25">
      <c r="A95" s="1">
        <v>44566</v>
      </c>
      <c r="B95">
        <v>133.55999800000001</v>
      </c>
      <c r="C95">
        <v>133.75</v>
      </c>
      <c r="D95">
        <v>128.30999800000001</v>
      </c>
      <c r="E95">
        <v>128.58999600000001</v>
      </c>
      <c r="F95">
        <v>128.58999600000001</v>
      </c>
      <c r="G95">
        <v>2594400</v>
      </c>
      <c r="H95">
        <f t="shared" si="1"/>
        <v>2.3333852260954598E-4</v>
      </c>
      <c r="I95">
        <f>CORREL($H$3:H95,MXX!$H$3:H95)</f>
        <v>9.5327585082065416E-2</v>
      </c>
    </row>
    <row r="96" spans="1:9" x14ac:dyDescent="0.25">
      <c r="A96" s="1">
        <v>44567</v>
      </c>
      <c r="B96">
        <v>125.400002</v>
      </c>
      <c r="C96">
        <v>126.30999799999999</v>
      </c>
      <c r="D96">
        <v>122.370003</v>
      </c>
      <c r="E96">
        <v>123.110001</v>
      </c>
      <c r="F96">
        <v>123.110001</v>
      </c>
      <c r="G96">
        <v>1836500</v>
      </c>
      <c r="H96">
        <f t="shared" si="1"/>
        <v>-4.2616029010530618E-2</v>
      </c>
      <c r="I96">
        <f>CORREL($H$3:H96,MXX!$H$3:H96)</f>
        <v>8.9874903821868801E-2</v>
      </c>
    </row>
    <row r="97" spans="1:9" x14ac:dyDescent="0.25">
      <c r="A97" s="1">
        <v>44568</v>
      </c>
      <c r="B97">
        <v>125.5</v>
      </c>
      <c r="C97">
        <v>125.739998</v>
      </c>
      <c r="D97">
        <v>123.300003</v>
      </c>
      <c r="E97">
        <v>124.30999799999999</v>
      </c>
      <c r="F97">
        <v>124.30999799999999</v>
      </c>
      <c r="G97">
        <v>574800</v>
      </c>
      <c r="H97">
        <f t="shared" si="1"/>
        <v>9.7473559438927809E-3</v>
      </c>
      <c r="I97">
        <f>CORREL($H$3:H97,MXX!$H$3:H97)</f>
        <v>9.1389862097352392E-2</v>
      </c>
    </row>
    <row r="98" spans="1:9" x14ac:dyDescent="0.25">
      <c r="A98" s="1">
        <v>44571</v>
      </c>
      <c r="B98">
        <v>123.5</v>
      </c>
      <c r="C98">
        <v>123.699997</v>
      </c>
      <c r="D98">
        <v>121.16999800000001</v>
      </c>
      <c r="E98">
        <v>123.16999800000001</v>
      </c>
      <c r="F98">
        <v>123.16999800000001</v>
      </c>
      <c r="G98">
        <v>1031200</v>
      </c>
      <c r="H98">
        <f t="shared" si="1"/>
        <v>-9.1706219800597732E-3</v>
      </c>
      <c r="I98">
        <f>CORREL($H$3:H98,MXX!$H$3:H98)</f>
        <v>9.7502632698273417E-2</v>
      </c>
    </row>
    <row r="99" spans="1:9" x14ac:dyDescent="0.25">
      <c r="A99" s="1">
        <v>44572</v>
      </c>
      <c r="B99">
        <v>124.260002</v>
      </c>
      <c r="C99">
        <v>126.379997</v>
      </c>
      <c r="D99">
        <v>123.849998</v>
      </c>
      <c r="E99">
        <v>126.32</v>
      </c>
      <c r="F99">
        <v>126.32</v>
      </c>
      <c r="G99">
        <v>799200</v>
      </c>
      <c r="H99">
        <f t="shared" si="1"/>
        <v>2.5574426005917337E-2</v>
      </c>
      <c r="I99">
        <f>CORREL($H$3:H99,MXX!$H$3:H99)</f>
        <v>0.10431244794399473</v>
      </c>
    </row>
    <row r="100" spans="1:9" x14ac:dyDescent="0.25">
      <c r="A100" s="1">
        <v>44573</v>
      </c>
      <c r="B100">
        <v>126.33000199999999</v>
      </c>
      <c r="C100">
        <v>127.650002</v>
      </c>
      <c r="D100">
        <v>126.260002</v>
      </c>
      <c r="E100">
        <v>127.150002</v>
      </c>
      <c r="F100">
        <v>127.150002</v>
      </c>
      <c r="G100">
        <v>345600</v>
      </c>
      <c r="H100">
        <f t="shared" si="1"/>
        <v>6.5706301456618706E-3</v>
      </c>
      <c r="I100">
        <f>CORREL($H$3:H100,MXX!$H$3:H100)</f>
        <v>0.10790627470994421</v>
      </c>
    </row>
    <row r="101" spans="1:9" x14ac:dyDescent="0.25">
      <c r="A101" s="1">
        <v>44574</v>
      </c>
      <c r="B101">
        <v>126.82</v>
      </c>
      <c r="C101">
        <v>127</v>
      </c>
      <c r="D101">
        <v>124.5</v>
      </c>
      <c r="E101">
        <v>124.800003</v>
      </c>
      <c r="F101">
        <v>124.800003</v>
      </c>
      <c r="G101">
        <v>550500</v>
      </c>
      <c r="H101">
        <f t="shared" si="1"/>
        <v>-1.8482099591315752E-2</v>
      </c>
      <c r="I101">
        <f>CORREL($H$3:H101,MXX!$H$3:H101)</f>
        <v>0.10830244191790547</v>
      </c>
    </row>
    <row r="102" spans="1:9" x14ac:dyDescent="0.25">
      <c r="A102" s="1">
        <v>44575</v>
      </c>
      <c r="B102">
        <v>124.110001</v>
      </c>
      <c r="C102">
        <v>125</v>
      </c>
      <c r="D102">
        <v>123.290001</v>
      </c>
      <c r="E102">
        <v>124.790001</v>
      </c>
      <c r="F102">
        <v>124.790001</v>
      </c>
      <c r="G102">
        <v>444700</v>
      </c>
      <c r="H102">
        <f t="shared" si="1"/>
        <v>-8.0144228842687337E-5</v>
      </c>
      <c r="I102">
        <f>CORREL($H$3:H102,MXX!$H$3:H102)</f>
        <v>0.10879474559666094</v>
      </c>
    </row>
    <row r="103" spans="1:9" x14ac:dyDescent="0.25">
      <c r="A103" s="1">
        <v>44579</v>
      </c>
      <c r="B103">
        <v>120.91999800000001</v>
      </c>
      <c r="C103">
        <v>121.699997</v>
      </c>
      <c r="D103">
        <v>115.239998</v>
      </c>
      <c r="E103">
        <v>115.839996</v>
      </c>
      <c r="F103">
        <v>115.839996</v>
      </c>
      <c r="G103">
        <v>3043100</v>
      </c>
      <c r="H103">
        <f t="shared" si="1"/>
        <v>-7.172052991649551E-2</v>
      </c>
      <c r="I103">
        <f>CORREL($H$3:H103,MXX!$H$3:H103)</f>
        <v>7.760215329776475E-2</v>
      </c>
    </row>
    <row r="104" spans="1:9" x14ac:dyDescent="0.25">
      <c r="A104" s="1">
        <v>44580</v>
      </c>
      <c r="B104">
        <v>112.5</v>
      </c>
      <c r="C104">
        <v>113.629997</v>
      </c>
      <c r="D104">
        <v>110.019997</v>
      </c>
      <c r="E104">
        <v>110.040001</v>
      </c>
      <c r="F104">
        <v>110.040001</v>
      </c>
      <c r="G104">
        <v>3961500</v>
      </c>
      <c r="H104">
        <f t="shared" si="1"/>
        <v>-5.0069019339399799E-2</v>
      </c>
      <c r="I104">
        <f>CORREL($H$3:H104,MXX!$H$3:H104)</f>
        <v>0.1232891225955552</v>
      </c>
    </row>
    <row r="105" spans="1:9" x14ac:dyDescent="0.25">
      <c r="A105" s="1">
        <v>44581</v>
      </c>
      <c r="B105">
        <v>114.68</v>
      </c>
      <c r="C105">
        <v>115.739998</v>
      </c>
      <c r="D105">
        <v>113.5</v>
      </c>
      <c r="E105">
        <v>113.629997</v>
      </c>
      <c r="F105">
        <v>113.629997</v>
      </c>
      <c r="G105">
        <v>1746900</v>
      </c>
      <c r="H105">
        <f t="shared" si="1"/>
        <v>3.2624463534855833E-2</v>
      </c>
      <c r="I105">
        <f>CORREL($H$3:H105,MXX!$H$3:H105)</f>
        <v>0.10367651823595316</v>
      </c>
    </row>
    <row r="106" spans="1:9" x14ac:dyDescent="0.25">
      <c r="A106" s="1">
        <v>44582</v>
      </c>
      <c r="B106">
        <v>111.910004</v>
      </c>
      <c r="C106">
        <v>112.75</v>
      </c>
      <c r="D106">
        <v>110.400002</v>
      </c>
      <c r="E106">
        <v>111.629997</v>
      </c>
      <c r="F106">
        <v>111.629997</v>
      </c>
      <c r="G106">
        <v>1753600</v>
      </c>
      <c r="H106">
        <f t="shared" si="1"/>
        <v>-1.7600986119888747E-2</v>
      </c>
      <c r="I106">
        <f>CORREL($H$3:H106,MXX!$H$3:H106)</f>
        <v>0.11053160987070371</v>
      </c>
    </row>
    <row r="107" spans="1:9" x14ac:dyDescent="0.25">
      <c r="A107" s="1">
        <v>44585</v>
      </c>
      <c r="B107">
        <v>110.110001</v>
      </c>
      <c r="C107">
        <v>110.730003</v>
      </c>
      <c r="D107">
        <v>106.629997</v>
      </c>
      <c r="E107">
        <v>110.540001</v>
      </c>
      <c r="F107">
        <v>110.540001</v>
      </c>
      <c r="G107">
        <v>1845900</v>
      </c>
      <c r="H107">
        <f t="shared" si="1"/>
        <v>-9.764364680579533E-3</v>
      </c>
      <c r="I107">
        <f>CORREL($H$3:H107,MXX!$H$3:H107)</f>
        <v>0.11994033743338464</v>
      </c>
    </row>
    <row r="108" spans="1:9" x14ac:dyDescent="0.25">
      <c r="A108" s="1">
        <v>44586</v>
      </c>
      <c r="B108">
        <v>108.510002</v>
      </c>
      <c r="C108">
        <v>111.16999800000001</v>
      </c>
      <c r="D108">
        <v>107.5</v>
      </c>
      <c r="E108">
        <v>109.91999800000001</v>
      </c>
      <c r="F108">
        <v>109.91999800000001</v>
      </c>
      <c r="G108">
        <v>742400</v>
      </c>
      <c r="H108">
        <f t="shared" si="1"/>
        <v>-5.6088564717852408E-3</v>
      </c>
      <c r="I108">
        <f>CORREL($H$3:H108,MXX!$H$3:H108)</f>
        <v>0.12384712402095303</v>
      </c>
    </row>
    <row r="109" spans="1:9" x14ac:dyDescent="0.25">
      <c r="A109" s="1">
        <v>44587</v>
      </c>
      <c r="B109">
        <v>112.160004</v>
      </c>
      <c r="C109">
        <v>112.68</v>
      </c>
      <c r="D109">
        <v>109.209999</v>
      </c>
      <c r="E109">
        <v>110.029999</v>
      </c>
      <c r="F109">
        <v>110.029999</v>
      </c>
      <c r="G109">
        <v>1024600</v>
      </c>
      <c r="H109">
        <f t="shared" si="1"/>
        <v>1.0007369177717498E-3</v>
      </c>
      <c r="I109">
        <f>CORREL($H$3:H109,MXX!$H$3:H109)</f>
        <v>0.12376835263769582</v>
      </c>
    </row>
    <row r="110" spans="1:9" x14ac:dyDescent="0.25">
      <c r="A110" s="1">
        <v>44588</v>
      </c>
      <c r="B110">
        <v>105.120003</v>
      </c>
      <c r="C110">
        <v>105.790001</v>
      </c>
      <c r="D110">
        <v>102.910004</v>
      </c>
      <c r="E110">
        <v>102.970001</v>
      </c>
      <c r="F110">
        <v>102.970001</v>
      </c>
      <c r="G110">
        <v>1619900</v>
      </c>
      <c r="H110">
        <f t="shared" si="1"/>
        <v>-6.4164301228431406E-2</v>
      </c>
      <c r="I110">
        <f>CORREL($H$3:H110,MXX!$H$3:H110)</f>
        <v>0.12156011044683543</v>
      </c>
    </row>
    <row r="111" spans="1:9" x14ac:dyDescent="0.25">
      <c r="A111" s="1">
        <v>44589</v>
      </c>
      <c r="B111">
        <v>104.599998</v>
      </c>
      <c r="C111">
        <v>106.849998</v>
      </c>
      <c r="D111">
        <v>103.209999</v>
      </c>
      <c r="E111">
        <v>106.839996</v>
      </c>
      <c r="F111">
        <v>106.839996</v>
      </c>
      <c r="G111">
        <v>964900</v>
      </c>
      <c r="H111">
        <f t="shared" si="1"/>
        <v>3.75837133380236E-2</v>
      </c>
      <c r="I111">
        <f>CORREL($H$3:H111,MXX!$H$3:H111)</f>
        <v>9.3804260881034482E-2</v>
      </c>
    </row>
    <row r="112" spans="1:9" x14ac:dyDescent="0.25">
      <c r="A112" s="1">
        <v>44592</v>
      </c>
      <c r="B112">
        <v>109.220001</v>
      </c>
      <c r="C112">
        <v>113.300003</v>
      </c>
      <c r="D112">
        <v>109.139999</v>
      </c>
      <c r="E112">
        <v>111.660004</v>
      </c>
      <c r="F112">
        <v>111.660004</v>
      </c>
      <c r="G112">
        <v>1878200</v>
      </c>
      <c r="H112">
        <f t="shared" si="1"/>
        <v>4.5114266009519517E-2</v>
      </c>
      <c r="I112">
        <f>CORREL($H$3:H112,MXX!$H$3:H112)</f>
        <v>0.10209492170846558</v>
      </c>
    </row>
    <row r="113" spans="1:9" x14ac:dyDescent="0.25">
      <c r="A113" s="1">
        <v>44593</v>
      </c>
      <c r="B113">
        <v>111.80999799999999</v>
      </c>
      <c r="C113">
        <v>112.660004</v>
      </c>
      <c r="D113">
        <v>110.949997</v>
      </c>
      <c r="E113">
        <v>112.55999799999999</v>
      </c>
      <c r="F113">
        <v>112.55999799999999</v>
      </c>
      <c r="G113">
        <v>1019100</v>
      </c>
      <c r="H113">
        <f t="shared" si="1"/>
        <v>8.0601286741848258E-3</v>
      </c>
      <c r="I113">
        <f>CORREL($H$3:H113,MXX!$H$3:H113)</f>
        <v>0.10629464607923698</v>
      </c>
    </row>
    <row r="114" spans="1:9" x14ac:dyDescent="0.25">
      <c r="A114" s="1">
        <v>44594</v>
      </c>
      <c r="B114">
        <v>117.800003</v>
      </c>
      <c r="C114">
        <v>119</v>
      </c>
      <c r="D114">
        <v>111.610001</v>
      </c>
      <c r="E114">
        <v>112.25</v>
      </c>
      <c r="F114">
        <v>112.25</v>
      </c>
      <c r="G114">
        <v>1571200</v>
      </c>
      <c r="H114">
        <f t="shared" si="1"/>
        <v>-2.7540689899443064E-3</v>
      </c>
      <c r="I114">
        <f>CORREL($H$3:H114,MXX!$H$3:H114)</f>
        <v>0.10386641082983734</v>
      </c>
    </row>
    <row r="115" spans="1:9" x14ac:dyDescent="0.25">
      <c r="A115" s="1">
        <v>44595</v>
      </c>
      <c r="B115">
        <v>109.55999799999999</v>
      </c>
      <c r="C115">
        <v>110.239998</v>
      </c>
      <c r="D115">
        <v>107.879997</v>
      </c>
      <c r="E115">
        <v>108.029999</v>
      </c>
      <c r="F115">
        <v>108.029999</v>
      </c>
      <c r="G115">
        <v>1020000</v>
      </c>
      <c r="H115">
        <f t="shared" si="1"/>
        <v>-3.7594663697104645E-2</v>
      </c>
      <c r="I115">
        <f>CORREL($H$3:H115,MXX!$H$3:H115)</f>
        <v>9.1987543346045822E-2</v>
      </c>
    </row>
    <row r="116" spans="1:9" x14ac:dyDescent="0.25">
      <c r="A116" s="1">
        <v>44596</v>
      </c>
      <c r="B116">
        <v>108.75</v>
      </c>
      <c r="C116">
        <v>109.699997</v>
      </c>
      <c r="D116">
        <v>107.529999</v>
      </c>
      <c r="E116">
        <v>109.120003</v>
      </c>
      <c r="F116">
        <v>109.120003</v>
      </c>
      <c r="G116">
        <v>815200</v>
      </c>
      <c r="H116">
        <f t="shared" si="1"/>
        <v>1.0089826993333521E-2</v>
      </c>
      <c r="I116">
        <f>CORREL($H$3:H116,MXX!$H$3:H116)</f>
        <v>8.1316050735262976E-2</v>
      </c>
    </row>
    <row r="117" spans="1:9" x14ac:dyDescent="0.25">
      <c r="A117" s="1">
        <v>44599</v>
      </c>
      <c r="B117">
        <v>109.400002</v>
      </c>
      <c r="C117">
        <v>110.800003</v>
      </c>
      <c r="D117">
        <v>108.839996</v>
      </c>
      <c r="E117">
        <v>109.75</v>
      </c>
      <c r="F117">
        <v>109.75</v>
      </c>
      <c r="G117">
        <v>663300</v>
      </c>
      <c r="H117">
        <f t="shared" si="1"/>
        <v>5.7734327591615177E-3</v>
      </c>
      <c r="I117">
        <f>CORREL($H$3:H117,MXX!$H$3:H117)</f>
        <v>8.1902720624270203E-2</v>
      </c>
    </row>
    <row r="118" spans="1:9" x14ac:dyDescent="0.25">
      <c r="A118" s="1">
        <v>44600</v>
      </c>
      <c r="B118">
        <v>109.019997</v>
      </c>
      <c r="C118">
        <v>109.889999</v>
      </c>
      <c r="D118">
        <v>108.5</v>
      </c>
      <c r="E118">
        <v>109.769997</v>
      </c>
      <c r="F118">
        <v>109.769997</v>
      </c>
      <c r="G118">
        <v>600000</v>
      </c>
      <c r="H118">
        <f t="shared" si="1"/>
        <v>1.822050113895544E-4</v>
      </c>
      <c r="I118">
        <f>CORREL($H$3:H118,MXX!$H$3:H118)</f>
        <v>7.9264143992428177E-2</v>
      </c>
    </row>
    <row r="119" spans="1:9" x14ac:dyDescent="0.25">
      <c r="A119" s="1">
        <v>44601</v>
      </c>
      <c r="B119">
        <v>109.370003</v>
      </c>
      <c r="C119">
        <v>111.93</v>
      </c>
      <c r="D119">
        <v>109.010002</v>
      </c>
      <c r="E119">
        <v>111.459999</v>
      </c>
      <c r="F119">
        <v>111.459999</v>
      </c>
      <c r="G119">
        <v>969400</v>
      </c>
      <c r="H119">
        <f t="shared" si="1"/>
        <v>1.5395846280290894E-2</v>
      </c>
      <c r="I119">
        <f>CORREL($H$3:H119,MXX!$H$3:H119)</f>
        <v>8.5576684091720354E-2</v>
      </c>
    </row>
    <row r="120" spans="1:9" x14ac:dyDescent="0.25">
      <c r="A120" s="1">
        <v>44602</v>
      </c>
      <c r="B120">
        <v>109.589996</v>
      </c>
      <c r="C120">
        <v>111.980003</v>
      </c>
      <c r="D120">
        <v>109.360001</v>
      </c>
      <c r="E120">
        <v>109.910004</v>
      </c>
      <c r="F120">
        <v>109.910004</v>
      </c>
      <c r="G120">
        <v>530900</v>
      </c>
      <c r="H120">
        <f t="shared" si="1"/>
        <v>-1.390628937651431E-2</v>
      </c>
      <c r="I120">
        <f>CORREL($H$3:H120,MXX!$H$3:H120)</f>
        <v>8.7813948472731995E-2</v>
      </c>
    </row>
    <row r="121" spans="1:9" x14ac:dyDescent="0.25">
      <c r="A121" s="1">
        <v>44603</v>
      </c>
      <c r="B121">
        <v>109.900002</v>
      </c>
      <c r="C121">
        <v>110.589996</v>
      </c>
      <c r="D121">
        <v>107.339996</v>
      </c>
      <c r="E121">
        <v>107.790001</v>
      </c>
      <c r="F121">
        <v>107.790001</v>
      </c>
      <c r="G121">
        <v>760700</v>
      </c>
      <c r="H121">
        <f t="shared" si="1"/>
        <v>-1.9288535372994773E-2</v>
      </c>
      <c r="I121">
        <f>CORREL($H$3:H121,MXX!$H$3:H121)</f>
        <v>7.4424551923004734E-2</v>
      </c>
    </row>
    <row r="122" spans="1:9" x14ac:dyDescent="0.25">
      <c r="A122" s="1">
        <v>44606</v>
      </c>
      <c r="B122">
        <v>107.029999</v>
      </c>
      <c r="C122">
        <v>107.879997</v>
      </c>
      <c r="D122">
        <v>106.129997</v>
      </c>
      <c r="E122">
        <v>107.110001</v>
      </c>
      <c r="F122">
        <v>107.110001</v>
      </c>
      <c r="G122">
        <v>797500</v>
      </c>
      <c r="H122">
        <f t="shared" si="1"/>
        <v>-6.3085628879436303E-3</v>
      </c>
      <c r="I122">
        <f>CORREL($H$3:H122,MXX!$H$3:H122)</f>
        <v>7.9020186592532612E-2</v>
      </c>
    </row>
    <row r="123" spans="1:9" x14ac:dyDescent="0.25">
      <c r="A123" s="1">
        <v>44607</v>
      </c>
      <c r="B123">
        <v>107.120003</v>
      </c>
      <c r="C123">
        <v>108.68</v>
      </c>
      <c r="D123">
        <v>107.110001</v>
      </c>
      <c r="E123">
        <v>108.459999</v>
      </c>
      <c r="F123">
        <v>108.459999</v>
      </c>
      <c r="G123">
        <v>633100</v>
      </c>
      <c r="H123">
        <f t="shared" si="1"/>
        <v>1.260384639525864E-2</v>
      </c>
      <c r="I123">
        <f>CORREL($H$3:H123,MXX!$H$3:H123)</f>
        <v>8.7816475234042499E-2</v>
      </c>
    </row>
    <row r="124" spans="1:9" x14ac:dyDescent="0.25">
      <c r="A124" s="1">
        <v>44608</v>
      </c>
      <c r="B124">
        <v>106.010002</v>
      </c>
      <c r="C124">
        <v>106.83000199999999</v>
      </c>
      <c r="D124">
        <v>105.629997</v>
      </c>
      <c r="E124">
        <v>106.519997</v>
      </c>
      <c r="F124">
        <v>106.519997</v>
      </c>
      <c r="G124">
        <v>517600</v>
      </c>
      <c r="H124">
        <f t="shared" si="1"/>
        <v>-1.7886797140759633E-2</v>
      </c>
      <c r="I124">
        <f>CORREL($H$3:H124,MXX!$H$3:H124)</f>
        <v>7.9244133470579889E-2</v>
      </c>
    </row>
    <row r="125" spans="1:9" x14ac:dyDescent="0.25">
      <c r="A125" s="1">
        <v>44609</v>
      </c>
      <c r="B125">
        <v>105.639999</v>
      </c>
      <c r="C125">
        <v>105.989998</v>
      </c>
      <c r="D125">
        <v>104.650002</v>
      </c>
      <c r="E125">
        <v>104.80999799999999</v>
      </c>
      <c r="F125">
        <v>104.80999799999999</v>
      </c>
      <c r="G125">
        <v>870800</v>
      </c>
      <c r="H125">
        <f t="shared" si="1"/>
        <v>-1.6053314383777259E-2</v>
      </c>
      <c r="I125">
        <f>CORREL($H$3:H125,MXX!$H$3:H125)</f>
        <v>9.2238238377654783E-2</v>
      </c>
    </row>
    <row r="126" spans="1:9" x14ac:dyDescent="0.25">
      <c r="A126" s="1">
        <v>44610</v>
      </c>
      <c r="B126">
        <v>104.589996</v>
      </c>
      <c r="C126">
        <v>105.230003</v>
      </c>
      <c r="D126">
        <v>103.709999</v>
      </c>
      <c r="E126">
        <v>104.230003</v>
      </c>
      <c r="F126">
        <v>104.230003</v>
      </c>
      <c r="G126">
        <v>611600</v>
      </c>
      <c r="H126">
        <f t="shared" si="1"/>
        <v>-5.5337755087066856E-3</v>
      </c>
      <c r="I126">
        <f>CORREL($H$3:H126,MXX!$H$3:H126)</f>
        <v>9.4191580760437835E-2</v>
      </c>
    </row>
    <row r="127" spans="1:9" x14ac:dyDescent="0.25">
      <c r="A127" s="1">
        <v>44614</v>
      </c>
      <c r="B127">
        <v>102.099998</v>
      </c>
      <c r="C127">
        <v>104.339996</v>
      </c>
      <c r="D127">
        <v>102.099998</v>
      </c>
      <c r="E127">
        <v>102.68</v>
      </c>
      <c r="F127">
        <v>102.68</v>
      </c>
      <c r="G127">
        <v>990000</v>
      </c>
      <c r="H127">
        <f t="shared" si="1"/>
        <v>-1.4870986811733947E-2</v>
      </c>
      <c r="I127">
        <f>CORREL($H$3:H127,MXX!$H$3:H127)</f>
        <v>9.7462628294402984E-2</v>
      </c>
    </row>
    <row r="128" spans="1:9" x14ac:dyDescent="0.25">
      <c r="A128" s="1">
        <v>44615</v>
      </c>
      <c r="B128">
        <v>103.470001</v>
      </c>
      <c r="C128">
        <v>103.870003</v>
      </c>
      <c r="D128">
        <v>101.029999</v>
      </c>
      <c r="E128">
        <v>101.30999799999999</v>
      </c>
      <c r="F128">
        <v>101.30999799999999</v>
      </c>
      <c r="G128">
        <v>825300</v>
      </c>
      <c r="H128">
        <f t="shared" si="1"/>
        <v>-1.3342442539930012E-2</v>
      </c>
      <c r="I128">
        <f>CORREL($H$3:H128,MXX!$H$3:H128)</f>
        <v>8.95668979687783E-2</v>
      </c>
    </row>
    <row r="129" spans="1:9" x14ac:dyDescent="0.25">
      <c r="A129" s="1">
        <v>44616</v>
      </c>
      <c r="B129">
        <v>97.279999000000004</v>
      </c>
      <c r="C129">
        <v>102.110001</v>
      </c>
      <c r="D129">
        <v>97.269997000000004</v>
      </c>
      <c r="E129">
        <v>101.989998</v>
      </c>
      <c r="F129">
        <v>101.989998</v>
      </c>
      <c r="G129">
        <v>1086800</v>
      </c>
      <c r="H129">
        <f t="shared" si="1"/>
        <v>6.7120719911573472E-3</v>
      </c>
      <c r="I129">
        <f>CORREL($H$3:H129,MXX!$H$3:H129)</f>
        <v>7.9564106966311401E-2</v>
      </c>
    </row>
    <row r="130" spans="1:9" x14ac:dyDescent="0.25">
      <c r="A130" s="1">
        <v>44617</v>
      </c>
      <c r="B130">
        <v>102.879997</v>
      </c>
      <c r="C130">
        <v>104.33000199999999</v>
      </c>
      <c r="D130">
        <v>102.160004</v>
      </c>
      <c r="E130">
        <v>104.089996</v>
      </c>
      <c r="F130">
        <v>104.089996</v>
      </c>
      <c r="G130">
        <v>636400</v>
      </c>
      <c r="H130">
        <f t="shared" si="1"/>
        <v>2.0590234740469348E-2</v>
      </c>
      <c r="I130">
        <f>CORREL($H$3:H130,MXX!$H$3:H130)</f>
        <v>8.0930293718227964E-2</v>
      </c>
    </row>
    <row r="131" spans="1:9" x14ac:dyDescent="0.25">
      <c r="A131" s="1">
        <v>44620</v>
      </c>
      <c r="B131">
        <v>102.519997</v>
      </c>
      <c r="C131">
        <v>103.099998</v>
      </c>
      <c r="D131">
        <v>101.370003</v>
      </c>
      <c r="E131">
        <v>102.529999</v>
      </c>
      <c r="F131">
        <v>102.529999</v>
      </c>
      <c r="G131">
        <v>709300</v>
      </c>
      <c r="H131">
        <f t="shared" ref="H131:H194" si="2">(F131-F130)/F130</f>
        <v>-1.498700220912676E-2</v>
      </c>
      <c r="I131">
        <f>CORREL($H$3:H131,MXX!$H$3:H131)</f>
        <v>6.4240223506499591E-2</v>
      </c>
    </row>
    <row r="132" spans="1:9" x14ac:dyDescent="0.25">
      <c r="A132" s="1">
        <v>44621</v>
      </c>
      <c r="B132">
        <v>102.199997</v>
      </c>
      <c r="C132">
        <v>102.370003</v>
      </c>
      <c r="D132">
        <v>100.33000199999999</v>
      </c>
      <c r="E132">
        <v>100.860001</v>
      </c>
      <c r="F132">
        <v>100.860001</v>
      </c>
      <c r="G132">
        <v>639800</v>
      </c>
      <c r="H132">
        <f t="shared" si="2"/>
        <v>-1.6287896384354853E-2</v>
      </c>
      <c r="I132">
        <f>CORREL($H$3:H132,MXX!$H$3:H132)</f>
        <v>5.1678982854157202E-2</v>
      </c>
    </row>
    <row r="133" spans="1:9" x14ac:dyDescent="0.25">
      <c r="A133" s="1">
        <v>44622</v>
      </c>
      <c r="B133">
        <v>100.58000199999999</v>
      </c>
      <c r="C133">
        <v>102.16999800000001</v>
      </c>
      <c r="D133">
        <v>100.58000199999999</v>
      </c>
      <c r="E133">
        <v>101.739998</v>
      </c>
      <c r="F133">
        <v>101.739998</v>
      </c>
      <c r="G133">
        <v>488600</v>
      </c>
      <c r="H133">
        <f t="shared" si="2"/>
        <v>8.7249354677282134E-3</v>
      </c>
      <c r="I133">
        <f>CORREL($H$3:H133,MXX!$H$3:H133)</f>
        <v>4.9793297146238862E-2</v>
      </c>
    </row>
    <row r="134" spans="1:9" x14ac:dyDescent="0.25">
      <c r="A134" s="1">
        <v>44623</v>
      </c>
      <c r="B134">
        <v>102.010002</v>
      </c>
      <c r="C134">
        <v>102.010002</v>
      </c>
      <c r="D134">
        <v>99.769997000000004</v>
      </c>
      <c r="E134">
        <v>100.230003</v>
      </c>
      <c r="F134">
        <v>100.230003</v>
      </c>
      <c r="G134">
        <v>539400</v>
      </c>
      <c r="H134">
        <f t="shared" si="2"/>
        <v>-1.4841704636164859E-2</v>
      </c>
      <c r="I134">
        <f>CORREL($H$3:H134,MXX!$H$3:H134)</f>
        <v>4.8172715567644207E-2</v>
      </c>
    </row>
    <row r="135" spans="1:9" x14ac:dyDescent="0.25">
      <c r="A135" s="1">
        <v>44624</v>
      </c>
      <c r="B135">
        <v>98.739998</v>
      </c>
      <c r="C135">
        <v>99</v>
      </c>
      <c r="D135">
        <v>97.669998000000007</v>
      </c>
      <c r="E135">
        <v>98.470000999999996</v>
      </c>
      <c r="F135">
        <v>98.470000999999996</v>
      </c>
      <c r="G135">
        <v>553200</v>
      </c>
      <c r="H135">
        <f t="shared" si="2"/>
        <v>-1.7559632318877614E-2</v>
      </c>
      <c r="I135">
        <f>CORREL($H$3:H135,MXX!$H$3:H135)</f>
        <v>4.4871136475278475E-2</v>
      </c>
    </row>
    <row r="136" spans="1:9" x14ac:dyDescent="0.25">
      <c r="A136" s="1">
        <v>44627</v>
      </c>
      <c r="B136">
        <v>97.449996999999996</v>
      </c>
      <c r="C136">
        <v>97.980002999999996</v>
      </c>
      <c r="D136">
        <v>95.779999000000004</v>
      </c>
      <c r="E136">
        <v>95.82</v>
      </c>
      <c r="F136">
        <v>95.82</v>
      </c>
      <c r="G136">
        <v>760200</v>
      </c>
      <c r="H136">
        <f t="shared" si="2"/>
        <v>-2.6911759653582244E-2</v>
      </c>
      <c r="I136">
        <f>CORREL($H$3:H136,MXX!$H$3:H136)</f>
        <v>4.9303967723720109E-2</v>
      </c>
    </row>
    <row r="137" spans="1:9" x14ac:dyDescent="0.25">
      <c r="A137" s="1">
        <v>44628</v>
      </c>
      <c r="B137">
        <v>95.93</v>
      </c>
      <c r="C137">
        <v>99.18</v>
      </c>
      <c r="D137">
        <v>95.5</v>
      </c>
      <c r="E137">
        <v>97.419998000000007</v>
      </c>
      <c r="F137">
        <v>97.419998000000007</v>
      </c>
      <c r="G137">
        <v>941300</v>
      </c>
      <c r="H137">
        <f t="shared" si="2"/>
        <v>1.6697954498017257E-2</v>
      </c>
      <c r="I137">
        <f>CORREL($H$3:H137,MXX!$H$3:H137)</f>
        <v>3.4235225318954746E-2</v>
      </c>
    </row>
    <row r="138" spans="1:9" x14ac:dyDescent="0.25">
      <c r="A138" s="1">
        <v>44629</v>
      </c>
      <c r="B138">
        <v>96.82</v>
      </c>
      <c r="C138">
        <v>99.07</v>
      </c>
      <c r="D138">
        <v>96.82</v>
      </c>
      <c r="E138">
        <v>98.339995999999999</v>
      </c>
      <c r="F138">
        <v>98.339995999999999</v>
      </c>
      <c r="G138">
        <v>873700</v>
      </c>
      <c r="H138">
        <f t="shared" si="2"/>
        <v>9.4436257327781149E-3</v>
      </c>
      <c r="I138">
        <f>CORREL($H$3:H138,MXX!$H$3:H138)</f>
        <v>4.1341804755846361E-2</v>
      </c>
    </row>
    <row r="139" spans="1:9" x14ac:dyDescent="0.25">
      <c r="A139" s="1">
        <v>44630</v>
      </c>
      <c r="B139">
        <v>100.07</v>
      </c>
      <c r="C139">
        <v>100.760002</v>
      </c>
      <c r="D139">
        <v>99.190002000000007</v>
      </c>
      <c r="E139">
        <v>100.18</v>
      </c>
      <c r="F139">
        <v>100.18</v>
      </c>
      <c r="G139">
        <v>817000</v>
      </c>
      <c r="H139">
        <f t="shared" si="2"/>
        <v>1.8710637328071555E-2</v>
      </c>
      <c r="I139">
        <f>CORREL($H$3:H139,MXX!$H$3:H139)</f>
        <v>5.0065360452314633E-2</v>
      </c>
    </row>
    <row r="140" spans="1:9" x14ac:dyDescent="0.25">
      <c r="A140" s="1">
        <v>44631</v>
      </c>
      <c r="B140">
        <v>100.339996</v>
      </c>
      <c r="C140">
        <v>100.379997</v>
      </c>
      <c r="D140">
        <v>97.25</v>
      </c>
      <c r="E140">
        <v>97.309997999999993</v>
      </c>
      <c r="F140">
        <v>97.309997999999993</v>
      </c>
      <c r="G140">
        <v>512200</v>
      </c>
      <c r="H140">
        <f t="shared" si="2"/>
        <v>-2.864845278498716E-2</v>
      </c>
      <c r="I140">
        <f>CORREL($H$3:H140,MXX!$H$3:H140)</f>
        <v>6.1282557208078514E-2</v>
      </c>
    </row>
    <row r="141" spans="1:9" x14ac:dyDescent="0.25">
      <c r="A141" s="1">
        <v>44634</v>
      </c>
      <c r="B141">
        <v>97</v>
      </c>
      <c r="C141">
        <v>97.669998000000007</v>
      </c>
      <c r="D141">
        <v>94.330001999999993</v>
      </c>
      <c r="E141">
        <v>94.790001000000004</v>
      </c>
      <c r="F141">
        <v>94.790001000000004</v>
      </c>
      <c r="G141">
        <v>747600</v>
      </c>
      <c r="H141">
        <f t="shared" si="2"/>
        <v>-2.5896588755453365E-2</v>
      </c>
      <c r="I141">
        <f>CORREL($H$3:H141,MXX!$H$3:H141)</f>
        <v>6.2832877307898022E-2</v>
      </c>
    </row>
    <row r="142" spans="1:9" x14ac:dyDescent="0.25">
      <c r="A142" s="1">
        <v>44635</v>
      </c>
      <c r="B142">
        <v>97</v>
      </c>
      <c r="C142">
        <v>98.32</v>
      </c>
      <c r="D142">
        <v>96.610000999999997</v>
      </c>
      <c r="E142">
        <v>98.099997999999999</v>
      </c>
      <c r="F142">
        <v>98.099997999999999</v>
      </c>
      <c r="G142">
        <v>826200</v>
      </c>
      <c r="H142">
        <f t="shared" si="2"/>
        <v>3.491926326701901E-2</v>
      </c>
      <c r="I142">
        <f>CORREL($H$3:H142,MXX!$H$3:H142)</f>
        <v>4.8266467804346881E-2</v>
      </c>
    </row>
    <row r="143" spans="1:9" x14ac:dyDescent="0.25">
      <c r="A143" s="1">
        <v>44636</v>
      </c>
      <c r="B143">
        <v>100.870003</v>
      </c>
      <c r="C143">
        <v>103.07</v>
      </c>
      <c r="D143">
        <v>100.360001</v>
      </c>
      <c r="E143">
        <v>102.75</v>
      </c>
      <c r="F143">
        <v>102.75</v>
      </c>
      <c r="G143">
        <v>860900</v>
      </c>
      <c r="H143">
        <f t="shared" si="2"/>
        <v>4.7400632974528713E-2</v>
      </c>
      <c r="I143">
        <f>CORREL($H$3:H143,MXX!$H$3:H143)</f>
        <v>5.4142840779195948E-2</v>
      </c>
    </row>
    <row r="144" spans="1:9" x14ac:dyDescent="0.25">
      <c r="A144" s="1">
        <v>44637</v>
      </c>
      <c r="B144">
        <v>102.589996</v>
      </c>
      <c r="C144">
        <v>104.75</v>
      </c>
      <c r="D144">
        <v>102.269997</v>
      </c>
      <c r="E144">
        <v>104.620003</v>
      </c>
      <c r="F144">
        <v>104.620003</v>
      </c>
      <c r="G144">
        <v>462800</v>
      </c>
      <c r="H144">
        <f t="shared" si="2"/>
        <v>1.8199542579075398E-2</v>
      </c>
      <c r="I144">
        <f>CORREL($H$3:H144,MXX!$H$3:H144)</f>
        <v>5.9125284153757514E-2</v>
      </c>
    </row>
    <row r="145" spans="1:9" x14ac:dyDescent="0.25">
      <c r="A145" s="1">
        <v>44638</v>
      </c>
      <c r="B145">
        <v>104.43</v>
      </c>
      <c r="C145">
        <v>106.19000200000001</v>
      </c>
      <c r="D145">
        <v>104.43</v>
      </c>
      <c r="E145">
        <v>106.120003</v>
      </c>
      <c r="F145">
        <v>106.120003</v>
      </c>
      <c r="G145">
        <v>465600</v>
      </c>
      <c r="H145">
        <f t="shared" si="2"/>
        <v>1.4337602341686035E-2</v>
      </c>
      <c r="I145">
        <f>CORREL($H$3:H145,MXX!$H$3:H145)</f>
        <v>6.7896160364587552E-2</v>
      </c>
    </row>
    <row r="146" spans="1:9" x14ac:dyDescent="0.25">
      <c r="A146" s="1">
        <v>44641</v>
      </c>
      <c r="B146">
        <v>105.75</v>
      </c>
      <c r="C146">
        <v>105.970001</v>
      </c>
      <c r="D146">
        <v>103.879997</v>
      </c>
      <c r="E146">
        <v>104.449997</v>
      </c>
      <c r="F146">
        <v>104.449997</v>
      </c>
      <c r="G146">
        <v>609900</v>
      </c>
      <c r="H146">
        <f t="shared" si="2"/>
        <v>-1.5736957715690988E-2</v>
      </c>
      <c r="I146">
        <f>CORREL($H$3:H146,MXX!$H$3:H146)</f>
        <v>5.4479994866376828E-2</v>
      </c>
    </row>
    <row r="147" spans="1:9" x14ac:dyDescent="0.25">
      <c r="A147" s="1">
        <v>44642</v>
      </c>
      <c r="B147">
        <v>105.120003</v>
      </c>
      <c r="C147">
        <v>106.339996</v>
      </c>
      <c r="D147">
        <v>105.120003</v>
      </c>
      <c r="E147">
        <v>105.730003</v>
      </c>
      <c r="F147">
        <v>105.730003</v>
      </c>
      <c r="G147">
        <v>573800</v>
      </c>
      <c r="H147">
        <f t="shared" si="2"/>
        <v>1.2254725100662283E-2</v>
      </c>
      <c r="I147">
        <f>CORREL($H$3:H147,MXX!$H$3:H147)</f>
        <v>5.6252470261279691E-2</v>
      </c>
    </row>
    <row r="148" spans="1:9" x14ac:dyDescent="0.25">
      <c r="A148" s="1">
        <v>44643</v>
      </c>
      <c r="B148">
        <v>105.08000199999999</v>
      </c>
      <c r="C148">
        <v>105.66999800000001</v>
      </c>
      <c r="D148">
        <v>104.139999</v>
      </c>
      <c r="E148">
        <v>104.150002</v>
      </c>
      <c r="F148">
        <v>104.150002</v>
      </c>
      <c r="G148">
        <v>419800</v>
      </c>
      <c r="H148">
        <f t="shared" si="2"/>
        <v>-1.4943733615518727E-2</v>
      </c>
      <c r="I148">
        <f>CORREL($H$3:H148,MXX!$H$3:H148)</f>
        <v>6.2042084349655587E-2</v>
      </c>
    </row>
    <row r="149" spans="1:9" x14ac:dyDescent="0.25">
      <c r="A149" s="1">
        <v>44644</v>
      </c>
      <c r="B149">
        <v>106</v>
      </c>
      <c r="C149">
        <v>107.519997</v>
      </c>
      <c r="D149">
        <v>105.94000200000001</v>
      </c>
      <c r="E149">
        <v>107.370003</v>
      </c>
      <c r="F149">
        <v>107.370003</v>
      </c>
      <c r="G149">
        <v>550600</v>
      </c>
      <c r="H149">
        <f t="shared" si="2"/>
        <v>3.0916955719309504E-2</v>
      </c>
      <c r="I149">
        <f>CORREL($H$3:H149,MXX!$H$3:H149)</f>
        <v>7.4672033472947902E-2</v>
      </c>
    </row>
    <row r="150" spans="1:9" x14ac:dyDescent="0.25">
      <c r="A150" s="1">
        <v>44645</v>
      </c>
      <c r="B150">
        <v>106.08000199999999</v>
      </c>
      <c r="C150">
        <v>106.800003</v>
      </c>
      <c r="D150">
        <v>104.889999</v>
      </c>
      <c r="E150">
        <v>106.290001</v>
      </c>
      <c r="F150">
        <v>106.290001</v>
      </c>
      <c r="G150">
        <v>779300</v>
      </c>
      <c r="H150">
        <f t="shared" si="2"/>
        <v>-1.0058693953841031E-2</v>
      </c>
      <c r="I150">
        <f>CORREL($H$3:H150,MXX!$H$3:H150)</f>
        <v>7.7376200065865514E-2</v>
      </c>
    </row>
    <row r="151" spans="1:9" x14ac:dyDescent="0.25">
      <c r="A151" s="1">
        <v>44648</v>
      </c>
      <c r="B151">
        <v>104.33000199999999</v>
      </c>
      <c r="C151">
        <v>105.099998</v>
      </c>
      <c r="D151">
        <v>104.029999</v>
      </c>
      <c r="E151">
        <v>105.029999</v>
      </c>
      <c r="F151">
        <v>105.029999</v>
      </c>
      <c r="G151">
        <v>709900</v>
      </c>
      <c r="H151">
        <f t="shared" si="2"/>
        <v>-1.1854379416178574E-2</v>
      </c>
      <c r="I151">
        <f>CORREL($H$3:H151,MXX!$H$3:H151)</f>
        <v>7.5413996765893762E-2</v>
      </c>
    </row>
    <row r="152" spans="1:9" x14ac:dyDescent="0.25">
      <c r="A152" s="1">
        <v>44649</v>
      </c>
      <c r="B152">
        <v>106.480003</v>
      </c>
      <c r="C152">
        <v>106.83000199999999</v>
      </c>
      <c r="D152">
        <v>104.75</v>
      </c>
      <c r="E152">
        <v>105.800003</v>
      </c>
      <c r="F152">
        <v>105.800003</v>
      </c>
      <c r="G152">
        <v>581000</v>
      </c>
      <c r="H152">
        <f t="shared" si="2"/>
        <v>7.3312768478651525E-3</v>
      </c>
      <c r="I152">
        <f>CORREL($H$3:H152,MXX!$H$3:H152)</f>
        <v>7.710291251754002E-2</v>
      </c>
    </row>
    <row r="153" spans="1:9" x14ac:dyDescent="0.25">
      <c r="A153" s="1">
        <v>44650</v>
      </c>
      <c r="B153">
        <v>105.529999</v>
      </c>
      <c r="C153">
        <v>106.32</v>
      </c>
      <c r="D153">
        <v>104.860001</v>
      </c>
      <c r="E153">
        <v>105.19000200000001</v>
      </c>
      <c r="F153">
        <v>105.19000200000001</v>
      </c>
      <c r="G153">
        <v>355000</v>
      </c>
      <c r="H153">
        <f t="shared" si="2"/>
        <v>-5.7656047514478507E-3</v>
      </c>
      <c r="I153">
        <f>CORREL($H$3:H153,MXX!$H$3:H153)</f>
        <v>7.8281042300484965E-2</v>
      </c>
    </row>
    <row r="154" spans="1:9" x14ac:dyDescent="0.25">
      <c r="A154" s="1">
        <v>44651</v>
      </c>
      <c r="B154">
        <v>104.599998</v>
      </c>
      <c r="C154">
        <v>104.599998</v>
      </c>
      <c r="D154">
        <v>102.660004</v>
      </c>
      <c r="E154">
        <v>102.709999</v>
      </c>
      <c r="F154">
        <v>102.709999</v>
      </c>
      <c r="G154">
        <v>491300</v>
      </c>
      <c r="H154">
        <f t="shared" si="2"/>
        <v>-2.357641365954162E-2</v>
      </c>
      <c r="I154">
        <f>CORREL($H$3:H154,MXX!$H$3:H154)</f>
        <v>6.6635275780617384E-2</v>
      </c>
    </row>
    <row r="155" spans="1:9" x14ac:dyDescent="0.25">
      <c r="A155" s="1">
        <v>44652</v>
      </c>
      <c r="B155">
        <v>103.029999</v>
      </c>
      <c r="C155">
        <v>103.290001</v>
      </c>
      <c r="D155">
        <v>102.050003</v>
      </c>
      <c r="E155">
        <v>102.91999800000001</v>
      </c>
      <c r="F155">
        <v>102.91999800000001</v>
      </c>
      <c r="G155">
        <v>577500</v>
      </c>
      <c r="H155">
        <f t="shared" si="2"/>
        <v>2.0445818522499496E-3</v>
      </c>
      <c r="I155">
        <f>CORREL($H$3:H155,MXX!$H$3:H155)</f>
        <v>6.6681090373794091E-2</v>
      </c>
    </row>
    <row r="156" spans="1:9" x14ac:dyDescent="0.25">
      <c r="A156" s="1">
        <v>44655</v>
      </c>
      <c r="B156">
        <v>103.32</v>
      </c>
      <c r="C156">
        <v>105.050003</v>
      </c>
      <c r="D156">
        <v>103.230003</v>
      </c>
      <c r="E156">
        <v>105.040001</v>
      </c>
      <c r="F156">
        <v>105.040001</v>
      </c>
      <c r="G156">
        <v>746500</v>
      </c>
      <c r="H156">
        <f t="shared" si="2"/>
        <v>2.0598552673893336E-2</v>
      </c>
      <c r="I156">
        <f>CORREL($H$3:H156,MXX!$H$3:H156)</f>
        <v>6.2009936900152891E-2</v>
      </c>
    </row>
    <row r="157" spans="1:9" x14ac:dyDescent="0.25">
      <c r="A157" s="1">
        <v>44656</v>
      </c>
      <c r="B157">
        <v>103.349998</v>
      </c>
      <c r="C157">
        <v>103.5</v>
      </c>
      <c r="D157">
        <v>100.720001</v>
      </c>
      <c r="E157">
        <v>101.099998</v>
      </c>
      <c r="F157">
        <v>101.099998</v>
      </c>
      <c r="G157">
        <v>678100</v>
      </c>
      <c r="H157">
        <f t="shared" si="2"/>
        <v>-3.7509548386238156E-2</v>
      </c>
      <c r="I157">
        <f>CORREL($H$3:H157,MXX!$H$3:H157)</f>
        <v>7.9830675176027779E-2</v>
      </c>
    </row>
    <row r="158" spans="1:9" x14ac:dyDescent="0.25">
      <c r="A158" s="1">
        <v>44657</v>
      </c>
      <c r="B158">
        <v>99.410004000000001</v>
      </c>
      <c r="C158">
        <v>99.82</v>
      </c>
      <c r="D158">
        <v>98.550003000000004</v>
      </c>
      <c r="E158">
        <v>99.370002999999997</v>
      </c>
      <c r="F158">
        <v>99.370002999999997</v>
      </c>
      <c r="G158">
        <v>669000</v>
      </c>
      <c r="H158">
        <f t="shared" si="2"/>
        <v>-1.7111721406760091E-2</v>
      </c>
      <c r="I158">
        <f>CORREL($H$3:H158,MXX!$H$3:H158)</f>
        <v>8.1088425451777038E-2</v>
      </c>
    </row>
    <row r="159" spans="1:9" x14ac:dyDescent="0.25">
      <c r="A159" s="1">
        <v>44658</v>
      </c>
      <c r="B159">
        <v>98.25</v>
      </c>
      <c r="C159">
        <v>98.800003000000004</v>
      </c>
      <c r="D159">
        <v>97.379997000000003</v>
      </c>
      <c r="E159">
        <v>98.199996999999996</v>
      </c>
      <c r="F159">
        <v>98.199996999999996</v>
      </c>
      <c r="G159">
        <v>937500</v>
      </c>
      <c r="H159">
        <f t="shared" si="2"/>
        <v>-1.1774237342027661E-2</v>
      </c>
      <c r="I159">
        <f>CORREL($H$3:H159,MXX!$H$3:H159)</f>
        <v>8.2330083207680343E-2</v>
      </c>
    </row>
    <row r="160" spans="1:9" x14ac:dyDescent="0.25">
      <c r="A160" s="1">
        <v>44659</v>
      </c>
      <c r="B160">
        <v>98.169998000000007</v>
      </c>
      <c r="C160">
        <v>99.639999000000003</v>
      </c>
      <c r="D160">
        <v>97.970000999999996</v>
      </c>
      <c r="E160">
        <v>98.269997000000004</v>
      </c>
      <c r="F160">
        <v>98.269997000000004</v>
      </c>
      <c r="G160">
        <v>599100</v>
      </c>
      <c r="H160">
        <f t="shared" si="2"/>
        <v>7.1283097900713167E-4</v>
      </c>
      <c r="I160">
        <f>CORREL($H$3:H160,MXX!$H$3:H160)</f>
        <v>8.1597067985910543E-2</v>
      </c>
    </row>
    <row r="161" spans="1:9" x14ac:dyDescent="0.25">
      <c r="A161" s="1">
        <v>44662</v>
      </c>
      <c r="B161">
        <v>94.260002</v>
      </c>
      <c r="C161">
        <v>94.360000999999997</v>
      </c>
      <c r="D161">
        <v>92.730002999999996</v>
      </c>
      <c r="E161">
        <v>92.830001999999993</v>
      </c>
      <c r="F161">
        <v>92.830001999999993</v>
      </c>
      <c r="G161">
        <v>1156100</v>
      </c>
      <c r="H161">
        <f t="shared" si="2"/>
        <v>-5.5357638812179977E-2</v>
      </c>
      <c r="I161">
        <f>CORREL($H$3:H161,MXX!$H$3:H161)</f>
        <v>8.7959341545610789E-2</v>
      </c>
    </row>
    <row r="162" spans="1:9" x14ac:dyDescent="0.25">
      <c r="A162" s="1">
        <v>44663</v>
      </c>
      <c r="B162">
        <v>92.980002999999996</v>
      </c>
      <c r="C162">
        <v>93</v>
      </c>
      <c r="D162">
        <v>90.5</v>
      </c>
      <c r="E162">
        <v>90.830001999999993</v>
      </c>
      <c r="F162">
        <v>90.830001999999993</v>
      </c>
      <c r="G162">
        <v>1172500</v>
      </c>
      <c r="H162">
        <f t="shared" si="2"/>
        <v>-2.1544758773138883E-2</v>
      </c>
      <c r="I162">
        <f>CORREL($H$3:H162,MXX!$H$3:H162)</f>
        <v>9.4864252626190096E-2</v>
      </c>
    </row>
    <row r="163" spans="1:9" x14ac:dyDescent="0.25">
      <c r="A163" s="1">
        <v>44664</v>
      </c>
      <c r="B163">
        <v>90.800003000000004</v>
      </c>
      <c r="C163">
        <v>91.970000999999996</v>
      </c>
      <c r="D163">
        <v>90.449996999999996</v>
      </c>
      <c r="E163">
        <v>91.790001000000004</v>
      </c>
      <c r="F163">
        <v>91.790001000000004</v>
      </c>
      <c r="G163">
        <v>818800</v>
      </c>
      <c r="H163">
        <f t="shared" si="2"/>
        <v>1.0569183957521112E-2</v>
      </c>
      <c r="I163">
        <f>CORREL($H$3:H163,MXX!$H$3:H163)</f>
        <v>9.647406018426552E-2</v>
      </c>
    </row>
    <row r="164" spans="1:9" x14ac:dyDescent="0.25">
      <c r="A164" s="1">
        <v>44665</v>
      </c>
      <c r="B164">
        <v>91.919998000000007</v>
      </c>
      <c r="C164">
        <v>91.919998000000007</v>
      </c>
      <c r="D164">
        <v>89.029999000000004</v>
      </c>
      <c r="E164">
        <v>89.139999000000003</v>
      </c>
      <c r="F164">
        <v>89.139999000000003</v>
      </c>
      <c r="G164">
        <v>1330700</v>
      </c>
      <c r="H164">
        <f t="shared" si="2"/>
        <v>-2.8870268777968534E-2</v>
      </c>
      <c r="I164">
        <f>CORREL($H$3:H164,MXX!$H$3:H164)</f>
        <v>9.6729866760417865E-2</v>
      </c>
    </row>
    <row r="165" spans="1:9" x14ac:dyDescent="0.25">
      <c r="A165" s="1">
        <v>44669</v>
      </c>
      <c r="B165">
        <v>88.379997000000003</v>
      </c>
      <c r="C165">
        <v>89.32</v>
      </c>
      <c r="D165">
        <v>87.93</v>
      </c>
      <c r="E165">
        <v>88.480002999999996</v>
      </c>
      <c r="F165">
        <v>88.480002999999996</v>
      </c>
      <c r="G165">
        <v>841900</v>
      </c>
      <c r="H165">
        <f t="shared" si="2"/>
        <v>-7.4040386740413435E-3</v>
      </c>
      <c r="I165">
        <f>CORREL($H$3:H165,MXX!$H$3:H165)</f>
        <v>9.444234409620636E-2</v>
      </c>
    </row>
    <row r="166" spans="1:9" x14ac:dyDescent="0.25">
      <c r="A166" s="1">
        <v>44670</v>
      </c>
      <c r="B166">
        <v>87.980002999999996</v>
      </c>
      <c r="C166">
        <v>89.360000999999997</v>
      </c>
      <c r="D166">
        <v>87.540001000000004</v>
      </c>
      <c r="E166">
        <v>89.32</v>
      </c>
      <c r="F166">
        <v>89.32</v>
      </c>
      <c r="G166">
        <v>1074800</v>
      </c>
      <c r="H166">
        <f t="shared" si="2"/>
        <v>9.4936366582175271E-3</v>
      </c>
      <c r="I166">
        <f>CORREL($H$3:H166,MXX!$H$3:H166)</f>
        <v>8.841984933915184E-2</v>
      </c>
    </row>
    <row r="167" spans="1:9" x14ac:dyDescent="0.25">
      <c r="A167" s="1">
        <v>44671</v>
      </c>
      <c r="B167">
        <v>90.059997999999993</v>
      </c>
      <c r="C167">
        <v>90.25</v>
      </c>
      <c r="D167">
        <v>88.879997000000003</v>
      </c>
      <c r="E167">
        <v>89.07</v>
      </c>
      <c r="F167">
        <v>89.07</v>
      </c>
      <c r="G167">
        <v>784700</v>
      </c>
      <c r="H167">
        <f t="shared" si="2"/>
        <v>-2.7989252127183163E-3</v>
      </c>
      <c r="I167">
        <f>CORREL($H$3:H167,MXX!$H$3:H167)</f>
        <v>8.8792556076095194E-2</v>
      </c>
    </row>
    <row r="168" spans="1:9" x14ac:dyDescent="0.25">
      <c r="A168" s="1">
        <v>44672</v>
      </c>
      <c r="B168">
        <v>90.779999000000004</v>
      </c>
      <c r="C168">
        <v>91.080001999999993</v>
      </c>
      <c r="D168">
        <v>88.099997999999999</v>
      </c>
      <c r="E168">
        <v>88.150002000000001</v>
      </c>
      <c r="F168">
        <v>88.150002000000001</v>
      </c>
      <c r="G168">
        <v>663000</v>
      </c>
      <c r="H168">
        <f t="shared" si="2"/>
        <v>-1.0328932300437774E-2</v>
      </c>
      <c r="I168">
        <f>CORREL($H$3:H168,MXX!$H$3:H168)</f>
        <v>8.9233306649243074E-2</v>
      </c>
    </row>
    <row r="169" spans="1:9" x14ac:dyDescent="0.25">
      <c r="A169" s="1">
        <v>44673</v>
      </c>
      <c r="B169">
        <v>87.519997000000004</v>
      </c>
      <c r="C169">
        <v>87.730002999999996</v>
      </c>
      <c r="D169">
        <v>85.550003000000004</v>
      </c>
      <c r="E169">
        <v>85.599997999999999</v>
      </c>
      <c r="F169">
        <v>85.599997999999999</v>
      </c>
      <c r="G169">
        <v>879700</v>
      </c>
      <c r="H169">
        <f t="shared" si="2"/>
        <v>-2.8928008419103625E-2</v>
      </c>
      <c r="I169">
        <f>CORREL($H$3:H169,MXX!$H$3:H169)</f>
        <v>9.8105573693743883E-2</v>
      </c>
    </row>
    <row r="170" spans="1:9" x14ac:dyDescent="0.25">
      <c r="A170" s="1">
        <v>44676</v>
      </c>
      <c r="B170">
        <v>86.419998000000007</v>
      </c>
      <c r="C170">
        <v>87.650002000000001</v>
      </c>
      <c r="D170">
        <v>85.879997000000003</v>
      </c>
      <c r="E170">
        <v>87.580001999999993</v>
      </c>
      <c r="F170">
        <v>87.580001999999993</v>
      </c>
      <c r="G170">
        <v>1100200</v>
      </c>
      <c r="H170">
        <f t="shared" si="2"/>
        <v>2.3130888390908537E-2</v>
      </c>
      <c r="I170">
        <f>CORREL($H$3:H170,MXX!$H$3:H170)</f>
        <v>9.5626781473150901E-2</v>
      </c>
    </row>
    <row r="171" spans="1:9" x14ac:dyDescent="0.25">
      <c r="A171" s="1">
        <v>44677</v>
      </c>
      <c r="B171">
        <v>86.290001000000004</v>
      </c>
      <c r="C171">
        <v>86.5</v>
      </c>
      <c r="D171">
        <v>84.199996999999996</v>
      </c>
      <c r="E171">
        <v>84.239998</v>
      </c>
      <c r="F171">
        <v>84.239998</v>
      </c>
      <c r="G171">
        <v>1081200</v>
      </c>
      <c r="H171">
        <f t="shared" si="2"/>
        <v>-3.8136605660273833E-2</v>
      </c>
      <c r="I171">
        <f>CORREL($H$3:H171,MXX!$H$3:H171)</f>
        <v>9.8434518139582608E-2</v>
      </c>
    </row>
    <row r="172" spans="1:9" x14ac:dyDescent="0.25">
      <c r="A172" s="1">
        <v>44678</v>
      </c>
      <c r="B172">
        <v>84.25</v>
      </c>
      <c r="C172">
        <v>86.220000999999996</v>
      </c>
      <c r="D172">
        <v>84.010002</v>
      </c>
      <c r="E172">
        <v>85.449996999999996</v>
      </c>
      <c r="F172">
        <v>85.449996999999996</v>
      </c>
      <c r="G172">
        <v>1091000</v>
      </c>
      <c r="H172">
        <f t="shared" si="2"/>
        <v>1.4363711167229565E-2</v>
      </c>
      <c r="I172">
        <f>CORREL($H$3:H172,MXX!$H$3:H172)</f>
        <v>0.10064024035670785</v>
      </c>
    </row>
    <row r="173" spans="1:9" x14ac:dyDescent="0.25">
      <c r="A173" s="1">
        <v>44679</v>
      </c>
      <c r="B173">
        <v>86.410004000000001</v>
      </c>
      <c r="C173">
        <v>87.910004000000001</v>
      </c>
      <c r="D173">
        <v>85.639999000000003</v>
      </c>
      <c r="E173">
        <v>87.300003000000004</v>
      </c>
      <c r="F173">
        <v>87.300003000000004</v>
      </c>
      <c r="G173">
        <v>736000</v>
      </c>
      <c r="H173">
        <f t="shared" si="2"/>
        <v>2.1650158747226259E-2</v>
      </c>
      <c r="I173">
        <f>CORREL($H$3:H173,MXX!$H$3:H173)</f>
        <v>8.211134317980287E-2</v>
      </c>
    </row>
    <row r="174" spans="1:9" x14ac:dyDescent="0.25">
      <c r="A174" s="1">
        <v>44680</v>
      </c>
      <c r="B174">
        <v>87.080001999999993</v>
      </c>
      <c r="C174">
        <v>88.5</v>
      </c>
      <c r="D174">
        <v>85.959998999999996</v>
      </c>
      <c r="E174">
        <v>86.050003000000004</v>
      </c>
      <c r="F174">
        <v>86.050003000000004</v>
      </c>
      <c r="G174">
        <v>644100</v>
      </c>
      <c r="H174">
        <f t="shared" si="2"/>
        <v>-1.4318441661451031E-2</v>
      </c>
      <c r="I174">
        <f>CORREL($H$3:H174,MXX!$H$3:H174)</f>
        <v>7.7877051799417868E-2</v>
      </c>
    </row>
    <row r="175" spans="1:9" x14ac:dyDescent="0.25">
      <c r="A175" s="1">
        <v>44683</v>
      </c>
      <c r="B175">
        <v>85.720000999999996</v>
      </c>
      <c r="C175">
        <v>86.489998</v>
      </c>
      <c r="D175">
        <v>84.379997000000003</v>
      </c>
      <c r="E175">
        <v>86.099997999999999</v>
      </c>
      <c r="F175">
        <v>86.099997999999999</v>
      </c>
      <c r="G175">
        <v>622900</v>
      </c>
      <c r="H175">
        <f t="shared" si="2"/>
        <v>5.8099939868677946E-4</v>
      </c>
      <c r="I175">
        <f>CORREL($H$3:H175,MXX!$H$3:H175)</f>
        <v>7.6487598987268673E-2</v>
      </c>
    </row>
    <row r="176" spans="1:9" x14ac:dyDescent="0.25">
      <c r="A176" s="1">
        <v>44684</v>
      </c>
      <c r="B176">
        <v>86.029999000000004</v>
      </c>
      <c r="C176">
        <v>86.730002999999996</v>
      </c>
      <c r="D176">
        <v>85.720000999999996</v>
      </c>
      <c r="E176">
        <v>86.330001999999993</v>
      </c>
      <c r="F176">
        <v>86.330001999999993</v>
      </c>
      <c r="G176">
        <v>541300</v>
      </c>
      <c r="H176">
        <f t="shared" si="2"/>
        <v>2.6713589470698232E-3</v>
      </c>
      <c r="I176">
        <f>CORREL($H$3:H176,MXX!$H$3:H176)</f>
        <v>7.7155306674811019E-2</v>
      </c>
    </row>
    <row r="177" spans="1:9" x14ac:dyDescent="0.25">
      <c r="A177" s="1">
        <v>44685</v>
      </c>
      <c r="B177">
        <v>86.260002</v>
      </c>
      <c r="C177">
        <v>88.709998999999996</v>
      </c>
      <c r="D177">
        <v>85.260002</v>
      </c>
      <c r="E177">
        <v>88.519997000000004</v>
      </c>
      <c r="F177">
        <v>88.519997000000004</v>
      </c>
      <c r="G177">
        <v>446600</v>
      </c>
      <c r="H177">
        <f t="shared" si="2"/>
        <v>2.5367716312574746E-2</v>
      </c>
      <c r="I177">
        <f>CORREL($H$3:H177,MXX!$H$3:H177)</f>
        <v>6.1845573922425581E-2</v>
      </c>
    </row>
    <row r="178" spans="1:9" x14ac:dyDescent="0.25">
      <c r="A178" s="1">
        <v>44686</v>
      </c>
      <c r="B178">
        <v>87.059997999999993</v>
      </c>
      <c r="C178">
        <v>87.43</v>
      </c>
      <c r="D178">
        <v>84.199996999999996</v>
      </c>
      <c r="E178">
        <v>84.93</v>
      </c>
      <c r="F178">
        <v>84.93</v>
      </c>
      <c r="G178">
        <v>673400</v>
      </c>
      <c r="H178">
        <f t="shared" si="2"/>
        <v>-4.055577408119429E-2</v>
      </c>
      <c r="I178">
        <f>CORREL($H$3:H178,MXX!$H$3:H178)</f>
        <v>8.3661034619612606E-2</v>
      </c>
    </row>
    <row r="179" spans="1:9" x14ac:dyDescent="0.25">
      <c r="A179" s="1">
        <v>44687</v>
      </c>
      <c r="B179">
        <v>84.43</v>
      </c>
      <c r="C179">
        <v>84.959998999999996</v>
      </c>
      <c r="D179">
        <v>83.089995999999999</v>
      </c>
      <c r="E179">
        <v>83.660004000000001</v>
      </c>
      <c r="F179">
        <v>83.660004000000001</v>
      </c>
      <c r="G179">
        <v>825300</v>
      </c>
      <c r="H179">
        <f t="shared" si="2"/>
        <v>-1.4953444012716425E-2</v>
      </c>
      <c r="I179">
        <f>CORREL($H$3:H179,MXX!$H$3:H179)</f>
        <v>8.7302534436567172E-2</v>
      </c>
    </row>
    <row r="180" spans="1:9" x14ac:dyDescent="0.25">
      <c r="A180" s="1">
        <v>44690</v>
      </c>
      <c r="B180">
        <v>82.470000999999996</v>
      </c>
      <c r="C180">
        <v>82.599997999999999</v>
      </c>
      <c r="D180">
        <v>80.529999000000004</v>
      </c>
      <c r="E180">
        <v>80.839995999999999</v>
      </c>
      <c r="F180">
        <v>80.839995999999999</v>
      </c>
      <c r="G180">
        <v>1099800</v>
      </c>
      <c r="H180">
        <f t="shared" si="2"/>
        <v>-3.370795918202444E-2</v>
      </c>
      <c r="I180">
        <f>CORREL($H$3:H180,MXX!$H$3:H180)</f>
        <v>8.5209295860163625E-2</v>
      </c>
    </row>
    <row r="181" spans="1:9" x14ac:dyDescent="0.25">
      <c r="A181" s="1">
        <v>44691</v>
      </c>
      <c r="B181">
        <v>82.970000999999996</v>
      </c>
      <c r="C181">
        <v>83.800003000000004</v>
      </c>
      <c r="D181">
        <v>80.720000999999996</v>
      </c>
      <c r="E181">
        <v>82</v>
      </c>
      <c r="F181">
        <v>82</v>
      </c>
      <c r="G181">
        <v>1159500</v>
      </c>
      <c r="H181">
        <f t="shared" si="2"/>
        <v>1.434938220432372E-2</v>
      </c>
      <c r="I181">
        <f>CORREL($H$3:H181,MXX!$H$3:H181)</f>
        <v>8.6663478149929238E-2</v>
      </c>
    </row>
    <row r="182" spans="1:9" x14ac:dyDescent="0.25">
      <c r="A182" s="1">
        <v>44692</v>
      </c>
      <c r="B182">
        <v>81.709998999999996</v>
      </c>
      <c r="C182">
        <v>82.660004000000001</v>
      </c>
      <c r="D182">
        <v>79.940002000000007</v>
      </c>
      <c r="E182">
        <v>80.059997999999993</v>
      </c>
      <c r="F182">
        <v>80.059997999999993</v>
      </c>
      <c r="G182">
        <v>1121000</v>
      </c>
      <c r="H182">
        <f t="shared" si="2"/>
        <v>-2.3658560975609842E-2</v>
      </c>
      <c r="I182">
        <f>CORREL($H$3:H182,MXX!$H$3:H182)</f>
        <v>8.5738430046550948E-2</v>
      </c>
    </row>
    <row r="183" spans="1:9" x14ac:dyDescent="0.25">
      <c r="A183" s="1">
        <v>44693</v>
      </c>
      <c r="B183">
        <v>83.360000999999997</v>
      </c>
      <c r="C183">
        <v>84.980002999999996</v>
      </c>
      <c r="D183">
        <v>82.440002000000007</v>
      </c>
      <c r="E183">
        <v>83.900002000000001</v>
      </c>
      <c r="F183">
        <v>83.900002000000001</v>
      </c>
      <c r="G183">
        <v>1698500</v>
      </c>
      <c r="H183">
        <f t="shared" si="2"/>
        <v>4.7964078140496677E-2</v>
      </c>
      <c r="I183">
        <f>CORREL($H$3:H183,MXX!$H$3:H183)</f>
        <v>9.2430103171637704E-2</v>
      </c>
    </row>
    <row r="184" spans="1:9" x14ac:dyDescent="0.25">
      <c r="A184" s="1">
        <v>44694</v>
      </c>
      <c r="B184">
        <v>85.459998999999996</v>
      </c>
      <c r="C184">
        <v>87.269997000000004</v>
      </c>
      <c r="D184">
        <v>85.459998999999996</v>
      </c>
      <c r="E184">
        <v>87.010002</v>
      </c>
      <c r="F184">
        <v>87.010002</v>
      </c>
      <c r="G184">
        <v>884400</v>
      </c>
      <c r="H184">
        <f t="shared" si="2"/>
        <v>3.7067937137832241E-2</v>
      </c>
      <c r="I184">
        <f>CORREL($H$3:H184,MXX!$H$3:H184)</f>
        <v>0.11207810051757458</v>
      </c>
    </row>
    <row r="185" spans="1:9" x14ac:dyDescent="0.25">
      <c r="A185" s="1">
        <v>44697</v>
      </c>
      <c r="B185">
        <v>86.290001000000004</v>
      </c>
      <c r="C185">
        <v>87.160004000000001</v>
      </c>
      <c r="D185">
        <v>85.959998999999996</v>
      </c>
      <c r="E185">
        <v>86.360000999999997</v>
      </c>
      <c r="F185">
        <v>86.360000999999997</v>
      </c>
      <c r="G185">
        <v>546100</v>
      </c>
      <c r="H185">
        <f t="shared" si="2"/>
        <v>-7.4704170217120922E-3</v>
      </c>
      <c r="I185">
        <f>CORREL($H$3:H185,MXX!$H$3:H185)</f>
        <v>0.10760017110026107</v>
      </c>
    </row>
    <row r="186" spans="1:9" x14ac:dyDescent="0.25">
      <c r="A186" s="1">
        <v>44698</v>
      </c>
      <c r="B186">
        <v>87.470000999999996</v>
      </c>
      <c r="C186">
        <v>87.940002000000007</v>
      </c>
      <c r="D186">
        <v>86.809997999999993</v>
      </c>
      <c r="E186">
        <v>87.690002000000007</v>
      </c>
      <c r="F186">
        <v>87.690002000000007</v>
      </c>
      <c r="G186">
        <v>562300</v>
      </c>
      <c r="H186">
        <f t="shared" si="2"/>
        <v>1.5400659849459821E-2</v>
      </c>
      <c r="I186">
        <f>CORREL($H$3:H186,MXX!$H$3:H186)</f>
        <v>9.6724064450685945E-2</v>
      </c>
    </row>
    <row r="187" spans="1:9" x14ac:dyDescent="0.25">
      <c r="A187" s="1">
        <v>44699</v>
      </c>
      <c r="B187">
        <v>88.800003000000004</v>
      </c>
      <c r="C187">
        <v>89.230002999999996</v>
      </c>
      <c r="D187">
        <v>86.940002000000007</v>
      </c>
      <c r="E187">
        <v>87.07</v>
      </c>
      <c r="F187">
        <v>87.07</v>
      </c>
      <c r="G187">
        <v>1066600</v>
      </c>
      <c r="H187">
        <f t="shared" si="2"/>
        <v>-7.0703841471005287E-3</v>
      </c>
      <c r="I187">
        <f>CORREL($H$3:H187,MXX!$H$3:H187)</f>
        <v>9.2694236099481228E-2</v>
      </c>
    </row>
    <row r="188" spans="1:9" x14ac:dyDescent="0.25">
      <c r="A188" s="1">
        <v>44700</v>
      </c>
      <c r="B188">
        <v>88.099997999999999</v>
      </c>
      <c r="C188">
        <v>89.730002999999996</v>
      </c>
      <c r="D188">
        <v>87.870002999999997</v>
      </c>
      <c r="E188">
        <v>88.709998999999996</v>
      </c>
      <c r="F188">
        <v>88.709998999999996</v>
      </c>
      <c r="G188">
        <v>778500</v>
      </c>
      <c r="H188">
        <f t="shared" si="2"/>
        <v>1.8835408292178744E-2</v>
      </c>
      <c r="I188">
        <f>CORREL($H$3:H188,MXX!$H$3:H188)</f>
        <v>9.480772484950839E-2</v>
      </c>
    </row>
    <row r="189" spans="1:9" x14ac:dyDescent="0.25">
      <c r="A189" s="1">
        <v>44701</v>
      </c>
      <c r="B189">
        <v>89.940002000000007</v>
      </c>
      <c r="C189">
        <v>90.5</v>
      </c>
      <c r="D189">
        <v>88.220000999999996</v>
      </c>
      <c r="E189">
        <v>89.940002000000007</v>
      </c>
      <c r="F189">
        <v>89.940002000000007</v>
      </c>
      <c r="G189">
        <v>806100</v>
      </c>
      <c r="H189">
        <f t="shared" si="2"/>
        <v>1.3865438100162877E-2</v>
      </c>
      <c r="I189">
        <f>CORREL($H$3:H189,MXX!$H$3:H189)</f>
        <v>9.3569156428732217E-2</v>
      </c>
    </row>
    <row r="190" spans="1:9" x14ac:dyDescent="0.25">
      <c r="A190" s="1">
        <v>44704</v>
      </c>
      <c r="B190">
        <v>89.489998</v>
      </c>
      <c r="C190">
        <v>90.260002</v>
      </c>
      <c r="D190">
        <v>88.949996999999996</v>
      </c>
      <c r="E190">
        <v>89.769997000000004</v>
      </c>
      <c r="F190">
        <v>89.769997000000004</v>
      </c>
      <c r="G190">
        <v>687200</v>
      </c>
      <c r="H190">
        <f t="shared" si="2"/>
        <v>-1.890204538799135E-3</v>
      </c>
      <c r="I190">
        <f>CORREL($H$3:H190,MXX!$H$3:H190)</f>
        <v>9.361309855639792E-2</v>
      </c>
    </row>
    <row r="191" spans="1:9" x14ac:dyDescent="0.25">
      <c r="A191" s="1">
        <v>44705</v>
      </c>
      <c r="B191">
        <v>88.940002000000007</v>
      </c>
      <c r="C191">
        <v>89.379997000000003</v>
      </c>
      <c r="D191">
        <v>88.050003000000004</v>
      </c>
      <c r="E191">
        <v>89.029999000000004</v>
      </c>
      <c r="F191">
        <v>89.029999000000004</v>
      </c>
      <c r="G191">
        <v>647500</v>
      </c>
      <c r="H191">
        <f t="shared" si="2"/>
        <v>-8.2432664000200405E-3</v>
      </c>
      <c r="I191">
        <f>CORREL($H$3:H191,MXX!$H$3:H191)</f>
        <v>9.1719081507429814E-2</v>
      </c>
    </row>
    <row r="192" spans="1:9" x14ac:dyDescent="0.25">
      <c r="A192" s="1">
        <v>44706</v>
      </c>
      <c r="B192">
        <v>87.93</v>
      </c>
      <c r="C192">
        <v>88.949996999999996</v>
      </c>
      <c r="D192">
        <v>87.050003000000004</v>
      </c>
      <c r="E192">
        <v>88.290001000000004</v>
      </c>
      <c r="F192">
        <v>88.290001000000004</v>
      </c>
      <c r="G192">
        <v>827900</v>
      </c>
      <c r="H192">
        <f t="shared" si="2"/>
        <v>-8.3117826385688248E-3</v>
      </c>
      <c r="I192">
        <f>CORREL($H$3:H192,MXX!$H$3:H192)</f>
        <v>8.9791616693294177E-2</v>
      </c>
    </row>
    <row r="193" spans="1:9" x14ac:dyDescent="0.25">
      <c r="A193" s="1">
        <v>44707</v>
      </c>
      <c r="B193">
        <v>88.93</v>
      </c>
      <c r="C193">
        <v>90.900002000000001</v>
      </c>
      <c r="D193">
        <v>88.800003000000004</v>
      </c>
      <c r="E193">
        <v>90.540001000000004</v>
      </c>
      <c r="F193">
        <v>90.540001000000004</v>
      </c>
      <c r="G193">
        <v>564100</v>
      </c>
      <c r="H193">
        <f t="shared" si="2"/>
        <v>2.5484199507484432E-2</v>
      </c>
      <c r="I193">
        <f>CORREL($H$3:H193,MXX!$H$3:H193)</f>
        <v>9.3601622181699595E-2</v>
      </c>
    </row>
    <row r="194" spans="1:9" x14ac:dyDescent="0.25">
      <c r="A194" s="1">
        <v>44708</v>
      </c>
      <c r="B194">
        <v>90.760002</v>
      </c>
      <c r="C194">
        <v>92.360000999999997</v>
      </c>
      <c r="D194">
        <v>90.660004000000001</v>
      </c>
      <c r="E194">
        <v>92.260002</v>
      </c>
      <c r="F194">
        <v>92.260002</v>
      </c>
      <c r="G194">
        <v>649400</v>
      </c>
      <c r="H194">
        <f t="shared" si="2"/>
        <v>1.899713917608634E-2</v>
      </c>
      <c r="I194">
        <f>CORREL($H$3:H194,MXX!$H$3:H194)</f>
        <v>9.0209705227309006E-2</v>
      </c>
    </row>
    <row r="195" spans="1:9" x14ac:dyDescent="0.25">
      <c r="A195" s="1">
        <v>44712</v>
      </c>
      <c r="B195">
        <v>93.5</v>
      </c>
      <c r="C195">
        <v>94.860000999999997</v>
      </c>
      <c r="D195">
        <v>93.449996999999996</v>
      </c>
      <c r="E195">
        <v>94.07</v>
      </c>
      <c r="F195">
        <v>94.07</v>
      </c>
      <c r="G195">
        <v>877400</v>
      </c>
      <c r="H195">
        <f t="shared" ref="H195:H253" si="3">(F195-F194)/F194</f>
        <v>1.9618447439443944E-2</v>
      </c>
      <c r="I195">
        <f>CORREL($H$3:H195,MXX!$H$3:H195)</f>
        <v>8.5562950512874519E-2</v>
      </c>
    </row>
    <row r="196" spans="1:9" x14ac:dyDescent="0.25">
      <c r="A196" s="1">
        <v>44713</v>
      </c>
      <c r="B196">
        <v>95.239998</v>
      </c>
      <c r="C196">
        <v>95.699996999999996</v>
      </c>
      <c r="D196">
        <v>93.419998000000007</v>
      </c>
      <c r="E196">
        <v>94.059997999999993</v>
      </c>
      <c r="F196">
        <v>94.059997999999993</v>
      </c>
      <c r="G196">
        <v>814300</v>
      </c>
      <c r="H196">
        <f t="shared" si="3"/>
        <v>-1.0632507707026754E-4</v>
      </c>
      <c r="I196">
        <f>CORREL($H$3:H196,MXX!$H$3:H196)</f>
        <v>8.5480187813576372E-2</v>
      </c>
    </row>
    <row r="197" spans="1:9" x14ac:dyDescent="0.25">
      <c r="A197" s="1">
        <v>44714</v>
      </c>
      <c r="B197">
        <v>92.540001000000004</v>
      </c>
      <c r="C197">
        <v>93.870002999999997</v>
      </c>
      <c r="D197">
        <v>91.760002</v>
      </c>
      <c r="E197">
        <v>93.839995999999999</v>
      </c>
      <c r="F197">
        <v>93.839995999999999</v>
      </c>
      <c r="G197">
        <v>644300</v>
      </c>
      <c r="H197">
        <f t="shared" si="3"/>
        <v>-2.3389539089719502E-3</v>
      </c>
      <c r="I197">
        <f>CORREL($H$3:H197,MXX!$H$3:H197)</f>
        <v>8.5780255455702378E-2</v>
      </c>
    </row>
    <row r="198" spans="1:9" x14ac:dyDescent="0.25">
      <c r="A198" s="1">
        <v>44715</v>
      </c>
      <c r="B198">
        <v>93.120002999999997</v>
      </c>
      <c r="C198">
        <v>93.120002999999997</v>
      </c>
      <c r="D198">
        <v>92.389999000000003</v>
      </c>
      <c r="E198">
        <v>92.639999000000003</v>
      </c>
      <c r="F198">
        <v>92.639999000000003</v>
      </c>
      <c r="G198">
        <v>461800</v>
      </c>
      <c r="H198">
        <f t="shared" si="3"/>
        <v>-1.2787692360941664E-2</v>
      </c>
      <c r="I198">
        <f>CORREL($H$3:H198,MXX!$H$3:H198)</f>
        <v>8.7445612361932254E-2</v>
      </c>
    </row>
    <row r="199" spans="1:9" x14ac:dyDescent="0.25">
      <c r="A199" s="1">
        <v>44718</v>
      </c>
      <c r="B199">
        <v>92.860000999999997</v>
      </c>
      <c r="C199">
        <v>93.290001000000004</v>
      </c>
      <c r="D199">
        <v>91.93</v>
      </c>
      <c r="E199">
        <v>92.300003000000004</v>
      </c>
      <c r="F199">
        <v>92.300003000000004</v>
      </c>
      <c r="G199">
        <v>467900</v>
      </c>
      <c r="H199">
        <f t="shared" si="3"/>
        <v>-3.6700777598238023E-3</v>
      </c>
      <c r="I199">
        <f>CORREL($H$3:H199,MXX!$H$3:H199)</f>
        <v>8.8143861769691217E-2</v>
      </c>
    </row>
    <row r="200" spans="1:9" x14ac:dyDescent="0.25">
      <c r="A200" s="1">
        <v>44719</v>
      </c>
      <c r="B200">
        <v>91.300003000000004</v>
      </c>
      <c r="C200">
        <v>92.720000999999996</v>
      </c>
      <c r="D200">
        <v>91.120002999999997</v>
      </c>
      <c r="E200">
        <v>92.639999000000003</v>
      </c>
      <c r="F200">
        <v>92.639999000000003</v>
      </c>
      <c r="G200">
        <v>441700</v>
      </c>
      <c r="H200">
        <f t="shared" si="3"/>
        <v>3.6835968466869852E-3</v>
      </c>
      <c r="I200">
        <f>CORREL($H$3:H200,MXX!$H$3:H200)</f>
        <v>8.8314052857844091E-2</v>
      </c>
    </row>
    <row r="201" spans="1:9" x14ac:dyDescent="0.25">
      <c r="A201" s="1">
        <v>44720</v>
      </c>
      <c r="B201">
        <v>92.160004000000001</v>
      </c>
      <c r="C201">
        <v>92.940002000000007</v>
      </c>
      <c r="D201">
        <v>91.949996999999996</v>
      </c>
      <c r="E201">
        <v>92.260002</v>
      </c>
      <c r="F201">
        <v>92.260002</v>
      </c>
      <c r="G201">
        <v>498300</v>
      </c>
      <c r="H201">
        <f t="shared" si="3"/>
        <v>-4.1018674881462703E-3</v>
      </c>
      <c r="I201">
        <f>CORREL($H$3:H201,MXX!$H$3:H201)</f>
        <v>8.8825943888244663E-2</v>
      </c>
    </row>
    <row r="202" spans="1:9" x14ac:dyDescent="0.25">
      <c r="A202" s="1">
        <v>44721</v>
      </c>
      <c r="B202">
        <v>91.57</v>
      </c>
      <c r="C202">
        <v>91.849997999999999</v>
      </c>
      <c r="D202">
        <v>89.529999000000004</v>
      </c>
      <c r="E202">
        <v>89.529999000000004</v>
      </c>
      <c r="F202">
        <v>89.529999000000004</v>
      </c>
      <c r="G202">
        <v>428900</v>
      </c>
      <c r="H202">
        <f t="shared" si="3"/>
        <v>-2.9590320190975027E-2</v>
      </c>
      <c r="I202">
        <f>CORREL($H$3:H202,MXX!$H$3:H202)</f>
        <v>9.6105886085900261E-2</v>
      </c>
    </row>
    <row r="203" spans="1:9" x14ac:dyDescent="0.25">
      <c r="A203" s="1">
        <v>44722</v>
      </c>
      <c r="B203">
        <v>88.760002</v>
      </c>
      <c r="C203">
        <v>89.199996999999996</v>
      </c>
      <c r="D203">
        <v>87.629997000000003</v>
      </c>
      <c r="E203">
        <v>88.059997999999993</v>
      </c>
      <c r="F203">
        <v>88.059997999999993</v>
      </c>
      <c r="G203">
        <v>527900</v>
      </c>
      <c r="H203">
        <f t="shared" si="3"/>
        <v>-1.6419088757054612E-2</v>
      </c>
      <c r="I203">
        <f>CORREL($H$3:H203,MXX!$H$3:H203)</f>
        <v>0.10203466283492608</v>
      </c>
    </row>
    <row r="204" spans="1:9" x14ac:dyDescent="0.25">
      <c r="A204" s="1">
        <v>44725</v>
      </c>
      <c r="B204">
        <v>85</v>
      </c>
      <c r="C204">
        <v>85.43</v>
      </c>
      <c r="D204">
        <v>83.550003000000004</v>
      </c>
      <c r="E204">
        <v>83.93</v>
      </c>
      <c r="F204">
        <v>83.93</v>
      </c>
      <c r="G204">
        <v>772600</v>
      </c>
      <c r="H204">
        <f t="shared" si="3"/>
        <v>-4.6899819370879232E-2</v>
      </c>
      <c r="I204">
        <f>CORREL($H$3:H204,MXX!$H$3:H204)</f>
        <v>0.10097050965863426</v>
      </c>
    </row>
    <row r="205" spans="1:9" x14ac:dyDescent="0.25">
      <c r="A205" s="1">
        <v>44726</v>
      </c>
      <c r="B205">
        <v>83.300003000000004</v>
      </c>
      <c r="C205">
        <v>83.470000999999996</v>
      </c>
      <c r="D205">
        <v>81.900002000000001</v>
      </c>
      <c r="E205">
        <v>83</v>
      </c>
      <c r="F205">
        <v>83</v>
      </c>
      <c r="G205">
        <v>931000</v>
      </c>
      <c r="H205">
        <f t="shared" si="3"/>
        <v>-1.1080662456809326E-2</v>
      </c>
      <c r="I205">
        <f>CORREL($H$3:H205,MXX!$H$3:H205)</f>
        <v>0.10226603045559045</v>
      </c>
    </row>
    <row r="206" spans="1:9" x14ac:dyDescent="0.25">
      <c r="A206" s="1">
        <v>44727</v>
      </c>
      <c r="B206">
        <v>83.220000999999996</v>
      </c>
      <c r="C206">
        <v>85.050003000000004</v>
      </c>
      <c r="D206">
        <v>82.599997999999999</v>
      </c>
      <c r="E206">
        <v>84.339995999999999</v>
      </c>
      <c r="F206">
        <v>84.339995999999999</v>
      </c>
      <c r="G206">
        <v>633600</v>
      </c>
      <c r="H206">
        <f t="shared" si="3"/>
        <v>1.614453012048192E-2</v>
      </c>
      <c r="I206">
        <f>CORREL($H$3:H206,MXX!$H$3:H206)</f>
        <v>0.10382219798668248</v>
      </c>
    </row>
    <row r="207" spans="1:9" x14ac:dyDescent="0.25">
      <c r="A207" s="1">
        <v>44728</v>
      </c>
      <c r="B207">
        <v>82.360000999999997</v>
      </c>
      <c r="C207">
        <v>82.720000999999996</v>
      </c>
      <c r="D207">
        <v>81.220000999999996</v>
      </c>
      <c r="E207">
        <v>81.660004000000001</v>
      </c>
      <c r="F207">
        <v>81.660004000000001</v>
      </c>
      <c r="G207">
        <v>1178600</v>
      </c>
      <c r="H207">
        <f t="shared" si="3"/>
        <v>-3.1776050831209414E-2</v>
      </c>
      <c r="I207">
        <f>CORREL($H$3:H207,MXX!$H$3:H207)</f>
        <v>0.11502247657688858</v>
      </c>
    </row>
    <row r="208" spans="1:9" x14ac:dyDescent="0.25">
      <c r="A208" s="1">
        <v>44729</v>
      </c>
      <c r="B208">
        <v>83.129997000000003</v>
      </c>
      <c r="C208">
        <v>84.459998999999996</v>
      </c>
      <c r="D208">
        <v>82.82</v>
      </c>
      <c r="E208">
        <v>84</v>
      </c>
      <c r="F208">
        <v>84</v>
      </c>
      <c r="G208">
        <v>828700</v>
      </c>
      <c r="H208">
        <f t="shared" si="3"/>
        <v>2.8655350053619875E-2</v>
      </c>
      <c r="I208">
        <f>CORREL($H$3:H208,MXX!$H$3:H208)</f>
        <v>0.12156837141690659</v>
      </c>
    </row>
    <row r="209" spans="1:9" x14ac:dyDescent="0.25">
      <c r="A209" s="1">
        <v>44733</v>
      </c>
      <c r="B209">
        <v>85.010002</v>
      </c>
      <c r="C209">
        <v>85.470000999999996</v>
      </c>
      <c r="D209">
        <v>84.75</v>
      </c>
      <c r="E209">
        <v>84.849997999999999</v>
      </c>
      <c r="F209">
        <v>84.849997999999999</v>
      </c>
      <c r="G209">
        <v>709200</v>
      </c>
      <c r="H209">
        <f t="shared" si="3"/>
        <v>1.0119023809523802E-2</v>
      </c>
      <c r="I209">
        <f>CORREL($H$3:H209,MXX!$H$3:H209)</f>
        <v>0.12015957292317925</v>
      </c>
    </row>
    <row r="210" spans="1:9" x14ac:dyDescent="0.25">
      <c r="A210" s="1">
        <v>44734</v>
      </c>
      <c r="B210">
        <v>83.5</v>
      </c>
      <c r="C210">
        <v>84.660004000000001</v>
      </c>
      <c r="D210">
        <v>83.290001000000004</v>
      </c>
      <c r="E210">
        <v>83.75</v>
      </c>
      <c r="F210">
        <v>83.75</v>
      </c>
      <c r="G210">
        <v>580100</v>
      </c>
      <c r="H210">
        <f t="shared" si="3"/>
        <v>-1.2964030947885225E-2</v>
      </c>
      <c r="I210">
        <f>CORREL($H$3:H210,MXX!$H$3:H210)</f>
        <v>0.11771691901935483</v>
      </c>
    </row>
    <row r="211" spans="1:9" x14ac:dyDescent="0.25">
      <c r="A211" s="1">
        <v>44735</v>
      </c>
      <c r="B211">
        <v>83.809997999999993</v>
      </c>
      <c r="C211">
        <v>84.190002000000007</v>
      </c>
      <c r="D211">
        <v>82.809997999999993</v>
      </c>
      <c r="E211">
        <v>83.75</v>
      </c>
      <c r="F211">
        <v>83.75</v>
      </c>
      <c r="G211">
        <v>550100</v>
      </c>
      <c r="H211">
        <f t="shared" si="3"/>
        <v>0</v>
      </c>
      <c r="I211">
        <f>CORREL($H$3:H211,MXX!$H$3:H211)</f>
        <v>0.11612974417720658</v>
      </c>
    </row>
    <row r="212" spans="1:9" x14ac:dyDescent="0.25">
      <c r="A212" s="1">
        <v>44736</v>
      </c>
      <c r="B212">
        <v>84.019997000000004</v>
      </c>
      <c r="C212">
        <v>85.690002000000007</v>
      </c>
      <c r="D212">
        <v>83.610000999999997</v>
      </c>
      <c r="E212">
        <v>85.639999000000003</v>
      </c>
      <c r="F212">
        <v>85.639999000000003</v>
      </c>
      <c r="G212">
        <v>909900</v>
      </c>
      <c r="H212">
        <f t="shared" si="3"/>
        <v>2.2567152238806006E-2</v>
      </c>
      <c r="I212">
        <f>CORREL($H$3:H212,MXX!$H$3:H212)</f>
        <v>0.10975279702896483</v>
      </c>
    </row>
    <row r="213" spans="1:9" x14ac:dyDescent="0.25">
      <c r="A213" s="1">
        <v>44739</v>
      </c>
      <c r="B213">
        <v>85.43</v>
      </c>
      <c r="C213">
        <v>85.440002000000007</v>
      </c>
      <c r="D213">
        <v>84.260002</v>
      </c>
      <c r="E213">
        <v>84.449996999999996</v>
      </c>
      <c r="F213">
        <v>84.449996999999996</v>
      </c>
      <c r="G213">
        <v>467500</v>
      </c>
      <c r="H213">
        <f t="shared" si="3"/>
        <v>-1.3895399508353647E-2</v>
      </c>
      <c r="I213">
        <f>CORREL($H$3:H213,MXX!$H$3:H213)</f>
        <v>0.10052197693691774</v>
      </c>
    </row>
    <row r="214" spans="1:9" x14ac:dyDescent="0.25">
      <c r="A214" s="1">
        <v>44740</v>
      </c>
      <c r="B214">
        <v>85.610000999999997</v>
      </c>
      <c r="C214">
        <v>85.940002000000007</v>
      </c>
      <c r="D214">
        <v>83.139999000000003</v>
      </c>
      <c r="E214">
        <v>83.190002000000007</v>
      </c>
      <c r="F214">
        <v>83.190002000000007</v>
      </c>
      <c r="G214">
        <v>668100</v>
      </c>
      <c r="H214">
        <f t="shared" si="3"/>
        <v>-1.4920012371344304E-2</v>
      </c>
      <c r="I214">
        <f>CORREL($H$3:H214,MXX!$H$3:H214)</f>
        <v>9.5970702973429328E-2</v>
      </c>
    </row>
    <row r="215" spans="1:9" x14ac:dyDescent="0.25">
      <c r="A215" s="1">
        <v>44741</v>
      </c>
      <c r="B215">
        <v>83.629997000000003</v>
      </c>
      <c r="C215">
        <v>83.660004000000001</v>
      </c>
      <c r="D215">
        <v>82.5</v>
      </c>
      <c r="E215">
        <v>83.410004000000001</v>
      </c>
      <c r="F215">
        <v>83.410004000000001</v>
      </c>
      <c r="G215">
        <v>535800</v>
      </c>
      <c r="H215">
        <f t="shared" si="3"/>
        <v>2.6445726014045988E-3</v>
      </c>
      <c r="I215">
        <f>CORREL($H$3:H215,MXX!$H$3:H215)</f>
        <v>9.6210824260371183E-2</v>
      </c>
    </row>
    <row r="216" spans="1:9" x14ac:dyDescent="0.25">
      <c r="A216" s="1">
        <v>44742</v>
      </c>
      <c r="B216">
        <v>81.419998000000007</v>
      </c>
      <c r="C216">
        <v>82.080001999999993</v>
      </c>
      <c r="D216">
        <v>79.959998999999996</v>
      </c>
      <c r="E216">
        <v>81.769997000000004</v>
      </c>
      <c r="F216">
        <v>81.769997000000004</v>
      </c>
      <c r="G216">
        <v>681600</v>
      </c>
      <c r="H216">
        <f t="shared" si="3"/>
        <v>-1.9661994021724267E-2</v>
      </c>
      <c r="I216">
        <f>CORREL($H$3:H216,MXX!$H$3:H216)</f>
        <v>9.9246701502373733E-2</v>
      </c>
    </row>
    <row r="217" spans="1:9" x14ac:dyDescent="0.25">
      <c r="A217" s="1">
        <v>44743</v>
      </c>
      <c r="B217">
        <v>80.519997000000004</v>
      </c>
      <c r="C217">
        <v>81.879997000000003</v>
      </c>
      <c r="D217">
        <v>80.370002999999997</v>
      </c>
      <c r="E217">
        <v>81.680000000000007</v>
      </c>
      <c r="F217">
        <v>81.680000000000007</v>
      </c>
      <c r="G217">
        <v>559700</v>
      </c>
      <c r="H217">
        <f t="shared" si="3"/>
        <v>-1.1006115115792016E-3</v>
      </c>
      <c r="I217">
        <f>CORREL($H$3:H217,MXX!$H$3:H217)</f>
        <v>9.9003783680032736E-2</v>
      </c>
    </row>
    <row r="218" spans="1:9" x14ac:dyDescent="0.25">
      <c r="A218" s="1">
        <v>44747</v>
      </c>
      <c r="B218">
        <v>79.639999000000003</v>
      </c>
      <c r="C218">
        <v>81.019997000000004</v>
      </c>
      <c r="D218">
        <v>79.050003000000004</v>
      </c>
      <c r="E218">
        <v>80.949996999999996</v>
      </c>
      <c r="F218">
        <v>80.949996999999996</v>
      </c>
      <c r="G218">
        <v>789600</v>
      </c>
      <c r="H218">
        <f t="shared" si="3"/>
        <v>-8.9373530852107069E-3</v>
      </c>
      <c r="I218">
        <f>CORREL($H$3:H218,MXX!$H$3:H218)</f>
        <v>9.7952083287040068E-2</v>
      </c>
    </row>
    <row r="219" spans="1:9" x14ac:dyDescent="0.25">
      <c r="A219" s="1">
        <v>44748</v>
      </c>
      <c r="B219">
        <v>81.089995999999999</v>
      </c>
      <c r="C219">
        <v>81.089995999999999</v>
      </c>
      <c r="D219">
        <v>79.959998999999996</v>
      </c>
      <c r="E219">
        <v>80.330001999999993</v>
      </c>
      <c r="F219">
        <v>80.330001999999993</v>
      </c>
      <c r="G219">
        <v>667300</v>
      </c>
      <c r="H219">
        <f t="shared" si="3"/>
        <v>-7.6589873128717102E-3</v>
      </c>
      <c r="I219">
        <f>CORREL($H$3:H219,MXX!$H$3:H219)</f>
        <v>9.6785655553935243E-2</v>
      </c>
    </row>
    <row r="220" spans="1:9" x14ac:dyDescent="0.25">
      <c r="A220" s="1">
        <v>44749</v>
      </c>
      <c r="B220">
        <v>81.680000000000007</v>
      </c>
      <c r="C220">
        <v>83.730002999999996</v>
      </c>
      <c r="D220">
        <v>81.680000000000007</v>
      </c>
      <c r="E220">
        <v>83.510002</v>
      </c>
      <c r="F220">
        <v>83.510002</v>
      </c>
      <c r="G220">
        <v>650600</v>
      </c>
      <c r="H220">
        <f t="shared" si="3"/>
        <v>3.9586703856922686E-2</v>
      </c>
      <c r="I220">
        <f>CORREL($H$3:H220,MXX!$H$3:H220)</f>
        <v>8.524593406425636E-2</v>
      </c>
    </row>
    <row r="221" spans="1:9" x14ac:dyDescent="0.25">
      <c r="A221" s="1">
        <v>44750</v>
      </c>
      <c r="B221">
        <v>82.43</v>
      </c>
      <c r="C221">
        <v>82.959998999999996</v>
      </c>
      <c r="D221">
        <v>81.75</v>
      </c>
      <c r="E221">
        <v>82.580001999999993</v>
      </c>
      <c r="F221">
        <v>82.580001999999993</v>
      </c>
      <c r="G221">
        <v>521400</v>
      </c>
      <c r="H221">
        <f t="shared" si="3"/>
        <v>-1.1136390584687171E-2</v>
      </c>
      <c r="I221">
        <f>CORREL($H$3:H221,MXX!$H$3:H221)</f>
        <v>8.3928311200094877E-2</v>
      </c>
    </row>
    <row r="222" spans="1:9" x14ac:dyDescent="0.25">
      <c r="A222" s="1">
        <v>44753</v>
      </c>
      <c r="B222">
        <v>82.330001999999993</v>
      </c>
      <c r="C222">
        <v>82.739998</v>
      </c>
      <c r="D222">
        <v>81.830001999999993</v>
      </c>
      <c r="E222">
        <v>81.989998</v>
      </c>
      <c r="F222">
        <v>81.989998</v>
      </c>
      <c r="G222">
        <v>485100</v>
      </c>
      <c r="H222">
        <f t="shared" si="3"/>
        <v>-7.1446353319293138E-3</v>
      </c>
      <c r="I222">
        <f>CORREL($H$3:H222,MXX!$H$3:H222)</f>
        <v>8.4841053892391674E-2</v>
      </c>
    </row>
    <row r="223" spans="1:9" x14ac:dyDescent="0.25">
      <c r="A223" s="1">
        <v>44754</v>
      </c>
      <c r="B223">
        <v>81.769997000000004</v>
      </c>
      <c r="C223">
        <v>82.970000999999996</v>
      </c>
      <c r="D223">
        <v>81.720000999999996</v>
      </c>
      <c r="E223">
        <v>82.050003000000004</v>
      </c>
      <c r="F223">
        <v>82.050003000000004</v>
      </c>
      <c r="G223">
        <v>415700</v>
      </c>
      <c r="H223">
        <f t="shared" si="3"/>
        <v>7.3185756145528703E-4</v>
      </c>
      <c r="I223">
        <f>CORREL($H$3:H223,MXX!$H$3:H223)</f>
        <v>8.4974842825768795E-2</v>
      </c>
    </row>
    <row r="224" spans="1:9" x14ac:dyDescent="0.25">
      <c r="A224" s="1">
        <v>44755</v>
      </c>
      <c r="B224">
        <v>81.010002</v>
      </c>
      <c r="C224">
        <v>81.760002</v>
      </c>
      <c r="D224">
        <v>80.230002999999996</v>
      </c>
      <c r="E224">
        <v>81.519997000000004</v>
      </c>
      <c r="F224">
        <v>81.519997000000004</v>
      </c>
      <c r="G224">
        <v>500600</v>
      </c>
      <c r="H224">
        <f t="shared" si="3"/>
        <v>-6.4595488192730494E-3</v>
      </c>
      <c r="I224">
        <f>CORREL($H$3:H224,MXX!$H$3:H224)</f>
        <v>8.5464844721220123E-2</v>
      </c>
    </row>
    <row r="225" spans="1:9" x14ac:dyDescent="0.25">
      <c r="A225" s="1">
        <v>44756</v>
      </c>
      <c r="B225">
        <v>80.550003000000004</v>
      </c>
      <c r="C225">
        <v>81.309997999999993</v>
      </c>
      <c r="D225">
        <v>79.360000999999997</v>
      </c>
      <c r="E225">
        <v>81.099997999999999</v>
      </c>
      <c r="F225">
        <v>81.099997999999999</v>
      </c>
      <c r="G225">
        <v>501000</v>
      </c>
      <c r="H225">
        <f t="shared" si="3"/>
        <v>-5.1520978343510514E-3</v>
      </c>
      <c r="I225">
        <f>CORREL($H$3:H225,MXX!$H$3:H225)</f>
        <v>8.4741963303653453E-2</v>
      </c>
    </row>
    <row r="226" spans="1:9" x14ac:dyDescent="0.25">
      <c r="A226" s="1">
        <v>44757</v>
      </c>
      <c r="B226">
        <v>81.510002</v>
      </c>
      <c r="C226">
        <v>82.209998999999996</v>
      </c>
      <c r="D226">
        <v>80.959998999999996</v>
      </c>
      <c r="E226">
        <v>82.150002000000001</v>
      </c>
      <c r="F226">
        <v>82.150002000000001</v>
      </c>
      <c r="G226">
        <v>461500</v>
      </c>
      <c r="H226">
        <f t="shared" si="3"/>
        <v>1.2947028679334878E-2</v>
      </c>
      <c r="I226">
        <f>CORREL($H$3:H226,MXX!$H$3:H226)</f>
        <v>8.3432563045981609E-2</v>
      </c>
    </row>
    <row r="227" spans="1:9" x14ac:dyDescent="0.25">
      <c r="A227" s="1">
        <v>44760</v>
      </c>
      <c r="B227">
        <v>82.260002</v>
      </c>
      <c r="C227">
        <v>83.5</v>
      </c>
      <c r="D227">
        <v>82.050003000000004</v>
      </c>
      <c r="E227">
        <v>82.209998999999996</v>
      </c>
      <c r="F227">
        <v>82.209998999999996</v>
      </c>
      <c r="G227">
        <v>623600</v>
      </c>
      <c r="H227">
        <f t="shared" si="3"/>
        <v>7.3033473571912561E-4</v>
      </c>
      <c r="I227">
        <f>CORREL($H$3:H227,MXX!$H$3:H227)</f>
        <v>8.2441524281013007E-2</v>
      </c>
    </row>
    <row r="228" spans="1:9" x14ac:dyDescent="0.25">
      <c r="A228" s="1">
        <v>44761</v>
      </c>
      <c r="B228">
        <v>83.699996999999996</v>
      </c>
      <c r="C228">
        <v>85.18</v>
      </c>
      <c r="D228">
        <v>83.699996999999996</v>
      </c>
      <c r="E228">
        <v>85.019997000000004</v>
      </c>
      <c r="F228">
        <v>85.019997000000004</v>
      </c>
      <c r="G228">
        <v>544900</v>
      </c>
      <c r="H228">
        <f t="shared" si="3"/>
        <v>3.4180732686786765E-2</v>
      </c>
      <c r="I228">
        <f>CORREL($H$3:H228,MXX!$H$3:H228)</f>
        <v>8.791732742040996E-2</v>
      </c>
    </row>
    <row r="229" spans="1:9" x14ac:dyDescent="0.25">
      <c r="A229" s="1">
        <v>44762</v>
      </c>
      <c r="B229">
        <v>86.160004000000001</v>
      </c>
      <c r="C229">
        <v>86.599997999999999</v>
      </c>
      <c r="D229">
        <v>85.580001999999993</v>
      </c>
      <c r="E229">
        <v>86.040001000000004</v>
      </c>
      <c r="F229">
        <v>86.040001000000004</v>
      </c>
      <c r="G229">
        <v>461200</v>
      </c>
      <c r="H229">
        <f t="shared" si="3"/>
        <v>1.1997224605877134E-2</v>
      </c>
      <c r="I229">
        <f>CORREL($H$3:H229,MXX!$H$3:H229)</f>
        <v>8.6982205169960497E-2</v>
      </c>
    </row>
    <row r="230" spans="1:9" x14ac:dyDescent="0.25">
      <c r="A230" s="1">
        <v>44763</v>
      </c>
      <c r="B230">
        <v>85.93</v>
      </c>
      <c r="C230">
        <v>87.279999000000004</v>
      </c>
      <c r="D230">
        <v>85.709998999999996</v>
      </c>
      <c r="E230">
        <v>87.260002</v>
      </c>
      <c r="F230">
        <v>87.260002</v>
      </c>
      <c r="G230">
        <v>366600</v>
      </c>
      <c r="H230">
        <f t="shared" si="3"/>
        <v>1.4179462875645437E-2</v>
      </c>
      <c r="I230">
        <f>CORREL($H$3:H230,MXX!$H$3:H230)</f>
        <v>8.9347651783894672E-2</v>
      </c>
    </row>
    <row r="231" spans="1:9" x14ac:dyDescent="0.25">
      <c r="A231" s="1">
        <v>44764</v>
      </c>
      <c r="B231">
        <v>87.940002000000007</v>
      </c>
      <c r="C231">
        <v>88.25</v>
      </c>
      <c r="D231">
        <v>86.620002999999997</v>
      </c>
      <c r="E231">
        <v>86.959998999999996</v>
      </c>
      <c r="F231">
        <v>86.959998999999996</v>
      </c>
      <c r="G231">
        <v>423400</v>
      </c>
      <c r="H231">
        <f t="shared" si="3"/>
        <v>-3.4380356764145362E-3</v>
      </c>
      <c r="I231">
        <f>CORREL($H$3:H231,MXX!$H$3:H231)</f>
        <v>8.9484784156839026E-2</v>
      </c>
    </row>
    <row r="232" spans="1:9" x14ac:dyDescent="0.25">
      <c r="A232" s="1">
        <v>44767</v>
      </c>
      <c r="B232">
        <v>86.07</v>
      </c>
      <c r="C232">
        <v>86.07</v>
      </c>
      <c r="D232">
        <v>85.029999000000004</v>
      </c>
      <c r="E232">
        <v>85.489998</v>
      </c>
      <c r="F232">
        <v>85.489998</v>
      </c>
      <c r="G232">
        <v>599700</v>
      </c>
      <c r="H232">
        <f t="shared" si="3"/>
        <v>-1.6904335520978978E-2</v>
      </c>
      <c r="I232">
        <f>CORREL($H$3:H232,MXX!$H$3:H232)</f>
        <v>8.6856817680191697E-2</v>
      </c>
    </row>
    <row r="233" spans="1:9" x14ac:dyDescent="0.25">
      <c r="A233" s="1">
        <v>44768</v>
      </c>
      <c r="B233">
        <v>85.440002000000007</v>
      </c>
      <c r="C233">
        <v>85.75</v>
      </c>
      <c r="D233">
        <v>85.050003000000004</v>
      </c>
      <c r="E233">
        <v>85.269997000000004</v>
      </c>
      <c r="F233">
        <v>85.269997000000004</v>
      </c>
      <c r="G233">
        <v>319800</v>
      </c>
      <c r="H233">
        <f t="shared" si="3"/>
        <v>-2.5734121551856432E-3</v>
      </c>
      <c r="I233">
        <f>CORREL($H$3:H233,MXX!$H$3:H233)</f>
        <v>8.6963522578639069E-2</v>
      </c>
    </row>
    <row r="234" spans="1:9" x14ac:dyDescent="0.25">
      <c r="A234" s="1">
        <v>44769</v>
      </c>
      <c r="B234">
        <v>85.269997000000004</v>
      </c>
      <c r="C234">
        <v>87.089995999999999</v>
      </c>
      <c r="D234">
        <v>85.150002000000001</v>
      </c>
      <c r="E234">
        <v>86.660004000000001</v>
      </c>
      <c r="F234">
        <v>86.660004000000001</v>
      </c>
      <c r="G234">
        <v>509400</v>
      </c>
      <c r="H234">
        <f t="shared" si="3"/>
        <v>1.6301243683637012E-2</v>
      </c>
      <c r="I234">
        <f>CORREL($H$3:H234,MXX!$H$3:H234)</f>
        <v>8.6450956486572902E-2</v>
      </c>
    </row>
    <row r="235" spans="1:9" x14ac:dyDescent="0.25">
      <c r="A235" s="1">
        <v>44770</v>
      </c>
      <c r="B235">
        <v>86.25</v>
      </c>
      <c r="C235">
        <v>87.75</v>
      </c>
      <c r="D235">
        <v>86</v>
      </c>
      <c r="E235">
        <v>87.559997999999993</v>
      </c>
      <c r="F235">
        <v>87.559997999999993</v>
      </c>
      <c r="G235">
        <v>539200</v>
      </c>
      <c r="H235">
        <f t="shared" si="3"/>
        <v>1.0385344547179947E-2</v>
      </c>
      <c r="I235">
        <f>CORREL($H$3:H235,MXX!$H$3:H235)</f>
        <v>8.3429548387346744E-2</v>
      </c>
    </row>
    <row r="236" spans="1:9" x14ac:dyDescent="0.25">
      <c r="A236" s="1">
        <v>44771</v>
      </c>
      <c r="B236">
        <v>83.919998000000007</v>
      </c>
      <c r="C236">
        <v>85.800003000000004</v>
      </c>
      <c r="D236">
        <v>83.919998000000007</v>
      </c>
      <c r="E236">
        <v>85.389999000000003</v>
      </c>
      <c r="F236">
        <v>85.389999000000003</v>
      </c>
      <c r="G236">
        <v>1706900</v>
      </c>
      <c r="H236">
        <f t="shared" si="3"/>
        <v>-2.4782995084124949E-2</v>
      </c>
      <c r="I236">
        <f>CORREL($H$3:H236,MXX!$H$3:H236)</f>
        <v>8.0895747837388815E-2</v>
      </c>
    </row>
    <row r="237" spans="1:9" x14ac:dyDescent="0.25">
      <c r="A237" s="1">
        <v>44774</v>
      </c>
      <c r="B237">
        <v>85.239998</v>
      </c>
      <c r="C237">
        <v>86.690002000000007</v>
      </c>
      <c r="D237">
        <v>84.519997000000004</v>
      </c>
      <c r="E237">
        <v>86.080001999999993</v>
      </c>
      <c r="F237">
        <v>86.080001999999993</v>
      </c>
      <c r="G237">
        <v>1683500</v>
      </c>
      <c r="H237">
        <f t="shared" si="3"/>
        <v>8.0806067230424737E-3</v>
      </c>
      <c r="I237">
        <f>CORREL($H$3:H237,MXX!$H$3:H237)</f>
        <v>8.4847031386156055E-2</v>
      </c>
    </row>
    <row r="238" spans="1:9" x14ac:dyDescent="0.25">
      <c r="A238" s="1">
        <v>44775</v>
      </c>
      <c r="B238">
        <v>85.68</v>
      </c>
      <c r="C238">
        <v>86.650002000000001</v>
      </c>
      <c r="D238">
        <v>85.279999000000004</v>
      </c>
      <c r="E238">
        <v>85.290001000000004</v>
      </c>
      <c r="F238">
        <v>85.290001000000004</v>
      </c>
      <c r="G238">
        <v>1467300</v>
      </c>
      <c r="H238">
        <f t="shared" si="3"/>
        <v>-9.1775206975481891E-3</v>
      </c>
      <c r="I238">
        <f>CORREL($H$3:H238,MXX!$H$3:H238)</f>
        <v>8.4628701640795195E-2</v>
      </c>
    </row>
    <row r="239" spans="1:9" x14ac:dyDescent="0.25">
      <c r="A239" s="1">
        <v>44776</v>
      </c>
      <c r="B239">
        <v>86.360000999999997</v>
      </c>
      <c r="C239">
        <v>87.440002000000007</v>
      </c>
      <c r="D239">
        <v>86.239998</v>
      </c>
      <c r="E239">
        <v>87.139999000000003</v>
      </c>
      <c r="F239">
        <v>87.139999000000003</v>
      </c>
      <c r="G239">
        <v>1524000</v>
      </c>
      <c r="H239">
        <f t="shared" si="3"/>
        <v>2.1690678606041982E-2</v>
      </c>
      <c r="I239">
        <f>CORREL($H$3:H239,MXX!$H$3:H239)</f>
        <v>7.6234492713738819E-2</v>
      </c>
    </row>
    <row r="240" spans="1:9" x14ac:dyDescent="0.25">
      <c r="A240" s="1">
        <v>44777</v>
      </c>
      <c r="B240">
        <v>86.010002</v>
      </c>
      <c r="C240">
        <v>86.620002999999997</v>
      </c>
      <c r="D240">
        <v>85.269997000000004</v>
      </c>
      <c r="E240">
        <v>85.949996999999996</v>
      </c>
      <c r="F240">
        <v>85.949996999999996</v>
      </c>
      <c r="G240">
        <v>1031200</v>
      </c>
      <c r="H240">
        <f t="shared" si="3"/>
        <v>-1.3656208556991225E-2</v>
      </c>
      <c r="I240">
        <f>CORREL($H$3:H240,MXX!$H$3:H240)</f>
        <v>7.8851250194813677E-2</v>
      </c>
    </row>
    <row r="241" spans="1:9" x14ac:dyDescent="0.25">
      <c r="A241" s="1">
        <v>44778</v>
      </c>
      <c r="B241">
        <v>86.07</v>
      </c>
      <c r="C241">
        <v>87.239998</v>
      </c>
      <c r="D241">
        <v>85.949996999999996</v>
      </c>
      <c r="E241">
        <v>86.32</v>
      </c>
      <c r="F241">
        <v>86.32</v>
      </c>
      <c r="G241">
        <v>816400</v>
      </c>
      <c r="H241">
        <f t="shared" si="3"/>
        <v>4.3048634428689628E-3</v>
      </c>
      <c r="I241">
        <f>CORREL($H$3:H241,MXX!$H$3:H241)</f>
        <v>7.907602027446764E-2</v>
      </c>
    </row>
    <row r="242" spans="1:9" x14ac:dyDescent="0.25">
      <c r="A242" s="1">
        <v>44781</v>
      </c>
      <c r="B242">
        <v>86.989998</v>
      </c>
      <c r="C242">
        <v>87.019997000000004</v>
      </c>
      <c r="D242">
        <v>84.559997999999993</v>
      </c>
      <c r="E242">
        <v>84.830001999999993</v>
      </c>
      <c r="F242">
        <v>84.830001999999993</v>
      </c>
      <c r="G242">
        <v>770900</v>
      </c>
      <c r="H242">
        <f t="shared" si="3"/>
        <v>-1.7261329935125115E-2</v>
      </c>
      <c r="I242">
        <f>CORREL($H$3:H242,MXX!$H$3:H242)</f>
        <v>7.9391109515250274E-2</v>
      </c>
    </row>
    <row r="243" spans="1:9" x14ac:dyDescent="0.25">
      <c r="A243" s="1">
        <v>44782</v>
      </c>
      <c r="B243">
        <v>84.139999000000003</v>
      </c>
      <c r="C243">
        <v>84.370002999999997</v>
      </c>
      <c r="D243">
        <v>83.010002</v>
      </c>
      <c r="E243">
        <v>83.519997000000004</v>
      </c>
      <c r="F243">
        <v>83.519997000000004</v>
      </c>
      <c r="G243">
        <v>604100</v>
      </c>
      <c r="H243">
        <f t="shared" si="3"/>
        <v>-1.5442708583220235E-2</v>
      </c>
      <c r="I243">
        <f>CORREL($H$3:H243,MXX!$H$3:H243)</f>
        <v>8.0489298967845499E-2</v>
      </c>
    </row>
    <row r="244" spans="1:9" x14ac:dyDescent="0.25">
      <c r="A244" s="1">
        <v>44783</v>
      </c>
      <c r="B244">
        <v>84.510002</v>
      </c>
      <c r="C244">
        <v>85.589995999999999</v>
      </c>
      <c r="D244">
        <v>84.440002000000007</v>
      </c>
      <c r="E244">
        <v>85.330001999999993</v>
      </c>
      <c r="F244">
        <v>85.330001999999993</v>
      </c>
      <c r="G244">
        <v>611100</v>
      </c>
      <c r="H244">
        <f t="shared" si="3"/>
        <v>2.1671516583028488E-2</v>
      </c>
      <c r="I244">
        <f>CORREL($H$3:H244,MXX!$H$3:H244)</f>
        <v>8.6761702815839739E-2</v>
      </c>
    </row>
    <row r="245" spans="1:9" x14ac:dyDescent="0.25">
      <c r="A245" s="1">
        <v>44784</v>
      </c>
      <c r="B245">
        <v>85.989998</v>
      </c>
      <c r="C245">
        <v>86.660004000000001</v>
      </c>
      <c r="D245">
        <v>85.43</v>
      </c>
      <c r="E245">
        <v>85.82</v>
      </c>
      <c r="F245">
        <v>85.82</v>
      </c>
      <c r="G245">
        <v>683500</v>
      </c>
      <c r="H245">
        <f t="shared" si="3"/>
        <v>5.7423882399533985E-3</v>
      </c>
      <c r="I245">
        <f>CORREL($H$3:H245,MXX!$H$3:H245)</f>
        <v>8.6448075744337383E-2</v>
      </c>
    </row>
    <row r="246" spans="1:9" x14ac:dyDescent="0.25">
      <c r="A246" s="1">
        <v>44785</v>
      </c>
      <c r="B246">
        <v>86.169998000000007</v>
      </c>
      <c r="C246">
        <v>86.82</v>
      </c>
      <c r="D246">
        <v>85.870002999999997</v>
      </c>
      <c r="E246">
        <v>86.800003000000004</v>
      </c>
      <c r="F246">
        <v>86.800003000000004</v>
      </c>
      <c r="G246">
        <v>386600</v>
      </c>
      <c r="H246">
        <f t="shared" si="3"/>
        <v>1.1419284549056288E-2</v>
      </c>
      <c r="I246">
        <f>CORREL($H$3:H246,MXX!$H$3:H246)</f>
        <v>8.9331418016087627E-2</v>
      </c>
    </row>
    <row r="247" spans="1:9" x14ac:dyDescent="0.25">
      <c r="A247" s="1">
        <v>44788</v>
      </c>
      <c r="B247">
        <v>86.769997000000004</v>
      </c>
      <c r="C247">
        <v>87.260002</v>
      </c>
      <c r="D247">
        <v>86.480002999999996</v>
      </c>
      <c r="E247">
        <v>86.919998000000007</v>
      </c>
      <c r="F247">
        <v>86.919998000000007</v>
      </c>
      <c r="G247">
        <v>343000</v>
      </c>
      <c r="H247">
        <f t="shared" si="3"/>
        <v>1.3824308277962036E-3</v>
      </c>
      <c r="I247">
        <f>CORREL($H$3:H247,MXX!$H$3:H247)</f>
        <v>8.9537337730080574E-2</v>
      </c>
    </row>
    <row r="248" spans="1:9" x14ac:dyDescent="0.25">
      <c r="A248" s="1">
        <v>44789</v>
      </c>
      <c r="B248">
        <v>86.129997000000003</v>
      </c>
      <c r="C248">
        <v>86.489998</v>
      </c>
      <c r="D248">
        <v>85.269997000000004</v>
      </c>
      <c r="E248">
        <v>86.110000999999997</v>
      </c>
      <c r="F248">
        <v>86.110000999999997</v>
      </c>
      <c r="G248">
        <v>489700</v>
      </c>
      <c r="H248">
        <f t="shared" si="3"/>
        <v>-9.3188796437847343E-3</v>
      </c>
      <c r="I248">
        <f>CORREL($H$3:H248,MXX!$H$3:H248)</f>
        <v>8.777455139265411E-2</v>
      </c>
    </row>
    <row r="249" spans="1:9" x14ac:dyDescent="0.25">
      <c r="A249" s="1">
        <v>44790</v>
      </c>
      <c r="B249">
        <v>87.150002000000001</v>
      </c>
      <c r="C249">
        <v>87.879997000000003</v>
      </c>
      <c r="D249">
        <v>86.449996999999996</v>
      </c>
      <c r="E249">
        <v>87.160004000000001</v>
      </c>
      <c r="F249">
        <v>87.160004000000001</v>
      </c>
      <c r="G249">
        <v>642100</v>
      </c>
      <c r="H249">
        <f t="shared" si="3"/>
        <v>1.2193740422787869E-2</v>
      </c>
      <c r="I249">
        <f>CORREL($H$3:H249,MXX!$H$3:H249)</f>
        <v>8.6500989572736525E-2</v>
      </c>
    </row>
    <row r="250" spans="1:9" x14ac:dyDescent="0.25">
      <c r="A250" s="1">
        <v>44791</v>
      </c>
      <c r="B250">
        <v>86.540001000000004</v>
      </c>
      <c r="C250">
        <v>87.400002000000001</v>
      </c>
      <c r="D250">
        <v>86.540001000000004</v>
      </c>
      <c r="E250">
        <v>86.879997000000003</v>
      </c>
      <c r="F250">
        <v>86.879997000000003</v>
      </c>
      <c r="G250">
        <v>352900</v>
      </c>
      <c r="H250">
        <f t="shared" si="3"/>
        <v>-3.2125629549075935E-3</v>
      </c>
      <c r="I250">
        <f>CORREL($H$3:H250,MXX!$H$3:H250)</f>
        <v>8.6265364180459575E-2</v>
      </c>
    </row>
    <row r="251" spans="1:9" x14ac:dyDescent="0.25">
      <c r="A251" s="1">
        <v>44792</v>
      </c>
      <c r="B251">
        <v>87.150002000000001</v>
      </c>
      <c r="C251">
        <v>87.379997000000003</v>
      </c>
      <c r="D251">
        <v>86.309997999999993</v>
      </c>
      <c r="E251">
        <v>86.730002999999996</v>
      </c>
      <c r="F251">
        <v>86.730002999999996</v>
      </c>
      <c r="G251">
        <v>599900</v>
      </c>
      <c r="H251">
        <f t="shared" si="3"/>
        <v>-1.7264503358581679E-3</v>
      </c>
      <c r="I251">
        <f>CORREL($H$3:H251,MXX!$H$3:H251)</f>
        <v>8.6292331948772311E-2</v>
      </c>
    </row>
    <row r="252" spans="1:9" x14ac:dyDescent="0.25">
      <c r="A252" s="1">
        <v>44795</v>
      </c>
      <c r="B252">
        <v>86.220000999999996</v>
      </c>
      <c r="C252">
        <v>86.230002999999996</v>
      </c>
      <c r="D252">
        <v>85.010002</v>
      </c>
      <c r="E252">
        <v>85.230002999999996</v>
      </c>
      <c r="F252">
        <v>85.230002999999996</v>
      </c>
      <c r="G252">
        <v>695600</v>
      </c>
      <c r="H252">
        <f t="shared" si="3"/>
        <v>-1.7295053016428467E-2</v>
      </c>
      <c r="I252">
        <f>CORREL($H$3:H252,MXX!$H$3:H252)</f>
        <v>8.6116025019035397E-2</v>
      </c>
    </row>
    <row r="253" spans="1:9" x14ac:dyDescent="0.25">
      <c r="A253" s="1">
        <v>44796</v>
      </c>
      <c r="B253">
        <v>84.220000999999996</v>
      </c>
      <c r="C253">
        <v>85.029999000000004</v>
      </c>
      <c r="D253">
        <v>83.57</v>
      </c>
      <c r="E253">
        <v>84.019997000000004</v>
      </c>
      <c r="F253">
        <v>84.019997000000004</v>
      </c>
      <c r="G253">
        <v>420300</v>
      </c>
      <c r="H253">
        <f t="shared" si="3"/>
        <v>-1.4196948931234847E-2</v>
      </c>
      <c r="I253">
        <f>CORREL($H$3:H253,MXX!$H$3:H253)</f>
        <v>8.7522233368942284E-2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39FD-E569-4B3E-ACCC-E8821ADF81CF}">
  <dimension ref="A1:B253"/>
  <sheetViews>
    <sheetView workbookViewId="0">
      <selection activeCell="B4" sqref="B4:B253"/>
    </sheetView>
  </sheetViews>
  <sheetFormatPr baseColWidth="10" defaultRowHeight="15" x14ac:dyDescent="0.25"/>
  <cols>
    <col min="1" max="1" width="11.855468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s="1">
        <v>44432</v>
      </c>
    </row>
    <row r="3" spans="1:2" x14ac:dyDescent="0.25">
      <c r="A3" s="1">
        <v>44433</v>
      </c>
    </row>
    <row r="4" spans="1:2" x14ac:dyDescent="0.25">
      <c r="A4" s="1">
        <v>44434</v>
      </c>
      <c r="B4">
        <f>CORREL(SONY!$H$3:H4,AMZN!$H$3:H4)</f>
        <v>-1</v>
      </c>
    </row>
    <row r="5" spans="1:2" x14ac:dyDescent="0.25">
      <c r="A5" s="1">
        <v>44435</v>
      </c>
      <c r="B5">
        <f>CORREL(SONY!$H$3:H5,AMZN!$H$3:H5)</f>
        <v>-2.9596265980268963E-2</v>
      </c>
    </row>
    <row r="6" spans="1:2" x14ac:dyDescent="0.25">
      <c r="A6" s="1">
        <v>44438</v>
      </c>
      <c r="B6">
        <f>CORREL(SONY!$H$3:H6,AMZN!$H$3:H6)</f>
        <v>-0.11060684254236222</v>
      </c>
    </row>
    <row r="7" spans="1:2" x14ac:dyDescent="0.25">
      <c r="A7" s="1">
        <v>44439</v>
      </c>
      <c r="B7">
        <f>CORREL(SONY!$H$3:H7,AMZN!$H$3:H7)</f>
        <v>-1.9261639534325962E-2</v>
      </c>
    </row>
    <row r="8" spans="1:2" x14ac:dyDescent="0.25">
      <c r="A8" s="1">
        <v>44440</v>
      </c>
      <c r="B8">
        <f>CORREL(SONY!$H$3:H8,AMZN!$H$3:H8)</f>
        <v>-0.11959779579079856</v>
      </c>
    </row>
    <row r="9" spans="1:2" x14ac:dyDescent="0.25">
      <c r="A9" s="1">
        <v>44441</v>
      </c>
      <c r="B9">
        <f>CORREL(SONY!$H$3:H9,AMZN!$H$3:H9)</f>
        <v>-0.15524156914850523</v>
      </c>
    </row>
    <row r="10" spans="1:2" x14ac:dyDescent="0.25">
      <c r="A10" s="1">
        <v>44442</v>
      </c>
      <c r="B10">
        <f>CORREL(SONY!$H$3:H10,AMZN!$H$3:H10)</f>
        <v>-0.18246851577079895</v>
      </c>
    </row>
    <row r="11" spans="1:2" x14ac:dyDescent="0.25">
      <c r="A11" s="1">
        <v>44446</v>
      </c>
      <c r="B11">
        <f>CORREL(SONY!$H$3:H11,AMZN!$H$3:H11)</f>
        <v>-0.18896872877927029</v>
      </c>
    </row>
    <row r="12" spans="1:2" x14ac:dyDescent="0.25">
      <c r="A12" s="1">
        <v>44447</v>
      </c>
      <c r="B12">
        <f>CORREL(SONY!$H$3:H12,AMZN!$H$3:H12)</f>
        <v>-0.17039296685090063</v>
      </c>
    </row>
    <row r="13" spans="1:2" x14ac:dyDescent="0.25">
      <c r="A13" s="1">
        <v>44448</v>
      </c>
      <c r="B13">
        <f>CORREL(SONY!$H$3:H13,AMZN!$H$3:H13)</f>
        <v>-0.30254150232909049</v>
      </c>
    </row>
    <row r="14" spans="1:2" x14ac:dyDescent="0.25">
      <c r="A14" s="1">
        <v>44449</v>
      </c>
      <c r="B14">
        <f>CORREL(SONY!$H$3:H14,AMZN!$H$3:H14)</f>
        <v>-0.28024035477805126</v>
      </c>
    </row>
    <row r="15" spans="1:2" x14ac:dyDescent="0.25">
      <c r="A15" s="1">
        <v>44452</v>
      </c>
      <c r="B15">
        <f>CORREL(SONY!$H$3:H15,AMZN!$H$3:H15)</f>
        <v>-0.28157753294113597</v>
      </c>
    </row>
    <row r="16" spans="1:2" x14ac:dyDescent="0.25">
      <c r="A16" s="1">
        <v>44453</v>
      </c>
      <c r="B16">
        <f>CORREL(SONY!$H$3:H16,AMZN!$H$3:H16)</f>
        <v>-0.26575847490077675</v>
      </c>
    </row>
    <row r="17" spans="1:2" x14ac:dyDescent="0.25">
      <c r="A17" s="1">
        <v>44454</v>
      </c>
      <c r="B17">
        <f>CORREL(SONY!$H$3:H17,AMZN!$H$3:H17)</f>
        <v>-0.26618778763953532</v>
      </c>
    </row>
    <row r="18" spans="1:2" x14ac:dyDescent="0.25">
      <c r="A18" s="1">
        <v>44455</v>
      </c>
      <c r="B18">
        <f>CORREL(SONY!$H$3:H18,AMZN!$H$3:H18)</f>
        <v>-0.26610368448858746</v>
      </c>
    </row>
    <row r="19" spans="1:2" x14ac:dyDescent="0.25">
      <c r="A19" s="1">
        <v>44456</v>
      </c>
      <c r="B19">
        <f>CORREL(SONY!$H$3:H19,AMZN!$H$3:H19)</f>
        <v>-0.13658289342959146</v>
      </c>
    </row>
    <row r="20" spans="1:2" x14ac:dyDescent="0.25">
      <c r="A20" s="1">
        <v>44459</v>
      </c>
      <c r="B20">
        <f>CORREL(SONY!$H$3:H20,AMZN!$H$3:H20)</f>
        <v>0.16745287962402366</v>
      </c>
    </row>
    <row r="21" spans="1:2" x14ac:dyDescent="0.25">
      <c r="A21" s="1">
        <v>44460</v>
      </c>
      <c r="B21">
        <f>CORREL(SONY!$H$3:H21,AMZN!$H$3:H21)</f>
        <v>0.10356819068405933</v>
      </c>
    </row>
    <row r="22" spans="1:2" x14ac:dyDescent="0.25">
      <c r="A22" s="1">
        <v>44461</v>
      </c>
      <c r="B22">
        <f>CORREL(SONY!$H$3:H22,AMZN!$H$3:H22)</f>
        <v>0.14340579642304346</v>
      </c>
    </row>
    <row r="23" spans="1:2" x14ac:dyDescent="0.25">
      <c r="A23" s="1">
        <v>44462</v>
      </c>
      <c r="B23">
        <f>CORREL(SONY!$H$3:H23,AMZN!$H$3:H23)</f>
        <v>0.14812633919057977</v>
      </c>
    </row>
    <row r="24" spans="1:2" x14ac:dyDescent="0.25">
      <c r="A24" s="1">
        <v>44463</v>
      </c>
      <c r="B24">
        <f>CORREL(SONY!$H$3:H24,AMZN!$H$3:H24)</f>
        <v>0.14986718418803974</v>
      </c>
    </row>
    <row r="25" spans="1:2" x14ac:dyDescent="0.25">
      <c r="A25" s="1">
        <v>44466</v>
      </c>
      <c r="B25">
        <f>CORREL(SONY!$H$3:H25,AMZN!$H$3:H25)</f>
        <v>0.17780860118847538</v>
      </c>
    </row>
    <row r="26" spans="1:2" x14ac:dyDescent="0.25">
      <c r="A26" s="1">
        <v>44467</v>
      </c>
      <c r="B26">
        <f>CORREL(SONY!$H$3:H26,AMZN!$H$3:H26)</f>
        <v>0.31833165452455708</v>
      </c>
    </row>
    <row r="27" spans="1:2" x14ac:dyDescent="0.25">
      <c r="A27" s="1">
        <v>44468</v>
      </c>
      <c r="B27">
        <f>CORREL(SONY!$H$3:H27,AMZN!$H$3:H27)</f>
        <v>0.3274272388793279</v>
      </c>
    </row>
    <row r="28" spans="1:2" x14ac:dyDescent="0.25">
      <c r="A28" s="1">
        <v>44469</v>
      </c>
      <c r="B28">
        <f>CORREL(SONY!$H$3:H28,AMZN!$H$3:H28)</f>
        <v>0.33448301801326713</v>
      </c>
    </row>
    <row r="29" spans="1:2" x14ac:dyDescent="0.25">
      <c r="A29" s="1">
        <v>44470</v>
      </c>
      <c r="B29">
        <f>CORREL(SONY!$H$3:H29,AMZN!$H$3:H29)</f>
        <v>0.33191742397705271</v>
      </c>
    </row>
    <row r="30" spans="1:2" x14ac:dyDescent="0.25">
      <c r="A30" s="1">
        <v>44473</v>
      </c>
      <c r="B30">
        <f>CORREL(SONY!$H$3:H30,AMZN!$H$3:H30)</f>
        <v>0.41130191367143937</v>
      </c>
    </row>
    <row r="31" spans="1:2" x14ac:dyDescent="0.25">
      <c r="A31" s="1">
        <v>44474</v>
      </c>
      <c r="B31">
        <f>CORREL(SONY!$H$3:H31,AMZN!$H$3:H31)</f>
        <v>0.39834418291923362</v>
      </c>
    </row>
    <row r="32" spans="1:2" x14ac:dyDescent="0.25">
      <c r="A32" s="1">
        <v>44475</v>
      </c>
      <c r="B32">
        <f>CORREL(SONY!$H$3:H32,AMZN!$H$3:H32)</f>
        <v>0.35965394996114503</v>
      </c>
    </row>
    <row r="33" spans="1:2" x14ac:dyDescent="0.25">
      <c r="A33" s="1">
        <v>44476</v>
      </c>
      <c r="B33">
        <f>CORREL(SONY!$H$3:H33,AMZN!$H$3:H33)</f>
        <v>0.36197739396274808</v>
      </c>
    </row>
    <row r="34" spans="1:2" x14ac:dyDescent="0.25">
      <c r="A34" s="1">
        <v>44477</v>
      </c>
      <c r="B34">
        <f>CORREL(SONY!$H$3:H34,AMZN!$H$3:H34)</f>
        <v>0.34902227568378802</v>
      </c>
    </row>
    <row r="35" spans="1:2" x14ac:dyDescent="0.25">
      <c r="A35" s="1">
        <v>44480</v>
      </c>
      <c r="B35">
        <f>CORREL(SONY!$H$3:H35,AMZN!$H$3:H35)</f>
        <v>0.30953827277141849</v>
      </c>
    </row>
    <row r="36" spans="1:2" x14ac:dyDescent="0.25">
      <c r="A36" s="1">
        <v>44481</v>
      </c>
      <c r="B36">
        <f>CORREL(SONY!$H$3:H36,AMZN!$H$3:H36)</f>
        <v>0.30887243916994556</v>
      </c>
    </row>
    <row r="37" spans="1:2" x14ac:dyDescent="0.25">
      <c r="A37" s="1">
        <v>44482</v>
      </c>
      <c r="B37">
        <f>CORREL(SONY!$H$3:H37,AMZN!$H$3:H37)</f>
        <v>0.31086459804276007</v>
      </c>
    </row>
    <row r="38" spans="1:2" x14ac:dyDescent="0.25">
      <c r="A38" s="1">
        <v>44483</v>
      </c>
      <c r="B38">
        <f>CORREL(SONY!$H$3:H38,AMZN!$H$3:H38)</f>
        <v>0.31767176391096141</v>
      </c>
    </row>
    <row r="39" spans="1:2" x14ac:dyDescent="0.25">
      <c r="A39" s="1">
        <v>44484</v>
      </c>
      <c r="B39">
        <f>CORREL(SONY!$H$3:H39,AMZN!$H$3:H39)</f>
        <v>0.31312993993163385</v>
      </c>
    </row>
    <row r="40" spans="1:2" x14ac:dyDescent="0.25">
      <c r="A40" s="1">
        <v>44487</v>
      </c>
      <c r="B40">
        <f>CORREL(SONY!$H$3:H40,AMZN!$H$3:H40)</f>
        <v>0.30252047112407604</v>
      </c>
    </row>
    <row r="41" spans="1:2" x14ac:dyDescent="0.25">
      <c r="A41" s="1">
        <v>44488</v>
      </c>
      <c r="B41">
        <f>CORREL(SONY!$H$3:H41,AMZN!$H$3:H41)</f>
        <v>0.30215640811428546</v>
      </c>
    </row>
    <row r="42" spans="1:2" x14ac:dyDescent="0.25">
      <c r="A42" s="1">
        <v>44489</v>
      </c>
      <c r="B42">
        <f>CORREL(SONY!$H$3:H42,AMZN!$H$3:H42)</f>
        <v>0.30290707712602283</v>
      </c>
    </row>
    <row r="43" spans="1:2" x14ac:dyDescent="0.25">
      <c r="A43" s="1">
        <v>44490</v>
      </c>
      <c r="B43">
        <f>CORREL(SONY!$H$3:H43,AMZN!$H$3:H43)</f>
        <v>0.29954633690915894</v>
      </c>
    </row>
    <row r="44" spans="1:2" x14ac:dyDescent="0.25">
      <c r="A44" s="1">
        <v>44491</v>
      </c>
      <c r="B44">
        <f>CORREL(SONY!$H$3:H44,AMZN!$H$3:H44)</f>
        <v>0.2632835687240706</v>
      </c>
    </row>
    <row r="45" spans="1:2" x14ac:dyDescent="0.25">
      <c r="A45" s="1">
        <v>44494</v>
      </c>
      <c r="B45">
        <f>CORREL(SONY!$H$3:H45,AMZN!$H$3:H45)</f>
        <v>0.24650477525902545</v>
      </c>
    </row>
    <row r="46" spans="1:2" x14ac:dyDescent="0.25">
      <c r="A46" s="1">
        <v>44495</v>
      </c>
      <c r="B46">
        <f>CORREL(SONY!$H$3:H46,AMZN!$H$3:H46)</f>
        <v>0.25757856270926344</v>
      </c>
    </row>
    <row r="47" spans="1:2" x14ac:dyDescent="0.25">
      <c r="A47" s="1">
        <v>44496</v>
      </c>
      <c r="B47">
        <f>CORREL(SONY!$H$3:H47,AMZN!$H$3:H47)</f>
        <v>0.2291304602026302</v>
      </c>
    </row>
    <row r="48" spans="1:2" x14ac:dyDescent="0.25">
      <c r="A48" s="1">
        <v>44497</v>
      </c>
      <c r="B48">
        <f>CORREL(SONY!$H$3:H48,AMZN!$H$3:H48)</f>
        <v>0.27614852965409958</v>
      </c>
    </row>
    <row r="49" spans="1:2" x14ac:dyDescent="0.25">
      <c r="A49" s="1">
        <v>44498</v>
      </c>
      <c r="B49">
        <f>CORREL(SONY!$H$3:H49,AMZN!$H$3:H49)</f>
        <v>0.31494642993491684</v>
      </c>
    </row>
    <row r="50" spans="1:2" x14ac:dyDescent="0.25">
      <c r="A50" s="1">
        <v>44501</v>
      </c>
      <c r="B50">
        <f>CORREL(SONY!$H$3:H50,AMZN!$H$3:H50)</f>
        <v>0.22000320313973487</v>
      </c>
    </row>
    <row r="51" spans="1:2" x14ac:dyDescent="0.25">
      <c r="A51" s="1">
        <v>44502</v>
      </c>
      <c r="B51">
        <f>CORREL(SONY!$H$3:H51,AMZN!$H$3:H51)</f>
        <v>0.21629174653770103</v>
      </c>
    </row>
    <row r="52" spans="1:2" x14ac:dyDescent="0.25">
      <c r="A52" s="1">
        <v>44503</v>
      </c>
      <c r="B52">
        <f>CORREL(SONY!$H$3:H52,AMZN!$H$3:H52)</f>
        <v>0.20093716083954391</v>
      </c>
    </row>
    <row r="53" spans="1:2" x14ac:dyDescent="0.25">
      <c r="A53" s="1">
        <v>44504</v>
      </c>
      <c r="B53">
        <f>CORREL(SONY!$H$3:H53,AMZN!$H$3:H53)</f>
        <v>0.17581580676165756</v>
      </c>
    </row>
    <row r="54" spans="1:2" x14ac:dyDescent="0.25">
      <c r="A54" s="1">
        <v>44505</v>
      </c>
      <c r="B54">
        <f>CORREL(SONY!$H$3:H54,AMZN!$H$3:H54)</f>
        <v>0.17589622871728297</v>
      </c>
    </row>
    <row r="55" spans="1:2" x14ac:dyDescent="0.25">
      <c r="A55" s="1">
        <v>44508</v>
      </c>
      <c r="B55">
        <f>CORREL(SONY!$H$3:H55,AMZN!$H$3:H55)</f>
        <v>0.17690506278256579</v>
      </c>
    </row>
    <row r="56" spans="1:2" x14ac:dyDescent="0.25">
      <c r="A56" s="1">
        <v>44509</v>
      </c>
      <c r="B56">
        <f>CORREL(SONY!$H$3:H56,AMZN!$H$3:H56)</f>
        <v>0.15107955091303252</v>
      </c>
    </row>
    <row r="57" spans="1:2" x14ac:dyDescent="0.25">
      <c r="A57" s="1">
        <v>44510</v>
      </c>
      <c r="B57">
        <f>CORREL(SONY!$H$3:H57,AMZN!$H$3:H57)</f>
        <v>0.16992120003064443</v>
      </c>
    </row>
    <row r="58" spans="1:2" x14ac:dyDescent="0.25">
      <c r="A58" s="1">
        <v>44511</v>
      </c>
      <c r="B58">
        <f>CORREL(SONY!$H$3:H58,AMZN!$H$3:H58)</f>
        <v>0.1715111221267234</v>
      </c>
    </row>
    <row r="59" spans="1:2" x14ac:dyDescent="0.25">
      <c r="A59" s="1">
        <v>44512</v>
      </c>
      <c r="B59">
        <f>CORREL(SONY!$H$3:H59,AMZN!$H$3:H59)</f>
        <v>0.18301786501452763</v>
      </c>
    </row>
    <row r="60" spans="1:2" x14ac:dyDescent="0.25">
      <c r="A60" s="1">
        <v>44515</v>
      </c>
      <c r="B60">
        <f>CORREL(SONY!$H$3:H60,AMZN!$H$3:H60)</f>
        <v>0.18187902941878184</v>
      </c>
    </row>
    <row r="61" spans="1:2" x14ac:dyDescent="0.25">
      <c r="A61" s="1">
        <v>44516</v>
      </c>
      <c r="B61">
        <f>CORREL(SONY!$H$3:H61,AMZN!$H$3:H61)</f>
        <v>0.17765012838562658</v>
      </c>
    </row>
    <row r="62" spans="1:2" x14ac:dyDescent="0.25">
      <c r="A62" s="1">
        <v>44517</v>
      </c>
      <c r="B62">
        <f>CORREL(SONY!$H$3:H62,AMZN!$H$3:H62)</f>
        <v>0.17623424997661982</v>
      </c>
    </row>
    <row r="63" spans="1:2" x14ac:dyDescent="0.25">
      <c r="A63" s="1">
        <v>44518</v>
      </c>
      <c r="B63">
        <f>CORREL(SONY!$H$3:H63,AMZN!$H$3:H63)</f>
        <v>0.17735315424897891</v>
      </c>
    </row>
    <row r="64" spans="1:2" x14ac:dyDescent="0.25">
      <c r="A64" s="1">
        <v>44519</v>
      </c>
      <c r="B64">
        <f>CORREL(SONY!$H$3:H64,AMZN!$H$3:H64)</f>
        <v>0.17823949999576719</v>
      </c>
    </row>
    <row r="65" spans="1:2" x14ac:dyDescent="0.25">
      <c r="A65" s="1">
        <v>44522</v>
      </c>
      <c r="B65">
        <f>CORREL(SONY!$H$3:H65,AMZN!$H$3:H65)</f>
        <v>0.22064606956447771</v>
      </c>
    </row>
    <row r="66" spans="1:2" x14ac:dyDescent="0.25">
      <c r="A66" s="1">
        <v>44523</v>
      </c>
      <c r="B66">
        <f>CORREL(SONY!$H$3:H66,AMZN!$H$3:H66)</f>
        <v>0.21984016090158928</v>
      </c>
    </row>
    <row r="67" spans="1:2" x14ac:dyDescent="0.25">
      <c r="A67" s="1">
        <v>44524</v>
      </c>
      <c r="B67">
        <f>CORREL(SONY!$H$3:H67,AMZN!$H$3:H67)</f>
        <v>0.21973391044114587</v>
      </c>
    </row>
    <row r="68" spans="1:2" x14ac:dyDescent="0.25">
      <c r="A68" s="1">
        <v>44526</v>
      </c>
      <c r="B68">
        <f>CORREL(SONY!$H$3:H68,AMZN!$H$3:H68)</f>
        <v>0.2303832079905109</v>
      </c>
    </row>
    <row r="69" spans="1:2" x14ac:dyDescent="0.25">
      <c r="A69" s="1">
        <v>44529</v>
      </c>
      <c r="B69">
        <f>CORREL(SONY!$H$3:H69,AMZN!$H$3:H69)</f>
        <v>0.22751143787907593</v>
      </c>
    </row>
    <row r="70" spans="1:2" x14ac:dyDescent="0.25">
      <c r="A70" s="1">
        <v>44530</v>
      </c>
      <c r="B70">
        <f>CORREL(SONY!$H$3:H70,AMZN!$H$3:H70)</f>
        <v>0.22439866048827628</v>
      </c>
    </row>
    <row r="71" spans="1:2" x14ac:dyDescent="0.25">
      <c r="A71" s="1">
        <v>44531</v>
      </c>
      <c r="B71">
        <f>CORREL(SONY!$H$3:H71,AMZN!$H$3:H71)</f>
        <v>0.24538980000129765</v>
      </c>
    </row>
    <row r="72" spans="1:2" x14ac:dyDescent="0.25">
      <c r="A72" s="1">
        <v>44532</v>
      </c>
      <c r="B72">
        <f>CORREL(SONY!$H$3:H72,AMZN!$H$3:H72)</f>
        <v>0.24446890533040841</v>
      </c>
    </row>
    <row r="73" spans="1:2" x14ac:dyDescent="0.25">
      <c r="A73" s="1">
        <v>44533</v>
      </c>
      <c r="B73">
        <f>CORREL(SONY!$H$3:H73,AMZN!$H$3:H73)</f>
        <v>0.24572420348064303</v>
      </c>
    </row>
    <row r="74" spans="1:2" x14ac:dyDescent="0.25">
      <c r="A74" s="1">
        <v>44536</v>
      </c>
      <c r="B74">
        <f>CORREL(SONY!$H$3:H74,AMZN!$H$3:H74)</f>
        <v>0.24853602675668054</v>
      </c>
    </row>
    <row r="75" spans="1:2" x14ac:dyDescent="0.25">
      <c r="A75" s="1">
        <v>44537</v>
      </c>
      <c r="B75">
        <f>CORREL(SONY!$H$3:H75,AMZN!$H$3:H75)</f>
        <v>0.28353475638315823</v>
      </c>
    </row>
    <row r="76" spans="1:2" x14ac:dyDescent="0.25">
      <c r="A76" s="1">
        <v>44538</v>
      </c>
      <c r="B76">
        <f>CORREL(SONY!$H$3:H76,AMZN!$H$3:H76)</f>
        <v>0.2827357602611355</v>
      </c>
    </row>
    <row r="77" spans="1:2" x14ac:dyDescent="0.25">
      <c r="A77" s="1">
        <v>44539</v>
      </c>
      <c r="B77">
        <f>CORREL(SONY!$H$3:H77,AMZN!$H$3:H77)</f>
        <v>0.29486303949551279</v>
      </c>
    </row>
    <row r="78" spans="1:2" x14ac:dyDescent="0.25">
      <c r="A78" s="1">
        <v>44540</v>
      </c>
      <c r="B78">
        <f>CORREL(SONY!$H$3:H78,AMZN!$H$3:H78)</f>
        <v>0.29287051923783242</v>
      </c>
    </row>
    <row r="79" spans="1:2" x14ac:dyDescent="0.25">
      <c r="A79" s="1">
        <v>44543</v>
      </c>
      <c r="B79">
        <f>CORREL(SONY!$H$3:H79,AMZN!$H$3:H79)</f>
        <v>0.30765573617831604</v>
      </c>
    </row>
    <row r="80" spans="1:2" x14ac:dyDescent="0.25">
      <c r="A80" s="1">
        <v>44544</v>
      </c>
      <c r="B80">
        <f>CORREL(SONY!$H$3:H80,AMZN!$H$3:H80)</f>
        <v>0.30786988555201156</v>
      </c>
    </row>
    <row r="81" spans="1:2" x14ac:dyDescent="0.25">
      <c r="A81" s="1">
        <v>44545</v>
      </c>
      <c r="B81">
        <f>CORREL(SONY!$H$3:H81,AMZN!$H$3:H81)</f>
        <v>0.33070231842419129</v>
      </c>
    </row>
    <row r="82" spans="1:2" x14ac:dyDescent="0.25">
      <c r="A82" s="1">
        <v>44546</v>
      </c>
      <c r="B82">
        <f>CORREL(SONY!$H$3:H82,AMZN!$H$3:H82)</f>
        <v>0.34394123027292312</v>
      </c>
    </row>
    <row r="83" spans="1:2" x14ac:dyDescent="0.25">
      <c r="A83" s="1">
        <v>44547</v>
      </c>
      <c r="B83">
        <f>CORREL(SONY!$H$3:H83,AMZN!$H$3:H83)</f>
        <v>0.33882988199736142</v>
      </c>
    </row>
    <row r="84" spans="1:2" x14ac:dyDescent="0.25">
      <c r="A84" s="1">
        <v>44550</v>
      </c>
      <c r="B84">
        <f>CORREL(SONY!$H$3:H84,AMZN!$H$3:H84)</f>
        <v>0.35088976073353634</v>
      </c>
    </row>
    <row r="85" spans="1:2" x14ac:dyDescent="0.25">
      <c r="A85" s="1">
        <v>44551</v>
      </c>
      <c r="B85">
        <f>CORREL(SONY!$H$3:H85,AMZN!$H$3:H85)</f>
        <v>0.35783185203585244</v>
      </c>
    </row>
    <row r="86" spans="1:2" x14ac:dyDescent="0.25">
      <c r="A86" s="1">
        <v>44552</v>
      </c>
      <c r="B86">
        <f>CORREL(SONY!$H$3:H86,AMZN!$H$3:H86)</f>
        <v>0.35759887157978554</v>
      </c>
    </row>
    <row r="87" spans="1:2" x14ac:dyDescent="0.25">
      <c r="A87" s="1">
        <v>44553</v>
      </c>
      <c r="B87">
        <f>CORREL(SONY!$H$3:H87,AMZN!$H$3:H87)</f>
        <v>0.357388499290618</v>
      </c>
    </row>
    <row r="88" spans="1:2" x14ac:dyDescent="0.25">
      <c r="A88" s="1">
        <v>44557</v>
      </c>
      <c r="B88">
        <f>CORREL(SONY!$H$3:H88,AMZN!$H$3:H88)</f>
        <v>0.34078816720289973</v>
      </c>
    </row>
    <row r="89" spans="1:2" x14ac:dyDescent="0.25">
      <c r="A89" s="1">
        <v>44558</v>
      </c>
      <c r="B89">
        <f>CORREL(SONY!$H$3:H89,AMZN!$H$3:H89)</f>
        <v>0.34043375402743553</v>
      </c>
    </row>
    <row r="90" spans="1:2" x14ac:dyDescent="0.25">
      <c r="A90" s="1">
        <v>44559</v>
      </c>
      <c r="B90">
        <f>CORREL(SONY!$H$3:H90,AMZN!$H$3:H90)</f>
        <v>0.34296613708178331</v>
      </c>
    </row>
    <row r="91" spans="1:2" x14ac:dyDescent="0.25">
      <c r="A91" s="1">
        <v>44560</v>
      </c>
      <c r="B91">
        <f>CORREL(SONY!$H$3:H91,AMZN!$H$3:H91)</f>
        <v>0.34380033282665784</v>
      </c>
    </row>
    <row r="92" spans="1:2" x14ac:dyDescent="0.25">
      <c r="A92" s="1">
        <v>44561</v>
      </c>
      <c r="B92">
        <f>CORREL(SONY!$H$3:H92,AMZN!$H$3:H92)</f>
        <v>0.34164896372148801</v>
      </c>
    </row>
    <row r="93" spans="1:2" x14ac:dyDescent="0.25">
      <c r="A93" s="1">
        <v>44564</v>
      </c>
      <c r="B93">
        <f>CORREL(SONY!$H$3:H93,AMZN!$H$3:H93)</f>
        <v>0.33387471360646848</v>
      </c>
    </row>
    <row r="94" spans="1:2" x14ac:dyDescent="0.25">
      <c r="A94" s="1">
        <v>44565</v>
      </c>
      <c r="B94">
        <f>CORREL(SONY!$H$3:H94,AMZN!$H$3:H94)</f>
        <v>0.31625036888330083</v>
      </c>
    </row>
    <row r="95" spans="1:2" x14ac:dyDescent="0.25">
      <c r="A95" s="1">
        <v>44566</v>
      </c>
      <c r="B95">
        <f>CORREL(SONY!$H$3:H95,AMZN!$H$3:H95)</f>
        <v>0.3153382461849753</v>
      </c>
    </row>
    <row r="96" spans="1:2" x14ac:dyDescent="0.25">
      <c r="A96" s="1">
        <v>44567</v>
      </c>
      <c r="B96">
        <f>CORREL(SONY!$H$3:H96,AMZN!$H$3:H96)</f>
        <v>0.31509670823170377</v>
      </c>
    </row>
    <row r="97" spans="1:2" x14ac:dyDescent="0.25">
      <c r="A97" s="1">
        <v>44568</v>
      </c>
      <c r="B97">
        <f>CORREL(SONY!$H$3:H97,AMZN!$H$3:H97)</f>
        <v>0.31304280802274176</v>
      </c>
    </row>
    <row r="98" spans="1:2" x14ac:dyDescent="0.25">
      <c r="A98" s="1">
        <v>44571</v>
      </c>
      <c r="B98">
        <f>CORREL(SONY!$H$3:H98,AMZN!$H$3:H98)</f>
        <v>0.31517650743677378</v>
      </c>
    </row>
    <row r="99" spans="1:2" x14ac:dyDescent="0.25">
      <c r="A99" s="1">
        <v>44572</v>
      </c>
      <c r="B99">
        <f>CORREL(SONY!$H$3:H99,AMZN!$H$3:H99)</f>
        <v>0.3323332866310858</v>
      </c>
    </row>
    <row r="100" spans="1:2" x14ac:dyDescent="0.25">
      <c r="A100" s="1">
        <v>44573</v>
      </c>
      <c r="B100">
        <f>CORREL(SONY!$H$3:H100,AMZN!$H$3:H100)</f>
        <v>0.3319861649030742</v>
      </c>
    </row>
    <row r="101" spans="1:2" x14ac:dyDescent="0.25">
      <c r="A101" s="1">
        <v>44574</v>
      </c>
      <c r="B101">
        <f>CORREL(SONY!$H$3:H101,AMZN!$H$3:H101)</f>
        <v>0.34615047654495729</v>
      </c>
    </row>
    <row r="102" spans="1:2" x14ac:dyDescent="0.25">
      <c r="A102" s="1">
        <v>44575</v>
      </c>
      <c r="B102">
        <f>CORREL(SONY!$H$3:H102,AMZN!$H$3:H102)</f>
        <v>0.34533305850796048</v>
      </c>
    </row>
    <row r="103" spans="1:2" x14ac:dyDescent="0.25">
      <c r="A103" s="1">
        <v>44579</v>
      </c>
      <c r="B103">
        <f>CORREL(SONY!$H$3:H103,AMZN!$H$3:H103)</f>
        <v>0.36645006757999959</v>
      </c>
    </row>
    <row r="104" spans="1:2" x14ac:dyDescent="0.25">
      <c r="A104" s="1">
        <v>44580</v>
      </c>
      <c r="B104">
        <f>CORREL(SONY!$H$3:H104,AMZN!$H$3:H104)</f>
        <v>0.38005770949687734</v>
      </c>
    </row>
    <row r="105" spans="1:2" x14ac:dyDescent="0.25">
      <c r="A105" s="1">
        <v>44581</v>
      </c>
      <c r="B105">
        <f>CORREL(SONY!$H$3:H105,AMZN!$H$3:H105)</f>
        <v>0.33428858711632969</v>
      </c>
    </row>
    <row r="106" spans="1:2" x14ac:dyDescent="0.25">
      <c r="A106" s="1">
        <v>44582</v>
      </c>
      <c r="B106">
        <f>CORREL(SONY!$H$3:H106,AMZN!$H$3:H106)</f>
        <v>0.3463993774763508</v>
      </c>
    </row>
    <row r="107" spans="1:2" x14ac:dyDescent="0.25">
      <c r="A107" s="1">
        <v>44585</v>
      </c>
      <c r="B107">
        <f>CORREL(SONY!$H$3:H107,AMZN!$H$3:H107)</f>
        <v>0.33937544981772039</v>
      </c>
    </row>
    <row r="108" spans="1:2" x14ac:dyDescent="0.25">
      <c r="A108" s="1">
        <v>44586</v>
      </c>
      <c r="B108">
        <f>CORREL(SONY!$H$3:H108,AMZN!$H$3:H108)</f>
        <v>0.3397110290904839</v>
      </c>
    </row>
    <row r="109" spans="1:2" x14ac:dyDescent="0.25">
      <c r="A109" s="1">
        <v>44587</v>
      </c>
      <c r="B109">
        <f>CORREL(SONY!$H$3:H109,AMZN!$H$3:H109)</f>
        <v>0.33938269656473291</v>
      </c>
    </row>
    <row r="110" spans="1:2" x14ac:dyDescent="0.25">
      <c r="A110" s="1">
        <v>44588</v>
      </c>
      <c r="B110">
        <f>CORREL(SONY!$H$3:H110,AMZN!$H$3:H110)</f>
        <v>0.30638260301577519</v>
      </c>
    </row>
    <row r="111" spans="1:2" x14ac:dyDescent="0.25">
      <c r="A111" s="1">
        <v>44589</v>
      </c>
      <c r="B111">
        <f>CORREL(SONY!$H$3:H111,AMZN!$H$3:H111)</f>
        <v>0.3311790325379993</v>
      </c>
    </row>
    <row r="112" spans="1:2" x14ac:dyDescent="0.25">
      <c r="A112" s="1">
        <v>44592</v>
      </c>
      <c r="B112">
        <f>CORREL(SONY!$H$3:H112,AMZN!$H$3:H112)</f>
        <v>0.36446187160732202</v>
      </c>
    </row>
    <row r="113" spans="1:2" x14ac:dyDescent="0.25">
      <c r="A113" s="1">
        <v>44593</v>
      </c>
      <c r="B113">
        <f>CORREL(SONY!$H$3:H113,AMZN!$H$3:H113)</f>
        <v>0.36576666648024325</v>
      </c>
    </row>
    <row r="114" spans="1:2" x14ac:dyDescent="0.25">
      <c r="A114" s="1">
        <v>44594</v>
      </c>
      <c r="B114">
        <f>CORREL(SONY!$H$3:H114,AMZN!$H$3:H114)</f>
        <v>0.36597079536385768</v>
      </c>
    </row>
    <row r="115" spans="1:2" x14ac:dyDescent="0.25">
      <c r="A115" s="1">
        <v>44595</v>
      </c>
      <c r="B115">
        <f>CORREL(SONY!$H$3:H115,AMZN!$H$3:H115)</f>
        <v>0.40335762628909422</v>
      </c>
    </row>
    <row r="116" spans="1:2" x14ac:dyDescent="0.25">
      <c r="A116" s="1">
        <v>44596</v>
      </c>
      <c r="B116">
        <f>CORREL(SONY!$H$3:H116,AMZN!$H$3:H116)</f>
        <v>0.35445938701784474</v>
      </c>
    </row>
    <row r="117" spans="1:2" x14ac:dyDescent="0.25">
      <c r="A117" s="1">
        <v>44599</v>
      </c>
      <c r="B117">
        <f>CORREL(SONY!$H$3:H117,AMZN!$H$3:H117)</f>
        <v>0.3545536834264687</v>
      </c>
    </row>
    <row r="118" spans="1:2" x14ac:dyDescent="0.25">
      <c r="A118" s="1">
        <v>44600</v>
      </c>
      <c r="B118">
        <f>CORREL(SONY!$H$3:H118,AMZN!$H$3:H118)</f>
        <v>0.35277760129949975</v>
      </c>
    </row>
    <row r="119" spans="1:2" x14ac:dyDescent="0.25">
      <c r="A119" s="1">
        <v>44601</v>
      </c>
      <c r="B119">
        <f>CORREL(SONY!$H$3:H119,AMZN!$H$3:H119)</f>
        <v>0.35147794513830644</v>
      </c>
    </row>
    <row r="120" spans="1:2" x14ac:dyDescent="0.25">
      <c r="A120" s="1">
        <v>44602</v>
      </c>
      <c r="B120">
        <f>CORREL(SONY!$H$3:H120,AMZN!$H$3:H120)</f>
        <v>0.35404614731758377</v>
      </c>
    </row>
    <row r="121" spans="1:2" x14ac:dyDescent="0.25">
      <c r="A121" s="1">
        <v>44603</v>
      </c>
      <c r="B121">
        <f>CORREL(SONY!$H$3:H121,AMZN!$H$3:H121)</f>
        <v>0.36261195779254152</v>
      </c>
    </row>
    <row r="122" spans="1:2" x14ac:dyDescent="0.25">
      <c r="A122" s="1">
        <v>44606</v>
      </c>
      <c r="B122">
        <f>CORREL(SONY!$H$3:H122,AMZN!$H$3:H122)</f>
        <v>0.36023224680106991</v>
      </c>
    </row>
    <row r="123" spans="1:2" x14ac:dyDescent="0.25">
      <c r="A123" s="1">
        <v>44607</v>
      </c>
      <c r="B123">
        <f>CORREL(SONY!$H$3:H123,AMZN!$H$3:H123)</f>
        <v>0.36153182163232883</v>
      </c>
    </row>
    <row r="124" spans="1:2" x14ac:dyDescent="0.25">
      <c r="A124" s="1">
        <v>44608</v>
      </c>
      <c r="B124">
        <f>CORREL(SONY!$H$3:H124,AMZN!$H$3:H124)</f>
        <v>0.35609338082171232</v>
      </c>
    </row>
    <row r="125" spans="1:2" x14ac:dyDescent="0.25">
      <c r="A125" s="1">
        <v>44609</v>
      </c>
      <c r="B125">
        <f>CORREL(SONY!$H$3:H125,AMZN!$H$3:H125)</f>
        <v>0.36052401895303565</v>
      </c>
    </row>
    <row r="126" spans="1:2" x14ac:dyDescent="0.25">
      <c r="A126" s="1">
        <v>44610</v>
      </c>
      <c r="B126">
        <f>CORREL(SONY!$H$3:H126,AMZN!$H$3:H126)</f>
        <v>0.36132501318584731</v>
      </c>
    </row>
    <row r="127" spans="1:2" x14ac:dyDescent="0.25">
      <c r="A127" s="1">
        <v>44614</v>
      </c>
      <c r="B127">
        <f>CORREL(SONY!$H$3:H127,AMZN!$H$3:H127)</f>
        <v>0.36416954260894074</v>
      </c>
    </row>
    <row r="128" spans="1:2" x14ac:dyDescent="0.25">
      <c r="A128" s="1">
        <v>44615</v>
      </c>
      <c r="B128">
        <f>CORREL(SONY!$H$3:H128,AMZN!$H$3:H128)</f>
        <v>0.3686844995166475</v>
      </c>
    </row>
    <row r="129" spans="1:2" x14ac:dyDescent="0.25">
      <c r="A129" s="1">
        <v>44616</v>
      </c>
      <c r="B129">
        <f>CORREL(SONY!$H$3:H129,AMZN!$H$3:H129)</f>
        <v>0.36797759907425925</v>
      </c>
    </row>
    <row r="130" spans="1:2" x14ac:dyDescent="0.25">
      <c r="A130" s="1">
        <v>44617</v>
      </c>
      <c r="B130">
        <f>CORREL(SONY!$H$3:H130,AMZN!$H$3:H130)</f>
        <v>0.37182017722076316</v>
      </c>
    </row>
    <row r="131" spans="1:2" x14ac:dyDescent="0.25">
      <c r="A131" s="1">
        <v>44620</v>
      </c>
      <c r="B131">
        <f>CORREL(SONY!$H$3:H131,AMZN!$H$3:H131)</f>
        <v>0.37121856729897368</v>
      </c>
    </row>
    <row r="132" spans="1:2" x14ac:dyDescent="0.25">
      <c r="A132" s="1">
        <v>44621</v>
      </c>
      <c r="B132">
        <f>CORREL(SONY!$H$3:H132,AMZN!$H$3:H132)</f>
        <v>0.37411863026913328</v>
      </c>
    </row>
    <row r="133" spans="1:2" x14ac:dyDescent="0.25">
      <c r="A133" s="1">
        <v>44622</v>
      </c>
      <c r="B133">
        <f>CORREL(SONY!$H$3:H133,AMZN!$H$3:H133)</f>
        <v>0.37473721819582806</v>
      </c>
    </row>
    <row r="134" spans="1:2" x14ac:dyDescent="0.25">
      <c r="A134" s="1">
        <v>44623</v>
      </c>
      <c r="B134">
        <f>CORREL(SONY!$H$3:H134,AMZN!$H$3:H134)</f>
        <v>0.37903379368697776</v>
      </c>
    </row>
    <row r="135" spans="1:2" x14ac:dyDescent="0.25">
      <c r="A135" s="1">
        <v>44624</v>
      </c>
      <c r="B135">
        <f>CORREL(SONY!$H$3:H135,AMZN!$H$3:H135)</f>
        <v>0.38184033401683071</v>
      </c>
    </row>
    <row r="136" spans="1:2" x14ac:dyDescent="0.25">
      <c r="A136" s="1">
        <v>44627</v>
      </c>
      <c r="B136">
        <f>CORREL(SONY!$H$3:H136,AMZN!$H$3:H136)</f>
        <v>0.39629309414766239</v>
      </c>
    </row>
    <row r="137" spans="1:2" x14ac:dyDescent="0.25">
      <c r="A137" s="1">
        <v>44628</v>
      </c>
      <c r="B137">
        <f>CORREL(SONY!$H$3:H137,AMZN!$H$3:H137)</f>
        <v>0.39201277168753562</v>
      </c>
    </row>
    <row r="138" spans="1:2" x14ac:dyDescent="0.25">
      <c r="A138" s="1">
        <v>44629</v>
      </c>
      <c r="B138">
        <f>CORREL(SONY!$H$3:H138,AMZN!$H$3:H138)</f>
        <v>0.39407861418544121</v>
      </c>
    </row>
    <row r="139" spans="1:2" x14ac:dyDescent="0.25">
      <c r="A139" s="1">
        <v>44630</v>
      </c>
      <c r="B139">
        <f>CORREL(SONY!$H$3:H139,AMZN!$H$3:H139)</f>
        <v>0.40186835761016393</v>
      </c>
    </row>
    <row r="140" spans="1:2" x14ac:dyDescent="0.25">
      <c r="A140" s="1">
        <v>44631</v>
      </c>
      <c r="B140">
        <f>CORREL(SONY!$H$3:H140,AMZN!$H$3:H140)</f>
        <v>0.40232919183167565</v>
      </c>
    </row>
    <row r="141" spans="1:2" x14ac:dyDescent="0.25">
      <c r="A141" s="1">
        <v>44634</v>
      </c>
      <c r="B141">
        <f>CORREL(SONY!$H$3:H141,AMZN!$H$3:H141)</f>
        <v>0.40852225299278677</v>
      </c>
    </row>
    <row r="142" spans="1:2" x14ac:dyDescent="0.25">
      <c r="A142" s="1">
        <v>44635</v>
      </c>
      <c r="B142">
        <f>CORREL(SONY!$H$3:H142,AMZN!$H$3:H142)</f>
        <v>0.42212023085833472</v>
      </c>
    </row>
    <row r="143" spans="1:2" x14ac:dyDescent="0.25">
      <c r="A143" s="1">
        <v>44636</v>
      </c>
      <c r="B143">
        <f>CORREL(SONY!$H$3:H143,AMZN!$H$3:H143)</f>
        <v>0.43856795602408294</v>
      </c>
    </row>
    <row r="144" spans="1:2" x14ac:dyDescent="0.25">
      <c r="A144" s="1">
        <v>44637</v>
      </c>
      <c r="B144">
        <f>CORREL(SONY!$H$3:H144,AMZN!$H$3:H144)</f>
        <v>0.44281992043227503</v>
      </c>
    </row>
    <row r="145" spans="1:2" x14ac:dyDescent="0.25">
      <c r="A145" s="1">
        <v>44638</v>
      </c>
      <c r="B145">
        <f>CORREL(SONY!$H$3:H145,AMZN!$H$3:H145)</f>
        <v>0.44572589847492777</v>
      </c>
    </row>
    <row r="146" spans="1:2" x14ac:dyDescent="0.25">
      <c r="A146" s="1">
        <v>44641</v>
      </c>
      <c r="B146">
        <f>CORREL(SONY!$H$3:H146,AMZN!$H$3:H146)</f>
        <v>0.4443140833466111</v>
      </c>
    </row>
    <row r="147" spans="1:2" x14ac:dyDescent="0.25">
      <c r="A147" s="1">
        <v>44642</v>
      </c>
      <c r="B147">
        <f>CORREL(SONY!$H$3:H147,AMZN!$H$3:H147)</f>
        <v>0.44635383353243357</v>
      </c>
    </row>
    <row r="148" spans="1:2" x14ac:dyDescent="0.25">
      <c r="A148" s="1">
        <v>44643</v>
      </c>
      <c r="B148">
        <f>CORREL(SONY!$H$3:H148,AMZN!$H$3:H148)</f>
        <v>0.44733641600106033</v>
      </c>
    </row>
    <row r="149" spans="1:2" x14ac:dyDescent="0.25">
      <c r="A149" s="1">
        <v>44644</v>
      </c>
      <c r="B149">
        <f>CORREL(SONY!$H$3:H149,AMZN!$H$3:H149)</f>
        <v>0.44415667376149953</v>
      </c>
    </row>
    <row r="150" spans="1:2" x14ac:dyDescent="0.25">
      <c r="A150" s="1">
        <v>44645</v>
      </c>
      <c r="B150">
        <f>CORREL(SONY!$H$3:H150,AMZN!$H$3:H150)</f>
        <v>0.4425209967481088</v>
      </c>
    </row>
    <row r="151" spans="1:2" x14ac:dyDescent="0.25">
      <c r="A151" s="1">
        <v>44648</v>
      </c>
      <c r="B151">
        <f>CORREL(SONY!$H$3:H151,AMZN!$H$3:H151)</f>
        <v>0.4353633957838518</v>
      </c>
    </row>
    <row r="152" spans="1:2" x14ac:dyDescent="0.25">
      <c r="A152" s="1">
        <v>44649</v>
      </c>
      <c r="B152">
        <f>CORREL(SONY!$H$3:H152,AMZN!$H$3:H152)</f>
        <v>0.43532677969853789</v>
      </c>
    </row>
    <row r="153" spans="1:2" x14ac:dyDescent="0.25">
      <c r="A153" s="1">
        <v>44650</v>
      </c>
      <c r="B153">
        <f>CORREL(SONY!$H$3:H153,AMZN!$H$3:H153)</f>
        <v>0.43592252300365547</v>
      </c>
    </row>
    <row r="154" spans="1:2" x14ac:dyDescent="0.25">
      <c r="A154" s="1">
        <v>44651</v>
      </c>
      <c r="B154">
        <f>CORREL(SONY!$H$3:H154,AMZN!$H$3:H154)</f>
        <v>0.43984508679587742</v>
      </c>
    </row>
    <row r="155" spans="1:2" x14ac:dyDescent="0.25">
      <c r="A155" s="1">
        <v>44652</v>
      </c>
      <c r="B155">
        <f>CORREL(SONY!$H$3:H155,AMZN!$H$3:H155)</f>
        <v>0.43989629119487184</v>
      </c>
    </row>
    <row r="156" spans="1:2" x14ac:dyDescent="0.25">
      <c r="A156" s="1">
        <v>44655</v>
      </c>
      <c r="B156">
        <f>CORREL(SONY!$H$3:H156,AMZN!$H$3:H156)</f>
        <v>0.44481060010723361</v>
      </c>
    </row>
    <row r="157" spans="1:2" x14ac:dyDescent="0.25">
      <c r="A157" s="1">
        <v>44656</v>
      </c>
      <c r="B157">
        <f>CORREL(SONY!$H$3:H157,AMZN!$H$3:H157)</f>
        <v>0.45186579776163088</v>
      </c>
    </row>
    <row r="158" spans="1:2" x14ac:dyDescent="0.25">
      <c r="A158" s="1">
        <v>44657</v>
      </c>
      <c r="B158">
        <f>CORREL(SONY!$H$3:H158,AMZN!$H$3:H158)</f>
        <v>0.45585484873663634</v>
      </c>
    </row>
    <row r="159" spans="1:2" x14ac:dyDescent="0.25">
      <c r="A159" s="1">
        <v>44658</v>
      </c>
      <c r="B159">
        <f>CORREL(SONY!$H$3:H159,AMZN!$H$3:H159)</f>
        <v>0.45626106404086769</v>
      </c>
    </row>
    <row r="160" spans="1:2" x14ac:dyDescent="0.25">
      <c r="A160" s="1">
        <v>44659</v>
      </c>
      <c r="B160">
        <f>CORREL(SONY!$H$3:H160,AMZN!$H$3:H160)</f>
        <v>0.45472715401621377</v>
      </c>
    </row>
    <row r="161" spans="1:2" x14ac:dyDescent="0.25">
      <c r="A161" s="1">
        <v>44662</v>
      </c>
      <c r="B161">
        <f>CORREL(SONY!$H$3:H161,AMZN!$H$3:H161)</f>
        <v>0.45888245397453803</v>
      </c>
    </row>
    <row r="162" spans="1:2" x14ac:dyDescent="0.25">
      <c r="A162" s="1">
        <v>44663</v>
      </c>
      <c r="B162">
        <f>CORREL(SONY!$H$3:H162,AMZN!$H$3:H162)</f>
        <v>0.45781174012086173</v>
      </c>
    </row>
    <row r="163" spans="1:2" x14ac:dyDescent="0.25">
      <c r="A163" s="1">
        <v>44664</v>
      </c>
      <c r="B163">
        <f>CORREL(SONY!$H$3:H163,AMZN!$H$3:H163)</f>
        <v>0.45949779353099696</v>
      </c>
    </row>
    <row r="164" spans="1:2" x14ac:dyDescent="0.25">
      <c r="A164" s="1">
        <v>44665</v>
      </c>
      <c r="B164">
        <f>CORREL(SONY!$H$3:H164,AMZN!$H$3:H164)</f>
        <v>0.46451467150384962</v>
      </c>
    </row>
    <row r="165" spans="1:2" x14ac:dyDescent="0.25">
      <c r="A165" s="1">
        <v>44669</v>
      </c>
      <c r="B165">
        <f>CORREL(SONY!$H$3:H165,AMZN!$H$3:H165)</f>
        <v>0.46352149539115173</v>
      </c>
    </row>
    <row r="166" spans="1:2" x14ac:dyDescent="0.25">
      <c r="A166" s="1">
        <v>44670</v>
      </c>
      <c r="B166">
        <f>CORREL(SONY!$H$3:H166,AMZN!$H$3:H166)</f>
        <v>0.46466235829897723</v>
      </c>
    </row>
    <row r="167" spans="1:2" x14ac:dyDescent="0.25">
      <c r="A167" s="1">
        <v>44671</v>
      </c>
      <c r="B167">
        <f>CORREL(SONY!$H$3:H167,AMZN!$H$3:H167)</f>
        <v>0.46350866215016218</v>
      </c>
    </row>
    <row r="168" spans="1:2" x14ac:dyDescent="0.25">
      <c r="A168" s="1">
        <v>44672</v>
      </c>
      <c r="B168">
        <f>CORREL(SONY!$H$3:H168,AMZN!$H$3:H168)</f>
        <v>0.46426429963157623</v>
      </c>
    </row>
    <row r="169" spans="1:2" x14ac:dyDescent="0.25">
      <c r="A169" s="1">
        <v>44673</v>
      </c>
      <c r="B169">
        <f>CORREL(SONY!$H$3:H169,AMZN!$H$3:H169)</f>
        <v>0.46944402762154996</v>
      </c>
    </row>
    <row r="170" spans="1:2" x14ac:dyDescent="0.25">
      <c r="A170" s="1">
        <v>44676</v>
      </c>
      <c r="B170">
        <f>CORREL(SONY!$H$3:H170,AMZN!$H$3:H170)</f>
        <v>0.47093744247515074</v>
      </c>
    </row>
    <row r="171" spans="1:2" x14ac:dyDescent="0.25">
      <c r="A171" s="1">
        <v>44677</v>
      </c>
      <c r="B171">
        <f>CORREL(SONY!$H$3:H171,AMZN!$H$3:H171)</f>
        <v>0.4825635474046483</v>
      </c>
    </row>
    <row r="172" spans="1:2" x14ac:dyDescent="0.25">
      <c r="A172" s="1">
        <v>44678</v>
      </c>
      <c r="B172">
        <f>CORREL(SONY!$H$3:H172,AMZN!$H$3:H172)</f>
        <v>0.47991837610880522</v>
      </c>
    </row>
    <row r="173" spans="1:2" x14ac:dyDescent="0.25">
      <c r="A173" s="1">
        <v>44679</v>
      </c>
      <c r="B173">
        <f>CORREL(SONY!$H$3:H173,AMZN!$H$3:H173)</f>
        <v>0.48585107975188407</v>
      </c>
    </row>
    <row r="174" spans="1:2" x14ac:dyDescent="0.25">
      <c r="A174" s="1">
        <v>44680</v>
      </c>
      <c r="B174">
        <f>CORREL(SONY!$H$3:H174,AMZN!$H$3:H174)</f>
        <v>0.46192706677056861</v>
      </c>
    </row>
    <row r="175" spans="1:2" x14ac:dyDescent="0.25">
      <c r="A175" s="1">
        <v>44683</v>
      </c>
      <c r="B175">
        <f>CORREL(SONY!$H$3:H175,AMZN!$H$3:H175)</f>
        <v>0.46195289961295588</v>
      </c>
    </row>
    <row r="176" spans="1:2" x14ac:dyDescent="0.25">
      <c r="A176" s="1">
        <v>44684</v>
      </c>
      <c r="B176">
        <f>CORREL(SONY!$H$3:H176,AMZN!$H$3:H176)</f>
        <v>0.46188080892031785</v>
      </c>
    </row>
    <row r="177" spans="1:2" x14ac:dyDescent="0.25">
      <c r="A177" s="1">
        <v>44685</v>
      </c>
      <c r="B177">
        <f>CORREL(SONY!$H$3:H177,AMZN!$H$3:H177)</f>
        <v>0.46355889665680289</v>
      </c>
    </row>
    <row r="178" spans="1:2" x14ac:dyDescent="0.25">
      <c r="A178" s="1">
        <v>44686</v>
      </c>
      <c r="B178">
        <f>CORREL(SONY!$H$3:H178,AMZN!$H$3:H178)</f>
        <v>0.48012139609968313</v>
      </c>
    </row>
    <row r="179" spans="1:2" x14ac:dyDescent="0.25">
      <c r="A179" s="1">
        <v>44687</v>
      </c>
      <c r="B179">
        <f>CORREL(SONY!$H$3:H179,AMZN!$H$3:H179)</f>
        <v>0.4810538639220473</v>
      </c>
    </row>
    <row r="180" spans="1:2" x14ac:dyDescent="0.25">
      <c r="A180" s="1">
        <v>44690</v>
      </c>
      <c r="B180">
        <f>CORREL(SONY!$H$3:H180,AMZN!$H$3:H180)</f>
        <v>0.49022058794184714</v>
      </c>
    </row>
    <row r="181" spans="1:2" x14ac:dyDescent="0.25">
      <c r="A181" s="1">
        <v>44691</v>
      </c>
      <c r="B181">
        <f>CORREL(SONY!$H$3:H181,AMZN!$H$3:H181)</f>
        <v>0.48982048546984241</v>
      </c>
    </row>
    <row r="182" spans="1:2" x14ac:dyDescent="0.25">
      <c r="A182" s="1">
        <v>44692</v>
      </c>
      <c r="B182">
        <f>CORREL(SONY!$H$3:H182,AMZN!$H$3:H182)</f>
        <v>0.49354238218232627</v>
      </c>
    </row>
    <row r="183" spans="1:2" x14ac:dyDescent="0.25">
      <c r="A183" s="1">
        <v>44693</v>
      </c>
      <c r="B183">
        <f>CORREL(SONY!$H$3:H183,AMZN!$H$3:H183)</f>
        <v>0.49367619707435834</v>
      </c>
    </row>
    <row r="184" spans="1:2" x14ac:dyDescent="0.25">
      <c r="A184" s="1">
        <v>44694</v>
      </c>
      <c r="B184">
        <f>CORREL(SONY!$H$3:H184,AMZN!$H$3:H184)</f>
        <v>0.50527248251397361</v>
      </c>
    </row>
    <row r="185" spans="1:2" x14ac:dyDescent="0.25">
      <c r="A185" s="1">
        <v>44697</v>
      </c>
      <c r="B185">
        <f>CORREL(SONY!$H$3:H185,AMZN!$H$3:H185)</f>
        <v>0.50570584031247234</v>
      </c>
    </row>
    <row r="186" spans="1:2" x14ac:dyDescent="0.25">
      <c r="A186" s="1">
        <v>44698</v>
      </c>
      <c r="B186">
        <f>CORREL(SONY!$H$3:H186,AMZN!$H$3:H186)</f>
        <v>0.50824075114946365</v>
      </c>
    </row>
    <row r="187" spans="1:2" x14ac:dyDescent="0.25">
      <c r="A187" s="1">
        <v>44699</v>
      </c>
      <c r="B187">
        <f>CORREL(SONY!$H$3:H187,AMZN!$H$3:H187)</f>
        <v>0.50295400710844262</v>
      </c>
    </row>
    <row r="188" spans="1:2" x14ac:dyDescent="0.25">
      <c r="A188" s="1">
        <v>44700</v>
      </c>
      <c r="B188">
        <f>CORREL(SONY!$H$3:H188,AMZN!$H$3:H188)</f>
        <v>0.50242619937500343</v>
      </c>
    </row>
    <row r="189" spans="1:2" x14ac:dyDescent="0.25">
      <c r="A189" s="1">
        <v>44701</v>
      </c>
      <c r="B189">
        <f>CORREL(SONY!$H$3:H189,AMZN!$H$3:H189)</f>
        <v>0.50234836220997736</v>
      </c>
    </row>
    <row r="190" spans="1:2" x14ac:dyDescent="0.25">
      <c r="A190" s="1">
        <v>44704</v>
      </c>
      <c r="B190">
        <f>CORREL(SONY!$H$3:H190,AMZN!$H$3:H190)</f>
        <v>0.50231626743495372</v>
      </c>
    </row>
    <row r="191" spans="1:2" x14ac:dyDescent="0.25">
      <c r="A191" s="1">
        <v>44705</v>
      </c>
      <c r="B191">
        <f>CORREL(SONY!$H$3:H191,AMZN!$H$3:H191)</f>
        <v>0.50268428230161821</v>
      </c>
    </row>
    <row r="192" spans="1:2" x14ac:dyDescent="0.25">
      <c r="A192" s="1">
        <v>44706</v>
      </c>
      <c r="B192">
        <f>CORREL(SONY!$H$3:H192,AMZN!$H$3:H192)</f>
        <v>0.49890098677395672</v>
      </c>
    </row>
    <row r="193" spans="1:2" x14ac:dyDescent="0.25">
      <c r="A193" s="1">
        <v>44707</v>
      </c>
      <c r="B193">
        <f>CORREL(SONY!$H$3:H193,AMZN!$H$3:H193)</f>
        <v>0.50422173605221321</v>
      </c>
    </row>
    <row r="194" spans="1:2" x14ac:dyDescent="0.25">
      <c r="A194" s="1">
        <v>44708</v>
      </c>
      <c r="B194">
        <f>CORREL(SONY!$H$3:H194,AMZN!$H$3:H194)</f>
        <v>0.50754335005791307</v>
      </c>
    </row>
    <row r="195" spans="1:2" x14ac:dyDescent="0.25">
      <c r="A195" s="1">
        <v>44712</v>
      </c>
      <c r="B195">
        <f>CORREL(SONY!$H$3:H195,AMZN!$H$3:H195)</f>
        <v>0.5112107655126209</v>
      </c>
    </row>
    <row r="196" spans="1:2" x14ac:dyDescent="0.25">
      <c r="A196" s="1">
        <v>44713</v>
      </c>
      <c r="B196">
        <f>CORREL(SONY!$H$3:H196,AMZN!$H$3:H196)</f>
        <v>0.5108979546533321</v>
      </c>
    </row>
    <row r="197" spans="1:2" x14ac:dyDescent="0.25">
      <c r="A197" s="1">
        <v>44714</v>
      </c>
      <c r="B197">
        <f>CORREL(SONY!$H$3:H197,AMZN!$H$3:H197)</f>
        <v>0.508284983865261</v>
      </c>
    </row>
    <row r="198" spans="1:2" x14ac:dyDescent="0.25">
      <c r="A198" s="1">
        <v>44715</v>
      </c>
      <c r="B198">
        <f>CORREL(SONY!$H$3:H198,AMZN!$H$3:H198)</f>
        <v>0.50959670861629702</v>
      </c>
    </row>
    <row r="199" spans="1:2" x14ac:dyDescent="0.25">
      <c r="A199" s="1">
        <v>44718</v>
      </c>
      <c r="B199">
        <f>CORREL(SONY!$H$3:H199,AMZN!$H$3:H199)</f>
        <v>0.50808811960078515</v>
      </c>
    </row>
    <row r="200" spans="1:2" x14ac:dyDescent="0.25">
      <c r="A200" s="1">
        <v>44719</v>
      </c>
      <c r="B200">
        <f>CORREL(SONY!$H$3:H200,AMZN!$H$3:H200)</f>
        <v>0.50719482201225086</v>
      </c>
    </row>
    <row r="201" spans="1:2" x14ac:dyDescent="0.25">
      <c r="A201" s="1">
        <v>44720</v>
      </c>
      <c r="B201">
        <f>CORREL(SONY!$H$3:H201,AMZN!$H$3:H201)</f>
        <v>0.50729640372875773</v>
      </c>
    </row>
    <row r="202" spans="1:2" x14ac:dyDescent="0.25">
      <c r="A202" s="1">
        <v>44721</v>
      </c>
      <c r="B202">
        <f>CORREL(SONY!$H$3:H202,AMZN!$H$3:H202)</f>
        <v>0.51276159339415173</v>
      </c>
    </row>
    <row r="203" spans="1:2" x14ac:dyDescent="0.25">
      <c r="A203" s="1">
        <v>44722</v>
      </c>
      <c r="B203">
        <f>CORREL(SONY!$H$3:H203,AMZN!$H$3:H203)</f>
        <v>0.51473131926996363</v>
      </c>
    </row>
    <row r="204" spans="1:2" x14ac:dyDescent="0.25">
      <c r="A204" s="1">
        <v>44725</v>
      </c>
      <c r="B204">
        <f>CORREL(SONY!$H$3:H204,AMZN!$H$3:H204)</f>
        <v>0.52538969142078973</v>
      </c>
    </row>
    <row r="205" spans="1:2" x14ac:dyDescent="0.25">
      <c r="A205" s="1">
        <v>44726</v>
      </c>
      <c r="B205">
        <f>CORREL(SONY!$H$3:H205,AMZN!$H$3:H205)</f>
        <v>0.52587148583045018</v>
      </c>
    </row>
    <row r="206" spans="1:2" x14ac:dyDescent="0.25">
      <c r="A206" s="1">
        <v>44727</v>
      </c>
      <c r="B206">
        <f>CORREL(SONY!$H$3:H206,AMZN!$H$3:H206)</f>
        <v>0.5281095358083493</v>
      </c>
    </row>
    <row r="207" spans="1:2" x14ac:dyDescent="0.25">
      <c r="A207" s="1">
        <v>44728</v>
      </c>
      <c r="B207">
        <f>CORREL(SONY!$H$3:H207,AMZN!$H$3:H207)</f>
        <v>0.53265873105303885</v>
      </c>
    </row>
    <row r="208" spans="1:2" x14ac:dyDescent="0.25">
      <c r="A208" s="1">
        <v>44729</v>
      </c>
      <c r="B208">
        <f>CORREL(SONY!$H$3:H208,AMZN!$H$3:H208)</f>
        <v>0.5355999573244884</v>
      </c>
    </row>
    <row r="209" spans="1:2" x14ac:dyDescent="0.25">
      <c r="A209" s="1">
        <v>44733</v>
      </c>
      <c r="B209">
        <f>CORREL(SONY!$H$3:H209,AMZN!$H$3:H209)</f>
        <v>0.53653939077118584</v>
      </c>
    </row>
    <row r="210" spans="1:2" x14ac:dyDescent="0.25">
      <c r="A210" s="1">
        <v>44734</v>
      </c>
      <c r="B210">
        <f>CORREL(SONY!$H$3:H210,AMZN!$H$3:H210)</f>
        <v>0.53559187185132362</v>
      </c>
    </row>
    <row r="211" spans="1:2" x14ac:dyDescent="0.25">
      <c r="A211" s="1">
        <v>44735</v>
      </c>
      <c r="B211">
        <f>CORREL(SONY!$H$3:H211,AMZN!$H$3:H211)</f>
        <v>0.53387022137430151</v>
      </c>
    </row>
    <row r="212" spans="1:2" x14ac:dyDescent="0.25">
      <c r="A212" s="1">
        <v>44736</v>
      </c>
      <c r="B212">
        <f>CORREL(SONY!$H$3:H212,AMZN!$H$3:H212)</f>
        <v>0.53735671272449392</v>
      </c>
    </row>
    <row r="213" spans="1:2" x14ac:dyDescent="0.25">
      <c r="A213" s="1">
        <v>44739</v>
      </c>
      <c r="B213">
        <f>CORREL(SONY!$H$3:H213,AMZN!$H$3:H213)</f>
        <v>0.53863154961362658</v>
      </c>
    </row>
    <row r="214" spans="1:2" x14ac:dyDescent="0.25">
      <c r="A214" s="1">
        <v>44740</v>
      </c>
      <c r="B214">
        <f>CORREL(SONY!$H$3:H214,AMZN!$H$3:H214)</f>
        <v>0.53983204932770124</v>
      </c>
    </row>
    <row r="215" spans="1:2" x14ac:dyDescent="0.25">
      <c r="A215" s="1">
        <v>44741</v>
      </c>
      <c r="B215">
        <f>CORREL(SONY!$H$3:H215,AMZN!$H$3:H215)</f>
        <v>0.53984535776499276</v>
      </c>
    </row>
    <row r="216" spans="1:2" x14ac:dyDescent="0.25">
      <c r="A216" s="1">
        <v>44742</v>
      </c>
      <c r="B216">
        <f>CORREL(SONY!$H$3:H216,AMZN!$H$3:H216)</f>
        <v>0.54156341166335253</v>
      </c>
    </row>
    <row r="217" spans="1:2" x14ac:dyDescent="0.25">
      <c r="A217" s="1">
        <v>44743</v>
      </c>
      <c r="B217">
        <f>CORREL(SONY!$H$3:H217,AMZN!$H$3:H217)</f>
        <v>0.53965303286689115</v>
      </c>
    </row>
    <row r="218" spans="1:2" x14ac:dyDescent="0.25">
      <c r="A218" s="1">
        <v>44747</v>
      </c>
      <c r="B218">
        <f>CORREL(SONY!$H$3:H218,AMZN!$H$3:H218)</f>
        <v>0.53455773617009672</v>
      </c>
    </row>
    <row r="219" spans="1:2" x14ac:dyDescent="0.25">
      <c r="A219" s="1">
        <v>44748</v>
      </c>
      <c r="B219">
        <f>CORREL(SONY!$H$3:H219,AMZN!$H$3:H219)</f>
        <v>0.53380075508646763</v>
      </c>
    </row>
    <row r="220" spans="1:2" x14ac:dyDescent="0.25">
      <c r="A220" s="1">
        <v>44749</v>
      </c>
      <c r="B220">
        <f>CORREL(SONY!$H$3:H220,AMZN!$H$3:H220)</f>
        <v>0.53456667978711003</v>
      </c>
    </row>
    <row r="221" spans="1:2" x14ac:dyDescent="0.25">
      <c r="A221" s="1">
        <v>44750</v>
      </c>
      <c r="B221">
        <f>CORREL(SONY!$H$3:H221,AMZN!$H$3:H221)</f>
        <v>0.53467060537349664</v>
      </c>
    </row>
    <row r="222" spans="1:2" x14ac:dyDescent="0.25">
      <c r="A222" s="1">
        <v>44753</v>
      </c>
      <c r="B222">
        <f>CORREL(SONY!$H$3:H222,AMZN!$H$3:H222)</f>
        <v>0.53458254284761808</v>
      </c>
    </row>
    <row r="223" spans="1:2" x14ac:dyDescent="0.25">
      <c r="A223" s="1">
        <v>44754</v>
      </c>
      <c r="B223">
        <f>CORREL(SONY!$H$3:H223,AMZN!$H$3:H223)</f>
        <v>0.53355266301400739</v>
      </c>
    </row>
    <row r="224" spans="1:2" x14ac:dyDescent="0.25">
      <c r="A224" s="1">
        <v>44755</v>
      </c>
      <c r="B224">
        <f>CORREL(SONY!$H$3:H224,AMZN!$H$3:H224)</f>
        <v>0.53263824454093467</v>
      </c>
    </row>
    <row r="225" spans="1:2" x14ac:dyDescent="0.25">
      <c r="A225" s="1">
        <v>44756</v>
      </c>
      <c r="B225">
        <f>CORREL(SONY!$H$3:H225,AMZN!$H$3:H225)</f>
        <v>0.53243786184309083</v>
      </c>
    </row>
    <row r="226" spans="1:2" x14ac:dyDescent="0.25">
      <c r="A226" s="1">
        <v>44757</v>
      </c>
      <c r="B226">
        <f>CORREL(SONY!$H$3:H226,AMZN!$H$3:H226)</f>
        <v>0.53381550031969982</v>
      </c>
    </row>
    <row r="227" spans="1:2" x14ac:dyDescent="0.25">
      <c r="A227" s="1">
        <v>44760</v>
      </c>
      <c r="B227">
        <f>CORREL(SONY!$H$3:H227,AMZN!$H$3:H227)</f>
        <v>0.53383347511887158</v>
      </c>
    </row>
    <row r="228" spans="1:2" x14ac:dyDescent="0.25">
      <c r="A228" s="1">
        <v>44761</v>
      </c>
      <c r="B228">
        <f>CORREL(SONY!$H$3:H228,AMZN!$H$3:H228)</f>
        <v>0.53916644242565293</v>
      </c>
    </row>
    <row r="229" spans="1:2" x14ac:dyDescent="0.25">
      <c r="A229" s="1">
        <v>44762</v>
      </c>
      <c r="B229">
        <f>CORREL(SONY!$H$3:H229,AMZN!$H$3:H229)</f>
        <v>0.5402720013249801</v>
      </c>
    </row>
    <row r="230" spans="1:2" x14ac:dyDescent="0.25">
      <c r="A230" s="1">
        <v>44763</v>
      </c>
      <c r="B230">
        <f>CORREL(SONY!$H$3:H230,AMZN!$H$3:H230)</f>
        <v>0.54113697033935326</v>
      </c>
    </row>
    <row r="231" spans="1:2" x14ac:dyDescent="0.25">
      <c r="A231" s="1">
        <v>44764</v>
      </c>
      <c r="B231">
        <f>CORREL(SONY!$H$3:H231,AMZN!$H$3:H231)</f>
        <v>0.54104947270827519</v>
      </c>
    </row>
    <row r="232" spans="1:2" x14ac:dyDescent="0.25">
      <c r="A232" s="1">
        <v>44767</v>
      </c>
      <c r="B232">
        <f>CORREL(SONY!$H$3:H232,AMZN!$H$3:H232)</f>
        <v>0.54136165683974613</v>
      </c>
    </row>
    <row r="233" spans="1:2" x14ac:dyDescent="0.25">
      <c r="A233" s="1">
        <v>44768</v>
      </c>
      <c r="B233">
        <f>CORREL(SONY!$H$3:H233,AMZN!$H$3:H233)</f>
        <v>0.53797933460858116</v>
      </c>
    </row>
    <row r="234" spans="1:2" x14ac:dyDescent="0.25">
      <c r="A234" s="1">
        <v>44769</v>
      </c>
      <c r="B234">
        <f>CORREL(SONY!$H$3:H234,AMZN!$H$3:H234)</f>
        <v>0.53990892547477043</v>
      </c>
    </row>
    <row r="235" spans="1:2" x14ac:dyDescent="0.25">
      <c r="A235" s="1">
        <v>44770</v>
      </c>
      <c r="B235">
        <f>CORREL(SONY!$H$3:H235,AMZN!$H$3:H235)</f>
        <v>0.54036571726763594</v>
      </c>
    </row>
    <row r="236" spans="1:2" x14ac:dyDescent="0.25">
      <c r="A236" s="1">
        <v>44771</v>
      </c>
      <c r="B236">
        <f>CORREL(SONY!$H$3:H236,AMZN!$H$3:H236)</f>
        <v>0.50295150612608952</v>
      </c>
    </row>
    <row r="237" spans="1:2" x14ac:dyDescent="0.25">
      <c r="A237" s="1">
        <v>44774</v>
      </c>
      <c r="B237">
        <f>CORREL(SONY!$H$3:H237,AMZN!$H$3:H237)</f>
        <v>0.5029718530354369</v>
      </c>
    </row>
    <row r="238" spans="1:2" x14ac:dyDescent="0.25">
      <c r="A238" s="1">
        <v>44775</v>
      </c>
      <c r="B238">
        <f>CORREL(SONY!$H$3:H238,AMZN!$H$3:H238)</f>
        <v>0.50323728683368563</v>
      </c>
    </row>
    <row r="239" spans="1:2" x14ac:dyDescent="0.25">
      <c r="A239" s="1">
        <v>44776</v>
      </c>
      <c r="B239">
        <f>CORREL(SONY!$H$3:H239,AMZN!$H$3:H239)</f>
        <v>0.50658136514827146</v>
      </c>
    </row>
    <row r="240" spans="1:2" x14ac:dyDescent="0.25">
      <c r="A240" s="1">
        <v>44777</v>
      </c>
      <c r="B240">
        <f>CORREL(SONY!$H$3:H240,AMZN!$H$3:H240)</f>
        <v>0.50322052009382734</v>
      </c>
    </row>
    <row r="241" spans="1:2" x14ac:dyDescent="0.25">
      <c r="A241" s="1">
        <v>44778</v>
      </c>
      <c r="B241">
        <f>CORREL(SONY!$H$3:H241,AMZN!$H$3:H241)</f>
        <v>0.5024968998085555</v>
      </c>
    </row>
    <row r="242" spans="1:2" x14ac:dyDescent="0.25">
      <c r="A242" s="1">
        <v>44781</v>
      </c>
      <c r="B242">
        <f>CORREL(SONY!$H$3:H242,AMZN!$H$3:H242)</f>
        <v>0.50282953524322838</v>
      </c>
    </row>
    <row r="243" spans="1:2" x14ac:dyDescent="0.25">
      <c r="A243" s="1">
        <v>44782</v>
      </c>
      <c r="B243">
        <f>CORREL(SONY!$H$3:H243,AMZN!$H$3:H243)</f>
        <v>0.5033076834602157</v>
      </c>
    </row>
    <row r="244" spans="1:2" x14ac:dyDescent="0.25">
      <c r="A244" s="1">
        <v>44783</v>
      </c>
      <c r="B244">
        <f>CORREL(SONY!$H$3:H244,AMZN!$H$3:H244)</f>
        <v>0.50629054992215183</v>
      </c>
    </row>
    <row r="245" spans="1:2" x14ac:dyDescent="0.25">
      <c r="A245" s="1">
        <v>44784</v>
      </c>
      <c r="B245">
        <f>CORREL(SONY!$H$3:H245,AMZN!$H$3:H245)</f>
        <v>0.50522953356741263</v>
      </c>
    </row>
    <row r="246" spans="1:2" x14ac:dyDescent="0.25">
      <c r="A246" s="1">
        <v>44785</v>
      </c>
      <c r="B246">
        <f>CORREL(SONY!$H$3:H246,AMZN!$H$3:H246)</f>
        <v>0.50615276772173623</v>
      </c>
    </row>
    <row r="247" spans="1:2" x14ac:dyDescent="0.25">
      <c r="A247" s="1">
        <v>44788</v>
      </c>
      <c r="B247">
        <f>CORREL(SONY!$H$3:H247,AMZN!$H$3:H247)</f>
        <v>0.50609991291415568</v>
      </c>
    </row>
    <row r="248" spans="1:2" x14ac:dyDescent="0.25">
      <c r="A248" s="1">
        <v>44789</v>
      </c>
      <c r="B248">
        <f>CORREL(SONY!$H$3:H248,AMZN!$H$3:H248)</f>
        <v>0.50496470776220237</v>
      </c>
    </row>
    <row r="249" spans="1:2" x14ac:dyDescent="0.25">
      <c r="A249" s="1">
        <v>44790</v>
      </c>
      <c r="B249">
        <f>CORREL(SONY!$H$3:H249,AMZN!$H$3:H249)</f>
        <v>0.50230642779282519</v>
      </c>
    </row>
    <row r="250" spans="1:2" x14ac:dyDescent="0.25">
      <c r="A250" s="1">
        <v>44791</v>
      </c>
      <c r="B250">
        <f>CORREL(SONY!$H$3:H250,AMZN!$H$3:H250)</f>
        <v>0.50225043386243917</v>
      </c>
    </row>
    <row r="251" spans="1:2" x14ac:dyDescent="0.25">
      <c r="A251" s="1">
        <v>44792</v>
      </c>
      <c r="B251">
        <f>CORREL(SONY!$H$3:H251,AMZN!$H$3:H251)</f>
        <v>0.5014409536587241</v>
      </c>
    </row>
    <row r="252" spans="1:2" x14ac:dyDescent="0.25">
      <c r="A252" s="1">
        <v>44795</v>
      </c>
      <c r="B252">
        <f>CORREL(SONY!$H$3:H252,AMZN!$H$3:H252)</f>
        <v>0.50350148564430286</v>
      </c>
    </row>
    <row r="253" spans="1:2" x14ac:dyDescent="0.25">
      <c r="A253" s="1">
        <v>44796</v>
      </c>
      <c r="B253">
        <f>CORREL(SONY!$H$3:H253,AMZN!$H$3:H253)</f>
        <v>0.50263304785894647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3"/>
  <sheetViews>
    <sheetView topLeftCell="J29" workbookViewId="0">
      <selection activeCell="H3" sqref="H3"/>
    </sheetView>
  </sheetViews>
  <sheetFormatPr baseColWidth="10" defaultRowHeight="15" x14ac:dyDescent="0.25"/>
  <cols>
    <col min="8" max="8" width="12.5703125" customWidth="1"/>
    <col min="9" max="9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44432</v>
      </c>
      <c r="B2">
        <v>164</v>
      </c>
      <c r="C2">
        <v>165.774506</v>
      </c>
      <c r="D2">
        <v>163.729004</v>
      </c>
      <c r="E2">
        <v>165.28900100000001</v>
      </c>
      <c r="F2">
        <v>165.28900100000001</v>
      </c>
      <c r="G2">
        <v>887700</v>
      </c>
    </row>
    <row r="3" spans="1:9" x14ac:dyDescent="0.25">
      <c r="A3" s="1">
        <v>44433</v>
      </c>
      <c r="B3">
        <v>165.49350000000001</v>
      </c>
      <c r="C3">
        <v>166.050003</v>
      </c>
      <c r="D3">
        <v>164.30749499999999</v>
      </c>
      <c r="E3">
        <v>164.959</v>
      </c>
      <c r="F3">
        <v>164.959</v>
      </c>
      <c r="G3">
        <v>841800</v>
      </c>
      <c r="H3">
        <f t="shared" ref="H3:H66" si="0">(F3-F2)/F2</f>
        <v>-1.9965091325103352E-3</v>
      </c>
      <c r="I3" t="e">
        <f>CORREL($H$3:H3,MXX!$H$3:H3)</f>
        <v>#DIV/0!</v>
      </c>
    </row>
    <row r="4" spans="1:9" x14ac:dyDescent="0.25">
      <c r="A4" s="1">
        <v>44434</v>
      </c>
      <c r="B4">
        <v>164.949997</v>
      </c>
      <c r="C4">
        <v>166.60000600000001</v>
      </c>
      <c r="D4">
        <v>164.800003</v>
      </c>
      <c r="E4">
        <v>165.800003</v>
      </c>
      <c r="F4">
        <v>165.800003</v>
      </c>
      <c r="G4">
        <v>1125800</v>
      </c>
      <c r="H4">
        <f t="shared" si="0"/>
        <v>5.0982547178389818E-3</v>
      </c>
      <c r="I4">
        <f>CORREL($H$3:H4,MXX!$H$3:H4)</f>
        <v>-1</v>
      </c>
    </row>
    <row r="5" spans="1:9" x14ac:dyDescent="0.25">
      <c r="A5" s="1">
        <v>44435</v>
      </c>
      <c r="B5">
        <v>166.66149899999999</v>
      </c>
      <c r="C5">
        <v>167.61599699999999</v>
      </c>
      <c r="D5">
        <v>165.6875</v>
      </c>
      <c r="E5">
        <v>167.481506</v>
      </c>
      <c r="F5">
        <v>167.481506</v>
      </c>
      <c r="G5">
        <v>1338800</v>
      </c>
      <c r="H5">
        <f t="shared" si="0"/>
        <v>1.0141754943152758E-2</v>
      </c>
      <c r="I5">
        <f>CORREL($H$3:H5,MXX!$H$3:H5)</f>
        <v>-0.62361660846415168</v>
      </c>
    </row>
    <row r="6" spans="1:9" x14ac:dyDescent="0.25">
      <c r="A6" s="1">
        <v>44438</v>
      </c>
      <c r="B6">
        <v>167.87150600000001</v>
      </c>
      <c r="C6">
        <v>172.25</v>
      </c>
      <c r="D6">
        <v>167.76100199999999</v>
      </c>
      <c r="E6">
        <v>171.078506</v>
      </c>
      <c r="F6">
        <v>171.078506</v>
      </c>
      <c r="G6">
        <v>1059300</v>
      </c>
      <c r="H6">
        <f t="shared" si="0"/>
        <v>2.1476998182712835E-2</v>
      </c>
      <c r="I6">
        <f>CORREL($H$3:H6,MXX!$H$3:H6)</f>
        <v>-0.24166170927131703</v>
      </c>
    </row>
    <row r="7" spans="1:9" x14ac:dyDescent="0.25">
      <c r="A7" s="1">
        <v>44439</v>
      </c>
      <c r="B7">
        <v>171.240005</v>
      </c>
      <c r="C7">
        <v>173.628998</v>
      </c>
      <c r="D7">
        <v>169.779495</v>
      </c>
      <c r="E7">
        <v>173.53950499999999</v>
      </c>
      <c r="F7">
        <v>173.53950499999999</v>
      </c>
      <c r="G7">
        <v>1216700</v>
      </c>
      <c r="H7">
        <f t="shared" si="0"/>
        <v>1.4385202779360177E-2</v>
      </c>
      <c r="I7">
        <f>CORREL($H$3:H7,MXX!$H$3:H7)</f>
        <v>0.12355797268513399</v>
      </c>
    </row>
    <row r="8" spans="1:9" x14ac:dyDescent="0.25">
      <c r="A8" s="1">
        <v>44440</v>
      </c>
      <c r="B8">
        <v>174.820007</v>
      </c>
      <c r="C8">
        <v>176.35000600000001</v>
      </c>
      <c r="D8">
        <v>173.76199299999999</v>
      </c>
      <c r="E8">
        <v>173.949997</v>
      </c>
      <c r="F8">
        <v>173.949997</v>
      </c>
      <c r="G8">
        <v>811000</v>
      </c>
      <c r="H8">
        <f t="shared" si="0"/>
        <v>2.3654095360016439E-3</v>
      </c>
      <c r="I8">
        <f>CORREL($H$3:H8,MXX!$H$3:H8)</f>
        <v>0.37154735741356487</v>
      </c>
    </row>
    <row r="9" spans="1:9" x14ac:dyDescent="0.25">
      <c r="A9" s="1">
        <v>44441</v>
      </c>
      <c r="B9">
        <v>174.73800700000001</v>
      </c>
      <c r="C9">
        <v>175.598007</v>
      </c>
      <c r="D9">
        <v>172.75</v>
      </c>
      <c r="E9">
        <v>173.15600599999999</v>
      </c>
      <c r="F9">
        <v>173.15600599999999</v>
      </c>
      <c r="G9">
        <v>3946000</v>
      </c>
      <c r="H9">
        <f t="shared" si="0"/>
        <v>-4.5644783770821531E-3</v>
      </c>
      <c r="I9">
        <f>CORREL($H$3:H9,MXX!$H$3:H9)</f>
        <v>0.37370624390958801</v>
      </c>
    </row>
    <row r="10" spans="1:9" x14ac:dyDescent="0.25">
      <c r="A10" s="1">
        <v>44442</v>
      </c>
      <c r="B10">
        <v>172.60000600000001</v>
      </c>
      <c r="C10">
        <v>174.133499</v>
      </c>
      <c r="D10">
        <v>171.82200599999999</v>
      </c>
      <c r="E10">
        <v>173.90249600000001</v>
      </c>
      <c r="F10">
        <v>173.90249600000001</v>
      </c>
      <c r="G10">
        <v>1187900</v>
      </c>
      <c r="H10">
        <f t="shared" si="0"/>
        <v>4.3110834977333834E-3</v>
      </c>
      <c r="I10">
        <f>CORREL($H$3:H10,MXX!$H$3:H10)</f>
        <v>0.3836215201558692</v>
      </c>
    </row>
    <row r="11" spans="1:9" x14ac:dyDescent="0.25">
      <c r="A11" s="1">
        <v>44446</v>
      </c>
      <c r="B11">
        <v>173.89999399999999</v>
      </c>
      <c r="C11">
        <v>176.404495</v>
      </c>
      <c r="D11">
        <v>173.84700000000001</v>
      </c>
      <c r="E11">
        <v>175.464493</v>
      </c>
      <c r="F11">
        <v>175.464493</v>
      </c>
      <c r="G11">
        <v>1865200</v>
      </c>
      <c r="H11">
        <f t="shared" si="0"/>
        <v>8.9820274920032819E-3</v>
      </c>
      <c r="I11">
        <f>CORREL($H$3:H11,MXX!$H$3:H11)</f>
        <v>0.39566771044929527</v>
      </c>
    </row>
    <row r="12" spans="1:9" x14ac:dyDescent="0.25">
      <c r="A12" s="1">
        <v>44447</v>
      </c>
      <c r="B12">
        <v>175.582504</v>
      </c>
      <c r="C12">
        <v>177.28149400000001</v>
      </c>
      <c r="D12">
        <v>174.78349299999999</v>
      </c>
      <c r="E12">
        <v>176.27499399999999</v>
      </c>
      <c r="F12">
        <v>176.27499399999999</v>
      </c>
      <c r="G12">
        <v>1043100</v>
      </c>
      <c r="H12">
        <f t="shared" si="0"/>
        <v>4.6191738632840543E-3</v>
      </c>
      <c r="I12">
        <f>CORREL($H$3:H12,MXX!$H$3:H12)</f>
        <v>0.40326248912551371</v>
      </c>
    </row>
    <row r="13" spans="1:9" x14ac:dyDescent="0.25">
      <c r="A13" s="1">
        <v>44448</v>
      </c>
      <c r="B13">
        <v>176.300995</v>
      </c>
      <c r="C13">
        <v>177.49949599999999</v>
      </c>
      <c r="D13">
        <v>174.018494</v>
      </c>
      <c r="E13">
        <v>174.20799299999999</v>
      </c>
      <c r="F13">
        <v>174.20799299999999</v>
      </c>
      <c r="G13">
        <v>926100</v>
      </c>
      <c r="H13">
        <f t="shared" si="0"/>
        <v>-1.172600238466044E-2</v>
      </c>
      <c r="I13">
        <f>CORREL($H$3:H13,MXX!$H$3:H13)</f>
        <v>0.48562937468264294</v>
      </c>
    </row>
    <row r="14" spans="1:9" x14ac:dyDescent="0.25">
      <c r="A14" s="1">
        <v>44449</v>
      </c>
      <c r="B14">
        <v>175.09150700000001</v>
      </c>
      <c r="C14">
        <v>175.42250100000001</v>
      </c>
      <c r="D14">
        <v>173.14549299999999</v>
      </c>
      <c r="E14">
        <v>173.457504</v>
      </c>
      <c r="F14">
        <v>173.457504</v>
      </c>
      <c r="G14">
        <v>1515100</v>
      </c>
      <c r="H14">
        <f t="shared" si="0"/>
        <v>-4.3080055459911509E-3</v>
      </c>
      <c r="I14">
        <f>CORREL($H$3:H14,MXX!$H$3:H14)</f>
        <v>0.47006720891985415</v>
      </c>
    </row>
    <row r="15" spans="1:9" x14ac:dyDescent="0.25">
      <c r="A15" s="1">
        <v>44452</v>
      </c>
      <c r="B15">
        <v>174.13999899999999</v>
      </c>
      <c r="C15">
        <v>174.89799500000001</v>
      </c>
      <c r="D15">
        <v>171.89999399999999</v>
      </c>
      <c r="E15">
        <v>172.85850500000001</v>
      </c>
      <c r="F15">
        <v>172.85850500000001</v>
      </c>
      <c r="G15">
        <v>1215300</v>
      </c>
      <c r="H15">
        <f t="shared" si="0"/>
        <v>-3.4532896311017598E-3</v>
      </c>
      <c r="I15">
        <f>CORREL($H$3:H15,MXX!$H$3:H15)</f>
        <v>0.42907118256436744</v>
      </c>
    </row>
    <row r="16" spans="1:9" x14ac:dyDescent="0.25">
      <c r="A16" s="1">
        <v>44453</v>
      </c>
      <c r="B16">
        <v>173.77749600000001</v>
      </c>
      <c r="C16">
        <v>174.34049999999999</v>
      </c>
      <c r="D16">
        <v>171.88549800000001</v>
      </c>
      <c r="E16">
        <v>172.5</v>
      </c>
      <c r="F16">
        <v>172.5</v>
      </c>
      <c r="G16">
        <v>814900</v>
      </c>
      <c r="H16">
        <f t="shared" si="0"/>
        <v>-2.0739795244671825E-3</v>
      </c>
      <c r="I16">
        <f>CORREL($H$3:H16,MXX!$H$3:H16)</f>
        <v>0.42185998490370036</v>
      </c>
    </row>
    <row r="17" spans="1:9" x14ac:dyDescent="0.25">
      <c r="A17" s="1">
        <v>44454</v>
      </c>
      <c r="B17">
        <v>172.12600699999999</v>
      </c>
      <c r="C17">
        <v>174.270996</v>
      </c>
      <c r="D17">
        <v>170.100494</v>
      </c>
      <c r="E17">
        <v>173.78950499999999</v>
      </c>
      <c r="F17">
        <v>173.78950499999999</v>
      </c>
      <c r="G17">
        <v>766500</v>
      </c>
      <c r="H17">
        <f t="shared" si="0"/>
        <v>7.4753913043477749E-3</v>
      </c>
      <c r="I17">
        <f>CORREL($H$3:H17,MXX!$H$3:H17)</f>
        <v>0.4370420632302161</v>
      </c>
    </row>
    <row r="18" spans="1:9" x14ac:dyDescent="0.25">
      <c r="A18" s="1">
        <v>44455</v>
      </c>
      <c r="B18">
        <v>172.99800099999999</v>
      </c>
      <c r="C18">
        <v>174.62750199999999</v>
      </c>
      <c r="D18">
        <v>172.307007</v>
      </c>
      <c r="E18">
        <v>174.412003</v>
      </c>
      <c r="F18">
        <v>174.412003</v>
      </c>
      <c r="G18">
        <v>846100</v>
      </c>
      <c r="H18">
        <f t="shared" si="0"/>
        <v>3.5819078948409878E-3</v>
      </c>
      <c r="I18">
        <f>CORREL($H$3:H18,MXX!$H$3:H18)</f>
        <v>0.42676637555992919</v>
      </c>
    </row>
    <row r="19" spans="1:9" x14ac:dyDescent="0.25">
      <c r="A19" s="1">
        <v>44456</v>
      </c>
      <c r="B19">
        <v>174.420502</v>
      </c>
      <c r="C19">
        <v>174.870499</v>
      </c>
      <c r="D19">
        <v>172.606506</v>
      </c>
      <c r="E19">
        <v>173.12600699999999</v>
      </c>
      <c r="F19">
        <v>173.12600699999999</v>
      </c>
      <c r="G19">
        <v>1129800</v>
      </c>
      <c r="H19">
        <f t="shared" si="0"/>
        <v>-7.3733228096693063E-3</v>
      </c>
      <c r="I19">
        <f>CORREL($H$3:H19,MXX!$H$3:H19)</f>
        <v>0.50476389676035782</v>
      </c>
    </row>
    <row r="20" spans="1:9" x14ac:dyDescent="0.25">
      <c r="A20" s="1">
        <v>44459</v>
      </c>
      <c r="B20">
        <v>169.800003</v>
      </c>
      <c r="C20">
        <v>170.949997</v>
      </c>
      <c r="D20">
        <v>165.25050400000001</v>
      </c>
      <c r="E20">
        <v>167.78649899999999</v>
      </c>
      <c r="F20">
        <v>167.78649899999999</v>
      </c>
      <c r="G20">
        <v>1357500</v>
      </c>
      <c r="H20">
        <f t="shared" si="0"/>
        <v>-3.0841744071414965E-2</v>
      </c>
      <c r="I20">
        <f>CORREL($H$3:H20,MXX!$H$3:H20)</f>
        <v>0.5849828561322904</v>
      </c>
    </row>
    <row r="21" spans="1:9" x14ac:dyDescent="0.25">
      <c r="A21" s="1">
        <v>44460</v>
      </c>
      <c r="B21">
        <v>168.75</v>
      </c>
      <c r="C21">
        <v>168.98500100000001</v>
      </c>
      <c r="D21">
        <v>166.619507</v>
      </c>
      <c r="E21">
        <v>167.18150299999999</v>
      </c>
      <c r="F21">
        <v>167.18150299999999</v>
      </c>
      <c r="G21">
        <v>884200</v>
      </c>
      <c r="H21">
        <f t="shared" si="0"/>
        <v>-3.6057489941428477E-3</v>
      </c>
      <c r="I21">
        <f>CORREL($H$3:H21,MXX!$H$3:H21)</f>
        <v>0.5576036682780281</v>
      </c>
    </row>
    <row r="22" spans="1:9" x14ac:dyDescent="0.25">
      <c r="A22" s="1">
        <v>44461</v>
      </c>
      <c r="B22">
        <v>167.550003</v>
      </c>
      <c r="C22">
        <v>169.449997</v>
      </c>
      <c r="D22">
        <v>167.052505</v>
      </c>
      <c r="E22">
        <v>169.00250199999999</v>
      </c>
      <c r="F22">
        <v>169.00250199999999</v>
      </c>
      <c r="G22">
        <v>906600</v>
      </c>
      <c r="H22">
        <f t="shared" si="0"/>
        <v>1.0892347342995238E-2</v>
      </c>
      <c r="I22">
        <f>CORREL($H$3:H22,MXX!$H$3:H22)</f>
        <v>0.5813792084358661</v>
      </c>
    </row>
    <row r="23" spans="1:9" x14ac:dyDescent="0.25">
      <c r="A23" s="1">
        <v>44462</v>
      </c>
      <c r="B23">
        <v>169.00250199999999</v>
      </c>
      <c r="C23">
        <v>171.44799800000001</v>
      </c>
      <c r="D23">
        <v>169.00250199999999</v>
      </c>
      <c r="E23">
        <v>170.800003</v>
      </c>
      <c r="F23">
        <v>170.800003</v>
      </c>
      <c r="G23">
        <v>942900</v>
      </c>
      <c r="H23">
        <f t="shared" si="0"/>
        <v>1.0635943129410068E-2</v>
      </c>
      <c r="I23">
        <f>CORREL($H$3:H23,MXX!$H$3:H23)</f>
        <v>0.58324648065996965</v>
      </c>
    </row>
    <row r="24" spans="1:9" x14ac:dyDescent="0.25">
      <c r="A24" s="1">
        <v>44463</v>
      </c>
      <c r="B24">
        <v>170.100494</v>
      </c>
      <c r="C24">
        <v>171.462997</v>
      </c>
      <c r="D24">
        <v>169.66999799999999</v>
      </c>
      <c r="E24">
        <v>171.27600100000001</v>
      </c>
      <c r="F24">
        <v>171.27600100000001</v>
      </c>
      <c r="G24">
        <v>1102900</v>
      </c>
      <c r="H24">
        <f t="shared" si="0"/>
        <v>2.7868734873500215E-3</v>
      </c>
      <c r="I24">
        <f>CORREL($H$3:H24,MXX!$H$3:H24)</f>
        <v>0.57228198291714627</v>
      </c>
    </row>
    <row r="25" spans="1:9" x14ac:dyDescent="0.25">
      <c r="A25" s="1">
        <v>44466</v>
      </c>
      <c r="B25">
        <v>168.574997</v>
      </c>
      <c r="C25">
        <v>170.778503</v>
      </c>
      <c r="D25">
        <v>166.98049900000001</v>
      </c>
      <c r="E25">
        <v>170.28999300000001</v>
      </c>
      <c r="F25">
        <v>170.28999300000001</v>
      </c>
      <c r="G25">
        <v>818800</v>
      </c>
      <c r="H25">
        <f t="shared" si="0"/>
        <v>-5.7568368845790493E-3</v>
      </c>
      <c r="I25">
        <f>CORREL($H$3:H25,MXX!$H$3:H25)</f>
        <v>0.51379650090366413</v>
      </c>
    </row>
    <row r="26" spans="1:9" x14ac:dyDescent="0.25">
      <c r="A26" s="1">
        <v>44467</v>
      </c>
      <c r="B26">
        <v>167.88549800000001</v>
      </c>
      <c r="C26">
        <v>168.45950300000001</v>
      </c>
      <c r="D26">
        <v>164.50500500000001</v>
      </c>
      <c r="E26">
        <v>165.79800399999999</v>
      </c>
      <c r="F26">
        <v>165.79800399999999</v>
      </c>
      <c r="G26">
        <v>1392300</v>
      </c>
      <c r="H26">
        <f t="shared" si="0"/>
        <v>-2.6378467230308816E-2</v>
      </c>
      <c r="I26">
        <f>CORREL($H$3:H26,MXX!$H$3:H26)</f>
        <v>0.56874547168096989</v>
      </c>
    </row>
    <row r="27" spans="1:9" x14ac:dyDescent="0.25">
      <c r="A27" s="1">
        <v>44468</v>
      </c>
      <c r="B27">
        <v>166.10549900000001</v>
      </c>
      <c r="C27">
        <v>167.56500199999999</v>
      </c>
      <c r="D27">
        <v>164.893494</v>
      </c>
      <c r="E27">
        <v>165.05600000000001</v>
      </c>
      <c r="F27">
        <v>165.05600000000001</v>
      </c>
      <c r="G27">
        <v>1071100</v>
      </c>
      <c r="H27">
        <f t="shared" si="0"/>
        <v>-4.4753494137358867E-3</v>
      </c>
      <c r="I27">
        <f>CORREL($H$3:H27,MXX!$H$3:H27)</f>
        <v>0.55760043263236114</v>
      </c>
    </row>
    <row r="28" spans="1:9" x14ac:dyDescent="0.25">
      <c r="A28" s="1">
        <v>44469</v>
      </c>
      <c r="B28">
        <v>165.800003</v>
      </c>
      <c r="C28">
        <v>166.39250200000001</v>
      </c>
      <c r="D28">
        <v>163.69949299999999</v>
      </c>
      <c r="E28">
        <v>164.25199900000001</v>
      </c>
      <c r="F28">
        <v>164.25199900000001</v>
      </c>
      <c r="G28">
        <v>1050200</v>
      </c>
      <c r="H28">
        <f t="shared" si="0"/>
        <v>-4.8710801182628898E-3</v>
      </c>
      <c r="I28">
        <f>CORREL($H$3:H28,MXX!$H$3:H28)</f>
        <v>0.53762943993765833</v>
      </c>
    </row>
    <row r="29" spans="1:9" x14ac:dyDescent="0.25">
      <c r="A29" s="1">
        <v>44470</v>
      </c>
      <c r="B29">
        <v>164.45050000000001</v>
      </c>
      <c r="C29">
        <v>165.458496</v>
      </c>
      <c r="D29">
        <v>162.796997</v>
      </c>
      <c r="E29">
        <v>164.162994</v>
      </c>
      <c r="F29">
        <v>164.162994</v>
      </c>
      <c r="G29">
        <v>898200</v>
      </c>
      <c r="H29">
        <f t="shared" si="0"/>
        <v>-5.4188077187428585E-4</v>
      </c>
      <c r="I29">
        <f>CORREL($H$3:H29,MXX!$H$3:H29)</f>
        <v>0.53389907990263386</v>
      </c>
    </row>
    <row r="30" spans="1:9" x14ac:dyDescent="0.25">
      <c r="A30" s="1">
        <v>44473</v>
      </c>
      <c r="B30">
        <v>163.96949799999999</v>
      </c>
      <c r="C30">
        <v>163.99949599999999</v>
      </c>
      <c r="D30">
        <v>158.8125</v>
      </c>
      <c r="E30">
        <v>159.48899800000001</v>
      </c>
      <c r="F30">
        <v>159.48899800000001</v>
      </c>
      <c r="G30">
        <v>1145300</v>
      </c>
      <c r="H30">
        <f t="shared" si="0"/>
        <v>-2.8471678580618408E-2</v>
      </c>
      <c r="I30">
        <f>CORREL($H$3:H30,MXX!$H$3:H30)</f>
        <v>0.50936350800132513</v>
      </c>
    </row>
    <row r="31" spans="1:9" x14ac:dyDescent="0.25">
      <c r="A31" s="1">
        <v>44474</v>
      </c>
      <c r="B31">
        <v>160.22500600000001</v>
      </c>
      <c r="C31">
        <v>163.03649899999999</v>
      </c>
      <c r="D31">
        <v>160.12300099999999</v>
      </c>
      <c r="E31">
        <v>161.050003</v>
      </c>
      <c r="F31">
        <v>161.050003</v>
      </c>
      <c r="G31">
        <v>647900</v>
      </c>
      <c r="H31">
        <f t="shared" si="0"/>
        <v>9.7875403292708267E-3</v>
      </c>
      <c r="I31">
        <f>CORREL($H$3:H31,MXX!$H$3:H31)</f>
        <v>0.51629682270531396</v>
      </c>
    </row>
    <row r="32" spans="1:9" x14ac:dyDescent="0.25">
      <c r="A32" s="1">
        <v>44475</v>
      </c>
      <c r="B32">
        <v>160.67649800000001</v>
      </c>
      <c r="C32">
        <v>163.216995</v>
      </c>
      <c r="D32">
        <v>159.93100000000001</v>
      </c>
      <c r="E32">
        <v>163.100494</v>
      </c>
      <c r="F32">
        <v>163.100494</v>
      </c>
      <c r="G32">
        <v>1036800</v>
      </c>
      <c r="H32">
        <f t="shared" si="0"/>
        <v>1.2732014665035391E-2</v>
      </c>
      <c r="I32">
        <f>CORREL($H$3:H32,MXX!$H$3:H32)</f>
        <v>0.50079825828302127</v>
      </c>
    </row>
    <row r="33" spans="1:9" x14ac:dyDescent="0.25">
      <c r="A33" s="1">
        <v>44476</v>
      </c>
      <c r="B33">
        <v>164.57699600000001</v>
      </c>
      <c r="C33">
        <v>166.28750600000001</v>
      </c>
      <c r="D33">
        <v>164.15299999999999</v>
      </c>
      <c r="E33">
        <v>165.12150600000001</v>
      </c>
      <c r="F33">
        <v>165.12150600000001</v>
      </c>
      <c r="G33">
        <v>661700</v>
      </c>
      <c r="H33">
        <f t="shared" si="0"/>
        <v>1.2391207104498489E-2</v>
      </c>
      <c r="I33">
        <f>CORREL($H$3:H33,MXX!$H$3:H33)</f>
        <v>0.48634209212873314</v>
      </c>
    </row>
    <row r="34" spans="1:9" x14ac:dyDescent="0.25">
      <c r="A34" s="1">
        <v>44477</v>
      </c>
      <c r="B34">
        <v>165.85000600000001</v>
      </c>
      <c r="C34">
        <v>166.07150300000001</v>
      </c>
      <c r="D34">
        <v>164.41000399999999</v>
      </c>
      <c r="E34">
        <v>164.43100000000001</v>
      </c>
      <c r="F34">
        <v>164.43100000000001</v>
      </c>
      <c r="G34">
        <v>625100</v>
      </c>
      <c r="H34">
        <f t="shared" si="0"/>
        <v>-4.1818053670125751E-3</v>
      </c>
      <c r="I34">
        <f>CORREL($H$3:H34,MXX!$H$3:H34)</f>
        <v>0.47388808641015534</v>
      </c>
    </row>
    <row r="35" spans="1:9" x14ac:dyDescent="0.25">
      <c r="A35" s="1">
        <v>44480</v>
      </c>
      <c r="B35">
        <v>163.75</v>
      </c>
      <c r="C35">
        <v>164.629501</v>
      </c>
      <c r="D35">
        <v>161.904999</v>
      </c>
      <c r="E35">
        <v>162.31500199999999</v>
      </c>
      <c r="F35">
        <v>162.31500199999999</v>
      </c>
      <c r="G35">
        <v>647300</v>
      </c>
      <c r="H35">
        <f t="shared" si="0"/>
        <v>-1.2868607501018779E-2</v>
      </c>
      <c r="I35">
        <f>CORREL($H$3:H35,MXX!$H$3:H35)</f>
        <v>0.41348419797193864</v>
      </c>
    </row>
    <row r="36" spans="1:9" x14ac:dyDescent="0.25">
      <c r="A36" s="1">
        <v>44481</v>
      </c>
      <c r="B36">
        <v>162.85000600000001</v>
      </c>
      <c r="C36">
        <v>163.37649500000001</v>
      </c>
      <c r="D36">
        <v>161.81399500000001</v>
      </c>
      <c r="E36">
        <v>162.366501</v>
      </c>
      <c r="F36">
        <v>162.366501</v>
      </c>
      <c r="G36">
        <v>651400</v>
      </c>
      <c r="H36">
        <f t="shared" si="0"/>
        <v>3.1727812811786088E-4</v>
      </c>
      <c r="I36">
        <f>CORREL($H$3:H36,MXX!$H$3:H36)</f>
        <v>0.4130475803624829</v>
      </c>
    </row>
    <row r="37" spans="1:9" x14ac:dyDescent="0.25">
      <c r="A37" s="1">
        <v>44482</v>
      </c>
      <c r="B37">
        <v>163.48550399999999</v>
      </c>
      <c r="C37">
        <v>164.419006</v>
      </c>
      <c r="D37">
        <v>163.05450400000001</v>
      </c>
      <c r="E37">
        <v>164.21400499999999</v>
      </c>
      <c r="F37">
        <v>164.21400499999999</v>
      </c>
      <c r="G37">
        <v>1216100</v>
      </c>
      <c r="H37">
        <f t="shared" si="0"/>
        <v>1.137860327482198E-2</v>
      </c>
      <c r="I37">
        <f>CORREL($H$3:H37,MXX!$H$3:H37)</f>
        <v>0.40568791224469558</v>
      </c>
    </row>
    <row r="38" spans="1:9" x14ac:dyDescent="0.25">
      <c r="A38" s="1">
        <v>44483</v>
      </c>
      <c r="B38">
        <v>165.12249800000001</v>
      </c>
      <c r="C38">
        <v>165.63000500000001</v>
      </c>
      <c r="D38">
        <v>164.53900100000001</v>
      </c>
      <c r="E38">
        <v>164.99299600000001</v>
      </c>
      <c r="F38">
        <v>164.99299600000001</v>
      </c>
      <c r="G38">
        <v>858500</v>
      </c>
      <c r="H38">
        <f t="shared" si="0"/>
        <v>4.7437549556142858E-3</v>
      </c>
      <c r="I38">
        <f>CORREL($H$3:H38,MXX!$H$3:H38)</f>
        <v>0.41033901478931756</v>
      </c>
    </row>
    <row r="39" spans="1:9" x14ac:dyDescent="0.25">
      <c r="A39" s="1">
        <v>44484</v>
      </c>
      <c r="B39">
        <v>165.570999</v>
      </c>
      <c r="C39">
        <v>170.520996</v>
      </c>
      <c r="D39">
        <v>165.199997</v>
      </c>
      <c r="E39">
        <v>170.45100400000001</v>
      </c>
      <c r="F39">
        <v>170.45100400000001</v>
      </c>
      <c r="G39">
        <v>813300</v>
      </c>
      <c r="H39">
        <f t="shared" si="0"/>
        <v>3.3080240569727012E-2</v>
      </c>
      <c r="I39">
        <f>CORREL($H$3:H39,MXX!$H$3:H39)</f>
        <v>0.46674720023088878</v>
      </c>
    </row>
    <row r="40" spans="1:9" x14ac:dyDescent="0.25">
      <c r="A40" s="1">
        <v>44487</v>
      </c>
      <c r="B40">
        <v>169.41799900000001</v>
      </c>
      <c r="C40">
        <v>172.458496</v>
      </c>
      <c r="D40">
        <v>169.25500500000001</v>
      </c>
      <c r="E40">
        <v>172.337006</v>
      </c>
      <c r="F40">
        <v>172.337006</v>
      </c>
      <c r="G40">
        <v>763500</v>
      </c>
      <c r="H40">
        <f t="shared" si="0"/>
        <v>1.1064774954332276E-2</v>
      </c>
      <c r="I40">
        <f>CORREL($H$3:H40,MXX!$H$3:H40)</f>
        <v>0.45540464284207161</v>
      </c>
    </row>
    <row r="41" spans="1:9" x14ac:dyDescent="0.25">
      <c r="A41" s="1">
        <v>44488</v>
      </c>
      <c r="B41">
        <v>171.714493</v>
      </c>
      <c r="C41">
        <v>172.734497</v>
      </c>
      <c r="D41">
        <v>171.10000600000001</v>
      </c>
      <c r="E41">
        <v>172.207504</v>
      </c>
      <c r="F41">
        <v>172.207504</v>
      </c>
      <c r="G41">
        <v>1056000</v>
      </c>
      <c r="H41">
        <f t="shared" si="0"/>
        <v>-7.5144626801745774E-4</v>
      </c>
      <c r="I41">
        <f>CORREL($H$3:H41,MXX!$H$3:H41)</f>
        <v>0.45507606770007103</v>
      </c>
    </row>
    <row r="42" spans="1:9" x14ac:dyDescent="0.25">
      <c r="A42" s="1">
        <v>44489</v>
      </c>
      <c r="B42">
        <v>172.63299599999999</v>
      </c>
      <c r="C42">
        <v>173.14300499999999</v>
      </c>
      <c r="D42">
        <v>170.018494</v>
      </c>
      <c r="E42">
        <v>170.753006</v>
      </c>
      <c r="F42">
        <v>170.753006</v>
      </c>
      <c r="G42">
        <v>736700</v>
      </c>
      <c r="H42">
        <f t="shared" si="0"/>
        <v>-8.4461940752593515E-3</v>
      </c>
      <c r="I42">
        <f>CORREL($H$3:H42,MXX!$H$3:H42)</f>
        <v>0.4566758044222225</v>
      </c>
    </row>
    <row r="43" spans="1:9" x14ac:dyDescent="0.25">
      <c r="A43" s="1">
        <v>44490</v>
      </c>
      <c r="B43">
        <v>170.71249399999999</v>
      </c>
      <c r="C43">
        <v>172.01400799999999</v>
      </c>
      <c r="D43">
        <v>170.14999399999999</v>
      </c>
      <c r="E43">
        <v>171.75050400000001</v>
      </c>
      <c r="F43">
        <v>171.75050400000001</v>
      </c>
      <c r="G43">
        <v>1093500</v>
      </c>
      <c r="H43">
        <f t="shared" si="0"/>
        <v>5.8417595295511653E-3</v>
      </c>
      <c r="I43">
        <f>CORREL($H$3:H43,MXX!$H$3:H43)</f>
        <v>0.44616224669015819</v>
      </c>
    </row>
    <row r="44" spans="1:9" x14ac:dyDescent="0.25">
      <c r="A44" s="1">
        <v>44491</v>
      </c>
      <c r="B44">
        <v>171.050003</v>
      </c>
      <c r="C44">
        <v>171.49200400000001</v>
      </c>
      <c r="D44">
        <v>166.56500199999999</v>
      </c>
      <c r="E44">
        <v>166.77749600000001</v>
      </c>
      <c r="F44">
        <v>166.77749600000001</v>
      </c>
      <c r="G44">
        <v>988000</v>
      </c>
      <c r="H44">
        <f t="shared" si="0"/>
        <v>-2.8954837885075392E-2</v>
      </c>
      <c r="I44">
        <f>CORREL($H$3:H44,MXX!$H$3:H44)</f>
        <v>0.4345158599266522</v>
      </c>
    </row>
    <row r="45" spans="1:9" x14ac:dyDescent="0.25">
      <c r="A45" s="1">
        <v>44494</v>
      </c>
      <c r="B45">
        <v>166.75</v>
      </c>
      <c r="C45">
        <v>167.38999899999999</v>
      </c>
      <c r="D45">
        <v>164.884995</v>
      </c>
      <c r="E45">
        <v>166.018494</v>
      </c>
      <c r="F45">
        <v>166.018494</v>
      </c>
      <c r="G45">
        <v>1009600</v>
      </c>
      <c r="H45">
        <f t="shared" si="0"/>
        <v>-4.550985703730733E-3</v>
      </c>
      <c r="I45">
        <f>CORREL($H$3:H45,MXX!$H$3:H45)</f>
        <v>0.43491449378052643</v>
      </c>
    </row>
    <row r="46" spans="1:9" x14ac:dyDescent="0.25">
      <c r="A46" s="1">
        <v>44495</v>
      </c>
      <c r="B46">
        <v>167.475494</v>
      </c>
      <c r="C46">
        <v>170.80600000000001</v>
      </c>
      <c r="D46">
        <v>167.199005</v>
      </c>
      <c r="E46">
        <v>168.80349699999999</v>
      </c>
      <c r="F46">
        <v>168.80349699999999</v>
      </c>
      <c r="G46">
        <v>1672600</v>
      </c>
      <c r="H46">
        <f t="shared" si="0"/>
        <v>1.6775257580640315E-2</v>
      </c>
      <c r="I46">
        <f>CORREL($H$3:H46,MXX!$H$3:H46)</f>
        <v>0.4498531583801969</v>
      </c>
    </row>
    <row r="47" spans="1:9" x14ac:dyDescent="0.25">
      <c r="A47" s="1">
        <v>44496</v>
      </c>
      <c r="B47">
        <v>169.39999399999999</v>
      </c>
      <c r="C47">
        <v>171.85000600000001</v>
      </c>
      <c r="D47">
        <v>168.572495</v>
      </c>
      <c r="E47">
        <v>169.62449599999999</v>
      </c>
      <c r="F47">
        <v>169.62449599999999</v>
      </c>
      <c r="G47">
        <v>3958200</v>
      </c>
      <c r="H47">
        <f t="shared" si="0"/>
        <v>4.8636373925357752E-3</v>
      </c>
      <c r="I47">
        <f>CORREL($H$3:H47,MXX!$H$3:H47)</f>
        <v>0.43232560065423786</v>
      </c>
    </row>
    <row r="48" spans="1:9" x14ac:dyDescent="0.25">
      <c r="A48" s="1">
        <v>44497</v>
      </c>
      <c r="B48">
        <v>170.104996</v>
      </c>
      <c r="C48">
        <v>173.949997</v>
      </c>
      <c r="D48">
        <v>169.300003</v>
      </c>
      <c r="E48">
        <v>172.328506</v>
      </c>
      <c r="F48">
        <v>172.328506</v>
      </c>
      <c r="G48">
        <v>3414400</v>
      </c>
      <c r="H48">
        <f t="shared" si="0"/>
        <v>1.5941152744825316E-2</v>
      </c>
      <c r="I48">
        <f>CORREL($H$3:H48,MXX!$H$3:H48)</f>
        <v>0.38972303145118459</v>
      </c>
    </row>
    <row r="49" spans="1:9" x14ac:dyDescent="0.25">
      <c r="A49" s="1">
        <v>44498</v>
      </c>
      <c r="B49">
        <v>165.00100699999999</v>
      </c>
      <c r="C49">
        <v>168.74099699999999</v>
      </c>
      <c r="D49">
        <v>163.666</v>
      </c>
      <c r="E49">
        <v>168.62150600000001</v>
      </c>
      <c r="F49">
        <v>168.62150600000001</v>
      </c>
      <c r="G49">
        <v>1604400</v>
      </c>
      <c r="H49">
        <f t="shared" si="0"/>
        <v>-2.1511240862263342E-2</v>
      </c>
      <c r="I49">
        <f>CORREL($H$3:H49,MXX!$H$3:H49)</f>
        <v>0.37027257301806826</v>
      </c>
    </row>
    <row r="50" spans="1:9" x14ac:dyDescent="0.25">
      <c r="A50" s="1">
        <v>44501</v>
      </c>
      <c r="B50">
        <v>168.08999600000001</v>
      </c>
      <c r="C50">
        <v>168.79299900000001</v>
      </c>
      <c r="D50">
        <v>164.600998</v>
      </c>
      <c r="E50">
        <v>165.90550200000001</v>
      </c>
      <c r="F50">
        <v>165.90550200000001</v>
      </c>
      <c r="G50">
        <v>2386000</v>
      </c>
      <c r="H50">
        <f t="shared" si="0"/>
        <v>-1.6107103206633666E-2</v>
      </c>
      <c r="I50">
        <f>CORREL($H$3:H50,MXX!$H$3:H50)</f>
        <v>0.33722477220566133</v>
      </c>
    </row>
    <row r="51" spans="1:9" x14ac:dyDescent="0.25">
      <c r="A51" s="1">
        <v>44502</v>
      </c>
      <c r="B51">
        <v>165.75050400000001</v>
      </c>
      <c r="C51">
        <v>166.55600000000001</v>
      </c>
      <c r="D51">
        <v>164.177505</v>
      </c>
      <c r="E51">
        <v>165.637497</v>
      </c>
      <c r="F51">
        <v>165.637497</v>
      </c>
      <c r="G51">
        <v>1315100</v>
      </c>
      <c r="H51">
        <f t="shared" si="0"/>
        <v>-1.6154075468818175E-3</v>
      </c>
      <c r="I51">
        <f>CORREL($H$3:H51,MXX!$H$3:H51)</f>
        <v>0.33436369991245096</v>
      </c>
    </row>
    <row r="52" spans="1:9" x14ac:dyDescent="0.25">
      <c r="A52" s="1">
        <v>44503</v>
      </c>
      <c r="B52">
        <v>165.449997</v>
      </c>
      <c r="C52">
        <v>169.746002</v>
      </c>
      <c r="D52">
        <v>164.87600699999999</v>
      </c>
      <c r="E52">
        <v>169.199997</v>
      </c>
      <c r="F52">
        <v>169.199997</v>
      </c>
      <c r="G52">
        <v>1223700</v>
      </c>
      <c r="H52">
        <f t="shared" si="0"/>
        <v>2.1507811120811612E-2</v>
      </c>
      <c r="I52">
        <f>CORREL($H$3:H52,MXX!$H$3:H52)</f>
        <v>0.32541653829632489</v>
      </c>
    </row>
    <row r="53" spans="1:9" x14ac:dyDescent="0.25">
      <c r="A53" s="1">
        <v>44504</v>
      </c>
      <c r="B53">
        <v>168.5</v>
      </c>
      <c r="C53">
        <v>174.93150299999999</v>
      </c>
      <c r="D53">
        <v>168.25</v>
      </c>
      <c r="E53">
        <v>173.85000600000001</v>
      </c>
      <c r="F53">
        <v>173.85000600000001</v>
      </c>
      <c r="G53">
        <v>1137000</v>
      </c>
      <c r="H53">
        <f t="shared" si="0"/>
        <v>2.7482323182310763E-2</v>
      </c>
      <c r="I53">
        <f>CORREL($H$3:H53,MXX!$H$3:H53)</f>
        <v>0.32315580312483722</v>
      </c>
    </row>
    <row r="54" spans="1:9" x14ac:dyDescent="0.25">
      <c r="A54" s="1">
        <v>44505</v>
      </c>
      <c r="B54">
        <v>173.85000600000001</v>
      </c>
      <c r="C54">
        <v>178.3125</v>
      </c>
      <c r="D54">
        <v>173.84899899999999</v>
      </c>
      <c r="E54">
        <v>175.94949299999999</v>
      </c>
      <c r="F54">
        <v>175.94949299999999</v>
      </c>
      <c r="G54">
        <v>1261100</v>
      </c>
      <c r="H54">
        <f t="shared" si="0"/>
        <v>1.2076427538345797E-2</v>
      </c>
      <c r="I54">
        <f>CORREL($H$3:H54,MXX!$H$3:H54)</f>
        <v>0.3305427833404978</v>
      </c>
    </row>
    <row r="55" spans="1:9" x14ac:dyDescent="0.25">
      <c r="A55" s="1">
        <v>44508</v>
      </c>
      <c r="B55">
        <v>176.162003</v>
      </c>
      <c r="C55">
        <v>178.949997</v>
      </c>
      <c r="D55">
        <v>174.39300499999999</v>
      </c>
      <c r="E55">
        <v>174.449005</v>
      </c>
      <c r="F55">
        <v>174.449005</v>
      </c>
      <c r="G55">
        <v>2077200</v>
      </c>
      <c r="H55">
        <f t="shared" si="0"/>
        <v>-8.527947278597672E-3</v>
      </c>
      <c r="I55">
        <f>CORREL($H$3:H55,MXX!$H$3:H55)</f>
        <v>0.33359134632595916</v>
      </c>
    </row>
    <row r="56" spans="1:9" x14ac:dyDescent="0.25">
      <c r="A56" s="1">
        <v>44509</v>
      </c>
      <c r="B56">
        <v>175.762497</v>
      </c>
      <c r="C56">
        <v>179.68850699999999</v>
      </c>
      <c r="D56">
        <v>175.07150300000001</v>
      </c>
      <c r="E56">
        <v>178.81149300000001</v>
      </c>
      <c r="F56">
        <v>178.81149300000001</v>
      </c>
      <c r="G56">
        <v>1586200</v>
      </c>
      <c r="H56">
        <f t="shared" si="0"/>
        <v>2.5007239221570873E-2</v>
      </c>
      <c r="I56">
        <f>CORREL($H$3:H56,MXX!$H$3:H56)</f>
        <v>0.2862445947884224</v>
      </c>
    </row>
    <row r="57" spans="1:9" x14ac:dyDescent="0.25">
      <c r="A57" s="1">
        <v>44510</v>
      </c>
      <c r="B57">
        <v>178.19349700000001</v>
      </c>
      <c r="C57">
        <v>180.27250699999999</v>
      </c>
      <c r="D57">
        <v>173.154495</v>
      </c>
      <c r="E57">
        <v>174.10249300000001</v>
      </c>
      <c r="F57">
        <v>174.10249300000001</v>
      </c>
      <c r="G57">
        <v>1367900</v>
      </c>
      <c r="H57">
        <f t="shared" si="0"/>
        <v>-2.6334996263355413E-2</v>
      </c>
      <c r="I57">
        <f>CORREL($H$3:H57,MXX!$H$3:H57)</f>
        <v>0.27546497699865824</v>
      </c>
    </row>
    <row r="58" spans="1:9" x14ac:dyDescent="0.25">
      <c r="A58" s="1">
        <v>44511</v>
      </c>
      <c r="B58">
        <v>175.64999399999999</v>
      </c>
      <c r="C58">
        <v>177.162003</v>
      </c>
      <c r="D58">
        <v>173.37350499999999</v>
      </c>
      <c r="E58">
        <v>173.625</v>
      </c>
      <c r="F58">
        <v>173.625</v>
      </c>
      <c r="G58">
        <v>1262800</v>
      </c>
      <c r="H58">
        <f t="shared" si="0"/>
        <v>-2.7425971436262531E-3</v>
      </c>
      <c r="I58">
        <f>CORREL($H$3:H58,MXX!$H$3:H58)</f>
        <v>0.27746466591882396</v>
      </c>
    </row>
    <row r="59" spans="1:9" x14ac:dyDescent="0.25">
      <c r="A59" s="1">
        <v>44512</v>
      </c>
      <c r="B59">
        <v>174.25</v>
      </c>
      <c r="C59">
        <v>177.03649899999999</v>
      </c>
      <c r="D59">
        <v>172.35249300000001</v>
      </c>
      <c r="E59">
        <v>176.257507</v>
      </c>
      <c r="F59">
        <v>176.257507</v>
      </c>
      <c r="G59">
        <v>1853700</v>
      </c>
      <c r="H59">
        <f t="shared" si="0"/>
        <v>1.5162027357811398E-2</v>
      </c>
      <c r="I59">
        <f>CORREL($H$3:H59,MXX!$H$3:H59)</f>
        <v>0.26129829801445725</v>
      </c>
    </row>
    <row r="60" spans="1:9" x14ac:dyDescent="0.25">
      <c r="A60" s="1">
        <v>44515</v>
      </c>
      <c r="B60">
        <v>176.85000600000001</v>
      </c>
      <c r="C60">
        <v>179.69399999999999</v>
      </c>
      <c r="D60">
        <v>176.29049699999999</v>
      </c>
      <c r="E60">
        <v>177.283997</v>
      </c>
      <c r="F60">
        <v>177.283997</v>
      </c>
      <c r="G60">
        <v>1055200</v>
      </c>
      <c r="H60">
        <f t="shared" si="0"/>
        <v>5.8238086846422689E-3</v>
      </c>
      <c r="I60">
        <f>CORREL($H$3:H60,MXX!$H$3:H60)</f>
        <v>0.25927586193434005</v>
      </c>
    </row>
    <row r="61" spans="1:9" x14ac:dyDescent="0.25">
      <c r="A61" s="1">
        <v>44516</v>
      </c>
      <c r="B61">
        <v>176.949997</v>
      </c>
      <c r="C61">
        <v>178.824997</v>
      </c>
      <c r="D61">
        <v>176.257507</v>
      </c>
      <c r="E61">
        <v>177.03500399999999</v>
      </c>
      <c r="F61">
        <v>177.03500399999999</v>
      </c>
      <c r="G61">
        <v>1586900</v>
      </c>
      <c r="H61">
        <f t="shared" si="0"/>
        <v>-1.4044866102607835E-3</v>
      </c>
      <c r="I61">
        <f>CORREL($H$3:H61,MXX!$H$3:H61)</f>
        <v>0.26034335403365777</v>
      </c>
    </row>
    <row r="62" spans="1:9" x14ac:dyDescent="0.25">
      <c r="A62" s="1">
        <v>44517</v>
      </c>
      <c r="B62">
        <v>178.23599200000001</v>
      </c>
      <c r="C62">
        <v>179.362503</v>
      </c>
      <c r="D62">
        <v>177.26750200000001</v>
      </c>
      <c r="E62">
        <v>177.449997</v>
      </c>
      <c r="F62">
        <v>177.449997</v>
      </c>
      <c r="G62">
        <v>1103300</v>
      </c>
      <c r="H62">
        <f t="shared" si="0"/>
        <v>2.3441296389046865E-3</v>
      </c>
      <c r="I62">
        <f>CORREL($H$3:H62,MXX!$H$3:H62)</f>
        <v>0.26032025556754818</v>
      </c>
    </row>
    <row r="63" spans="1:9" x14ac:dyDescent="0.25">
      <c r="A63" s="1">
        <v>44518</v>
      </c>
      <c r="B63">
        <v>178.31750500000001</v>
      </c>
      <c r="C63">
        <v>185.21000699999999</v>
      </c>
      <c r="D63">
        <v>178.050003</v>
      </c>
      <c r="E63">
        <v>184.80299400000001</v>
      </c>
      <c r="F63">
        <v>184.80299400000001</v>
      </c>
      <c r="G63">
        <v>1049600</v>
      </c>
      <c r="H63">
        <f t="shared" si="0"/>
        <v>4.143700830831807E-2</v>
      </c>
      <c r="I63">
        <f>CORREL($H$3:H63,MXX!$H$3:H63)</f>
        <v>0.20481053781251032</v>
      </c>
    </row>
    <row r="64" spans="1:9" x14ac:dyDescent="0.25">
      <c r="A64" s="1">
        <v>44519</v>
      </c>
      <c r="B64">
        <v>185.63450599999999</v>
      </c>
      <c r="C64">
        <v>188.10749799999999</v>
      </c>
      <c r="D64">
        <v>183.78599500000001</v>
      </c>
      <c r="E64">
        <v>183.828506</v>
      </c>
      <c r="F64">
        <v>183.828506</v>
      </c>
      <c r="G64">
        <v>799500</v>
      </c>
      <c r="H64">
        <f t="shared" si="0"/>
        <v>-5.2731180318431855E-3</v>
      </c>
      <c r="I64">
        <f>CORREL($H$3:H64,MXX!$H$3:H64)</f>
        <v>0.18487768811928049</v>
      </c>
    </row>
    <row r="65" spans="1:9" x14ac:dyDescent="0.25">
      <c r="A65" s="1">
        <v>44522</v>
      </c>
      <c r="B65">
        <v>183.81899999999999</v>
      </c>
      <c r="C65">
        <v>185.67300399999999</v>
      </c>
      <c r="D65">
        <v>178.375</v>
      </c>
      <c r="E65">
        <v>178.62849399999999</v>
      </c>
      <c r="F65">
        <v>178.62849399999999</v>
      </c>
      <c r="G65">
        <v>1346300</v>
      </c>
      <c r="H65">
        <f t="shared" si="0"/>
        <v>-2.8287299468125009E-2</v>
      </c>
      <c r="I65">
        <f>CORREL($H$3:H65,MXX!$H$3:H65)</f>
        <v>0.20062058567856553</v>
      </c>
    </row>
    <row r="66" spans="1:9" x14ac:dyDescent="0.25">
      <c r="A66" s="1">
        <v>44523</v>
      </c>
      <c r="B66">
        <v>179.25199900000001</v>
      </c>
      <c r="C66">
        <v>181.052505</v>
      </c>
      <c r="D66">
        <v>176.38549800000001</v>
      </c>
      <c r="E66">
        <v>179.00199900000001</v>
      </c>
      <c r="F66">
        <v>179.00199900000001</v>
      </c>
      <c r="G66">
        <v>2356700</v>
      </c>
      <c r="H66">
        <f t="shared" si="0"/>
        <v>2.0909597995044556E-3</v>
      </c>
      <c r="I66">
        <f>CORREL($H$3:H66,MXX!$H$3:H66)</f>
        <v>0.19964667217550894</v>
      </c>
    </row>
    <row r="67" spans="1:9" x14ac:dyDescent="0.25">
      <c r="A67" s="1">
        <v>44524</v>
      </c>
      <c r="B67">
        <v>178.133499</v>
      </c>
      <c r="C67">
        <v>180.682007</v>
      </c>
      <c r="D67">
        <v>176.842499</v>
      </c>
      <c r="E67">
        <v>179.02049299999999</v>
      </c>
      <c r="F67">
        <v>179.02049299999999</v>
      </c>
      <c r="G67">
        <v>1552300</v>
      </c>
      <c r="H67">
        <f t="shared" ref="H67:H130" si="1">(F67-F66)/F66</f>
        <v>1.0331728194820654E-4</v>
      </c>
      <c r="I67">
        <f>CORREL($H$3:H67,MXX!$H$3:H67)</f>
        <v>0.18996332186022227</v>
      </c>
    </row>
    <row r="68" spans="1:9" x14ac:dyDescent="0.25">
      <c r="A68" s="1">
        <v>44526</v>
      </c>
      <c r="B68">
        <v>180.104996</v>
      </c>
      <c r="C68">
        <v>181.675003</v>
      </c>
      <c r="D68">
        <v>175.207504</v>
      </c>
      <c r="E68">
        <v>175.22799699999999</v>
      </c>
      <c r="F68">
        <v>175.22799699999999</v>
      </c>
      <c r="G68">
        <v>836900</v>
      </c>
      <c r="H68">
        <f t="shared" si="1"/>
        <v>-2.118470313898644E-2</v>
      </c>
      <c r="I68">
        <f>CORREL($H$3:H68,MXX!$H$3:H68)</f>
        <v>0.16438105007641093</v>
      </c>
    </row>
    <row r="69" spans="1:9" x14ac:dyDescent="0.25">
      <c r="A69" s="1">
        <v>44529</v>
      </c>
      <c r="B69">
        <v>177.38200399999999</v>
      </c>
      <c r="C69">
        <v>179.800003</v>
      </c>
      <c r="D69">
        <v>176.574997</v>
      </c>
      <c r="E69">
        <v>178.078506</v>
      </c>
      <c r="F69">
        <v>178.078506</v>
      </c>
      <c r="G69">
        <v>1347600</v>
      </c>
      <c r="H69">
        <f t="shared" si="1"/>
        <v>1.6267428999944666E-2</v>
      </c>
      <c r="I69">
        <f>CORREL($H$3:H69,MXX!$H$3:H69)</f>
        <v>0.1602740285527092</v>
      </c>
    </row>
    <row r="70" spans="1:9" x14ac:dyDescent="0.25">
      <c r="A70" s="1">
        <v>44530</v>
      </c>
      <c r="B70">
        <v>178.175003</v>
      </c>
      <c r="C70">
        <v>179.288498</v>
      </c>
      <c r="D70">
        <v>174.600494</v>
      </c>
      <c r="E70">
        <v>175.3535</v>
      </c>
      <c r="F70">
        <v>175.3535</v>
      </c>
      <c r="G70">
        <v>1874200</v>
      </c>
      <c r="H70">
        <f t="shared" si="1"/>
        <v>-1.5302273481562158E-2</v>
      </c>
      <c r="I70">
        <f>CORREL($H$3:H70,MXX!$H$3:H70)</f>
        <v>0.14277037718674412</v>
      </c>
    </row>
    <row r="71" spans="1:9" x14ac:dyDescent="0.25">
      <c r="A71" s="1">
        <v>44531</v>
      </c>
      <c r="B71">
        <v>177.25</v>
      </c>
      <c r="C71">
        <v>177.99400299999999</v>
      </c>
      <c r="D71">
        <v>172.08000200000001</v>
      </c>
      <c r="E71">
        <v>172.18600499999999</v>
      </c>
      <c r="F71">
        <v>172.18600499999999</v>
      </c>
      <c r="G71">
        <v>1627300</v>
      </c>
      <c r="H71">
        <f t="shared" si="1"/>
        <v>-1.8063483192522548E-2</v>
      </c>
      <c r="I71">
        <f>CORREL($H$3:H71,MXX!$H$3:H71)</f>
        <v>8.9531375967224394E-2</v>
      </c>
    </row>
    <row r="72" spans="1:9" x14ac:dyDescent="0.25">
      <c r="A72" s="1">
        <v>44532</v>
      </c>
      <c r="B72">
        <v>173</v>
      </c>
      <c r="C72">
        <v>174.634995</v>
      </c>
      <c r="D72">
        <v>171.1875</v>
      </c>
      <c r="E72">
        <v>171.86799600000001</v>
      </c>
      <c r="F72">
        <v>171.86799600000001</v>
      </c>
      <c r="G72">
        <v>1603200</v>
      </c>
      <c r="H72">
        <f t="shared" si="1"/>
        <v>-1.8468922604946282E-3</v>
      </c>
      <c r="I72">
        <f>CORREL($H$3:H72,MXX!$H$3:H72)</f>
        <v>9.107797009982263E-2</v>
      </c>
    </row>
    <row r="73" spans="1:9" x14ac:dyDescent="0.25">
      <c r="A73" s="1">
        <v>44533</v>
      </c>
      <c r="B73">
        <v>172.75</v>
      </c>
      <c r="C73">
        <v>173.49350000000001</v>
      </c>
      <c r="D73">
        <v>166.929993</v>
      </c>
      <c r="E73">
        <v>169.48950199999999</v>
      </c>
      <c r="F73">
        <v>169.48950199999999</v>
      </c>
      <c r="G73">
        <v>1831000</v>
      </c>
      <c r="H73">
        <f t="shared" si="1"/>
        <v>-1.3839074495288917E-2</v>
      </c>
      <c r="I73">
        <f>CORREL($H$3:H73,MXX!$H$3:H73)</f>
        <v>8.9517711102780576E-2</v>
      </c>
    </row>
    <row r="74" spans="1:9" x14ac:dyDescent="0.25">
      <c r="A74" s="1">
        <v>44536</v>
      </c>
      <c r="B74">
        <v>169.64999399999999</v>
      </c>
      <c r="C74">
        <v>173.69549599999999</v>
      </c>
      <c r="D74">
        <v>166.934494</v>
      </c>
      <c r="E74">
        <v>171.36850000000001</v>
      </c>
      <c r="F74">
        <v>171.36850000000001</v>
      </c>
      <c r="G74">
        <v>1186000</v>
      </c>
      <c r="H74">
        <f t="shared" si="1"/>
        <v>1.1086220549518308E-2</v>
      </c>
      <c r="I74">
        <f>CORREL($H$3:H74,MXX!$H$3:H74)</f>
        <v>9.7282886255332643E-2</v>
      </c>
    </row>
    <row r="75" spans="1:9" x14ac:dyDescent="0.25">
      <c r="A75" s="1">
        <v>44537</v>
      </c>
      <c r="B75">
        <v>174.60000600000001</v>
      </c>
      <c r="C75">
        <v>177.49949599999999</v>
      </c>
      <c r="D75">
        <v>173.33450300000001</v>
      </c>
      <c r="E75">
        <v>176.16450499999999</v>
      </c>
      <c r="F75">
        <v>176.16450499999999</v>
      </c>
      <c r="G75">
        <v>1089400</v>
      </c>
      <c r="H75">
        <f t="shared" si="1"/>
        <v>2.7986502770345655E-2</v>
      </c>
      <c r="I75">
        <f>CORREL($H$3:H75,MXX!$H$3:H75)</f>
        <v>0.10469471111228768</v>
      </c>
    </row>
    <row r="76" spans="1:9" x14ac:dyDescent="0.25">
      <c r="A76" s="1">
        <v>44538</v>
      </c>
      <c r="B76">
        <v>176.150497</v>
      </c>
      <c r="C76">
        <v>177.179993</v>
      </c>
      <c r="D76">
        <v>174.75050400000001</v>
      </c>
      <c r="E76">
        <v>176.158005</v>
      </c>
      <c r="F76">
        <v>176.158005</v>
      </c>
      <c r="G76">
        <v>1137700</v>
      </c>
      <c r="H76">
        <f t="shared" si="1"/>
        <v>-3.6897330707956207E-5</v>
      </c>
      <c r="I76">
        <f>CORREL($H$3:H76,MXX!$H$3:H76)</f>
        <v>0.10405279057718074</v>
      </c>
    </row>
    <row r="77" spans="1:9" x14ac:dyDescent="0.25">
      <c r="A77" s="1">
        <v>44539</v>
      </c>
      <c r="B77">
        <v>175.75</v>
      </c>
      <c r="C77">
        <v>176.96949799999999</v>
      </c>
      <c r="D77">
        <v>174.13949600000001</v>
      </c>
      <c r="E77">
        <v>174.17100500000001</v>
      </c>
      <c r="F77">
        <v>174.17100500000001</v>
      </c>
      <c r="G77">
        <v>1059900</v>
      </c>
      <c r="H77">
        <f t="shared" si="1"/>
        <v>-1.1279646360663512E-2</v>
      </c>
      <c r="I77">
        <f>CORREL($H$3:H77,MXX!$H$3:H77)</f>
        <v>0.10403351361856686</v>
      </c>
    </row>
    <row r="78" spans="1:9" x14ac:dyDescent="0.25">
      <c r="A78" s="1">
        <v>44540</v>
      </c>
      <c r="B78">
        <v>175.41700700000001</v>
      </c>
      <c r="C78">
        <v>175.92700199999999</v>
      </c>
      <c r="D78">
        <v>170.5</v>
      </c>
      <c r="E78">
        <v>172.212006</v>
      </c>
      <c r="F78">
        <v>172.212006</v>
      </c>
      <c r="G78">
        <v>838400</v>
      </c>
      <c r="H78">
        <f t="shared" si="1"/>
        <v>-1.124756098180639E-2</v>
      </c>
      <c r="I78">
        <f>CORREL($H$3:H78,MXX!$H$3:H78)</f>
        <v>0.12222985038543818</v>
      </c>
    </row>
    <row r="79" spans="1:9" x14ac:dyDescent="0.25">
      <c r="A79" s="1">
        <v>44543</v>
      </c>
      <c r="B79">
        <v>172</v>
      </c>
      <c r="C79">
        <v>172.10000600000001</v>
      </c>
      <c r="D79">
        <v>169.13000500000001</v>
      </c>
      <c r="E79">
        <v>169.56750500000001</v>
      </c>
      <c r="F79">
        <v>169.56750500000001</v>
      </c>
      <c r="G79">
        <v>1188000</v>
      </c>
      <c r="H79">
        <f t="shared" si="1"/>
        <v>-1.5356078019322247E-2</v>
      </c>
      <c r="I79">
        <f>CORREL($H$3:H79,MXX!$H$3:H79)</f>
        <v>8.7930076980793484E-2</v>
      </c>
    </row>
    <row r="80" spans="1:9" x14ac:dyDescent="0.25">
      <c r="A80" s="1">
        <v>44544</v>
      </c>
      <c r="B80">
        <v>167.550003</v>
      </c>
      <c r="C80">
        <v>169.49899300000001</v>
      </c>
      <c r="D80">
        <v>166.44000199999999</v>
      </c>
      <c r="E80">
        <v>169.09150700000001</v>
      </c>
      <c r="F80">
        <v>169.09150700000001</v>
      </c>
      <c r="G80">
        <v>2137100</v>
      </c>
      <c r="H80">
        <f t="shared" si="1"/>
        <v>-2.8071298212473204E-3</v>
      </c>
      <c r="I80">
        <f>CORREL($H$3:H80,MXX!$H$3:H80)</f>
        <v>8.8378511230308085E-2</v>
      </c>
    </row>
    <row r="81" spans="1:9" x14ac:dyDescent="0.25">
      <c r="A81" s="1">
        <v>44545</v>
      </c>
      <c r="B81">
        <v>168.598007</v>
      </c>
      <c r="C81">
        <v>173.60000600000001</v>
      </c>
      <c r="D81">
        <v>165.195007</v>
      </c>
      <c r="E81">
        <v>173.31500199999999</v>
      </c>
      <c r="F81">
        <v>173.31500199999999</v>
      </c>
      <c r="G81">
        <v>1557700</v>
      </c>
      <c r="H81">
        <f t="shared" si="1"/>
        <v>2.4977570280924784E-2</v>
      </c>
      <c r="I81">
        <f>CORREL($H$3:H81,MXX!$H$3:H81)</f>
        <v>9.8699124398498872E-2</v>
      </c>
    </row>
    <row r="82" spans="1:9" x14ac:dyDescent="0.25">
      <c r="A82" s="1">
        <v>44546</v>
      </c>
      <c r="B82">
        <v>173.36850000000001</v>
      </c>
      <c r="C82">
        <v>174.166</v>
      </c>
      <c r="D82">
        <v>168.160507</v>
      </c>
      <c r="E82">
        <v>168.871002</v>
      </c>
      <c r="F82">
        <v>168.871002</v>
      </c>
      <c r="G82">
        <v>1130000</v>
      </c>
      <c r="H82">
        <f t="shared" si="1"/>
        <v>-2.5641173289776661E-2</v>
      </c>
      <c r="I82">
        <f>CORREL($H$3:H82,MXX!$H$3:H82)</f>
        <v>4.0170773614912572E-2</v>
      </c>
    </row>
    <row r="83" spans="1:9" x14ac:dyDescent="0.25">
      <c r="A83" s="1">
        <v>44547</v>
      </c>
      <c r="B83">
        <v>167.71049500000001</v>
      </c>
      <c r="C83">
        <v>170.89849899999999</v>
      </c>
      <c r="D83">
        <v>165.613495</v>
      </c>
      <c r="E83">
        <v>170.01750200000001</v>
      </c>
      <c r="F83">
        <v>170.01750200000001</v>
      </c>
      <c r="G83">
        <v>1697700</v>
      </c>
      <c r="H83">
        <f t="shared" si="1"/>
        <v>6.789205881540296E-3</v>
      </c>
      <c r="I83">
        <f>CORREL($H$3:H83,MXX!$H$3:H83)</f>
        <v>2.9903386135828287E-2</v>
      </c>
    </row>
    <row r="84" spans="1:9" x14ac:dyDescent="0.25">
      <c r="A84" s="1">
        <v>44550</v>
      </c>
      <c r="B84">
        <v>166.85000600000001</v>
      </c>
      <c r="C84">
        <v>167.87449599999999</v>
      </c>
      <c r="D84">
        <v>165.60000600000001</v>
      </c>
      <c r="E84">
        <v>167.07899499999999</v>
      </c>
      <c r="F84">
        <v>167.07899499999999</v>
      </c>
      <c r="G84">
        <v>1120600</v>
      </c>
      <c r="H84">
        <f t="shared" si="1"/>
        <v>-1.7283555901203722E-2</v>
      </c>
      <c r="I84">
        <f>CORREL($H$3:H84,MXX!$H$3:H84)</f>
        <v>1.3560457177618057E-2</v>
      </c>
    </row>
    <row r="85" spans="1:9" x14ac:dyDescent="0.25">
      <c r="A85" s="1">
        <v>44551</v>
      </c>
      <c r="B85">
        <v>167.850494</v>
      </c>
      <c r="C85">
        <v>170.71650700000001</v>
      </c>
      <c r="D85">
        <v>165.64750699999999</v>
      </c>
      <c r="E85">
        <v>170.41700700000001</v>
      </c>
      <c r="F85">
        <v>170.41700700000001</v>
      </c>
      <c r="G85">
        <v>716600</v>
      </c>
      <c r="H85">
        <f t="shared" si="1"/>
        <v>1.9978645430564271E-2</v>
      </c>
      <c r="I85">
        <f>CORREL($H$3:H85,MXX!$H$3:H85)</f>
        <v>2.5080355427216934E-2</v>
      </c>
    </row>
    <row r="86" spans="1:9" x14ac:dyDescent="0.25">
      <c r="A86" s="1">
        <v>44552</v>
      </c>
      <c r="B86">
        <v>169.270004</v>
      </c>
      <c r="C86">
        <v>172.050003</v>
      </c>
      <c r="D86">
        <v>168.50050400000001</v>
      </c>
      <c r="E86">
        <v>171.037003</v>
      </c>
      <c r="F86">
        <v>171.037003</v>
      </c>
      <c r="G86">
        <v>972700</v>
      </c>
      <c r="H86">
        <f t="shared" si="1"/>
        <v>3.6381110718602529E-3</v>
      </c>
      <c r="I86">
        <f>CORREL($H$3:H86,MXX!$H$3:H86)</f>
        <v>2.6447854190093392E-2</v>
      </c>
    </row>
    <row r="87" spans="1:9" x14ac:dyDescent="0.25">
      <c r="A87" s="1">
        <v>44553</v>
      </c>
      <c r="B87">
        <v>170.42799400000001</v>
      </c>
      <c r="C87">
        <v>171.97500600000001</v>
      </c>
      <c r="D87">
        <v>170.14999399999999</v>
      </c>
      <c r="E87">
        <v>171.06849700000001</v>
      </c>
      <c r="F87">
        <v>171.06849700000001</v>
      </c>
      <c r="G87">
        <v>813000</v>
      </c>
      <c r="H87">
        <f t="shared" si="1"/>
        <v>1.8413559316172792E-4</v>
      </c>
      <c r="I87">
        <f>CORREL($H$3:H87,MXX!$H$3:H87)</f>
        <v>2.629592941007133E-2</v>
      </c>
    </row>
    <row r="88" spans="1:9" x14ac:dyDescent="0.25">
      <c r="A88" s="1">
        <v>44557</v>
      </c>
      <c r="B88">
        <v>171.037003</v>
      </c>
      <c r="C88">
        <v>172.942993</v>
      </c>
      <c r="D88">
        <v>169.21549999999999</v>
      </c>
      <c r="E88">
        <v>169.66949500000001</v>
      </c>
      <c r="F88">
        <v>169.66949500000001</v>
      </c>
      <c r="G88">
        <v>963900</v>
      </c>
      <c r="H88">
        <f t="shared" si="1"/>
        <v>-8.1780223976597854E-3</v>
      </c>
      <c r="I88">
        <f>CORREL($H$3:H88,MXX!$H$3:H88)</f>
        <v>1.9814738343765608E-2</v>
      </c>
    </row>
    <row r="89" spans="1:9" x14ac:dyDescent="0.25">
      <c r="A89" s="1">
        <v>44558</v>
      </c>
      <c r="B89">
        <v>170.18249499999999</v>
      </c>
      <c r="C89">
        <v>172.175995</v>
      </c>
      <c r="D89">
        <v>169.13549800000001</v>
      </c>
      <c r="E89">
        <v>170.66099500000001</v>
      </c>
      <c r="F89">
        <v>170.66099500000001</v>
      </c>
      <c r="G89">
        <v>775200</v>
      </c>
      <c r="H89">
        <f t="shared" si="1"/>
        <v>5.8437139805243244E-3</v>
      </c>
      <c r="I89">
        <f>CORREL($H$3:H89,MXX!$H$3:H89)</f>
        <v>1.9424454758951874E-2</v>
      </c>
    </row>
    <row r="90" spans="1:9" x14ac:dyDescent="0.25">
      <c r="A90" s="1">
        <v>44559</v>
      </c>
      <c r="B90">
        <v>170.83999600000001</v>
      </c>
      <c r="C90">
        <v>171.212006</v>
      </c>
      <c r="D90">
        <v>168.600494</v>
      </c>
      <c r="E90">
        <v>169.20100400000001</v>
      </c>
      <c r="F90">
        <v>169.20100400000001</v>
      </c>
      <c r="G90">
        <v>1155700</v>
      </c>
      <c r="H90">
        <f t="shared" si="1"/>
        <v>-8.5549190663045307E-3</v>
      </c>
      <c r="I90">
        <f>CORREL($H$3:H90,MXX!$H$3:H90)</f>
        <v>2.7473965169622899E-2</v>
      </c>
    </row>
    <row r="91" spans="1:9" x14ac:dyDescent="0.25">
      <c r="A91" s="1">
        <v>44560</v>
      </c>
      <c r="B91">
        <v>169.699997</v>
      </c>
      <c r="C91">
        <v>170.88800000000001</v>
      </c>
      <c r="D91">
        <v>168.524002</v>
      </c>
      <c r="E91">
        <v>168.64450099999999</v>
      </c>
      <c r="F91">
        <v>168.64450099999999</v>
      </c>
      <c r="G91">
        <v>941500</v>
      </c>
      <c r="H91">
        <f t="shared" si="1"/>
        <v>-3.289005306375254E-3</v>
      </c>
      <c r="I91">
        <f>CORREL($H$3:H91,MXX!$H$3:H91)</f>
        <v>2.4555532191436687E-2</v>
      </c>
    </row>
    <row r="92" spans="1:9" x14ac:dyDescent="0.25">
      <c r="A92" s="1">
        <v>44561</v>
      </c>
      <c r="B92">
        <v>168.955994</v>
      </c>
      <c r="C92">
        <v>169.35000600000001</v>
      </c>
      <c r="D92">
        <v>166.558502</v>
      </c>
      <c r="E92">
        <v>166.716995</v>
      </c>
      <c r="F92">
        <v>166.716995</v>
      </c>
      <c r="G92">
        <v>870600</v>
      </c>
      <c r="H92">
        <f t="shared" si="1"/>
        <v>-1.1429403203606348E-2</v>
      </c>
      <c r="I92">
        <f>CORREL($H$3:H92,MXX!$H$3:H92)</f>
        <v>2.2735912127996565E-2</v>
      </c>
    </row>
    <row r="93" spans="1:9" x14ac:dyDescent="0.25">
      <c r="A93" s="1">
        <v>44564</v>
      </c>
      <c r="B93">
        <v>167.550003</v>
      </c>
      <c r="C93">
        <v>170.703506</v>
      </c>
      <c r="D93">
        <v>166.160507</v>
      </c>
      <c r="E93">
        <v>170.404495</v>
      </c>
      <c r="F93">
        <v>170.404495</v>
      </c>
      <c r="G93">
        <v>1933300</v>
      </c>
      <c r="H93">
        <f t="shared" si="1"/>
        <v>2.2118320930628578E-2</v>
      </c>
      <c r="I93">
        <f>CORREL($H$3:H93,MXX!$H$3:H93)</f>
        <v>8.9738008937090552E-3</v>
      </c>
    </row>
    <row r="94" spans="1:9" x14ac:dyDescent="0.25">
      <c r="A94" s="1">
        <v>44565</v>
      </c>
      <c r="B94">
        <v>170.43800400000001</v>
      </c>
      <c r="C94">
        <v>171.39999399999999</v>
      </c>
      <c r="D94">
        <v>166.349503</v>
      </c>
      <c r="E94">
        <v>167.52200300000001</v>
      </c>
      <c r="F94">
        <v>167.52200300000001</v>
      </c>
      <c r="G94">
        <v>1874400</v>
      </c>
      <c r="H94">
        <f t="shared" si="1"/>
        <v>-1.6915586645762985E-2</v>
      </c>
      <c r="I94">
        <f>CORREL($H$3:H94,MXX!$H$3:H94)</f>
        <v>6.9685496471856966E-3</v>
      </c>
    </row>
    <row r="95" spans="1:9" x14ac:dyDescent="0.25">
      <c r="A95" s="1">
        <v>44566</v>
      </c>
      <c r="B95">
        <v>166.88299599999999</v>
      </c>
      <c r="C95">
        <v>167.12649500000001</v>
      </c>
      <c r="D95">
        <v>164.35699500000001</v>
      </c>
      <c r="E95">
        <v>164.35699500000001</v>
      </c>
      <c r="F95">
        <v>164.35699500000001</v>
      </c>
      <c r="G95">
        <v>1345300</v>
      </c>
      <c r="H95">
        <f t="shared" si="1"/>
        <v>-1.889308833061171E-2</v>
      </c>
      <c r="I95">
        <f>CORREL($H$3:H95,MXX!$H$3:H95)</f>
        <v>7.0922792020755542E-3</v>
      </c>
    </row>
    <row r="96" spans="1:9" x14ac:dyDescent="0.25">
      <c r="A96" s="1">
        <v>44567</v>
      </c>
      <c r="B96">
        <v>163.45050000000001</v>
      </c>
      <c r="C96">
        <v>164.800003</v>
      </c>
      <c r="D96">
        <v>161.93699599999999</v>
      </c>
      <c r="E96">
        <v>163.253998</v>
      </c>
      <c r="F96">
        <v>163.253998</v>
      </c>
      <c r="G96">
        <v>1171900</v>
      </c>
      <c r="H96">
        <f t="shared" si="1"/>
        <v>-6.7109830037961945E-3</v>
      </c>
      <c r="I96">
        <f>CORREL($H$3:H96,MXX!$H$3:H96)</f>
        <v>6.8701391425269043E-3</v>
      </c>
    </row>
    <row r="97" spans="1:9" x14ac:dyDescent="0.25">
      <c r="A97" s="1">
        <v>44568</v>
      </c>
      <c r="B97">
        <v>163.83900499999999</v>
      </c>
      <c r="C97">
        <v>165.24350000000001</v>
      </c>
      <c r="D97">
        <v>162.03100599999999</v>
      </c>
      <c r="E97">
        <v>162.554001</v>
      </c>
      <c r="F97">
        <v>162.554001</v>
      </c>
      <c r="G97">
        <v>907200</v>
      </c>
      <c r="H97">
        <f t="shared" si="1"/>
        <v>-4.2877786061937435E-3</v>
      </c>
      <c r="I97">
        <f>CORREL($H$3:H97,MXX!$H$3:H97)</f>
        <v>5.874980647427171E-3</v>
      </c>
    </row>
    <row r="98" spans="1:9" x14ac:dyDescent="0.25">
      <c r="A98" s="1">
        <v>44571</v>
      </c>
      <c r="B98">
        <v>160.58549500000001</v>
      </c>
      <c r="C98">
        <v>161.66149899999999</v>
      </c>
      <c r="D98">
        <v>156.30450400000001</v>
      </c>
      <c r="E98">
        <v>161.48599200000001</v>
      </c>
      <c r="F98">
        <v>161.48599200000001</v>
      </c>
      <c r="G98">
        <v>1394000</v>
      </c>
      <c r="H98">
        <f t="shared" si="1"/>
        <v>-6.5701797152319203E-3</v>
      </c>
      <c r="I98">
        <f>CORREL($H$3:H98,MXX!$H$3:H98)</f>
        <v>1.0102375212131342E-2</v>
      </c>
    </row>
    <row r="99" spans="1:9" x14ac:dyDescent="0.25">
      <c r="A99" s="1">
        <v>44572</v>
      </c>
      <c r="B99">
        <v>161.5</v>
      </c>
      <c r="C99">
        <v>166.35000600000001</v>
      </c>
      <c r="D99">
        <v>160.70150799999999</v>
      </c>
      <c r="E99">
        <v>165.36199999999999</v>
      </c>
      <c r="F99">
        <v>165.36199999999999</v>
      </c>
      <c r="G99">
        <v>1175400</v>
      </c>
      <c r="H99">
        <f t="shared" si="1"/>
        <v>2.4002131404685455E-2</v>
      </c>
      <c r="I99">
        <f>CORREL($H$3:H99,MXX!$H$3:H99)</f>
        <v>1.8825685629672153E-2</v>
      </c>
    </row>
    <row r="100" spans="1:9" x14ac:dyDescent="0.25">
      <c r="A100" s="1">
        <v>44573</v>
      </c>
      <c r="B100">
        <v>166.574997</v>
      </c>
      <c r="C100">
        <v>166.878006</v>
      </c>
      <c r="D100">
        <v>164.41700700000001</v>
      </c>
      <c r="E100">
        <v>165.20700099999999</v>
      </c>
      <c r="F100">
        <v>165.20700099999999</v>
      </c>
      <c r="G100">
        <v>1111600</v>
      </c>
      <c r="H100">
        <f t="shared" si="1"/>
        <v>-9.3733143043748667E-4</v>
      </c>
      <c r="I100">
        <f>CORREL($H$3:H100,MXX!$H$3:H100)</f>
        <v>1.6873566963714327E-2</v>
      </c>
    </row>
    <row r="101" spans="1:9" x14ac:dyDescent="0.25">
      <c r="A101" s="1">
        <v>44574</v>
      </c>
      <c r="B101">
        <v>165.25050400000001</v>
      </c>
      <c r="C101">
        <v>166.221497</v>
      </c>
      <c r="D101">
        <v>161.091003</v>
      </c>
      <c r="E101">
        <v>161.21400499999999</v>
      </c>
      <c r="F101">
        <v>161.21400499999999</v>
      </c>
      <c r="G101">
        <v>985600</v>
      </c>
      <c r="H101">
        <f t="shared" si="1"/>
        <v>-2.416965368192844E-2</v>
      </c>
      <c r="I101">
        <f>CORREL($H$3:H101,MXX!$H$3:H101)</f>
        <v>1.8314768696766293E-2</v>
      </c>
    </row>
    <row r="102" spans="1:9" x14ac:dyDescent="0.25">
      <c r="A102" s="1">
        <v>44575</v>
      </c>
      <c r="B102">
        <v>160.14999399999999</v>
      </c>
      <c r="C102">
        <v>162.25</v>
      </c>
      <c r="D102">
        <v>159.80050700000001</v>
      </c>
      <c r="E102">
        <v>162.13800000000001</v>
      </c>
      <c r="F102">
        <v>162.13800000000001</v>
      </c>
      <c r="G102">
        <v>1665400</v>
      </c>
      <c r="H102">
        <f t="shared" si="1"/>
        <v>5.7314809591140631E-3</v>
      </c>
      <c r="I102">
        <f>CORREL($H$3:H102,MXX!$H$3:H102)</f>
        <v>1.6320561778390509E-2</v>
      </c>
    </row>
    <row r="103" spans="1:9" x14ac:dyDescent="0.25">
      <c r="A103" s="1">
        <v>44579</v>
      </c>
      <c r="B103">
        <v>159.104996</v>
      </c>
      <c r="C103">
        <v>159.734497</v>
      </c>
      <c r="D103">
        <v>157.66450499999999</v>
      </c>
      <c r="E103">
        <v>158.917496</v>
      </c>
      <c r="F103">
        <v>158.917496</v>
      </c>
      <c r="G103">
        <v>1380200</v>
      </c>
      <c r="H103">
        <f t="shared" si="1"/>
        <v>-1.9862734214064596E-2</v>
      </c>
      <c r="I103">
        <f>CORREL($H$3:H103,MXX!$H$3:H103)</f>
        <v>9.5580939380545179E-3</v>
      </c>
    </row>
    <row r="104" spans="1:9" x14ac:dyDescent="0.25">
      <c r="A104" s="1">
        <v>44580</v>
      </c>
      <c r="B104">
        <v>158.76199299999999</v>
      </c>
      <c r="C104">
        <v>159.25</v>
      </c>
      <c r="D104">
        <v>156.25</v>
      </c>
      <c r="E104">
        <v>156.29899599999999</v>
      </c>
      <c r="F104">
        <v>156.29899599999999</v>
      </c>
      <c r="G104">
        <v>1659900</v>
      </c>
      <c r="H104">
        <f t="shared" si="1"/>
        <v>-1.6477103314036685E-2</v>
      </c>
      <c r="I104">
        <f>CORREL($H$3:H104,MXX!$H$3:H104)</f>
        <v>2.8578247384922519E-2</v>
      </c>
    </row>
    <row r="105" spans="1:9" x14ac:dyDescent="0.25">
      <c r="A105" s="1">
        <v>44581</v>
      </c>
      <c r="B105">
        <v>156.766006</v>
      </c>
      <c r="C105">
        <v>158</v>
      </c>
      <c r="D105">
        <v>151.350998</v>
      </c>
      <c r="E105">
        <v>151.667496</v>
      </c>
      <c r="F105">
        <v>151.667496</v>
      </c>
      <c r="G105">
        <v>2517800</v>
      </c>
      <c r="H105">
        <f t="shared" si="1"/>
        <v>-2.9632308066777274E-2</v>
      </c>
      <c r="I105">
        <f>CORREL($H$3:H105,MXX!$H$3:H105)</f>
        <v>4.6941758208524857E-2</v>
      </c>
    </row>
    <row r="106" spans="1:9" x14ac:dyDescent="0.25">
      <c r="A106" s="1">
        <v>44582</v>
      </c>
      <c r="B106">
        <v>149.949997</v>
      </c>
      <c r="C106">
        <v>150.89999399999999</v>
      </c>
      <c r="D106">
        <v>142.07049599999999</v>
      </c>
      <c r="E106">
        <v>142.64300499999999</v>
      </c>
      <c r="F106">
        <v>142.64300499999999</v>
      </c>
      <c r="G106">
        <v>3150100</v>
      </c>
      <c r="H106">
        <f t="shared" si="1"/>
        <v>-5.9501813097778126E-2</v>
      </c>
      <c r="I106">
        <f>CORREL($H$3:H106,MXX!$H$3:H106)</f>
        <v>7.1243731445364125E-2</v>
      </c>
    </row>
    <row r="107" spans="1:9" x14ac:dyDescent="0.25">
      <c r="A107" s="1">
        <v>44585</v>
      </c>
      <c r="B107">
        <v>139</v>
      </c>
      <c r="C107">
        <v>144.945007</v>
      </c>
      <c r="D107">
        <v>135.35200499999999</v>
      </c>
      <c r="E107">
        <v>144.544006</v>
      </c>
      <c r="F107">
        <v>144.544006</v>
      </c>
      <c r="G107">
        <v>3003600</v>
      </c>
      <c r="H107">
        <f t="shared" si="1"/>
        <v>1.3326983682095088E-2</v>
      </c>
      <c r="I107">
        <f>CORREL($H$3:H107,MXX!$H$3:H107)</f>
        <v>5.0406265593993263E-2</v>
      </c>
    </row>
    <row r="108" spans="1:9" x14ac:dyDescent="0.25">
      <c r="A108" s="1">
        <v>44586</v>
      </c>
      <c r="B108">
        <v>142.242493</v>
      </c>
      <c r="C108">
        <v>143.60000600000001</v>
      </c>
      <c r="D108">
        <v>138.145004</v>
      </c>
      <c r="E108">
        <v>139.98599200000001</v>
      </c>
      <c r="F108">
        <v>139.98599200000001</v>
      </c>
      <c r="G108">
        <v>2074400</v>
      </c>
      <c r="H108">
        <f t="shared" si="1"/>
        <v>-3.1533746200447674E-2</v>
      </c>
      <c r="I108">
        <f>CORREL($H$3:H108,MXX!$H$3:H108)</f>
        <v>7.8877782134613841E-2</v>
      </c>
    </row>
    <row r="109" spans="1:9" x14ac:dyDescent="0.25">
      <c r="A109" s="1">
        <v>44587</v>
      </c>
      <c r="B109">
        <v>144.75</v>
      </c>
      <c r="C109">
        <v>145.18499800000001</v>
      </c>
      <c r="D109">
        <v>137.31849700000001</v>
      </c>
      <c r="E109">
        <v>138.87249800000001</v>
      </c>
      <c r="F109">
        <v>138.87249800000001</v>
      </c>
      <c r="G109">
        <v>2654600</v>
      </c>
      <c r="H109">
        <f t="shared" si="1"/>
        <v>-7.9543244584072588E-3</v>
      </c>
      <c r="I109">
        <f>CORREL($H$3:H109,MXX!$H$3:H109)</f>
        <v>7.6660873188437173E-2</v>
      </c>
    </row>
    <row r="110" spans="1:9" x14ac:dyDescent="0.25">
      <c r="A110" s="1">
        <v>44588</v>
      </c>
      <c r="B110">
        <v>140.800003</v>
      </c>
      <c r="C110">
        <v>144.24350000000001</v>
      </c>
      <c r="D110">
        <v>139.35000600000001</v>
      </c>
      <c r="E110">
        <v>139.637497</v>
      </c>
      <c r="F110">
        <v>139.637497</v>
      </c>
      <c r="G110">
        <v>2512900</v>
      </c>
      <c r="H110">
        <f t="shared" si="1"/>
        <v>5.5086428991864816E-3</v>
      </c>
      <c r="I110">
        <f>CORREL($H$3:H110,MXX!$H$3:H110)</f>
        <v>7.5986453278660535E-2</v>
      </c>
    </row>
    <row r="111" spans="1:9" x14ac:dyDescent="0.25">
      <c r="A111" s="1">
        <v>44589</v>
      </c>
      <c r="B111">
        <v>140.86050399999999</v>
      </c>
      <c r="C111">
        <v>143.99800099999999</v>
      </c>
      <c r="D111">
        <v>137.92950400000001</v>
      </c>
      <c r="E111">
        <v>143.97799699999999</v>
      </c>
      <c r="F111">
        <v>143.97799699999999</v>
      </c>
      <c r="G111">
        <v>2515500</v>
      </c>
      <c r="H111">
        <f t="shared" si="1"/>
        <v>3.1084057600946482E-2</v>
      </c>
      <c r="I111">
        <f>CORREL($H$3:H111,MXX!$H$3:H111)</f>
        <v>4.8815808222096066E-2</v>
      </c>
    </row>
    <row r="112" spans="1:9" x14ac:dyDescent="0.25">
      <c r="A112" s="1">
        <v>44592</v>
      </c>
      <c r="B112">
        <v>144.75</v>
      </c>
      <c r="C112">
        <v>150.36050399999999</v>
      </c>
      <c r="D112">
        <v>144.30050700000001</v>
      </c>
      <c r="E112">
        <v>149.57350199999999</v>
      </c>
      <c r="F112">
        <v>149.57350199999999</v>
      </c>
      <c r="G112">
        <v>4882400</v>
      </c>
      <c r="H112">
        <f t="shared" si="1"/>
        <v>3.8863611917034815E-2</v>
      </c>
      <c r="I112">
        <f>CORREL($H$3:H112,MXX!$H$3:H112)</f>
        <v>5.8667165843126111E-2</v>
      </c>
    </row>
    <row r="113" spans="1:9" x14ac:dyDescent="0.25">
      <c r="A113" s="1">
        <v>44593</v>
      </c>
      <c r="B113">
        <v>150</v>
      </c>
      <c r="C113">
        <v>151.70799299999999</v>
      </c>
      <c r="D113">
        <v>147.62750199999999</v>
      </c>
      <c r="E113">
        <v>151.19349700000001</v>
      </c>
      <c r="F113">
        <v>151.19349700000001</v>
      </c>
      <c r="G113">
        <v>2868500</v>
      </c>
      <c r="H113">
        <f t="shared" si="1"/>
        <v>1.0830761988844905E-2</v>
      </c>
      <c r="I113">
        <f>CORREL($H$3:H113,MXX!$H$3:H113)</f>
        <v>6.8230327711586353E-2</v>
      </c>
    </row>
    <row r="114" spans="1:9" x14ac:dyDescent="0.25">
      <c r="A114" s="1">
        <v>44594</v>
      </c>
      <c r="B114">
        <v>155.05050700000001</v>
      </c>
      <c r="C114">
        <v>155.074997</v>
      </c>
      <c r="D114">
        <v>148.863495</v>
      </c>
      <c r="E114">
        <v>150.612503</v>
      </c>
      <c r="F114">
        <v>150.612503</v>
      </c>
      <c r="G114">
        <v>6687900</v>
      </c>
      <c r="H114">
        <f t="shared" si="1"/>
        <v>-3.8427181825155085E-3</v>
      </c>
      <c r="I114">
        <f>CORREL($H$3:H114,MXX!$H$3:H114)</f>
        <v>6.5970827914831484E-2</v>
      </c>
    </row>
    <row r="115" spans="1:9" x14ac:dyDescent="0.25">
      <c r="A115" s="1">
        <v>44595</v>
      </c>
      <c r="B115">
        <v>141.737503</v>
      </c>
      <c r="C115">
        <v>144.24749800000001</v>
      </c>
      <c r="D115">
        <v>138.33299299999999</v>
      </c>
      <c r="E115">
        <v>138.845505</v>
      </c>
      <c r="F115">
        <v>138.845505</v>
      </c>
      <c r="G115">
        <v>14049300</v>
      </c>
      <c r="H115">
        <f t="shared" si="1"/>
        <v>-7.8127630612446569E-2</v>
      </c>
      <c r="I115">
        <f>CORREL($H$3:H115,MXX!$H$3:H115)</f>
        <v>3.8341113257020581E-2</v>
      </c>
    </row>
    <row r="116" spans="1:9" x14ac:dyDescent="0.25">
      <c r="A116" s="1">
        <v>44596</v>
      </c>
      <c r="B116">
        <v>155.606506</v>
      </c>
      <c r="C116">
        <v>161.199997</v>
      </c>
      <c r="D116">
        <v>150.608002</v>
      </c>
      <c r="E116">
        <v>157.63949600000001</v>
      </c>
      <c r="F116">
        <v>157.63949600000001</v>
      </c>
      <c r="G116">
        <v>5779200</v>
      </c>
      <c r="H116">
        <f t="shared" si="1"/>
        <v>0.13535901648382498</v>
      </c>
      <c r="I116">
        <f>CORREL($H$3:H116,MXX!$H$3:H116)</f>
        <v>-8.1801235228521327E-2</v>
      </c>
    </row>
    <row r="117" spans="1:9" x14ac:dyDescent="0.25">
      <c r="A117" s="1">
        <v>44599</v>
      </c>
      <c r="B117">
        <v>158.520004</v>
      </c>
      <c r="C117">
        <v>162.69099399999999</v>
      </c>
      <c r="D117">
        <v>157.25</v>
      </c>
      <c r="E117">
        <v>157.93550099999999</v>
      </c>
      <c r="F117">
        <v>157.93550099999999</v>
      </c>
      <c r="G117">
        <v>4407100</v>
      </c>
      <c r="H117">
        <f t="shared" si="1"/>
        <v>1.8777337374891101E-3</v>
      </c>
      <c r="I117">
        <f>CORREL($H$3:H117,MXX!$H$3:H117)</f>
        <v>-8.1544442852023044E-2</v>
      </c>
    </row>
    <row r="118" spans="1:9" x14ac:dyDescent="0.25">
      <c r="A118" s="1">
        <v>44600</v>
      </c>
      <c r="B118">
        <v>156.75050400000001</v>
      </c>
      <c r="C118">
        <v>161.792496</v>
      </c>
      <c r="D118">
        <v>155.55050700000001</v>
      </c>
      <c r="E118">
        <v>161.413498</v>
      </c>
      <c r="F118">
        <v>161.413498</v>
      </c>
      <c r="G118">
        <v>3828200</v>
      </c>
      <c r="H118">
        <f t="shared" si="1"/>
        <v>2.2021628943324253E-2</v>
      </c>
      <c r="I118">
        <f>CORREL($H$3:H118,MXX!$H$3:H118)</f>
        <v>-5.7788566819193608E-2</v>
      </c>
    </row>
    <row r="119" spans="1:9" x14ac:dyDescent="0.25">
      <c r="A119" s="1">
        <v>44601</v>
      </c>
      <c r="B119">
        <v>162.87350499999999</v>
      </c>
      <c r="C119">
        <v>163.83450300000001</v>
      </c>
      <c r="D119">
        <v>160.25</v>
      </c>
      <c r="E119">
        <v>161.18949900000001</v>
      </c>
      <c r="F119">
        <v>161.18949900000001</v>
      </c>
      <c r="G119">
        <v>4911100</v>
      </c>
      <c r="H119">
        <f t="shared" si="1"/>
        <v>-1.3877340047484261E-3</v>
      </c>
      <c r="I119">
        <f>CORREL($H$3:H119,MXX!$H$3:H119)</f>
        <v>-5.8097156752760955E-2</v>
      </c>
    </row>
    <row r="120" spans="1:9" x14ac:dyDescent="0.25">
      <c r="A120" s="1">
        <v>44602</v>
      </c>
      <c r="B120">
        <v>158.35000600000001</v>
      </c>
      <c r="C120">
        <v>160.71650700000001</v>
      </c>
      <c r="D120">
        <v>157.75</v>
      </c>
      <c r="E120">
        <v>159.00349399999999</v>
      </c>
      <c r="F120">
        <v>159.00349399999999</v>
      </c>
      <c r="G120">
        <v>2235700</v>
      </c>
      <c r="H120">
        <f t="shared" si="1"/>
        <v>-1.3561708508071129E-2</v>
      </c>
      <c r="I120">
        <f>CORREL($H$3:H120,MXX!$H$3:H120)</f>
        <v>-5.5907362535404063E-2</v>
      </c>
    </row>
    <row r="121" spans="1:9" x14ac:dyDescent="0.25">
      <c r="A121" s="1">
        <v>44603</v>
      </c>
      <c r="B121">
        <v>158.13450599999999</v>
      </c>
      <c r="C121">
        <v>159</v>
      </c>
      <c r="D121">
        <v>152.733994</v>
      </c>
      <c r="E121">
        <v>153.29350299999999</v>
      </c>
      <c r="F121">
        <v>153.29350299999999</v>
      </c>
      <c r="G121">
        <v>2158300</v>
      </c>
      <c r="H121">
        <f t="shared" si="1"/>
        <v>-3.5911103940898324E-2</v>
      </c>
      <c r="I121">
        <f>CORREL($H$3:H121,MXX!$H$3:H121)</f>
        <v>-7.425206535722953E-2</v>
      </c>
    </row>
    <row r="122" spans="1:9" x14ac:dyDescent="0.25">
      <c r="A122" s="1">
        <v>44606</v>
      </c>
      <c r="B122">
        <v>151.75100699999999</v>
      </c>
      <c r="C122">
        <v>158.44850199999999</v>
      </c>
      <c r="D122">
        <v>151.64999399999999</v>
      </c>
      <c r="E122">
        <v>155.16700700000001</v>
      </c>
      <c r="F122">
        <v>155.16700700000001</v>
      </c>
      <c r="G122">
        <v>1608000</v>
      </c>
      <c r="H122">
        <f t="shared" si="1"/>
        <v>1.2221679088382667E-2</v>
      </c>
      <c r="I122">
        <f>CORREL($H$3:H122,MXX!$H$3:H122)</f>
        <v>-8.2565890486943294E-2</v>
      </c>
    </row>
    <row r="123" spans="1:9" x14ac:dyDescent="0.25">
      <c r="A123" s="1">
        <v>44607</v>
      </c>
      <c r="B123">
        <v>157.60549900000001</v>
      </c>
      <c r="C123">
        <v>158.00700399999999</v>
      </c>
      <c r="D123">
        <v>154.637497</v>
      </c>
      <c r="E123">
        <v>156.51049800000001</v>
      </c>
      <c r="F123">
        <v>156.51049800000001</v>
      </c>
      <c r="G123">
        <v>1384500</v>
      </c>
      <c r="H123">
        <f t="shared" si="1"/>
        <v>8.6583548009017148E-3</v>
      </c>
      <c r="I123">
        <f>CORREL($H$3:H123,MXX!$H$3:H123)</f>
        <v>-7.4606964310968873E-2</v>
      </c>
    </row>
    <row r="124" spans="1:9" x14ac:dyDescent="0.25">
      <c r="A124" s="1">
        <v>44608</v>
      </c>
      <c r="B124">
        <v>155.79049699999999</v>
      </c>
      <c r="C124">
        <v>158.834</v>
      </c>
      <c r="D124">
        <v>154.734497</v>
      </c>
      <c r="E124">
        <v>158.100494</v>
      </c>
      <c r="F124">
        <v>158.100494</v>
      </c>
      <c r="G124">
        <v>1577100</v>
      </c>
      <c r="H124">
        <f t="shared" si="1"/>
        <v>1.0159037382910793E-2</v>
      </c>
      <c r="I124">
        <f>CORREL($H$3:H124,MXX!$H$3:H124)</f>
        <v>-7.0294266530091701E-2</v>
      </c>
    </row>
    <row r="125" spans="1:9" x14ac:dyDescent="0.25">
      <c r="A125" s="1">
        <v>44609</v>
      </c>
      <c r="B125">
        <v>158.145996</v>
      </c>
      <c r="C125">
        <v>160.34899899999999</v>
      </c>
      <c r="D125">
        <v>154.5</v>
      </c>
      <c r="E125">
        <v>154.65249600000001</v>
      </c>
      <c r="F125">
        <v>154.65249600000001</v>
      </c>
      <c r="G125">
        <v>2017800</v>
      </c>
      <c r="H125">
        <f t="shared" si="1"/>
        <v>-2.1808900862763807E-2</v>
      </c>
      <c r="I125">
        <f>CORREL($H$3:H125,MXX!$H$3:H125)</f>
        <v>-5.1594990492720406E-2</v>
      </c>
    </row>
    <row r="126" spans="1:9" x14ac:dyDescent="0.25">
      <c r="A126" s="1">
        <v>44610</v>
      </c>
      <c r="B126">
        <v>155.49949599999999</v>
      </c>
      <c r="C126">
        <v>155.49949599999999</v>
      </c>
      <c r="D126">
        <v>150.89300499999999</v>
      </c>
      <c r="E126">
        <v>152.60150100000001</v>
      </c>
      <c r="F126">
        <v>152.60150100000001</v>
      </c>
      <c r="G126">
        <v>2331000</v>
      </c>
      <c r="H126">
        <f t="shared" si="1"/>
        <v>-1.3261958604276262E-2</v>
      </c>
      <c r="I126">
        <f>CORREL($H$3:H126,MXX!$H$3:H126)</f>
        <v>-4.671193650696906E-2</v>
      </c>
    </row>
    <row r="127" spans="1:9" x14ac:dyDescent="0.25">
      <c r="A127" s="1">
        <v>44614</v>
      </c>
      <c r="B127">
        <v>150.4785</v>
      </c>
      <c r="C127">
        <v>152.98249799999999</v>
      </c>
      <c r="D127">
        <v>148.48550399999999</v>
      </c>
      <c r="E127">
        <v>150.197495</v>
      </c>
      <c r="F127">
        <v>150.197495</v>
      </c>
      <c r="G127">
        <v>1849300</v>
      </c>
      <c r="H127">
        <f t="shared" si="1"/>
        <v>-1.575348855841208E-2</v>
      </c>
      <c r="I127">
        <f>CORREL($H$3:H127,MXX!$H$3:H127)</f>
        <v>-4.328824953596886E-2</v>
      </c>
    </row>
    <row r="128" spans="1:9" x14ac:dyDescent="0.25">
      <c r="A128" s="1">
        <v>44615</v>
      </c>
      <c r="B128">
        <v>151.650497</v>
      </c>
      <c r="C128">
        <v>151.76300000000001</v>
      </c>
      <c r="D128">
        <v>144.65100100000001</v>
      </c>
      <c r="E128">
        <v>144.82699600000001</v>
      </c>
      <c r="F128">
        <v>144.82699600000001</v>
      </c>
      <c r="G128">
        <v>1450100</v>
      </c>
      <c r="H128">
        <f t="shared" si="1"/>
        <v>-3.5756248797624721E-2</v>
      </c>
      <c r="I128">
        <f>CORREL($H$3:H128,MXX!$H$3:H128)</f>
        <v>-5.8856895993964722E-2</v>
      </c>
    </row>
    <row r="129" spans="1:9" x14ac:dyDescent="0.25">
      <c r="A129" s="1">
        <v>44616</v>
      </c>
      <c r="B129">
        <v>139.83749399999999</v>
      </c>
      <c r="C129">
        <v>151.74899300000001</v>
      </c>
      <c r="D129">
        <v>139.5</v>
      </c>
      <c r="E129">
        <v>151.358002</v>
      </c>
      <c r="F129">
        <v>151.358002</v>
      </c>
      <c r="G129">
        <v>2352200</v>
      </c>
      <c r="H129">
        <f t="shared" si="1"/>
        <v>4.5095225202351021E-2</v>
      </c>
      <c r="I129">
        <f>CORREL($H$3:H129,MXX!$H$3:H129)</f>
        <v>-9.9790065876082745E-2</v>
      </c>
    </row>
    <row r="130" spans="1:9" x14ac:dyDescent="0.25">
      <c r="A130" s="1">
        <v>44617</v>
      </c>
      <c r="B130">
        <v>150.550003</v>
      </c>
      <c r="C130">
        <v>153.990005</v>
      </c>
      <c r="D130">
        <v>149.21350100000001</v>
      </c>
      <c r="E130">
        <v>153.788498</v>
      </c>
      <c r="F130">
        <v>153.788498</v>
      </c>
      <c r="G130">
        <v>1674500</v>
      </c>
      <c r="H130">
        <f t="shared" si="1"/>
        <v>1.6057928671653614E-2</v>
      </c>
      <c r="I130">
        <f>CORREL($H$3:H130,MXX!$H$3:H130)</f>
        <v>-9.8345002511780591E-2</v>
      </c>
    </row>
    <row r="131" spans="1:9" x14ac:dyDescent="0.25">
      <c r="A131" s="1">
        <v>44620</v>
      </c>
      <c r="B131">
        <v>152.425003</v>
      </c>
      <c r="C131">
        <v>154.449997</v>
      </c>
      <c r="D131">
        <v>150.85000600000001</v>
      </c>
      <c r="E131">
        <v>153.56300400000001</v>
      </c>
      <c r="F131">
        <v>153.56300400000001</v>
      </c>
      <c r="G131">
        <v>1883400</v>
      </c>
      <c r="H131">
        <f t="shared" ref="H131:H194" si="2">(F131-F130)/F130</f>
        <v>-1.466260500183815E-3</v>
      </c>
      <c r="I131">
        <f>CORREL($H$3:H131,MXX!$H$3:H131)</f>
        <v>-9.7123770632033174E-2</v>
      </c>
    </row>
    <row r="132" spans="1:9" x14ac:dyDescent="0.25">
      <c r="A132" s="1">
        <v>44621</v>
      </c>
      <c r="B132">
        <v>152.73249799999999</v>
      </c>
      <c r="C132">
        <v>154.09899899999999</v>
      </c>
      <c r="D132">
        <v>149.97700499999999</v>
      </c>
      <c r="E132">
        <v>151.141998</v>
      </c>
      <c r="F132">
        <v>151.141998</v>
      </c>
      <c r="G132">
        <v>1404500</v>
      </c>
      <c r="H132">
        <f t="shared" si="2"/>
        <v>-1.5765555094246562E-2</v>
      </c>
      <c r="I132">
        <f>CORREL($H$3:H132,MXX!$H$3:H132)</f>
        <v>-0.10528889189172252</v>
      </c>
    </row>
    <row r="133" spans="1:9" x14ac:dyDescent="0.25">
      <c r="A133" s="1">
        <v>44622</v>
      </c>
      <c r="B133">
        <v>150.84899899999999</v>
      </c>
      <c r="C133">
        <v>152.99949599999999</v>
      </c>
      <c r="D133">
        <v>148.75</v>
      </c>
      <c r="E133">
        <v>152.052505</v>
      </c>
      <c r="F133">
        <v>152.052505</v>
      </c>
      <c r="G133">
        <v>1462000</v>
      </c>
      <c r="H133">
        <f t="shared" si="2"/>
        <v>6.0241826365163937E-3</v>
      </c>
      <c r="I133">
        <f>CORREL($H$3:H133,MXX!$H$3:H133)</f>
        <v>-0.10629688023373413</v>
      </c>
    </row>
    <row r="134" spans="1:9" x14ac:dyDescent="0.25">
      <c r="A134" s="1">
        <v>44623</v>
      </c>
      <c r="B134">
        <v>153.53149400000001</v>
      </c>
      <c r="C134">
        <v>153.929001</v>
      </c>
      <c r="D134">
        <v>146.85600299999999</v>
      </c>
      <c r="E134">
        <v>147.89849899999999</v>
      </c>
      <c r="F134">
        <v>147.89849899999999</v>
      </c>
      <c r="G134">
        <v>2393500</v>
      </c>
      <c r="H134">
        <f t="shared" si="2"/>
        <v>-2.7319549914682495E-2</v>
      </c>
      <c r="I134">
        <f>CORREL($H$3:H134,MXX!$H$3:H134)</f>
        <v>-0.10799840611566736</v>
      </c>
    </row>
    <row r="135" spans="1:9" x14ac:dyDescent="0.25">
      <c r="A135" s="1">
        <v>44624</v>
      </c>
      <c r="B135">
        <v>147.158997</v>
      </c>
      <c r="C135">
        <v>147.85000600000001</v>
      </c>
      <c r="D135">
        <v>143.807007</v>
      </c>
      <c r="E135">
        <v>145.641006</v>
      </c>
      <c r="F135">
        <v>145.641006</v>
      </c>
      <c r="G135">
        <v>2383600</v>
      </c>
      <c r="H135">
        <f t="shared" si="2"/>
        <v>-1.5263799262763191E-2</v>
      </c>
      <c r="I135">
        <f>CORREL($H$3:H135,MXX!$H$3:H135)</f>
        <v>-0.10999526832940672</v>
      </c>
    </row>
    <row r="136" spans="1:9" x14ac:dyDescent="0.25">
      <c r="A136" s="1">
        <v>44627</v>
      </c>
      <c r="B136">
        <v>145.44349700000001</v>
      </c>
      <c r="C136">
        <v>146.09449799999999</v>
      </c>
      <c r="D136">
        <v>137.416504</v>
      </c>
      <c r="E136">
        <v>137.453003</v>
      </c>
      <c r="F136">
        <v>137.453003</v>
      </c>
      <c r="G136">
        <v>2320100</v>
      </c>
      <c r="H136">
        <f t="shared" si="2"/>
        <v>-5.6220450715645354E-2</v>
      </c>
      <c r="I136">
        <f>CORREL($H$3:H136,MXX!$H$3:H136)</f>
        <v>-9.8821198093936205E-2</v>
      </c>
    </row>
    <row r="137" spans="1:9" x14ac:dyDescent="0.25">
      <c r="A137" s="1">
        <v>44628</v>
      </c>
      <c r="B137">
        <v>136.683502</v>
      </c>
      <c r="C137">
        <v>140.69949299999999</v>
      </c>
      <c r="D137">
        <v>133.572495</v>
      </c>
      <c r="E137">
        <v>136.01449600000001</v>
      </c>
      <c r="F137">
        <v>136.01449600000001</v>
      </c>
      <c r="G137">
        <v>1858600</v>
      </c>
      <c r="H137">
        <f t="shared" si="2"/>
        <v>-1.0465446142344284E-2</v>
      </c>
      <c r="I137">
        <f>CORREL($H$3:H137,MXX!$H$3:H137)</f>
        <v>-9.0564132270979036E-2</v>
      </c>
    </row>
    <row r="138" spans="1:9" x14ac:dyDescent="0.25">
      <c r="A138" s="1">
        <v>44629</v>
      </c>
      <c r="B138">
        <v>139.5</v>
      </c>
      <c r="C138">
        <v>140.25</v>
      </c>
      <c r="D138">
        <v>136.828003</v>
      </c>
      <c r="E138">
        <v>139.27900700000001</v>
      </c>
      <c r="F138">
        <v>139.27900700000001</v>
      </c>
      <c r="G138">
        <v>1521800</v>
      </c>
      <c r="H138">
        <f t="shared" si="2"/>
        <v>2.4001199107483356E-2</v>
      </c>
      <c r="I138">
        <f>CORREL($H$3:H138,MXX!$H$3:H138)</f>
        <v>-7.1957214665200803E-2</v>
      </c>
    </row>
    <row r="139" spans="1:9" x14ac:dyDescent="0.25">
      <c r="A139" s="1">
        <v>44630</v>
      </c>
      <c r="B139">
        <v>145.68499800000001</v>
      </c>
      <c r="C139">
        <v>148.67449999999999</v>
      </c>
      <c r="D139">
        <v>143.97799699999999</v>
      </c>
      <c r="E139">
        <v>146.81750500000001</v>
      </c>
      <c r="F139">
        <v>146.81750500000001</v>
      </c>
      <c r="G139">
        <v>1978600</v>
      </c>
      <c r="H139">
        <f t="shared" si="2"/>
        <v>5.412515613354426E-2</v>
      </c>
      <c r="I139">
        <f>CORREL($H$3:H139,MXX!$H$3:H139)</f>
        <v>-4.7851338673010349E-2</v>
      </c>
    </row>
    <row r="140" spans="1:9" x14ac:dyDescent="0.25">
      <c r="A140" s="1">
        <v>44631</v>
      </c>
      <c r="B140">
        <v>149.57449299999999</v>
      </c>
      <c r="C140">
        <v>149.675003</v>
      </c>
      <c r="D140">
        <v>145.36900299999999</v>
      </c>
      <c r="E140">
        <v>145.524506</v>
      </c>
      <c r="F140">
        <v>145.524506</v>
      </c>
      <c r="G140">
        <v>2027600</v>
      </c>
      <c r="H140">
        <f t="shared" si="2"/>
        <v>-8.806844933102553E-3</v>
      </c>
      <c r="I140">
        <f>CORREL($H$3:H140,MXX!$H$3:H140)</f>
        <v>-4.4763566793988976E-2</v>
      </c>
    </row>
    <row r="141" spans="1:9" x14ac:dyDescent="0.25">
      <c r="A141" s="1">
        <v>44634</v>
      </c>
      <c r="B141">
        <v>145.98100299999999</v>
      </c>
      <c r="C141">
        <v>147.449997</v>
      </c>
      <c r="D141">
        <v>140.88400300000001</v>
      </c>
      <c r="E141">
        <v>141.85299699999999</v>
      </c>
      <c r="F141">
        <v>141.85299699999999</v>
      </c>
      <c r="G141">
        <v>2185000</v>
      </c>
      <c r="H141">
        <f t="shared" si="2"/>
        <v>-2.5229489526664428E-2</v>
      </c>
      <c r="I141">
        <f>CORREL($H$3:H141,MXX!$H$3:H141)</f>
        <v>-4.2980367765476798E-2</v>
      </c>
    </row>
    <row r="142" spans="1:9" x14ac:dyDescent="0.25">
      <c r="A142" s="1">
        <v>44635</v>
      </c>
      <c r="B142">
        <v>142.85000600000001</v>
      </c>
      <c r="C142">
        <v>147.98500100000001</v>
      </c>
      <c r="D142">
        <v>142</v>
      </c>
      <c r="E142">
        <v>147.366501</v>
      </c>
      <c r="F142">
        <v>147.366501</v>
      </c>
      <c r="G142">
        <v>1496900</v>
      </c>
      <c r="H142">
        <f t="shared" si="2"/>
        <v>3.8867730091032282E-2</v>
      </c>
      <c r="I142">
        <f>CORREL($H$3:H142,MXX!$H$3:H142)</f>
        <v>-5.5194455605894616E-2</v>
      </c>
    </row>
    <row r="143" spans="1:9" x14ac:dyDescent="0.25">
      <c r="A143" s="1">
        <v>44636</v>
      </c>
      <c r="B143">
        <v>148.5</v>
      </c>
      <c r="C143">
        <v>153.14999399999999</v>
      </c>
      <c r="D143">
        <v>147.3535</v>
      </c>
      <c r="E143">
        <v>153.104004</v>
      </c>
      <c r="F143">
        <v>153.104004</v>
      </c>
      <c r="G143">
        <v>2297900</v>
      </c>
      <c r="H143">
        <f t="shared" si="2"/>
        <v>3.893356333404431E-2</v>
      </c>
      <c r="I143">
        <f>CORREL($H$3:H143,MXX!$H$3:H143)</f>
        <v>-4.9671917523829608E-2</v>
      </c>
    </row>
    <row r="144" spans="1:9" x14ac:dyDescent="0.25">
      <c r="A144" s="1">
        <v>44637</v>
      </c>
      <c r="B144">
        <v>152.640503</v>
      </c>
      <c r="C144">
        <v>157.49850499999999</v>
      </c>
      <c r="D144">
        <v>152.13999899999999</v>
      </c>
      <c r="E144">
        <v>157.23899800000001</v>
      </c>
      <c r="F144">
        <v>157.23899800000001</v>
      </c>
      <c r="G144">
        <v>1977500</v>
      </c>
      <c r="H144">
        <f t="shared" si="2"/>
        <v>2.7007745662876368E-2</v>
      </c>
      <c r="I144">
        <f>CORREL($H$3:H144,MXX!$H$3:H144)</f>
        <v>-4.2538976266241854E-2</v>
      </c>
    </row>
    <row r="145" spans="1:9" x14ac:dyDescent="0.25">
      <c r="A145" s="1">
        <v>44638</v>
      </c>
      <c r="B145">
        <v>156.81300400000001</v>
      </c>
      <c r="C145">
        <v>161.59399400000001</v>
      </c>
      <c r="D145">
        <v>156.01100199999999</v>
      </c>
      <c r="E145">
        <v>161.25050400000001</v>
      </c>
      <c r="F145">
        <v>161.25050400000001</v>
      </c>
      <c r="G145">
        <v>2575100</v>
      </c>
      <c r="H145">
        <f t="shared" si="2"/>
        <v>2.5512156977749226E-2</v>
      </c>
      <c r="I145">
        <f>CORREL($H$3:H145,MXX!$H$3:H145)</f>
        <v>-2.6961139887061541E-2</v>
      </c>
    </row>
    <row r="146" spans="1:9" x14ac:dyDescent="0.25">
      <c r="A146" s="1">
        <v>44641</v>
      </c>
      <c r="B146">
        <v>161.121002</v>
      </c>
      <c r="C146">
        <v>163.084</v>
      </c>
      <c r="D146">
        <v>159.55299400000001</v>
      </c>
      <c r="E146">
        <v>161.491501</v>
      </c>
      <c r="F146">
        <v>161.491501</v>
      </c>
      <c r="G146">
        <v>1930200</v>
      </c>
      <c r="H146">
        <f t="shared" si="2"/>
        <v>1.4945503674208237E-3</v>
      </c>
      <c r="I146">
        <f>CORREL($H$3:H146,MXX!$H$3:H146)</f>
        <v>-2.5622535294046185E-2</v>
      </c>
    </row>
    <row r="147" spans="1:9" x14ac:dyDescent="0.25">
      <c r="A147" s="1">
        <v>44642</v>
      </c>
      <c r="B147">
        <v>161.80549600000001</v>
      </c>
      <c r="C147">
        <v>166.16700700000001</v>
      </c>
      <c r="D147">
        <v>161.699005</v>
      </c>
      <c r="E147">
        <v>164.88900799999999</v>
      </c>
      <c r="F147">
        <v>164.88900799999999</v>
      </c>
      <c r="G147">
        <v>2535100</v>
      </c>
      <c r="H147">
        <f t="shared" si="2"/>
        <v>2.1038302195234351E-2</v>
      </c>
      <c r="I147">
        <f>CORREL($H$3:H147,MXX!$H$3:H147)</f>
        <v>-2.2748863225583553E-2</v>
      </c>
    </row>
    <row r="148" spans="1:9" x14ac:dyDescent="0.25">
      <c r="A148" s="1">
        <v>44643</v>
      </c>
      <c r="B148">
        <v>163.70500200000001</v>
      </c>
      <c r="C148">
        <v>166.36999499999999</v>
      </c>
      <c r="D148">
        <v>162.68699599999999</v>
      </c>
      <c r="E148">
        <v>163.408005</v>
      </c>
      <c r="F148">
        <v>163.408005</v>
      </c>
      <c r="G148">
        <v>2102800</v>
      </c>
      <c r="H148">
        <f t="shared" si="2"/>
        <v>-8.9818176357758604E-3</v>
      </c>
      <c r="I148">
        <f>CORREL($H$3:H148,MXX!$H$3:H148)</f>
        <v>-1.9457831754797806E-2</v>
      </c>
    </row>
    <row r="149" spans="1:9" x14ac:dyDescent="0.25">
      <c r="A149" s="1">
        <v>44644</v>
      </c>
      <c r="B149">
        <v>163.74949599999999</v>
      </c>
      <c r="C149">
        <v>164.11850000000001</v>
      </c>
      <c r="D149">
        <v>160.050003</v>
      </c>
      <c r="E149">
        <v>163.649506</v>
      </c>
      <c r="F149">
        <v>163.649506</v>
      </c>
      <c r="G149">
        <v>2310400</v>
      </c>
      <c r="H149">
        <f t="shared" si="2"/>
        <v>1.4779018934843462E-3</v>
      </c>
      <c r="I149">
        <f>CORREL($H$3:H149,MXX!$H$3:H149)</f>
        <v>-1.8861338090862573E-2</v>
      </c>
    </row>
    <row r="150" spans="1:9" x14ac:dyDescent="0.25">
      <c r="A150" s="1">
        <v>44645</v>
      </c>
      <c r="B150">
        <v>164</v>
      </c>
      <c r="C150">
        <v>165.36850000000001</v>
      </c>
      <c r="D150">
        <v>162.25</v>
      </c>
      <c r="E150">
        <v>164.77349899999999</v>
      </c>
      <c r="F150">
        <v>164.77349899999999</v>
      </c>
      <c r="G150">
        <v>1161200</v>
      </c>
      <c r="H150">
        <f t="shared" si="2"/>
        <v>6.8682944878549436E-3</v>
      </c>
      <c r="I150">
        <f>CORREL($H$3:H150,MXX!$H$3:H150)</f>
        <v>-2.0430633838856366E-2</v>
      </c>
    </row>
    <row r="151" spans="1:9" x14ac:dyDescent="0.25">
      <c r="A151" s="1">
        <v>44648</v>
      </c>
      <c r="B151">
        <v>164.97500600000001</v>
      </c>
      <c r="C151">
        <v>169.03750600000001</v>
      </c>
      <c r="D151">
        <v>164.89999399999999</v>
      </c>
      <c r="E151">
        <v>168.99049400000001</v>
      </c>
      <c r="F151">
        <v>168.99049400000001</v>
      </c>
      <c r="G151">
        <v>939700</v>
      </c>
      <c r="H151">
        <f t="shared" si="2"/>
        <v>2.5592677375868712E-2</v>
      </c>
      <c r="I151">
        <f>CORREL($H$3:H151,MXX!$H$3:H151)</f>
        <v>-1.709862903397277E-2</v>
      </c>
    </row>
    <row r="152" spans="1:9" x14ac:dyDescent="0.25">
      <c r="A152" s="1">
        <v>44649</v>
      </c>
      <c r="B152">
        <v>170.38400300000001</v>
      </c>
      <c r="C152">
        <v>170.83149700000001</v>
      </c>
      <c r="D152">
        <v>167.86850000000001</v>
      </c>
      <c r="E152">
        <v>169.31500199999999</v>
      </c>
      <c r="F152">
        <v>169.31500199999999</v>
      </c>
      <c r="G152">
        <v>1597200</v>
      </c>
      <c r="H152">
        <f t="shared" si="2"/>
        <v>1.920273693027847E-3</v>
      </c>
      <c r="I152">
        <f>CORREL($H$3:H152,MXX!$H$3:H152)</f>
        <v>-1.6720530697812867E-2</v>
      </c>
    </row>
    <row r="153" spans="1:9" x14ac:dyDescent="0.25">
      <c r="A153" s="1">
        <v>44650</v>
      </c>
      <c r="B153">
        <v>168.50950599999999</v>
      </c>
      <c r="C153">
        <v>168.95050000000001</v>
      </c>
      <c r="D153">
        <v>165.5</v>
      </c>
      <c r="E153">
        <v>166.300995</v>
      </c>
      <c r="F153">
        <v>166.300995</v>
      </c>
      <c r="G153">
        <v>1643100</v>
      </c>
      <c r="H153">
        <f t="shared" si="2"/>
        <v>-1.7801181019978327E-2</v>
      </c>
      <c r="I153">
        <f>CORREL($H$3:H153,MXX!$H$3:H153)</f>
        <v>-1.3308975442566488E-2</v>
      </c>
    </row>
    <row r="154" spans="1:9" x14ac:dyDescent="0.25">
      <c r="A154" s="1">
        <v>44651</v>
      </c>
      <c r="B154">
        <v>166.445007</v>
      </c>
      <c r="C154">
        <v>166.49499499999999</v>
      </c>
      <c r="D154">
        <v>162.953506</v>
      </c>
      <c r="E154">
        <v>162.99749800000001</v>
      </c>
      <c r="F154">
        <v>162.99749800000001</v>
      </c>
      <c r="G154">
        <v>1371800</v>
      </c>
      <c r="H154">
        <f t="shared" si="2"/>
        <v>-1.9864565452539795E-2</v>
      </c>
      <c r="I154">
        <f>CORREL($H$3:H154,MXX!$H$3:H154)</f>
        <v>-2.1031689152424846E-2</v>
      </c>
    </row>
    <row r="155" spans="1:9" x14ac:dyDescent="0.25">
      <c r="A155" s="1">
        <v>44652</v>
      </c>
      <c r="B155">
        <v>164.149506</v>
      </c>
      <c r="C155">
        <v>165.82699600000001</v>
      </c>
      <c r="D155">
        <v>162.31950399999999</v>
      </c>
      <c r="E155">
        <v>163.55999800000001</v>
      </c>
      <c r="F155">
        <v>163.55999800000001</v>
      </c>
      <c r="G155">
        <v>1408800</v>
      </c>
      <c r="H155">
        <f t="shared" si="2"/>
        <v>3.4509732167790695E-3</v>
      </c>
      <c r="I155">
        <f>CORREL($H$3:H155,MXX!$H$3:H155)</f>
        <v>-2.0958335372458198E-2</v>
      </c>
    </row>
    <row r="156" spans="1:9" x14ac:dyDescent="0.25">
      <c r="A156" s="1">
        <v>44655</v>
      </c>
      <c r="B156">
        <v>164.125</v>
      </c>
      <c r="C156">
        <v>168.39450099999999</v>
      </c>
      <c r="D156">
        <v>163.20550499999999</v>
      </c>
      <c r="E156">
        <v>168.346497</v>
      </c>
      <c r="F156">
        <v>168.346497</v>
      </c>
      <c r="G156">
        <v>2213800</v>
      </c>
      <c r="H156">
        <f t="shared" si="2"/>
        <v>2.9264484339257522E-2</v>
      </c>
      <c r="I156">
        <f>CORREL($H$3:H156,MXX!$H$3:H156)</f>
        <v>-2.6095873580991146E-2</v>
      </c>
    </row>
    <row r="157" spans="1:9" x14ac:dyDescent="0.25">
      <c r="A157" s="1">
        <v>44656</v>
      </c>
      <c r="B157">
        <v>167.741501</v>
      </c>
      <c r="C157">
        <v>168.11050399999999</v>
      </c>
      <c r="D157">
        <v>163.266006</v>
      </c>
      <c r="E157">
        <v>164.054993</v>
      </c>
      <c r="F157">
        <v>164.054993</v>
      </c>
      <c r="G157">
        <v>1695400</v>
      </c>
      <c r="H157">
        <f t="shared" si="2"/>
        <v>-2.5492089686903335E-2</v>
      </c>
      <c r="I157">
        <f>CORREL($H$3:H157,MXX!$H$3:H157)</f>
        <v>-1.4531956437725129E-2</v>
      </c>
    </row>
    <row r="158" spans="1:9" x14ac:dyDescent="0.25">
      <c r="A158" s="1">
        <v>44657</v>
      </c>
      <c r="B158">
        <v>161.650497</v>
      </c>
      <c r="C158">
        <v>162.199997</v>
      </c>
      <c r="D158">
        <v>157.254501</v>
      </c>
      <c r="E158">
        <v>158.75599700000001</v>
      </c>
      <c r="F158">
        <v>158.75599700000001</v>
      </c>
      <c r="G158">
        <v>2308400</v>
      </c>
      <c r="H158">
        <f t="shared" si="2"/>
        <v>-3.2300120240777969E-2</v>
      </c>
      <c r="I158">
        <f>CORREL($H$3:H158,MXX!$H$3:H158)</f>
        <v>-1.2026046051134286E-2</v>
      </c>
    </row>
    <row r="159" spans="1:9" x14ac:dyDescent="0.25">
      <c r="A159" s="1">
        <v>44658</v>
      </c>
      <c r="B159">
        <v>158.39999399999999</v>
      </c>
      <c r="C159">
        <v>160.07899499999999</v>
      </c>
      <c r="D159">
        <v>154.511505</v>
      </c>
      <c r="E159">
        <v>157.78450000000001</v>
      </c>
      <c r="F159">
        <v>157.78450000000001</v>
      </c>
      <c r="G159">
        <v>1404300</v>
      </c>
      <c r="H159">
        <f t="shared" si="2"/>
        <v>-6.1194349716439328E-3</v>
      </c>
      <c r="I159">
        <f>CORREL($H$3:H159,MXX!$H$3:H159)</f>
        <v>-1.1401537373784819E-2</v>
      </c>
    </row>
    <row r="160" spans="1:9" x14ac:dyDescent="0.25">
      <c r="A160" s="1">
        <v>44659</v>
      </c>
      <c r="B160">
        <v>156.75</v>
      </c>
      <c r="C160">
        <v>157.36850000000001</v>
      </c>
      <c r="D160">
        <v>154.23100299999999</v>
      </c>
      <c r="E160">
        <v>154.46049500000001</v>
      </c>
      <c r="F160">
        <v>154.46049500000001</v>
      </c>
      <c r="G160">
        <v>1434100</v>
      </c>
      <c r="H160">
        <f t="shared" si="2"/>
        <v>-2.1066739762143932E-2</v>
      </c>
      <c r="I160">
        <f>CORREL($H$3:H160,MXX!$H$3:H160)</f>
        <v>-4.2079853352423174E-3</v>
      </c>
    </row>
    <row r="161" spans="1:9" x14ac:dyDescent="0.25">
      <c r="A161" s="1">
        <v>44662</v>
      </c>
      <c r="B161">
        <v>152.712997</v>
      </c>
      <c r="C161">
        <v>154.136505</v>
      </c>
      <c r="D161">
        <v>150.53450000000001</v>
      </c>
      <c r="E161">
        <v>151.121994</v>
      </c>
      <c r="F161">
        <v>151.121994</v>
      </c>
      <c r="G161">
        <v>1416400</v>
      </c>
      <c r="H161">
        <f t="shared" si="2"/>
        <v>-2.1613947307368191E-2</v>
      </c>
      <c r="I161">
        <f>CORREL($H$3:H161,MXX!$H$3:H161)</f>
        <v>-1.3148993164548122E-3</v>
      </c>
    </row>
    <row r="162" spans="1:9" x14ac:dyDescent="0.25">
      <c r="A162" s="1">
        <v>44663</v>
      </c>
      <c r="B162">
        <v>153.69250500000001</v>
      </c>
      <c r="C162">
        <v>155.09899899999999</v>
      </c>
      <c r="D162">
        <v>150.38299599999999</v>
      </c>
      <c r="E162">
        <v>150.78750600000001</v>
      </c>
      <c r="F162">
        <v>150.78750600000001</v>
      </c>
      <c r="G162">
        <v>1043200</v>
      </c>
      <c r="H162">
        <f t="shared" si="2"/>
        <v>-2.2133641248804144E-3</v>
      </c>
      <c r="I162">
        <f>CORREL($H$3:H162,MXX!$H$3:H162)</f>
        <v>-7.0710855361926059E-4</v>
      </c>
    </row>
    <row r="163" spans="1:9" x14ac:dyDescent="0.25">
      <c r="A163" s="1">
        <v>44664</v>
      </c>
      <c r="B163">
        <v>150.018494</v>
      </c>
      <c r="C163">
        <v>156.02499399999999</v>
      </c>
      <c r="D163">
        <v>149.60000600000001</v>
      </c>
      <c r="E163">
        <v>155.541</v>
      </c>
      <c r="F163">
        <v>155.541</v>
      </c>
      <c r="G163">
        <v>1092500</v>
      </c>
      <c r="H163">
        <f t="shared" si="2"/>
        <v>3.1524455348442393E-2</v>
      </c>
      <c r="I163">
        <f>CORREL($H$3:H163,MXX!$H$3:H163)</f>
        <v>3.7217416401858299E-3</v>
      </c>
    </row>
    <row r="164" spans="1:9" x14ac:dyDescent="0.25">
      <c r="A164" s="1">
        <v>44665</v>
      </c>
      <c r="B164">
        <v>155.38999899999999</v>
      </c>
      <c r="C164">
        <v>155.89700300000001</v>
      </c>
      <c r="D164">
        <v>151.47200000000001</v>
      </c>
      <c r="E164">
        <v>151.70649700000001</v>
      </c>
      <c r="F164">
        <v>151.70649700000001</v>
      </c>
      <c r="G164">
        <v>1304400</v>
      </c>
      <c r="H164">
        <f t="shared" si="2"/>
        <v>-2.4652683215357903E-2</v>
      </c>
      <c r="I164">
        <f>CORREL($H$3:H164,MXX!$H$3:H164)</f>
        <v>4.3690363172127645E-3</v>
      </c>
    </row>
    <row r="165" spans="1:9" x14ac:dyDescent="0.25">
      <c r="A165" s="1">
        <v>44669</v>
      </c>
      <c r="B165">
        <v>151.52349899999999</v>
      </c>
      <c r="C165">
        <v>154.03950499999999</v>
      </c>
      <c r="D165">
        <v>150.25050400000001</v>
      </c>
      <c r="E165">
        <v>152.78500399999999</v>
      </c>
      <c r="F165">
        <v>152.78500399999999</v>
      </c>
      <c r="G165">
        <v>960900</v>
      </c>
      <c r="H165">
        <f t="shared" si="2"/>
        <v>7.1091681722765861E-3</v>
      </c>
      <c r="I165">
        <f>CORREL($H$3:H165,MXX!$H$3:H165)</f>
        <v>6.2902708822290395E-3</v>
      </c>
    </row>
    <row r="166" spans="1:9" x14ac:dyDescent="0.25">
      <c r="A166" s="1">
        <v>44670</v>
      </c>
      <c r="B166">
        <v>152.029495</v>
      </c>
      <c r="C166">
        <v>158.649002</v>
      </c>
      <c r="D166">
        <v>151.55050700000001</v>
      </c>
      <c r="E166">
        <v>158.11549400000001</v>
      </c>
      <c r="F166">
        <v>158.11549400000001</v>
      </c>
      <c r="G166">
        <v>907000</v>
      </c>
      <c r="H166">
        <f t="shared" si="2"/>
        <v>3.4888829796411343E-2</v>
      </c>
      <c r="I166">
        <f>CORREL($H$3:H166,MXX!$H$3:H166)</f>
        <v>-9.2269460431775672E-3</v>
      </c>
    </row>
    <row r="167" spans="1:9" x14ac:dyDescent="0.25">
      <c r="A167" s="1">
        <v>44671</v>
      </c>
      <c r="B167">
        <v>157.60249300000001</v>
      </c>
      <c r="C167">
        <v>157.60249300000001</v>
      </c>
      <c r="D167">
        <v>153.6035</v>
      </c>
      <c r="E167">
        <v>153.99800099999999</v>
      </c>
      <c r="F167">
        <v>153.99800099999999</v>
      </c>
      <c r="G167">
        <v>5654800</v>
      </c>
      <c r="H167">
        <f t="shared" si="2"/>
        <v>-2.6041046932440564E-2</v>
      </c>
      <c r="I167">
        <f>CORREL($H$3:H167,MXX!$H$3:H167)</f>
        <v>-1.0696843878885776E-3</v>
      </c>
    </row>
    <row r="168" spans="1:9" x14ac:dyDescent="0.25">
      <c r="A168" s="1">
        <v>44672</v>
      </c>
      <c r="B168">
        <v>154.71400499999999</v>
      </c>
      <c r="C168">
        <v>156.73800700000001</v>
      </c>
      <c r="D168">
        <v>147.589493</v>
      </c>
      <c r="E168">
        <v>148.29600500000001</v>
      </c>
      <c r="F168">
        <v>148.29600500000001</v>
      </c>
      <c r="G168">
        <v>4384300</v>
      </c>
      <c r="H168">
        <f t="shared" si="2"/>
        <v>-3.7026428674226626E-2</v>
      </c>
      <c r="I168">
        <f>CORREL($H$3:H168,MXX!$H$3:H168)</f>
        <v>6.411044835840943E-4</v>
      </c>
    </row>
    <row r="169" spans="1:9" x14ac:dyDescent="0.25">
      <c r="A169" s="1">
        <v>44673</v>
      </c>
      <c r="B169">
        <v>148.25</v>
      </c>
      <c r="C169">
        <v>149.615005</v>
      </c>
      <c r="D169">
        <v>143.697495</v>
      </c>
      <c r="E169">
        <v>144.35000600000001</v>
      </c>
      <c r="F169">
        <v>144.35000600000001</v>
      </c>
      <c r="G169">
        <v>2445000</v>
      </c>
      <c r="H169">
        <f t="shared" si="2"/>
        <v>-2.6608936633188467E-2</v>
      </c>
      <c r="I169">
        <f>CORREL($H$3:H169,MXX!$H$3:H169)</f>
        <v>8.5074878712611147E-3</v>
      </c>
    </row>
    <row r="170" spans="1:9" x14ac:dyDescent="0.25">
      <c r="A170" s="1">
        <v>44676</v>
      </c>
      <c r="B170">
        <v>144.02299500000001</v>
      </c>
      <c r="C170">
        <v>146.221497</v>
      </c>
      <c r="D170">
        <v>142.30650299999999</v>
      </c>
      <c r="E170">
        <v>146.074005</v>
      </c>
      <c r="F170">
        <v>146.074005</v>
      </c>
      <c r="G170">
        <v>3044800</v>
      </c>
      <c r="H170">
        <f t="shared" si="2"/>
        <v>1.1943186202569274E-2</v>
      </c>
      <c r="I170">
        <f>CORREL($H$3:H170,MXX!$H$3:H170)</f>
        <v>7.5899575854647613E-3</v>
      </c>
    </row>
    <row r="171" spans="1:9" x14ac:dyDescent="0.25">
      <c r="A171" s="1">
        <v>44677</v>
      </c>
      <c r="B171">
        <v>144.800003</v>
      </c>
      <c r="C171">
        <v>144.85600299999999</v>
      </c>
      <c r="D171">
        <v>138.92950400000001</v>
      </c>
      <c r="E171">
        <v>139.391006</v>
      </c>
      <c r="F171">
        <v>139.391006</v>
      </c>
      <c r="G171">
        <v>4875400</v>
      </c>
      <c r="H171">
        <f t="shared" si="2"/>
        <v>-4.5750775437422939E-2</v>
      </c>
      <c r="I171">
        <f>CORREL($H$3:H171,MXX!$H$3:H171)</f>
        <v>1.1545156519237185E-2</v>
      </c>
    </row>
    <row r="172" spans="1:9" x14ac:dyDescent="0.25">
      <c r="A172" s="1">
        <v>44678</v>
      </c>
      <c r="B172">
        <v>140.191498</v>
      </c>
      <c r="C172">
        <v>141.94850199999999</v>
      </c>
      <c r="D172">
        <v>135.78349299999999</v>
      </c>
      <c r="E172">
        <v>138.16700700000001</v>
      </c>
      <c r="F172">
        <v>138.16700700000001</v>
      </c>
      <c r="G172">
        <v>9175100</v>
      </c>
      <c r="H172">
        <f t="shared" si="2"/>
        <v>-8.7810471788975532E-3</v>
      </c>
      <c r="I172">
        <f>CORREL($H$3:H172,MXX!$H$3:H172)</f>
        <v>1.0416711631485123E-2</v>
      </c>
    </row>
    <row r="173" spans="1:9" x14ac:dyDescent="0.25">
      <c r="A173" s="1">
        <v>44679</v>
      </c>
      <c r="B173">
        <v>142.17799400000001</v>
      </c>
      <c r="C173">
        <v>145.9375</v>
      </c>
      <c r="D173">
        <v>140.300003</v>
      </c>
      <c r="E173">
        <v>144.596497</v>
      </c>
      <c r="F173">
        <v>144.596497</v>
      </c>
      <c r="G173">
        <v>4117900</v>
      </c>
      <c r="H173">
        <f t="shared" si="2"/>
        <v>4.6534191769819454E-2</v>
      </c>
      <c r="I173">
        <f>CORREL($H$3:H173,MXX!$H$3:H173)</f>
        <v>-1.9368368150639779E-2</v>
      </c>
    </row>
    <row r="174" spans="1:9" x14ac:dyDescent="0.25">
      <c r="A174" s="1">
        <v>44680</v>
      </c>
      <c r="B174">
        <v>129.84899899999999</v>
      </c>
      <c r="C174">
        <v>130.76100199999999</v>
      </c>
      <c r="D174">
        <v>121.625</v>
      </c>
      <c r="E174">
        <v>124.281502</v>
      </c>
      <c r="F174">
        <v>124.281502</v>
      </c>
      <c r="G174">
        <v>2981700</v>
      </c>
      <c r="H174">
        <f t="shared" si="2"/>
        <v>-0.14049437864321151</v>
      </c>
      <c r="I174">
        <f>CORREL($H$3:H174,MXX!$H$3:H174)</f>
        <v>-4.9093836296221098E-2</v>
      </c>
    </row>
    <row r="175" spans="1:9" x14ac:dyDescent="0.25">
      <c r="A175" s="1">
        <v>44683</v>
      </c>
      <c r="B175">
        <v>122.40100099999999</v>
      </c>
      <c r="C175">
        <v>124.66799899999999</v>
      </c>
      <c r="D175">
        <v>118.375</v>
      </c>
      <c r="E175">
        <v>124.5</v>
      </c>
      <c r="F175">
        <v>124.5</v>
      </c>
      <c r="G175">
        <v>2698800</v>
      </c>
      <c r="H175">
        <f t="shared" si="2"/>
        <v>1.7580894701449356E-3</v>
      </c>
      <c r="I175">
        <f>CORREL($H$3:H175,MXX!$H$3:H175)</f>
        <v>-4.9881470502225113E-2</v>
      </c>
    </row>
    <row r="176" spans="1:9" x14ac:dyDescent="0.25">
      <c r="A176" s="1">
        <v>44684</v>
      </c>
      <c r="B176">
        <v>124.05349699999999</v>
      </c>
      <c r="C176">
        <v>126.22049699999999</v>
      </c>
      <c r="D176">
        <v>122.824997</v>
      </c>
      <c r="E176">
        <v>124.253502</v>
      </c>
      <c r="F176">
        <v>124.253502</v>
      </c>
      <c r="G176">
        <v>2004300</v>
      </c>
      <c r="H176">
        <f t="shared" si="2"/>
        <v>-1.9799036144578517E-3</v>
      </c>
      <c r="I176">
        <f>CORREL($H$3:H176,MXX!$H$3:H176)</f>
        <v>-4.9912543123225794E-2</v>
      </c>
    </row>
    <row r="177" spans="1:9" x14ac:dyDescent="0.25">
      <c r="A177" s="1">
        <v>44685</v>
      </c>
      <c r="B177">
        <v>123.599998</v>
      </c>
      <c r="C177">
        <v>126</v>
      </c>
      <c r="D177">
        <v>119.182999</v>
      </c>
      <c r="E177">
        <v>125.92849699999999</v>
      </c>
      <c r="F177">
        <v>125.92849699999999</v>
      </c>
      <c r="G177">
        <v>2479800</v>
      </c>
      <c r="H177">
        <f t="shared" si="2"/>
        <v>1.3480465122021234E-2</v>
      </c>
      <c r="I177">
        <f>CORREL($H$3:H177,MXX!$H$3:H177)</f>
        <v>-5.5630165604939982E-2</v>
      </c>
    </row>
    <row r="178" spans="1:9" x14ac:dyDescent="0.25">
      <c r="A178" s="1">
        <v>44686</v>
      </c>
      <c r="B178">
        <v>123</v>
      </c>
      <c r="C178">
        <v>123.49900100000001</v>
      </c>
      <c r="D178">
        <v>115.072502</v>
      </c>
      <c r="E178">
        <v>116.406998</v>
      </c>
      <c r="F178">
        <v>116.406998</v>
      </c>
      <c r="G178">
        <v>2449700</v>
      </c>
      <c r="H178">
        <f t="shared" si="2"/>
        <v>-7.5610360060121992E-2</v>
      </c>
      <c r="I178">
        <f>CORREL($H$3:H178,MXX!$H$3:H178)</f>
        <v>-1.9994677209338656E-2</v>
      </c>
    </row>
    <row r="179" spans="1:9" x14ac:dyDescent="0.25">
      <c r="A179" s="1">
        <v>44687</v>
      </c>
      <c r="B179">
        <v>114.849998</v>
      </c>
      <c r="C179">
        <v>119.050499</v>
      </c>
      <c r="D179">
        <v>113.081497</v>
      </c>
      <c r="E179">
        <v>114.772499</v>
      </c>
      <c r="F179">
        <v>114.772499</v>
      </c>
      <c r="G179">
        <v>3018600</v>
      </c>
      <c r="H179">
        <f t="shared" si="2"/>
        <v>-1.4041243465448746E-2</v>
      </c>
      <c r="I179">
        <f>CORREL($H$3:H179,MXX!$H$3:H179)</f>
        <v>-1.7182376222272783E-2</v>
      </c>
    </row>
    <row r="180" spans="1:9" x14ac:dyDescent="0.25">
      <c r="A180" s="1">
        <v>44690</v>
      </c>
      <c r="B180">
        <v>111.3125</v>
      </c>
      <c r="C180">
        <v>114</v>
      </c>
      <c r="D180">
        <v>107.95700100000001</v>
      </c>
      <c r="E180">
        <v>108.789001</v>
      </c>
      <c r="F180">
        <v>108.789001</v>
      </c>
      <c r="G180">
        <v>2305500</v>
      </c>
      <c r="H180">
        <f t="shared" si="2"/>
        <v>-5.2133551609780643E-2</v>
      </c>
      <c r="I180">
        <f>CORREL($H$3:H180,MXX!$H$3:H180)</f>
        <v>-1.8699891271357134E-2</v>
      </c>
    </row>
    <row r="181" spans="1:9" x14ac:dyDescent="0.25">
      <c r="A181" s="1">
        <v>44691</v>
      </c>
      <c r="B181">
        <v>111.25</v>
      </c>
      <c r="C181">
        <v>112.64250199999999</v>
      </c>
      <c r="D181">
        <v>107.170998</v>
      </c>
      <c r="E181">
        <v>108.85900100000001</v>
      </c>
      <c r="F181">
        <v>108.85900100000001</v>
      </c>
      <c r="G181">
        <v>3158000</v>
      </c>
      <c r="H181">
        <f t="shared" si="2"/>
        <v>6.4344740145198494E-4</v>
      </c>
      <c r="I181">
        <f>CORREL($H$3:H181,MXX!$H$3:H181)</f>
        <v>-1.8476476091552663E-2</v>
      </c>
    </row>
    <row r="182" spans="1:9" x14ac:dyDescent="0.25">
      <c r="A182" s="1">
        <v>44692</v>
      </c>
      <c r="B182">
        <v>108.1035</v>
      </c>
      <c r="C182">
        <v>110.155998</v>
      </c>
      <c r="D182">
        <v>104.42849699999999</v>
      </c>
      <c r="E182">
        <v>105.37200199999999</v>
      </c>
      <c r="F182">
        <v>105.37200199999999</v>
      </c>
      <c r="G182">
        <v>2894500</v>
      </c>
      <c r="H182">
        <f t="shared" si="2"/>
        <v>-3.203225243634205E-2</v>
      </c>
      <c r="I182">
        <f>CORREL($H$3:H182,MXX!$H$3:H182)</f>
        <v>-1.9041677800759053E-2</v>
      </c>
    </row>
    <row r="183" spans="1:9" x14ac:dyDescent="0.25">
      <c r="A183" s="1">
        <v>44693</v>
      </c>
      <c r="B183">
        <v>102.75</v>
      </c>
      <c r="C183">
        <v>110.780502</v>
      </c>
      <c r="D183">
        <v>102.405502</v>
      </c>
      <c r="E183">
        <v>106.93049600000001</v>
      </c>
      <c r="F183">
        <v>106.93049600000001</v>
      </c>
      <c r="G183">
        <v>3096000</v>
      </c>
      <c r="H183">
        <f t="shared" si="2"/>
        <v>1.4790399445955392E-2</v>
      </c>
      <c r="I183">
        <f>CORREL($H$3:H183,MXX!$H$3:H183)</f>
        <v>-1.6782043285324767E-2</v>
      </c>
    </row>
    <row r="184" spans="1:9" x14ac:dyDescent="0.25">
      <c r="A184" s="1">
        <v>44694</v>
      </c>
      <c r="B184">
        <v>109.069</v>
      </c>
      <c r="C184">
        <v>113.183998</v>
      </c>
      <c r="D184">
        <v>107.800003</v>
      </c>
      <c r="E184">
        <v>113.05500000000001</v>
      </c>
      <c r="F184">
        <v>113.05500000000001</v>
      </c>
      <c r="G184">
        <v>2479800</v>
      </c>
      <c r="H184">
        <f t="shared" si="2"/>
        <v>5.7275559630809172E-2</v>
      </c>
      <c r="I184">
        <f>CORREL($H$3:H184,MXX!$H$3:H184)</f>
        <v>1.0091804440111155E-2</v>
      </c>
    </row>
    <row r="185" spans="1:9" x14ac:dyDescent="0.25">
      <c r="A185" s="1">
        <v>44697</v>
      </c>
      <c r="B185">
        <v>113.099998</v>
      </c>
      <c r="C185">
        <v>113.99250000000001</v>
      </c>
      <c r="D185">
        <v>110.353996</v>
      </c>
      <c r="E185">
        <v>110.810501</v>
      </c>
      <c r="F185">
        <v>110.810501</v>
      </c>
      <c r="G185">
        <v>2077400</v>
      </c>
      <c r="H185">
        <f t="shared" si="2"/>
        <v>-1.9853159966388083E-2</v>
      </c>
      <c r="I185">
        <f>CORREL($H$3:H185,MXX!$H$3:H185)</f>
        <v>2.8627861123651306E-3</v>
      </c>
    </row>
    <row r="186" spans="1:9" x14ac:dyDescent="0.25">
      <c r="A186" s="1">
        <v>44698</v>
      </c>
      <c r="B186">
        <v>113.275002</v>
      </c>
      <c r="C186">
        <v>115.800003</v>
      </c>
      <c r="D186">
        <v>111.27649700000001</v>
      </c>
      <c r="E186">
        <v>115.3685</v>
      </c>
      <c r="F186">
        <v>115.3685</v>
      </c>
      <c r="G186">
        <v>2874600</v>
      </c>
      <c r="H186">
        <f t="shared" si="2"/>
        <v>4.1133276709939208E-2</v>
      </c>
      <c r="I186">
        <f>CORREL($H$3:H186,MXX!$H$3:H186)</f>
        <v>-1.6409834513739053E-2</v>
      </c>
    </row>
    <row r="187" spans="1:9" x14ac:dyDescent="0.25">
      <c r="A187" s="1">
        <v>44699</v>
      </c>
      <c r="B187">
        <v>111.439499</v>
      </c>
      <c r="C187">
        <v>112.852997</v>
      </c>
      <c r="D187">
        <v>106.24900100000001</v>
      </c>
      <c r="E187">
        <v>107.112503</v>
      </c>
      <c r="F187">
        <v>107.112503</v>
      </c>
      <c r="G187">
        <v>1803100</v>
      </c>
      <c r="H187">
        <f t="shared" si="2"/>
        <v>-7.1561968821645366E-2</v>
      </c>
      <c r="I187">
        <f>CORREL($H$3:H187,MXX!$H$3:H187)</f>
        <v>-4.2139638817919371E-2</v>
      </c>
    </row>
    <row r="188" spans="1:9" x14ac:dyDescent="0.25">
      <c r="A188" s="1">
        <v>44700</v>
      </c>
      <c r="B188">
        <v>106.280502</v>
      </c>
      <c r="C188">
        <v>110.033997</v>
      </c>
      <c r="D188">
        <v>106.193001</v>
      </c>
      <c r="E188">
        <v>107.319</v>
      </c>
      <c r="F188">
        <v>107.319</v>
      </c>
      <c r="G188">
        <v>1908400</v>
      </c>
      <c r="H188">
        <f t="shared" si="2"/>
        <v>1.9278515039462649E-3</v>
      </c>
      <c r="I188">
        <f>CORREL($H$3:H188,MXX!$H$3:H188)</f>
        <v>-4.1746498203841673E-2</v>
      </c>
    </row>
    <row r="189" spans="1:9" x14ac:dyDescent="0.25">
      <c r="A189" s="1">
        <v>44701</v>
      </c>
      <c r="B189">
        <v>109.56849699999999</v>
      </c>
      <c r="C189">
        <v>109.898003</v>
      </c>
      <c r="D189">
        <v>105.00949900000001</v>
      </c>
      <c r="E189">
        <v>107.591003</v>
      </c>
      <c r="F189">
        <v>107.591003</v>
      </c>
      <c r="G189">
        <v>1856300</v>
      </c>
      <c r="H189">
        <f t="shared" si="2"/>
        <v>2.5345279027944537E-3</v>
      </c>
      <c r="I189">
        <f>CORREL($H$3:H189,MXX!$H$3:H189)</f>
        <v>-4.1992326589830341E-2</v>
      </c>
    </row>
    <row r="190" spans="1:9" x14ac:dyDescent="0.25">
      <c r="A190" s="1">
        <v>44704</v>
      </c>
      <c r="B190">
        <v>108.460999</v>
      </c>
      <c r="C190">
        <v>108.819</v>
      </c>
      <c r="D190">
        <v>103.949997</v>
      </c>
      <c r="E190">
        <v>107.556999</v>
      </c>
      <c r="F190">
        <v>107.556999</v>
      </c>
      <c r="G190">
        <v>2430100</v>
      </c>
      <c r="H190">
        <f t="shared" si="2"/>
        <v>-3.1604873132371419E-4</v>
      </c>
      <c r="I190">
        <f>CORREL($H$3:H190,MXX!$H$3:H190)</f>
        <v>-4.2037188384806204E-2</v>
      </c>
    </row>
    <row r="191" spans="1:9" x14ac:dyDescent="0.25">
      <c r="A191" s="1">
        <v>44705</v>
      </c>
      <c r="B191">
        <v>104.025002</v>
      </c>
      <c r="C191">
        <v>105.400002</v>
      </c>
      <c r="D191">
        <v>101.260002</v>
      </c>
      <c r="E191">
        <v>104.099998</v>
      </c>
      <c r="F191">
        <v>104.099998</v>
      </c>
      <c r="G191">
        <v>3996400</v>
      </c>
      <c r="H191">
        <f t="shared" si="2"/>
        <v>-3.2141106874876688E-2</v>
      </c>
      <c r="I191">
        <f>CORREL($H$3:H191,MXX!$H$3:H191)</f>
        <v>-4.6883066321593031E-2</v>
      </c>
    </row>
    <row r="192" spans="1:9" x14ac:dyDescent="0.25">
      <c r="A192" s="1">
        <v>44706</v>
      </c>
      <c r="B192">
        <v>103.655502</v>
      </c>
      <c r="C192">
        <v>108.175003</v>
      </c>
      <c r="D192">
        <v>103.650002</v>
      </c>
      <c r="E192">
        <v>106.775002</v>
      </c>
      <c r="F192">
        <v>106.775002</v>
      </c>
      <c r="G192">
        <v>2400500</v>
      </c>
      <c r="H192">
        <f t="shared" si="2"/>
        <v>2.5696484643544387E-2</v>
      </c>
      <c r="I192">
        <f>CORREL($H$3:H192,MXX!$H$3:H192)</f>
        <v>-4.1933207848663445E-2</v>
      </c>
    </row>
    <row r="193" spans="1:9" x14ac:dyDescent="0.25">
      <c r="A193" s="1">
        <v>44707</v>
      </c>
      <c r="B193">
        <v>107.970001</v>
      </c>
      <c r="C193">
        <v>112.665497</v>
      </c>
      <c r="D193">
        <v>107.45349899999999</v>
      </c>
      <c r="E193">
        <v>111.077499</v>
      </c>
      <c r="F193">
        <v>111.077499</v>
      </c>
      <c r="G193">
        <v>2272700</v>
      </c>
      <c r="H193">
        <f t="shared" si="2"/>
        <v>4.0294984026317343E-2</v>
      </c>
      <c r="I193">
        <f>CORREL($H$3:H193,MXX!$H$3:H193)</f>
        <v>-3.6333252590491305E-2</v>
      </c>
    </row>
    <row r="194" spans="1:9" x14ac:dyDescent="0.25">
      <c r="A194" s="1">
        <v>44708</v>
      </c>
      <c r="B194">
        <v>113.550003</v>
      </c>
      <c r="C194">
        <v>115.18699599999999</v>
      </c>
      <c r="D194">
        <v>112.62799800000001</v>
      </c>
      <c r="E194">
        <v>115.1465</v>
      </c>
      <c r="F194">
        <v>115.1465</v>
      </c>
      <c r="G194">
        <v>2716300</v>
      </c>
      <c r="H194">
        <f t="shared" si="2"/>
        <v>3.6632090537076278E-2</v>
      </c>
      <c r="I194">
        <f>CORREL($H$3:H194,MXX!$H$3:H194)</f>
        <v>-4.0670005235350845E-2</v>
      </c>
    </row>
    <row r="195" spans="1:9" x14ac:dyDescent="0.25">
      <c r="A195" s="1">
        <v>44712</v>
      </c>
      <c r="B195">
        <v>116.279999</v>
      </c>
      <c r="C195">
        <v>121.994499</v>
      </c>
      <c r="D195">
        <v>115.675003</v>
      </c>
      <c r="E195">
        <v>120.209503</v>
      </c>
      <c r="F195">
        <v>120.209503</v>
      </c>
      <c r="G195">
        <v>1770400</v>
      </c>
      <c r="H195">
        <f t="shared" ref="H195:H253" si="3">(F195-F194)/F194</f>
        <v>4.3970098960888909E-2</v>
      </c>
      <c r="I195">
        <f>CORREL($H$3:H195,MXX!$H$3:H195)</f>
        <v>-4.7568523052821943E-2</v>
      </c>
    </row>
    <row r="196" spans="1:9" x14ac:dyDescent="0.25">
      <c r="A196" s="1">
        <v>44713</v>
      </c>
      <c r="B196">
        <v>122.25599699999999</v>
      </c>
      <c r="C196">
        <v>125.179001</v>
      </c>
      <c r="D196">
        <v>120.62249799999999</v>
      </c>
      <c r="E196">
        <v>121.683998</v>
      </c>
      <c r="F196">
        <v>121.683998</v>
      </c>
      <c r="G196">
        <v>1499100</v>
      </c>
      <c r="H196">
        <f t="shared" si="3"/>
        <v>1.2266043558968915E-2</v>
      </c>
      <c r="I196">
        <f>CORREL($H$3:H196,MXX!$H$3:H196)</f>
        <v>-4.8814945646998509E-2</v>
      </c>
    </row>
    <row r="197" spans="1:9" x14ac:dyDescent="0.25">
      <c r="A197" s="1">
        <v>44714</v>
      </c>
      <c r="B197">
        <v>121.683998</v>
      </c>
      <c r="C197">
        <v>125.610001</v>
      </c>
      <c r="D197">
        <v>120.04499800000001</v>
      </c>
      <c r="E197">
        <v>125.511002</v>
      </c>
      <c r="F197">
        <v>125.511002</v>
      </c>
      <c r="G197">
        <v>1283500</v>
      </c>
      <c r="H197">
        <f t="shared" si="3"/>
        <v>3.1450347316826346E-2</v>
      </c>
      <c r="I197">
        <f>CORREL($H$3:H197,MXX!$H$3:H197)</f>
        <v>-5.5278146811324418E-2</v>
      </c>
    </row>
    <row r="198" spans="1:9" x14ac:dyDescent="0.25">
      <c r="A198" s="1">
        <v>44715</v>
      </c>
      <c r="B198">
        <v>124.199997</v>
      </c>
      <c r="C198">
        <v>124.400002</v>
      </c>
      <c r="D198">
        <v>121.04650100000001</v>
      </c>
      <c r="E198">
        <v>122.349998</v>
      </c>
      <c r="F198">
        <v>122.349998</v>
      </c>
      <c r="G198">
        <v>1086900</v>
      </c>
      <c r="H198">
        <f t="shared" si="3"/>
        <v>-2.5185075010396341E-2</v>
      </c>
      <c r="I198">
        <f>CORREL($H$3:H198,MXX!$H$3:H198)</f>
        <v>-5.2471768500073589E-2</v>
      </c>
    </row>
    <row r="199" spans="1:9" x14ac:dyDescent="0.25">
      <c r="A199" s="1">
        <v>44718</v>
      </c>
      <c r="B199">
        <v>125.25</v>
      </c>
      <c r="C199">
        <v>128.990005</v>
      </c>
      <c r="D199">
        <v>123.80999799999999</v>
      </c>
      <c r="E199">
        <v>124.790001</v>
      </c>
      <c r="F199">
        <v>124.790001</v>
      </c>
      <c r="G199">
        <v>2425000</v>
      </c>
      <c r="H199">
        <f t="shared" si="3"/>
        <v>1.9942811932044367E-2</v>
      </c>
      <c r="I199">
        <f>CORREL($H$3:H199,MXX!$H$3:H199)</f>
        <v>-5.733646331865791E-2</v>
      </c>
    </row>
    <row r="200" spans="1:9" x14ac:dyDescent="0.25">
      <c r="A200" s="1">
        <v>44719</v>
      </c>
      <c r="B200">
        <v>122.010002</v>
      </c>
      <c r="C200">
        <v>124.099998</v>
      </c>
      <c r="D200">
        <v>120.629997</v>
      </c>
      <c r="E200">
        <v>123</v>
      </c>
      <c r="F200">
        <v>123</v>
      </c>
      <c r="G200">
        <v>2408300</v>
      </c>
      <c r="H200">
        <f t="shared" si="3"/>
        <v>-1.4344105983299124E-2</v>
      </c>
      <c r="I200">
        <f>CORREL($H$3:H200,MXX!$H$3:H200)</f>
        <v>-5.7748343539583781E-2</v>
      </c>
    </row>
    <row r="201" spans="1:9" x14ac:dyDescent="0.25">
      <c r="A201" s="1">
        <v>44720</v>
      </c>
      <c r="B201">
        <v>122.610001</v>
      </c>
      <c r="C201">
        <v>123.75</v>
      </c>
      <c r="D201">
        <v>120.75</v>
      </c>
      <c r="E201">
        <v>121.18</v>
      </c>
      <c r="F201">
        <v>121.18</v>
      </c>
      <c r="G201">
        <v>4138400</v>
      </c>
      <c r="H201">
        <f t="shared" si="3"/>
        <v>-1.479674796747962E-2</v>
      </c>
      <c r="I201">
        <f>CORREL($H$3:H201,MXX!$H$3:H201)</f>
        <v>-5.595738853831822E-2</v>
      </c>
    </row>
    <row r="202" spans="1:9" x14ac:dyDescent="0.25">
      <c r="A202" s="1">
        <v>44721</v>
      </c>
      <c r="B202">
        <v>119.989998</v>
      </c>
      <c r="C202">
        <v>121.300003</v>
      </c>
      <c r="D202">
        <v>116.099998</v>
      </c>
      <c r="E202">
        <v>116.150002</v>
      </c>
      <c r="F202">
        <v>116.150002</v>
      </c>
      <c r="G202">
        <v>2768300</v>
      </c>
      <c r="H202">
        <f t="shared" si="3"/>
        <v>-4.1508483248060786E-2</v>
      </c>
      <c r="I202">
        <f>CORREL($H$3:H202,MXX!$H$3:H202)</f>
        <v>-4.7192260551898089E-2</v>
      </c>
    </row>
    <row r="203" spans="1:9" x14ac:dyDescent="0.25">
      <c r="A203" s="1">
        <v>44722</v>
      </c>
      <c r="B203">
        <v>113.41999800000001</v>
      </c>
      <c r="C203">
        <v>114.5</v>
      </c>
      <c r="D203">
        <v>109.050003</v>
      </c>
      <c r="E203">
        <v>109.650002</v>
      </c>
      <c r="F203">
        <v>109.650002</v>
      </c>
      <c r="G203">
        <v>2497300</v>
      </c>
      <c r="H203">
        <f t="shared" si="3"/>
        <v>-5.5962116987307499E-2</v>
      </c>
      <c r="I203">
        <f>CORREL($H$3:H203,MXX!$H$3:H203)</f>
        <v>-2.9103429558091202E-2</v>
      </c>
    </row>
    <row r="204" spans="1:9" x14ac:dyDescent="0.25">
      <c r="A204" s="1">
        <v>44725</v>
      </c>
      <c r="B204">
        <v>104.19000200000001</v>
      </c>
      <c r="C204">
        <v>106.540001</v>
      </c>
      <c r="D204">
        <v>101.860001</v>
      </c>
      <c r="E204">
        <v>103.66999800000001</v>
      </c>
      <c r="F204">
        <v>103.66999800000001</v>
      </c>
      <c r="G204">
        <v>2493000</v>
      </c>
      <c r="H204">
        <f t="shared" si="3"/>
        <v>-5.4537199187647926E-2</v>
      </c>
      <c r="I204">
        <f>CORREL($H$3:H204,MXX!$H$3:H204)</f>
        <v>-2.8585412717271573E-2</v>
      </c>
    </row>
    <row r="205" spans="1:9" x14ac:dyDescent="0.25">
      <c r="A205" s="1">
        <v>44726</v>
      </c>
      <c r="B205">
        <v>104.19000200000001</v>
      </c>
      <c r="C205">
        <v>104.879997</v>
      </c>
      <c r="D205">
        <v>101.43</v>
      </c>
      <c r="E205">
        <v>102.30999799999999</v>
      </c>
      <c r="F205">
        <v>102.30999799999999</v>
      </c>
      <c r="G205">
        <v>2466700</v>
      </c>
      <c r="H205">
        <f t="shared" si="3"/>
        <v>-1.3118549495872602E-2</v>
      </c>
      <c r="I205">
        <f>CORREL($H$3:H205,MXX!$H$3:H205)</f>
        <v>-2.7377141461831671E-2</v>
      </c>
    </row>
    <row r="206" spans="1:9" x14ac:dyDescent="0.25">
      <c r="A206" s="1">
        <v>44727</v>
      </c>
      <c r="B206">
        <v>103.860001</v>
      </c>
      <c r="C206">
        <v>109.05999799999999</v>
      </c>
      <c r="D206">
        <v>103.529999</v>
      </c>
      <c r="E206">
        <v>107.66999800000001</v>
      </c>
      <c r="F206">
        <v>107.66999800000001</v>
      </c>
      <c r="G206">
        <v>2885400</v>
      </c>
      <c r="H206">
        <f t="shared" si="3"/>
        <v>5.2389796743032034E-2</v>
      </c>
      <c r="I206">
        <f>CORREL($H$3:H206,MXX!$H$3:H206)</f>
        <v>-2.2902701716727397E-2</v>
      </c>
    </row>
    <row r="207" spans="1:9" x14ac:dyDescent="0.25">
      <c r="A207" s="1">
        <v>44728</v>
      </c>
      <c r="B207">
        <v>104.470001</v>
      </c>
      <c r="C207">
        <v>104.58000199999999</v>
      </c>
      <c r="D207">
        <v>102.010002</v>
      </c>
      <c r="E207">
        <v>103.660004</v>
      </c>
      <c r="F207">
        <v>103.660004</v>
      </c>
      <c r="G207">
        <v>2165600</v>
      </c>
      <c r="H207">
        <f t="shared" si="3"/>
        <v>-3.7243373961983413E-2</v>
      </c>
      <c r="I207">
        <f>CORREL($H$3:H207,MXX!$H$3:H207)</f>
        <v>-1.2056518469500165E-2</v>
      </c>
    </row>
    <row r="208" spans="1:9" x14ac:dyDescent="0.25">
      <c r="A208" s="1">
        <v>44729</v>
      </c>
      <c r="B208">
        <v>102.800003</v>
      </c>
      <c r="C208">
        <v>106.980003</v>
      </c>
      <c r="D208">
        <v>102.510002</v>
      </c>
      <c r="E208">
        <v>106.220001</v>
      </c>
      <c r="F208">
        <v>106.220001</v>
      </c>
      <c r="G208">
        <v>1775000</v>
      </c>
      <c r="H208">
        <f t="shared" si="3"/>
        <v>2.4696092043368971E-2</v>
      </c>
      <c r="I208">
        <f>CORREL($H$3:H208,MXX!$H$3:H208)</f>
        <v>-7.0420048051403504E-3</v>
      </c>
    </row>
    <row r="209" spans="1:9" x14ac:dyDescent="0.25">
      <c r="A209" s="1">
        <v>44733</v>
      </c>
      <c r="B209">
        <v>108.199997</v>
      </c>
      <c r="C209">
        <v>111.629997</v>
      </c>
      <c r="D209">
        <v>103.55999799999999</v>
      </c>
      <c r="E209">
        <v>108.68</v>
      </c>
      <c r="F209">
        <v>108.68</v>
      </c>
      <c r="G209">
        <v>1568200</v>
      </c>
      <c r="H209">
        <f t="shared" si="3"/>
        <v>2.31594706914003E-2</v>
      </c>
      <c r="I209">
        <f>CORREL($H$3:H209,MXX!$H$3:H209)</f>
        <v>-9.1359721501695322E-3</v>
      </c>
    </row>
    <row r="210" spans="1:9" x14ac:dyDescent="0.25">
      <c r="A210" s="1">
        <v>44734</v>
      </c>
      <c r="B210">
        <v>107.43</v>
      </c>
      <c r="C210">
        <v>112.129997</v>
      </c>
      <c r="D210">
        <v>107.019997</v>
      </c>
      <c r="E210">
        <v>108.949997</v>
      </c>
      <c r="F210">
        <v>108.949997</v>
      </c>
      <c r="G210">
        <v>1482200</v>
      </c>
      <c r="H210">
        <f t="shared" si="3"/>
        <v>2.4843301435405721E-3</v>
      </c>
      <c r="I210">
        <f>CORREL($H$3:H210,MXX!$H$3:H210)</f>
        <v>-8.5762714177476298E-3</v>
      </c>
    </row>
    <row r="211" spans="1:9" x14ac:dyDescent="0.25">
      <c r="A211" s="1">
        <v>44735</v>
      </c>
      <c r="B211">
        <v>110.389999</v>
      </c>
      <c r="C211">
        <v>113</v>
      </c>
      <c r="D211">
        <v>107.93</v>
      </c>
      <c r="E211">
        <v>112.44000200000001</v>
      </c>
      <c r="F211">
        <v>112.44000200000001</v>
      </c>
      <c r="G211">
        <v>2197500</v>
      </c>
      <c r="H211">
        <f t="shared" si="3"/>
        <v>3.2033089454789158E-2</v>
      </c>
      <c r="I211">
        <f>CORREL($H$3:H211,MXX!$H$3:H211)</f>
        <v>-2.0539029044134106E-2</v>
      </c>
    </row>
    <row r="212" spans="1:9" x14ac:dyDescent="0.25">
      <c r="A212" s="1">
        <v>44736</v>
      </c>
      <c r="B212">
        <v>112.379997</v>
      </c>
      <c r="C212">
        <v>116.709999</v>
      </c>
      <c r="D212">
        <v>111.43</v>
      </c>
      <c r="E212">
        <v>116.459999</v>
      </c>
      <c r="F212">
        <v>116.459999</v>
      </c>
      <c r="G212">
        <v>2562800</v>
      </c>
      <c r="H212">
        <f t="shared" si="3"/>
        <v>3.5752373963849532E-2</v>
      </c>
      <c r="I212">
        <f>CORREL($H$3:H212,MXX!$H$3:H212)</f>
        <v>-2.7083838657470889E-2</v>
      </c>
    </row>
    <row r="213" spans="1:9" x14ac:dyDescent="0.25">
      <c r="A213" s="1">
        <v>44739</v>
      </c>
      <c r="B213">
        <v>117.089996</v>
      </c>
      <c r="C213">
        <v>117.980003</v>
      </c>
      <c r="D213">
        <v>112.699997</v>
      </c>
      <c r="E213">
        <v>113.220001</v>
      </c>
      <c r="F213">
        <v>113.220001</v>
      </c>
      <c r="G213">
        <v>1639100</v>
      </c>
      <c r="H213">
        <f t="shared" si="3"/>
        <v>-2.7820694039332766E-2</v>
      </c>
      <c r="I213">
        <f>CORREL($H$3:H213,MXX!$H$3:H213)</f>
        <v>-3.7864870911607722E-2</v>
      </c>
    </row>
    <row r="214" spans="1:9" x14ac:dyDescent="0.25">
      <c r="A214" s="1">
        <v>44740</v>
      </c>
      <c r="B214">
        <v>113.5</v>
      </c>
      <c r="C214">
        <v>114.849998</v>
      </c>
      <c r="D214">
        <v>107.040001</v>
      </c>
      <c r="E214">
        <v>107.400002</v>
      </c>
      <c r="F214">
        <v>107.400002</v>
      </c>
      <c r="G214">
        <v>2539000</v>
      </c>
      <c r="H214">
        <f t="shared" si="3"/>
        <v>-5.1404336235609076E-2</v>
      </c>
      <c r="I214">
        <f>CORREL($H$3:H214,MXX!$H$3:H214)</f>
        <v>-4.797471910672213E-2</v>
      </c>
    </row>
    <row r="215" spans="1:9" x14ac:dyDescent="0.25">
      <c r="A215" s="1">
        <v>44741</v>
      </c>
      <c r="B215">
        <v>107.379997</v>
      </c>
      <c r="C215">
        <v>110.989998</v>
      </c>
      <c r="D215">
        <v>106.910004</v>
      </c>
      <c r="E215">
        <v>108.91999800000001</v>
      </c>
      <c r="F215">
        <v>108.91999800000001</v>
      </c>
      <c r="G215">
        <v>3052800</v>
      </c>
      <c r="H215">
        <f t="shared" si="3"/>
        <v>1.4152662678721423E-2</v>
      </c>
      <c r="I215">
        <f>CORREL($H$3:H215,MXX!$H$3:H215)</f>
        <v>-4.7029507523143478E-2</v>
      </c>
    </row>
    <row r="216" spans="1:9" x14ac:dyDescent="0.25">
      <c r="A216" s="1">
        <v>44742</v>
      </c>
      <c r="B216">
        <v>108.110001</v>
      </c>
      <c r="C216">
        <v>108.18</v>
      </c>
      <c r="D216">
        <v>102.519997</v>
      </c>
      <c r="E216">
        <v>106.209999</v>
      </c>
      <c r="F216">
        <v>106.209999</v>
      </c>
      <c r="G216">
        <v>2399300</v>
      </c>
      <c r="H216">
        <f t="shared" si="3"/>
        <v>-2.4880637621752529E-2</v>
      </c>
      <c r="I216">
        <f>CORREL($H$3:H216,MXX!$H$3:H216)</f>
        <v>-4.3840244230038086E-2</v>
      </c>
    </row>
    <row r="217" spans="1:9" x14ac:dyDescent="0.25">
      <c r="A217" s="1">
        <v>44743</v>
      </c>
      <c r="B217">
        <v>106.290001</v>
      </c>
      <c r="C217">
        <v>109.75</v>
      </c>
      <c r="D217">
        <v>105.849998</v>
      </c>
      <c r="E217">
        <v>109.55999799999999</v>
      </c>
      <c r="F217">
        <v>109.55999799999999</v>
      </c>
      <c r="G217">
        <v>1986600</v>
      </c>
      <c r="H217">
        <f t="shared" si="3"/>
        <v>3.154127701291097E-2</v>
      </c>
      <c r="I217">
        <f>CORREL($H$3:H217,MXX!$H$3:H217)</f>
        <v>-4.98662541318921E-2</v>
      </c>
    </row>
    <row r="218" spans="1:9" x14ac:dyDescent="0.25">
      <c r="A218" s="1">
        <v>44747</v>
      </c>
      <c r="B218">
        <v>107.599998</v>
      </c>
      <c r="C218">
        <v>114.08000199999999</v>
      </c>
      <c r="D218">
        <v>106.32</v>
      </c>
      <c r="E218">
        <v>113.5</v>
      </c>
      <c r="F218">
        <v>113.5</v>
      </c>
      <c r="G218">
        <v>2555600</v>
      </c>
      <c r="H218">
        <f t="shared" si="3"/>
        <v>3.5962048849252505E-2</v>
      </c>
      <c r="I218">
        <f>CORREL($H$3:H218,MXX!$H$3:H218)</f>
        <v>-4.6378595317450033E-2</v>
      </c>
    </row>
    <row r="219" spans="1:9" x14ac:dyDescent="0.25">
      <c r="A219" s="1">
        <v>44748</v>
      </c>
      <c r="B219">
        <v>113.209999</v>
      </c>
      <c r="C219">
        <v>115.480003</v>
      </c>
      <c r="D219">
        <v>112.010002</v>
      </c>
      <c r="E219">
        <v>114.33000199999999</v>
      </c>
      <c r="F219">
        <v>114.33000199999999</v>
      </c>
      <c r="G219">
        <v>1591900</v>
      </c>
      <c r="H219">
        <f t="shared" si="3"/>
        <v>7.3127929515417909E-3</v>
      </c>
      <c r="I219">
        <f>CORREL($H$3:H219,MXX!$H$3:H219)</f>
        <v>-4.5342708506893502E-2</v>
      </c>
    </row>
    <row r="220" spans="1:9" x14ac:dyDescent="0.25">
      <c r="A220" s="1">
        <v>44749</v>
      </c>
      <c r="B220">
        <v>113.849998</v>
      </c>
      <c r="C220">
        <v>116.989998</v>
      </c>
      <c r="D220">
        <v>113.489998</v>
      </c>
      <c r="E220">
        <v>116.33000199999999</v>
      </c>
      <c r="F220">
        <v>116.33000199999999</v>
      </c>
      <c r="G220">
        <v>1544100</v>
      </c>
      <c r="H220">
        <f t="shared" si="3"/>
        <v>1.7493221070703734E-2</v>
      </c>
      <c r="I220">
        <f>CORREL($H$3:H220,MXX!$H$3:H220)</f>
        <v>-4.86736641482889E-2</v>
      </c>
    </row>
    <row r="221" spans="1:9" x14ac:dyDescent="0.25">
      <c r="A221" s="1">
        <v>44750</v>
      </c>
      <c r="B221">
        <v>114.599998</v>
      </c>
      <c r="C221">
        <v>116.58000199999999</v>
      </c>
      <c r="D221">
        <v>113.69000200000001</v>
      </c>
      <c r="E221">
        <v>115.540001</v>
      </c>
      <c r="F221">
        <v>115.540001</v>
      </c>
      <c r="G221">
        <v>1433400</v>
      </c>
      <c r="H221">
        <f t="shared" si="3"/>
        <v>-6.7910340102976148E-3</v>
      </c>
      <c r="I221">
        <f>CORREL($H$3:H221,MXX!$H$3:H221)</f>
        <v>-4.911775946280561E-2</v>
      </c>
    </row>
    <row r="222" spans="1:9" x14ac:dyDescent="0.25">
      <c r="A222" s="1">
        <v>44753</v>
      </c>
      <c r="B222">
        <v>114.08000199999999</v>
      </c>
      <c r="C222">
        <v>114.300003</v>
      </c>
      <c r="D222">
        <v>110.870003</v>
      </c>
      <c r="E222">
        <v>111.75</v>
      </c>
      <c r="F222">
        <v>111.75</v>
      </c>
      <c r="G222">
        <v>1744400</v>
      </c>
      <c r="H222">
        <f t="shared" si="3"/>
        <v>-3.2802501014345703E-2</v>
      </c>
      <c r="I222">
        <f>CORREL($H$3:H222,MXX!$H$3:H222)</f>
        <v>-4.5139801253234801E-2</v>
      </c>
    </row>
    <row r="223" spans="1:9" x14ac:dyDescent="0.25">
      <c r="A223" s="1">
        <v>44754</v>
      </c>
      <c r="B223">
        <v>112.160004</v>
      </c>
      <c r="C223">
        <v>113.230003</v>
      </c>
      <c r="D223">
        <v>108.339996</v>
      </c>
      <c r="E223">
        <v>109.220001</v>
      </c>
      <c r="F223">
        <v>109.220001</v>
      </c>
      <c r="G223">
        <v>1137600</v>
      </c>
      <c r="H223">
        <f t="shared" si="3"/>
        <v>-2.2639812080536944E-2</v>
      </c>
      <c r="I223">
        <f>CORREL($H$3:H223,MXX!$H$3:H223)</f>
        <v>-4.6789605682051691E-2</v>
      </c>
    </row>
    <row r="224" spans="1:9" x14ac:dyDescent="0.25">
      <c r="A224" s="1">
        <v>44755</v>
      </c>
      <c r="B224">
        <v>107.029999</v>
      </c>
      <c r="C224">
        <v>111.779999</v>
      </c>
      <c r="D224">
        <v>106.010002</v>
      </c>
      <c r="E224">
        <v>110.400002</v>
      </c>
      <c r="F224">
        <v>110.400002</v>
      </c>
      <c r="G224">
        <v>1443500</v>
      </c>
      <c r="H224">
        <f t="shared" si="3"/>
        <v>1.0803891129794114E-2</v>
      </c>
      <c r="I224">
        <f>CORREL($H$3:H224,MXX!$H$3:H224)</f>
        <v>-4.7616146681523877E-2</v>
      </c>
    </row>
    <row r="225" spans="1:9" x14ac:dyDescent="0.25">
      <c r="A225" s="1">
        <v>44756</v>
      </c>
      <c r="B225">
        <v>110.239998</v>
      </c>
      <c r="C225">
        <v>111.18</v>
      </c>
      <c r="D225">
        <v>107.58000199999999</v>
      </c>
      <c r="E225">
        <v>110.629997</v>
      </c>
      <c r="F225">
        <v>110.629997</v>
      </c>
      <c r="G225">
        <v>1335800</v>
      </c>
      <c r="H225">
        <f t="shared" si="3"/>
        <v>2.083288005737558E-3</v>
      </c>
      <c r="I225">
        <f>CORREL($H$3:H225,MXX!$H$3:H225)</f>
        <v>-4.718620797931538E-2</v>
      </c>
    </row>
    <row r="226" spans="1:9" x14ac:dyDescent="0.25">
      <c r="A226" s="1">
        <v>44757</v>
      </c>
      <c r="B226">
        <v>112.5</v>
      </c>
      <c r="C226">
        <v>115.589996</v>
      </c>
      <c r="D226">
        <v>111.589996</v>
      </c>
      <c r="E226">
        <v>113.550003</v>
      </c>
      <c r="F226">
        <v>113.550003</v>
      </c>
      <c r="G226">
        <v>1608100</v>
      </c>
      <c r="H226">
        <f t="shared" si="3"/>
        <v>2.6394342214435752E-2</v>
      </c>
      <c r="I226">
        <f>CORREL($H$3:H226,MXX!$H$3:H226)</f>
        <v>-4.8795627548244395E-2</v>
      </c>
    </row>
    <row r="227" spans="1:9" x14ac:dyDescent="0.25">
      <c r="A227" s="1">
        <v>44760</v>
      </c>
      <c r="B227">
        <v>115</v>
      </c>
      <c r="C227">
        <v>117.239998</v>
      </c>
      <c r="D227">
        <v>113.150002</v>
      </c>
      <c r="E227">
        <v>113.760002</v>
      </c>
      <c r="F227">
        <v>113.760002</v>
      </c>
      <c r="G227">
        <v>1576200</v>
      </c>
      <c r="H227">
        <f t="shared" si="3"/>
        <v>1.8493966926623178E-3</v>
      </c>
      <c r="I227">
        <f>CORREL($H$3:H227,MXX!$H$3:H227)</f>
        <v>-4.9332406152990761E-2</v>
      </c>
    </row>
    <row r="228" spans="1:9" x14ac:dyDescent="0.25">
      <c r="A228" s="1">
        <v>44761</v>
      </c>
      <c r="B228">
        <v>115.699997</v>
      </c>
      <c r="C228">
        <v>118.949997</v>
      </c>
      <c r="D228">
        <v>114.029999</v>
      </c>
      <c r="E228">
        <v>118.209999</v>
      </c>
      <c r="F228">
        <v>118.209999</v>
      </c>
      <c r="G228">
        <v>1964500</v>
      </c>
      <c r="H228">
        <f t="shared" si="3"/>
        <v>3.9117413166008877E-2</v>
      </c>
      <c r="I228">
        <f>CORREL($H$3:H228,MXX!$H$3:H228)</f>
        <v>-4.3842231882970976E-2</v>
      </c>
    </row>
    <row r="229" spans="1:9" x14ac:dyDescent="0.25">
      <c r="A229" s="1">
        <v>44762</v>
      </c>
      <c r="B229">
        <v>118.620003</v>
      </c>
      <c r="C229">
        <v>123.480003</v>
      </c>
      <c r="D229">
        <v>118.32</v>
      </c>
      <c r="E229">
        <v>122.769997</v>
      </c>
      <c r="F229">
        <v>122.769997</v>
      </c>
      <c r="G229">
        <v>2075800</v>
      </c>
      <c r="H229">
        <f t="shared" si="3"/>
        <v>3.8575400038705757E-2</v>
      </c>
      <c r="I229">
        <f>CORREL($H$3:H229,MXX!$H$3:H229)</f>
        <v>-4.5531438392753094E-2</v>
      </c>
    </row>
    <row r="230" spans="1:9" x14ac:dyDescent="0.25">
      <c r="A230" s="1">
        <v>44763</v>
      </c>
      <c r="B230">
        <v>123.199997</v>
      </c>
      <c r="C230">
        <v>124.849998</v>
      </c>
      <c r="D230">
        <v>121.260002</v>
      </c>
      <c r="E230">
        <v>124.629997</v>
      </c>
      <c r="F230">
        <v>124.629997</v>
      </c>
      <c r="G230">
        <v>2381400</v>
      </c>
      <c r="H230">
        <f t="shared" si="3"/>
        <v>1.5150281383488177E-2</v>
      </c>
      <c r="I230">
        <f>CORREL($H$3:H230,MXX!$H$3:H230)</f>
        <v>-4.339106054779434E-2</v>
      </c>
    </row>
    <row r="231" spans="1:9" x14ac:dyDescent="0.25">
      <c r="A231" s="1">
        <v>44764</v>
      </c>
      <c r="B231">
        <v>125.010002</v>
      </c>
      <c r="C231">
        <v>125.5</v>
      </c>
      <c r="D231">
        <v>121.349998</v>
      </c>
      <c r="E231">
        <v>122.41999800000001</v>
      </c>
      <c r="F231">
        <v>122.41999800000001</v>
      </c>
      <c r="G231">
        <v>2045500</v>
      </c>
      <c r="H231">
        <f t="shared" si="3"/>
        <v>-1.7732480568060965E-2</v>
      </c>
      <c r="I231">
        <f>CORREL($H$3:H231,MXX!$H$3:H231)</f>
        <v>-4.2695579649026039E-2</v>
      </c>
    </row>
    <row r="232" spans="1:9" x14ac:dyDescent="0.25">
      <c r="A232" s="1">
        <v>44767</v>
      </c>
      <c r="B232">
        <v>122.699997</v>
      </c>
      <c r="C232">
        <v>123.639999</v>
      </c>
      <c r="D232">
        <v>120.029999</v>
      </c>
      <c r="E232">
        <v>121.139999</v>
      </c>
      <c r="F232">
        <v>121.139999</v>
      </c>
      <c r="G232">
        <v>1595500</v>
      </c>
      <c r="H232">
        <f t="shared" si="3"/>
        <v>-1.0455799876748925E-2</v>
      </c>
      <c r="I232">
        <f>CORREL($H$3:H232,MXX!$H$3:H232)</f>
        <v>-4.3663600066914277E-2</v>
      </c>
    </row>
    <row r="233" spans="1:9" x14ac:dyDescent="0.25">
      <c r="A233" s="1">
        <v>44768</v>
      </c>
      <c r="B233">
        <v>115.790001</v>
      </c>
      <c r="C233">
        <v>118.150002</v>
      </c>
      <c r="D233">
        <v>114.529999</v>
      </c>
      <c r="E233">
        <v>114.80999799999999</v>
      </c>
      <c r="F233">
        <v>114.80999799999999</v>
      </c>
      <c r="G233">
        <v>2752600</v>
      </c>
      <c r="H233">
        <f t="shared" si="3"/>
        <v>-5.2253599572838115E-2</v>
      </c>
      <c r="I233">
        <f>CORREL($H$3:H233,MXX!$H$3:H233)</f>
        <v>-4.0898476529283689E-2</v>
      </c>
    </row>
    <row r="234" spans="1:9" x14ac:dyDescent="0.25">
      <c r="A234" s="1">
        <v>44769</v>
      </c>
      <c r="B234">
        <v>117.30999799999999</v>
      </c>
      <c r="C234">
        <v>121.900002</v>
      </c>
      <c r="D234">
        <v>117.160004</v>
      </c>
      <c r="E234">
        <v>120.970001</v>
      </c>
      <c r="F234">
        <v>120.970001</v>
      </c>
      <c r="G234">
        <v>7373300</v>
      </c>
      <c r="H234">
        <f t="shared" si="3"/>
        <v>5.3653889968711642E-2</v>
      </c>
      <c r="I234">
        <f>CORREL($H$3:H234,MXX!$H$3:H234)</f>
        <v>-4.1402172513920477E-2</v>
      </c>
    </row>
    <row r="235" spans="1:9" x14ac:dyDescent="0.25">
      <c r="A235" s="1">
        <v>44770</v>
      </c>
      <c r="B235">
        <v>121.57</v>
      </c>
      <c r="C235">
        <v>122.839996</v>
      </c>
      <c r="D235">
        <v>118.08000199999999</v>
      </c>
      <c r="E235">
        <v>122.279999</v>
      </c>
      <c r="F235">
        <v>122.279999</v>
      </c>
      <c r="G235">
        <v>2637400</v>
      </c>
      <c r="H235">
        <f t="shared" si="3"/>
        <v>1.0829114567007463E-2</v>
      </c>
      <c r="I235">
        <f>CORREL($H$3:H235,MXX!$H$3:H235)</f>
        <v>-4.3368042859807436E-2</v>
      </c>
    </row>
    <row r="236" spans="1:9" x14ac:dyDescent="0.25">
      <c r="A236" s="1">
        <v>44771</v>
      </c>
      <c r="B236">
        <v>134.89999399999999</v>
      </c>
      <c r="C236">
        <v>137.64999399999999</v>
      </c>
      <c r="D236">
        <v>132.41000399999999</v>
      </c>
      <c r="E236">
        <v>134.949997</v>
      </c>
      <c r="F236">
        <v>134.949997</v>
      </c>
      <c r="G236">
        <v>1707800</v>
      </c>
      <c r="H236">
        <f t="shared" si="3"/>
        <v>0.10361463938186646</v>
      </c>
      <c r="I236">
        <f>CORREL($H$3:H236,MXX!$H$3:H236)</f>
        <v>-3.5347091909799115E-2</v>
      </c>
    </row>
    <row r="237" spans="1:9" x14ac:dyDescent="0.25">
      <c r="A237" s="1">
        <v>44774</v>
      </c>
      <c r="B237">
        <v>134.96000699999999</v>
      </c>
      <c r="C237">
        <v>138.83000200000001</v>
      </c>
      <c r="D237">
        <v>133.509995</v>
      </c>
      <c r="E237">
        <v>135.38999899999999</v>
      </c>
      <c r="F237">
        <v>135.38999899999999</v>
      </c>
      <c r="G237">
        <v>1684000</v>
      </c>
      <c r="H237">
        <f t="shared" si="3"/>
        <v>3.2604817323559679E-3</v>
      </c>
      <c r="I237">
        <f>CORREL($H$3:H237,MXX!$H$3:H237)</f>
        <v>-3.312735862820846E-2</v>
      </c>
    </row>
    <row r="238" spans="1:9" x14ac:dyDescent="0.25">
      <c r="A238" s="1">
        <v>44775</v>
      </c>
      <c r="B238">
        <v>134.720001</v>
      </c>
      <c r="C238">
        <v>137.44000199999999</v>
      </c>
      <c r="D238">
        <v>134.08999600000001</v>
      </c>
      <c r="E238">
        <v>134.16000399999999</v>
      </c>
      <c r="F238">
        <v>134.16000399999999</v>
      </c>
      <c r="G238">
        <v>1116100</v>
      </c>
      <c r="H238">
        <f t="shared" si="3"/>
        <v>-9.0848290795836582E-3</v>
      </c>
      <c r="I238">
        <f>CORREL($H$3:H238,MXX!$H$3:H238)</f>
        <v>-3.3248223231174941E-2</v>
      </c>
    </row>
    <row r="239" spans="1:9" x14ac:dyDescent="0.25">
      <c r="A239" s="1">
        <v>44776</v>
      </c>
      <c r="B239">
        <v>136.21000699999999</v>
      </c>
      <c r="C239">
        <v>140.490005</v>
      </c>
      <c r="D239">
        <v>136.050003</v>
      </c>
      <c r="E239">
        <v>139.520004</v>
      </c>
      <c r="F239">
        <v>139.520004</v>
      </c>
      <c r="G239">
        <v>1698500</v>
      </c>
      <c r="H239">
        <f t="shared" si="3"/>
        <v>3.9952294575065862E-2</v>
      </c>
      <c r="I239">
        <f>CORREL($H$3:H239,MXX!$H$3:H239)</f>
        <v>-4.2638268699736026E-2</v>
      </c>
    </row>
    <row r="240" spans="1:9" x14ac:dyDescent="0.25">
      <c r="A240" s="1">
        <v>44777</v>
      </c>
      <c r="B240">
        <v>140.58000200000001</v>
      </c>
      <c r="C240">
        <v>143.55999800000001</v>
      </c>
      <c r="D240">
        <v>139.550003</v>
      </c>
      <c r="E240">
        <v>142.570007</v>
      </c>
      <c r="F240">
        <v>142.570007</v>
      </c>
      <c r="G240">
        <v>1459200</v>
      </c>
      <c r="H240">
        <f t="shared" si="3"/>
        <v>2.1860686013168432E-2</v>
      </c>
      <c r="I240">
        <f>CORREL($H$3:H240,MXX!$H$3:H240)</f>
        <v>-4.5855401033574508E-2</v>
      </c>
    </row>
    <row r="241" spans="1:9" x14ac:dyDescent="0.25">
      <c r="A241" s="1">
        <v>44778</v>
      </c>
      <c r="B241">
        <v>140.10000600000001</v>
      </c>
      <c r="C241">
        <v>142.86000100000001</v>
      </c>
      <c r="D241">
        <v>139.60000600000001</v>
      </c>
      <c r="E241">
        <v>140.800003</v>
      </c>
      <c r="F241">
        <v>140.800003</v>
      </c>
      <c r="G241">
        <v>1303000</v>
      </c>
      <c r="H241">
        <f t="shared" si="3"/>
        <v>-1.2414981504489931E-2</v>
      </c>
      <c r="I241">
        <f>CORREL($H$3:H241,MXX!$H$3:H241)</f>
        <v>-4.6253267044145757E-2</v>
      </c>
    </row>
    <row r="242" spans="1:9" x14ac:dyDescent="0.25">
      <c r="A242" s="1">
        <v>44781</v>
      </c>
      <c r="B242">
        <v>142.050003</v>
      </c>
      <c r="C242">
        <v>144.229996</v>
      </c>
      <c r="D242">
        <v>138.28999300000001</v>
      </c>
      <c r="E242">
        <v>139.41000399999999</v>
      </c>
      <c r="F242">
        <v>139.41000399999999</v>
      </c>
      <c r="G242">
        <v>998000</v>
      </c>
      <c r="H242">
        <f t="shared" si="3"/>
        <v>-9.8721517782923429E-3</v>
      </c>
      <c r="I242">
        <f>CORREL($H$3:H242,MXX!$H$3:H242)</f>
        <v>-4.6064790336342323E-2</v>
      </c>
    </row>
    <row r="243" spans="1:9" x14ac:dyDescent="0.25">
      <c r="A243" s="1">
        <v>44782</v>
      </c>
      <c r="B243">
        <v>138.050003</v>
      </c>
      <c r="C243">
        <v>138.949997</v>
      </c>
      <c r="D243">
        <v>136.21000699999999</v>
      </c>
      <c r="E243">
        <v>137.83000200000001</v>
      </c>
      <c r="F243">
        <v>137.83000200000001</v>
      </c>
      <c r="G243">
        <v>1090800</v>
      </c>
      <c r="H243">
        <f t="shared" si="3"/>
        <v>-1.1333490816053482E-2</v>
      </c>
      <c r="I243">
        <f>CORREL($H$3:H243,MXX!$H$3:H243)</f>
        <v>-4.5402456779025969E-2</v>
      </c>
    </row>
    <row r="244" spans="1:9" x14ac:dyDescent="0.25">
      <c r="A244" s="1">
        <v>44783</v>
      </c>
      <c r="B244">
        <v>142.89999399999999</v>
      </c>
      <c r="C244">
        <v>144.60000600000001</v>
      </c>
      <c r="D244">
        <v>141.009995</v>
      </c>
      <c r="E244">
        <v>142.69000199999999</v>
      </c>
      <c r="F244">
        <v>142.69000199999999</v>
      </c>
      <c r="G244">
        <v>1369800</v>
      </c>
      <c r="H244">
        <f t="shared" si="3"/>
        <v>3.5260828045261039E-2</v>
      </c>
      <c r="I244">
        <f>CORREL($H$3:H244,MXX!$H$3:H244)</f>
        <v>-3.747186999492505E-2</v>
      </c>
    </row>
    <row r="245" spans="1:9" x14ac:dyDescent="0.25">
      <c r="A245" s="1">
        <v>44784</v>
      </c>
      <c r="B245">
        <v>143.86000100000001</v>
      </c>
      <c r="C245">
        <v>144.490005</v>
      </c>
      <c r="D245">
        <v>139.759995</v>
      </c>
      <c r="E245">
        <v>140.63999899999999</v>
      </c>
      <c r="F245">
        <v>140.63999899999999</v>
      </c>
      <c r="G245">
        <v>1985500</v>
      </c>
      <c r="H245">
        <f t="shared" si="3"/>
        <v>-1.4366829989952652E-2</v>
      </c>
      <c r="I245">
        <f>CORREL($H$3:H245,MXX!$H$3:H245)</f>
        <v>-3.7005299785961059E-2</v>
      </c>
    </row>
    <row r="246" spans="1:9" x14ac:dyDescent="0.25">
      <c r="A246" s="1">
        <v>44785</v>
      </c>
      <c r="B246">
        <v>142.050003</v>
      </c>
      <c r="C246">
        <v>143.570007</v>
      </c>
      <c r="D246">
        <v>140.11999499999999</v>
      </c>
      <c r="E246">
        <v>143.550003</v>
      </c>
      <c r="F246">
        <v>143.550003</v>
      </c>
      <c r="G246">
        <v>910200</v>
      </c>
      <c r="H246">
        <f t="shared" si="3"/>
        <v>2.0691154868395692E-2</v>
      </c>
      <c r="I246">
        <f>CORREL($H$3:H246,MXX!$H$3:H246)</f>
        <v>-3.2900365441060155E-2</v>
      </c>
    </row>
    <row r="247" spans="1:9" x14ac:dyDescent="0.25">
      <c r="A247" s="1">
        <v>44788</v>
      </c>
      <c r="B247">
        <v>142.800003</v>
      </c>
      <c r="C247">
        <v>143.759995</v>
      </c>
      <c r="D247">
        <v>141.490005</v>
      </c>
      <c r="E247">
        <v>143.179993</v>
      </c>
      <c r="F247">
        <v>143.179993</v>
      </c>
      <c r="G247">
        <v>1021700</v>
      </c>
      <c r="H247">
        <f t="shared" si="3"/>
        <v>-2.5775687374942633E-3</v>
      </c>
      <c r="I247">
        <f>CORREL($H$3:H247,MXX!$H$3:H247)</f>
        <v>-3.3264874874045475E-2</v>
      </c>
    </row>
    <row r="248" spans="1:9" x14ac:dyDescent="0.25">
      <c r="A248" s="1">
        <v>44789</v>
      </c>
      <c r="B248">
        <v>143.91000399999999</v>
      </c>
      <c r="C248">
        <v>146.570007</v>
      </c>
      <c r="D248">
        <v>142</v>
      </c>
      <c r="E248">
        <v>144.779999</v>
      </c>
      <c r="F248">
        <v>144.779999</v>
      </c>
      <c r="G248">
        <v>872700</v>
      </c>
      <c r="H248">
        <f t="shared" si="3"/>
        <v>1.1174787527751922E-2</v>
      </c>
      <c r="I248">
        <f>CORREL($H$3:H248,MXX!$H$3:H248)</f>
        <v>-3.176673557550222E-2</v>
      </c>
    </row>
    <row r="249" spans="1:9" x14ac:dyDescent="0.25">
      <c r="A249" s="1">
        <v>44790</v>
      </c>
      <c r="B249">
        <v>142.69000199999999</v>
      </c>
      <c r="C249">
        <v>143.38000500000001</v>
      </c>
      <c r="D249">
        <v>140.779999</v>
      </c>
      <c r="E249">
        <v>142.10000600000001</v>
      </c>
      <c r="F249">
        <v>142.10000600000001</v>
      </c>
      <c r="G249">
        <v>1411600</v>
      </c>
      <c r="H249">
        <f t="shared" si="3"/>
        <v>-1.8510795817867052E-2</v>
      </c>
      <c r="I249">
        <f>CORREL($H$3:H249,MXX!$H$3:H249)</f>
        <v>-3.0562447960464086E-2</v>
      </c>
    </row>
    <row r="250" spans="1:9" x14ac:dyDescent="0.25">
      <c r="A250" s="1">
        <v>44791</v>
      </c>
      <c r="B250">
        <v>141.320007</v>
      </c>
      <c r="C250">
        <v>142.770004</v>
      </c>
      <c r="D250">
        <v>140.38000500000001</v>
      </c>
      <c r="E250">
        <v>142.300003</v>
      </c>
      <c r="F250">
        <v>142.300003</v>
      </c>
      <c r="G250">
        <v>1102400</v>
      </c>
      <c r="H250">
        <f t="shared" si="3"/>
        <v>1.4074383642179171E-3</v>
      </c>
      <c r="I250">
        <f>CORREL($H$3:H250,MXX!$H$3:H250)</f>
        <v>-3.0465323317627024E-2</v>
      </c>
    </row>
    <row r="251" spans="1:9" x14ac:dyDescent="0.25">
      <c r="A251" s="1">
        <v>44792</v>
      </c>
      <c r="B251">
        <v>140.470001</v>
      </c>
      <c r="C251">
        <v>141.11000100000001</v>
      </c>
      <c r="D251">
        <v>137.91000399999999</v>
      </c>
      <c r="E251">
        <v>138.229996</v>
      </c>
      <c r="F251">
        <v>138.229996</v>
      </c>
      <c r="G251">
        <v>961900</v>
      </c>
      <c r="H251">
        <f t="shared" si="3"/>
        <v>-2.8601594618378214E-2</v>
      </c>
      <c r="I251">
        <f>CORREL($H$3:H251,MXX!$H$3:H251)</f>
        <v>-2.9896361227065706E-2</v>
      </c>
    </row>
    <row r="252" spans="1:9" x14ac:dyDescent="0.25">
      <c r="A252" s="1">
        <v>44795</v>
      </c>
      <c r="B252">
        <v>135.720001</v>
      </c>
      <c r="C252">
        <v>136.320007</v>
      </c>
      <c r="D252">
        <v>132.85000600000001</v>
      </c>
      <c r="E252">
        <v>133.220001</v>
      </c>
      <c r="F252">
        <v>133.220001</v>
      </c>
      <c r="G252">
        <v>1213700</v>
      </c>
      <c r="H252">
        <f t="shared" si="3"/>
        <v>-3.6243906134526716E-2</v>
      </c>
      <c r="I252">
        <f>CORREL($H$3:H252,MXX!$H$3:H252)</f>
        <v>-2.9864317070796658E-2</v>
      </c>
    </row>
    <row r="253" spans="1:9" x14ac:dyDescent="0.25">
      <c r="A253" s="1">
        <v>44796</v>
      </c>
      <c r="B253">
        <v>133.41000399999999</v>
      </c>
      <c r="C253">
        <v>134.990005</v>
      </c>
      <c r="D253">
        <v>132.949997</v>
      </c>
      <c r="E253">
        <v>133.61999499999999</v>
      </c>
      <c r="F253">
        <v>133.61999499999999</v>
      </c>
      <c r="G253">
        <v>895900</v>
      </c>
      <c r="H253">
        <f t="shared" si="3"/>
        <v>3.0025071085233849E-3</v>
      </c>
      <c r="I253">
        <f>CORREL($H$3:H253,MXX!$H$3:H253)</f>
        <v>-3.0120154614015762E-2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3"/>
  <sheetViews>
    <sheetView topLeftCell="H32" workbookViewId="0">
      <selection activeCell="J24" sqref="J24"/>
    </sheetView>
  </sheetViews>
  <sheetFormatPr baseColWidth="10" defaultRowHeight="15" x14ac:dyDescent="0.25"/>
  <cols>
    <col min="8" max="8" width="12.5703125" customWidth="1"/>
    <col min="9" max="9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44432</v>
      </c>
      <c r="B2">
        <v>223.30999800000001</v>
      </c>
      <c r="C2">
        <v>225.699997</v>
      </c>
      <c r="D2">
        <v>222.490005</v>
      </c>
      <c r="E2">
        <v>224.88000500000001</v>
      </c>
      <c r="F2">
        <v>224.88000500000001</v>
      </c>
      <c r="G2">
        <v>887700</v>
      </c>
    </row>
    <row r="3" spans="1:9" x14ac:dyDescent="0.25">
      <c r="A3" s="1">
        <v>44433</v>
      </c>
      <c r="B3">
        <v>224.53999300000001</v>
      </c>
      <c r="C3">
        <v>227.28999300000001</v>
      </c>
      <c r="D3">
        <v>224.10000600000001</v>
      </c>
      <c r="E3">
        <v>226.89999399999999</v>
      </c>
      <c r="F3">
        <v>226.89999399999999</v>
      </c>
      <c r="G3">
        <v>841800</v>
      </c>
      <c r="H3">
        <f t="shared" ref="H3:H66" si="0">(F3-F2)/F2</f>
        <v>8.982519366272609E-3</v>
      </c>
      <c r="I3" t="e">
        <f>CORREL($H$3:H3,MXX!$H$3:H3)</f>
        <v>#DIV/0!</v>
      </c>
    </row>
    <row r="4" spans="1:9" x14ac:dyDescent="0.25">
      <c r="A4" s="1">
        <v>44434</v>
      </c>
      <c r="B4">
        <v>224.070007</v>
      </c>
      <c r="C4">
        <v>227.520004</v>
      </c>
      <c r="D4">
        <v>222.48199500000001</v>
      </c>
      <c r="E4">
        <v>224.61999499999999</v>
      </c>
      <c r="F4">
        <v>224.61999499999999</v>
      </c>
      <c r="G4">
        <v>1125800</v>
      </c>
      <c r="H4">
        <f t="shared" si="0"/>
        <v>-1.0048475364878167E-2</v>
      </c>
      <c r="I4">
        <f>CORREL($H$3:H4,MXX!$H$3:H4)</f>
        <v>1</v>
      </c>
    </row>
    <row r="5" spans="1:9" x14ac:dyDescent="0.25">
      <c r="A5" s="1">
        <v>44435</v>
      </c>
      <c r="B5">
        <v>225.490005</v>
      </c>
      <c r="C5">
        <v>227.820007</v>
      </c>
      <c r="D5">
        <v>225.490005</v>
      </c>
      <c r="E5">
        <v>226.020004</v>
      </c>
      <c r="F5">
        <v>226.020004</v>
      </c>
      <c r="G5">
        <v>1338800</v>
      </c>
      <c r="H5">
        <f t="shared" si="0"/>
        <v>6.2327888485618184E-3</v>
      </c>
      <c r="I5">
        <f>CORREL($H$3:H5,MXX!$H$3:H5)</f>
        <v>0.90388210711361172</v>
      </c>
    </row>
    <row r="6" spans="1:9" x14ac:dyDescent="0.25">
      <c r="A6" s="1">
        <v>44438</v>
      </c>
      <c r="B6">
        <v>226.279999</v>
      </c>
      <c r="C6">
        <v>234.39799500000001</v>
      </c>
      <c r="D6">
        <v>225.945007</v>
      </c>
      <c r="E6">
        <v>233.11999499999999</v>
      </c>
      <c r="F6">
        <v>233.11999499999999</v>
      </c>
      <c r="G6">
        <v>1059300</v>
      </c>
      <c r="H6">
        <f t="shared" si="0"/>
        <v>3.1413108903404798E-2</v>
      </c>
      <c r="I6">
        <f>CORREL($H$3:H6,MXX!$H$3:H6)</f>
        <v>0.51568417076153161</v>
      </c>
    </row>
    <row r="7" spans="1:9" x14ac:dyDescent="0.25">
      <c r="A7" s="1">
        <v>44439</v>
      </c>
      <c r="B7">
        <v>233.509995</v>
      </c>
      <c r="C7">
        <v>235.41999799999999</v>
      </c>
      <c r="D7">
        <v>232.25</v>
      </c>
      <c r="E7">
        <v>234.33999600000001</v>
      </c>
      <c r="F7">
        <v>234.33999600000001</v>
      </c>
      <c r="G7">
        <v>1216700</v>
      </c>
      <c r="H7">
        <f t="shared" si="0"/>
        <v>5.2333606132756857E-3</v>
      </c>
      <c r="I7">
        <f>CORREL($H$3:H7,MXX!$H$3:H7)</f>
        <v>0.16605503289312087</v>
      </c>
    </row>
    <row r="8" spans="1:9" x14ac:dyDescent="0.25">
      <c r="A8" s="1">
        <v>44440</v>
      </c>
      <c r="B8">
        <v>236.5</v>
      </c>
      <c r="C8">
        <v>239.16999799999999</v>
      </c>
      <c r="D8">
        <v>235.009995</v>
      </c>
      <c r="E8">
        <v>238.38000500000001</v>
      </c>
      <c r="F8">
        <v>238.38000500000001</v>
      </c>
      <c r="G8">
        <v>811000</v>
      </c>
      <c r="H8">
        <f t="shared" si="0"/>
        <v>1.7239946526242996E-2</v>
      </c>
      <c r="I8">
        <f>CORREL($H$3:H8,MXX!$H$3:H8)</f>
        <v>-0.17004060270688232</v>
      </c>
    </row>
    <row r="9" spans="1:9" x14ac:dyDescent="0.25">
      <c r="A9" s="1">
        <v>44441</v>
      </c>
      <c r="B9">
        <v>244.91999799999999</v>
      </c>
      <c r="C9">
        <v>255.85000600000001</v>
      </c>
      <c r="D9">
        <v>243</v>
      </c>
      <c r="E9">
        <v>254.029999</v>
      </c>
      <c r="F9">
        <v>254.029999</v>
      </c>
      <c r="G9">
        <v>3946000</v>
      </c>
      <c r="H9">
        <f t="shared" si="0"/>
        <v>6.5651454281998159E-2</v>
      </c>
      <c r="I9">
        <f>CORREL($H$3:H9,MXX!$H$3:H9)</f>
        <v>-0.18635938982532696</v>
      </c>
    </row>
    <row r="10" spans="1:9" x14ac:dyDescent="0.25">
      <c r="A10" s="1">
        <v>44442</v>
      </c>
      <c r="B10">
        <v>251.800003</v>
      </c>
      <c r="C10">
        <v>255.904999</v>
      </c>
      <c r="D10">
        <v>248.18499800000001</v>
      </c>
      <c r="E10">
        <v>249.03999300000001</v>
      </c>
      <c r="F10">
        <v>249.03999300000001</v>
      </c>
      <c r="G10">
        <v>1187900</v>
      </c>
      <c r="H10">
        <f t="shared" si="0"/>
        <v>-1.9643372907307669E-2</v>
      </c>
      <c r="I10">
        <f>CORREL($H$3:H10,MXX!$H$3:H10)</f>
        <v>-6.5680922367613012E-2</v>
      </c>
    </row>
    <row r="11" spans="1:9" x14ac:dyDescent="0.25">
      <c r="A11" s="1">
        <v>44446</v>
      </c>
      <c r="B11">
        <v>260.94000199999999</v>
      </c>
      <c r="C11">
        <v>263.58999599999999</v>
      </c>
      <c r="D11">
        <v>254.44000199999999</v>
      </c>
      <c r="E11">
        <v>254.720001</v>
      </c>
      <c r="F11">
        <v>254.720001</v>
      </c>
      <c r="G11">
        <v>1865200</v>
      </c>
      <c r="H11">
        <f t="shared" si="0"/>
        <v>2.2807613875896578E-2</v>
      </c>
      <c r="I11">
        <f>CORREL($H$3:H11,MXX!$H$3:H11)</f>
        <v>-2.228139908034046E-2</v>
      </c>
    </row>
    <row r="12" spans="1:9" x14ac:dyDescent="0.25">
      <c r="A12" s="1">
        <v>44447</v>
      </c>
      <c r="B12">
        <v>253.979996</v>
      </c>
      <c r="C12">
        <v>254.19000199999999</v>
      </c>
      <c r="D12">
        <v>245.85000600000001</v>
      </c>
      <c r="E12">
        <v>249.679993</v>
      </c>
      <c r="F12">
        <v>249.679993</v>
      </c>
      <c r="G12">
        <v>1043100</v>
      </c>
      <c r="H12">
        <f t="shared" si="0"/>
        <v>-1.9786463490159927E-2</v>
      </c>
      <c r="I12">
        <f>CORREL($H$3:H12,MXX!$H$3:H12)</f>
        <v>7.8400534681746986E-2</v>
      </c>
    </row>
    <row r="13" spans="1:9" x14ac:dyDescent="0.25">
      <c r="A13" s="1">
        <v>44448</v>
      </c>
      <c r="B13">
        <v>247.39999399999999</v>
      </c>
      <c r="C13">
        <v>250.979996</v>
      </c>
      <c r="D13">
        <v>245.48599200000001</v>
      </c>
      <c r="E13">
        <v>246.009995</v>
      </c>
      <c r="F13">
        <v>246.009995</v>
      </c>
      <c r="G13">
        <v>926100</v>
      </c>
      <c r="H13">
        <f t="shared" si="0"/>
        <v>-1.4698806884378567E-2</v>
      </c>
      <c r="I13">
        <f>CORREL($H$3:H13,MXX!$H$3:H13)</f>
        <v>0.1602161333667039</v>
      </c>
    </row>
    <row r="14" spans="1:9" x14ac:dyDescent="0.25">
      <c r="A14" s="1">
        <v>44449</v>
      </c>
      <c r="B14">
        <v>247.009995</v>
      </c>
      <c r="C14">
        <v>254.94000199999999</v>
      </c>
      <c r="D14">
        <v>245.41999799999999</v>
      </c>
      <c r="E14">
        <v>247.759995</v>
      </c>
      <c r="F14">
        <v>247.759995</v>
      </c>
      <c r="G14">
        <v>1515100</v>
      </c>
      <c r="H14">
        <f t="shared" si="0"/>
        <v>7.1135321148232209E-3</v>
      </c>
      <c r="I14">
        <f>CORREL($H$3:H14,MXX!$H$3:H14)</f>
        <v>0.16047292914821884</v>
      </c>
    </row>
    <row r="15" spans="1:9" x14ac:dyDescent="0.25">
      <c r="A15" s="1">
        <v>44452</v>
      </c>
      <c r="B15">
        <v>245.979996</v>
      </c>
      <c r="C15">
        <v>247.820007</v>
      </c>
      <c r="D15">
        <v>236.66000399999999</v>
      </c>
      <c r="E15">
        <v>244.220001</v>
      </c>
      <c r="F15">
        <v>244.220001</v>
      </c>
      <c r="G15">
        <v>1215300</v>
      </c>
      <c r="H15">
        <f t="shared" si="0"/>
        <v>-1.4287996736519174E-2</v>
      </c>
      <c r="I15">
        <f>CORREL($H$3:H15,MXX!$H$3:H15)</f>
        <v>0.12590778217238419</v>
      </c>
    </row>
    <row r="16" spans="1:9" x14ac:dyDescent="0.25">
      <c r="A16" s="1">
        <v>44453</v>
      </c>
      <c r="B16">
        <v>244.509995</v>
      </c>
      <c r="C16">
        <v>246.35000600000001</v>
      </c>
      <c r="D16">
        <v>242.550003</v>
      </c>
      <c r="E16">
        <v>243.80999800000001</v>
      </c>
      <c r="F16">
        <v>243.80999800000001</v>
      </c>
      <c r="G16">
        <v>814900</v>
      </c>
      <c r="H16">
        <f t="shared" si="0"/>
        <v>-1.6788264610644605E-3</v>
      </c>
      <c r="I16">
        <f>CORREL($H$3:H16,MXX!$H$3:H16)</f>
        <v>0.12482653811553579</v>
      </c>
    </row>
    <row r="17" spans="1:9" x14ac:dyDescent="0.25">
      <c r="A17" s="1">
        <v>44454</v>
      </c>
      <c r="B17">
        <v>243.449997</v>
      </c>
      <c r="C17">
        <v>244.199997</v>
      </c>
      <c r="D17">
        <v>239.61999499999999</v>
      </c>
      <c r="E17">
        <v>242.86999499999999</v>
      </c>
      <c r="F17">
        <v>242.86999499999999</v>
      </c>
      <c r="G17">
        <v>766500</v>
      </c>
      <c r="H17">
        <f t="shared" si="0"/>
        <v>-3.8554735560927182E-3</v>
      </c>
      <c r="I17">
        <f>CORREL($H$3:H17,MXX!$H$3:H17)</f>
        <v>9.6884279958792147E-2</v>
      </c>
    </row>
    <row r="18" spans="1:9" x14ac:dyDescent="0.25">
      <c r="A18" s="1">
        <v>44455</v>
      </c>
      <c r="B18">
        <v>240.35000600000001</v>
      </c>
      <c r="C18">
        <v>242.85000600000001</v>
      </c>
      <c r="D18">
        <v>239.259995</v>
      </c>
      <c r="E18">
        <v>242.020004</v>
      </c>
      <c r="F18">
        <v>242.020004</v>
      </c>
      <c r="G18">
        <v>846100</v>
      </c>
      <c r="H18">
        <f t="shared" si="0"/>
        <v>-3.499777730880213E-3</v>
      </c>
      <c r="I18">
        <f>CORREL($H$3:H18,MXX!$H$3:H18)</f>
        <v>7.0673533475972189E-2</v>
      </c>
    </row>
    <row r="19" spans="1:9" x14ac:dyDescent="0.25">
      <c r="A19" s="1">
        <v>44456</v>
      </c>
      <c r="B19">
        <v>243.229996</v>
      </c>
      <c r="C19">
        <v>248.38999899999999</v>
      </c>
      <c r="D19">
        <v>242.520004</v>
      </c>
      <c r="E19">
        <v>248.10000600000001</v>
      </c>
      <c r="F19">
        <v>248.10000600000001</v>
      </c>
      <c r="G19">
        <v>1129800</v>
      </c>
      <c r="H19">
        <f t="shared" si="0"/>
        <v>2.512189860140655E-2</v>
      </c>
      <c r="I19">
        <f>CORREL($H$3:H19,MXX!$H$3:H19)</f>
        <v>-4.4685917865435354E-2</v>
      </c>
    </row>
    <row r="20" spans="1:9" x14ac:dyDescent="0.25">
      <c r="A20" s="1">
        <v>44459</v>
      </c>
      <c r="B20">
        <v>240.520004</v>
      </c>
      <c r="C20">
        <v>240.912994</v>
      </c>
      <c r="D20">
        <v>234.5</v>
      </c>
      <c r="E20">
        <v>237.759995</v>
      </c>
      <c r="F20">
        <v>237.759995</v>
      </c>
      <c r="G20">
        <v>1357500</v>
      </c>
      <c r="H20">
        <f t="shared" si="0"/>
        <v>-4.1676786577748023E-2</v>
      </c>
      <c r="I20">
        <f>CORREL($H$3:H20,MXX!$H$3:H20)</f>
        <v>0.12876738439659402</v>
      </c>
    </row>
    <row r="21" spans="1:9" x14ac:dyDescent="0.25">
      <c r="A21" s="1">
        <v>44460</v>
      </c>
      <c r="B21">
        <v>236.199997</v>
      </c>
      <c r="C21">
        <v>238.78999300000001</v>
      </c>
      <c r="D21">
        <v>233.94000199999999</v>
      </c>
      <c r="E21">
        <v>234.509995</v>
      </c>
      <c r="F21">
        <v>234.509995</v>
      </c>
      <c r="G21">
        <v>884200</v>
      </c>
      <c r="H21">
        <f t="shared" si="0"/>
        <v>-1.3669246586247614E-2</v>
      </c>
      <c r="I21">
        <f>CORREL($H$3:H21,MXX!$H$3:H21)</f>
        <v>9.6621447529090229E-2</v>
      </c>
    </row>
    <row r="22" spans="1:9" x14ac:dyDescent="0.25">
      <c r="A22" s="1">
        <v>44461</v>
      </c>
      <c r="B22">
        <v>234.78999300000001</v>
      </c>
      <c r="C22">
        <v>237.145004</v>
      </c>
      <c r="D22">
        <v>234.205994</v>
      </c>
      <c r="E22">
        <v>235.35000600000001</v>
      </c>
      <c r="F22">
        <v>235.35000600000001</v>
      </c>
      <c r="G22">
        <v>906600</v>
      </c>
      <c r="H22">
        <f t="shared" si="0"/>
        <v>3.5819837870876424E-3</v>
      </c>
      <c r="I22">
        <f>CORREL($H$3:H22,MXX!$H$3:H22)</f>
        <v>9.5921727308771895E-2</v>
      </c>
    </row>
    <row r="23" spans="1:9" x14ac:dyDescent="0.25">
      <c r="A23" s="1">
        <v>44462</v>
      </c>
      <c r="B23">
        <v>237.88999899999999</v>
      </c>
      <c r="C23">
        <v>238.30600000000001</v>
      </c>
      <c r="D23">
        <v>233.55999800000001</v>
      </c>
      <c r="E23">
        <v>234.86000100000001</v>
      </c>
      <c r="F23">
        <v>234.86000100000001</v>
      </c>
      <c r="G23">
        <v>942900</v>
      </c>
      <c r="H23">
        <f t="shared" si="0"/>
        <v>-2.0820267155633575E-3</v>
      </c>
      <c r="I23">
        <f>CORREL($H$3:H23,MXX!$H$3:H23)</f>
        <v>9.227518552953845E-2</v>
      </c>
    </row>
    <row r="24" spans="1:9" x14ac:dyDescent="0.25">
      <c r="A24" s="1">
        <v>44463</v>
      </c>
      <c r="B24">
        <v>231.80999800000001</v>
      </c>
      <c r="C24">
        <v>231.80999800000001</v>
      </c>
      <c r="D24">
        <v>225.49499499999999</v>
      </c>
      <c r="E24">
        <v>230.199997</v>
      </c>
      <c r="F24">
        <v>230.199997</v>
      </c>
      <c r="G24">
        <v>1102900</v>
      </c>
      <c r="H24">
        <f t="shared" si="0"/>
        <v>-1.984162471326914E-2</v>
      </c>
      <c r="I24">
        <f>CORREL($H$3:H24,MXX!$H$3:H24)</f>
        <v>0.12198432838184517</v>
      </c>
    </row>
    <row r="25" spans="1:9" x14ac:dyDescent="0.25">
      <c r="A25" s="1">
        <v>44466</v>
      </c>
      <c r="B25">
        <v>228.83999600000001</v>
      </c>
      <c r="C25">
        <v>235.60000600000001</v>
      </c>
      <c r="D25">
        <v>227.05999800000001</v>
      </c>
      <c r="E25">
        <v>232.94000199999999</v>
      </c>
      <c r="F25">
        <v>232.94000199999999</v>
      </c>
      <c r="G25">
        <v>818800</v>
      </c>
      <c r="H25">
        <f t="shared" si="0"/>
        <v>1.1902715185526247E-2</v>
      </c>
      <c r="I25">
        <f>CORREL($H$3:H25,MXX!$H$3:H25)</f>
        <v>0.14200229607083598</v>
      </c>
    </row>
    <row r="26" spans="1:9" x14ac:dyDescent="0.25">
      <c r="A26" s="1">
        <v>44467</v>
      </c>
      <c r="B26">
        <v>231.28999300000001</v>
      </c>
      <c r="C26">
        <v>232.009995</v>
      </c>
      <c r="D26">
        <v>225.86999499999999</v>
      </c>
      <c r="E26">
        <v>227.33999600000001</v>
      </c>
      <c r="F26">
        <v>227.33999600000001</v>
      </c>
      <c r="G26">
        <v>1392300</v>
      </c>
      <c r="H26">
        <f t="shared" si="0"/>
        <v>-2.4040551008495222E-2</v>
      </c>
      <c r="I26">
        <f>CORREL($H$3:H26,MXX!$H$3:H26)</f>
        <v>0.19982636975517354</v>
      </c>
    </row>
    <row r="27" spans="1:9" x14ac:dyDescent="0.25">
      <c r="A27" s="1">
        <v>44468</v>
      </c>
      <c r="B27">
        <v>228.41000399999999</v>
      </c>
      <c r="C27">
        <v>229.270004</v>
      </c>
      <c r="D27">
        <v>220.19000199999999</v>
      </c>
      <c r="E27">
        <v>220.320007</v>
      </c>
      <c r="F27">
        <v>220.320007</v>
      </c>
      <c r="G27">
        <v>1071100</v>
      </c>
      <c r="H27">
        <f t="shared" si="0"/>
        <v>-3.0878812015110658E-2</v>
      </c>
      <c r="I27">
        <f>CORREL($H$3:H27,MXX!$H$3:H27)</f>
        <v>0.16666312620551865</v>
      </c>
    </row>
    <row r="28" spans="1:9" x14ac:dyDescent="0.25">
      <c r="A28" s="1">
        <v>44469</v>
      </c>
      <c r="B28">
        <v>221.86999499999999</v>
      </c>
      <c r="C28">
        <v>226.33999600000001</v>
      </c>
      <c r="D28">
        <v>218.509995</v>
      </c>
      <c r="E28">
        <v>225.33999600000001</v>
      </c>
      <c r="F28">
        <v>225.33999600000001</v>
      </c>
      <c r="G28">
        <v>1050200</v>
      </c>
      <c r="H28">
        <f t="shared" si="0"/>
        <v>2.2784989290600421E-2</v>
      </c>
      <c r="I28">
        <f>CORREL($H$3:H28,MXX!$H$3:H28)</f>
        <v>0.19072618118470344</v>
      </c>
    </row>
    <row r="29" spans="1:9" x14ac:dyDescent="0.25">
      <c r="A29" s="1">
        <v>44470</v>
      </c>
      <c r="B29">
        <v>227.020004</v>
      </c>
      <c r="C29">
        <v>230</v>
      </c>
      <c r="D29">
        <v>223.96000699999999</v>
      </c>
      <c r="E29">
        <v>229.33000200000001</v>
      </c>
      <c r="F29">
        <v>229.33000200000001</v>
      </c>
      <c r="G29">
        <v>898200</v>
      </c>
      <c r="H29">
        <f t="shared" si="0"/>
        <v>1.7706603669239408E-2</v>
      </c>
      <c r="I29">
        <f>CORREL($H$3:H29,MXX!$H$3:H29)</f>
        <v>0.16768316697560859</v>
      </c>
    </row>
    <row r="30" spans="1:9" x14ac:dyDescent="0.25">
      <c r="A30" s="1">
        <v>44473</v>
      </c>
      <c r="B30">
        <v>229.990005</v>
      </c>
      <c r="C30">
        <v>230</v>
      </c>
      <c r="D30">
        <v>218.66000399999999</v>
      </c>
      <c r="E30">
        <v>221.91000399999999</v>
      </c>
      <c r="F30">
        <v>221.91000399999999</v>
      </c>
      <c r="G30">
        <v>1145300</v>
      </c>
      <c r="H30">
        <f t="shared" si="0"/>
        <v>-3.2355112437490931E-2</v>
      </c>
      <c r="I30">
        <f>CORREL($H$3:H30,MXX!$H$3:H30)</f>
        <v>0.18021747685279171</v>
      </c>
    </row>
    <row r="31" spans="1:9" x14ac:dyDescent="0.25">
      <c r="A31" s="1">
        <v>44474</v>
      </c>
      <c r="B31">
        <v>221.96000699999999</v>
      </c>
      <c r="C31">
        <v>227.929993</v>
      </c>
      <c r="D31">
        <v>221.63000500000001</v>
      </c>
      <c r="E31">
        <v>225.820007</v>
      </c>
      <c r="F31">
        <v>225.820007</v>
      </c>
      <c r="G31">
        <v>647900</v>
      </c>
      <c r="H31">
        <f t="shared" si="0"/>
        <v>1.7619768958230551E-2</v>
      </c>
      <c r="I31">
        <f>CORREL($H$3:H31,MXX!$H$3:H31)</f>
        <v>0.19185012668088133</v>
      </c>
    </row>
    <row r="32" spans="1:9" x14ac:dyDescent="0.25">
      <c r="A32" s="1">
        <v>44475</v>
      </c>
      <c r="B32">
        <v>223.58999600000001</v>
      </c>
      <c r="C32">
        <v>232.89999399999999</v>
      </c>
      <c r="D32">
        <v>222.529999</v>
      </c>
      <c r="E32">
        <v>232.020004</v>
      </c>
      <c r="F32">
        <v>232.020004</v>
      </c>
      <c r="G32">
        <v>1036800</v>
      </c>
      <c r="H32">
        <f t="shared" si="0"/>
        <v>2.7455481391425146E-2</v>
      </c>
      <c r="I32">
        <f>CORREL($H$3:H32,MXX!$H$3:H32)</f>
        <v>0.18244018389263195</v>
      </c>
    </row>
    <row r="33" spans="1:9" x14ac:dyDescent="0.25">
      <c r="A33" s="1">
        <v>44476</v>
      </c>
      <c r="B33">
        <v>233.009995</v>
      </c>
      <c r="C33">
        <v>238.41000399999999</v>
      </c>
      <c r="D33">
        <v>232.800003</v>
      </c>
      <c r="E33">
        <v>234.89999399999999</v>
      </c>
      <c r="F33">
        <v>234.89999399999999</v>
      </c>
      <c r="G33">
        <v>661700</v>
      </c>
      <c r="H33">
        <f t="shared" si="0"/>
        <v>1.2412679727391058E-2</v>
      </c>
      <c r="I33">
        <f>CORREL($H$3:H33,MXX!$H$3:H33)</f>
        <v>0.17916702347850558</v>
      </c>
    </row>
    <row r="34" spans="1:9" x14ac:dyDescent="0.25">
      <c r="A34" s="1">
        <v>44477</v>
      </c>
      <c r="B34">
        <v>235.5</v>
      </c>
      <c r="C34">
        <v>238.36999499999999</v>
      </c>
      <c r="D34">
        <v>232.33999600000001</v>
      </c>
      <c r="E34">
        <v>232.88000500000001</v>
      </c>
      <c r="F34">
        <v>232.88000500000001</v>
      </c>
      <c r="G34">
        <v>625100</v>
      </c>
      <c r="H34">
        <f t="shared" si="0"/>
        <v>-8.5993573929166699E-3</v>
      </c>
      <c r="I34">
        <f>CORREL($H$3:H34,MXX!$H$3:H34)</f>
        <v>0.1670686304238162</v>
      </c>
    </row>
    <row r="35" spans="1:9" x14ac:dyDescent="0.25">
      <c r="A35" s="1">
        <v>44480</v>
      </c>
      <c r="B35">
        <v>233.86999499999999</v>
      </c>
      <c r="C35">
        <v>236.58000200000001</v>
      </c>
      <c r="D35">
        <v>230.44000199999999</v>
      </c>
      <c r="E35">
        <v>231.88999899999999</v>
      </c>
      <c r="F35">
        <v>231.88999899999999</v>
      </c>
      <c r="G35">
        <v>647300</v>
      </c>
      <c r="H35">
        <f t="shared" si="0"/>
        <v>-4.251142127895533E-3</v>
      </c>
      <c r="I35">
        <f>CORREL($H$3:H35,MXX!$H$3:H35)</f>
        <v>0.15305711685404538</v>
      </c>
    </row>
    <row r="36" spans="1:9" x14ac:dyDescent="0.25">
      <c r="A36" s="1">
        <v>44481</v>
      </c>
      <c r="B36">
        <v>232.80999800000001</v>
      </c>
      <c r="C36">
        <v>235.75</v>
      </c>
      <c r="D36">
        <v>231.5</v>
      </c>
      <c r="E36">
        <v>235.300003</v>
      </c>
      <c r="F36">
        <v>235.300003</v>
      </c>
      <c r="G36">
        <v>651400</v>
      </c>
      <c r="H36">
        <f t="shared" si="0"/>
        <v>1.4705265490988316E-2</v>
      </c>
      <c r="I36">
        <f>CORREL($H$3:H36,MXX!$H$3:H36)</f>
        <v>0.16027353796622076</v>
      </c>
    </row>
    <row r="37" spans="1:9" x14ac:dyDescent="0.25">
      <c r="A37" s="1">
        <v>44482</v>
      </c>
      <c r="B37">
        <v>238.28999300000001</v>
      </c>
      <c r="C37">
        <v>244.259995</v>
      </c>
      <c r="D37">
        <v>238.10600299999999</v>
      </c>
      <c r="E37">
        <v>243.83000200000001</v>
      </c>
      <c r="F37">
        <v>243.83000200000001</v>
      </c>
      <c r="G37">
        <v>1216100</v>
      </c>
      <c r="H37">
        <f t="shared" si="0"/>
        <v>3.6251588998067304E-2</v>
      </c>
      <c r="I37">
        <f>CORREL($H$3:H37,MXX!$H$3:H37)</f>
        <v>0.15240773282107387</v>
      </c>
    </row>
    <row r="38" spans="1:9" x14ac:dyDescent="0.25">
      <c r="A38" s="1">
        <v>44483</v>
      </c>
      <c r="B38">
        <v>246.679993</v>
      </c>
      <c r="C38">
        <v>248.11999499999999</v>
      </c>
      <c r="D38">
        <v>240.029999</v>
      </c>
      <c r="E38">
        <v>247.36999499999999</v>
      </c>
      <c r="F38">
        <v>247.36999499999999</v>
      </c>
      <c r="G38">
        <v>858500</v>
      </c>
      <c r="H38">
        <f t="shared" si="0"/>
        <v>1.4518283111033979E-2</v>
      </c>
      <c r="I38">
        <f>CORREL($H$3:H38,MXX!$H$3:H38)</f>
        <v>0.16249417793828658</v>
      </c>
    </row>
    <row r="39" spans="1:9" x14ac:dyDescent="0.25">
      <c r="A39" s="1">
        <v>44484</v>
      </c>
      <c r="B39">
        <v>248.91999799999999</v>
      </c>
      <c r="C39">
        <v>249.61000100000001</v>
      </c>
      <c r="D39">
        <v>243.41999799999999</v>
      </c>
      <c r="E39">
        <v>247.39999399999999</v>
      </c>
      <c r="F39">
        <v>247.39999399999999</v>
      </c>
      <c r="G39">
        <v>813300</v>
      </c>
      <c r="H39">
        <f t="shared" si="0"/>
        <v>1.2127178156754081E-4</v>
      </c>
      <c r="I39">
        <f>CORREL($H$3:H39,MXX!$H$3:H39)</f>
        <v>0.15191835828134034</v>
      </c>
    </row>
    <row r="40" spans="1:9" x14ac:dyDescent="0.25">
      <c r="A40" s="1">
        <v>44487</v>
      </c>
      <c r="B40">
        <v>247.229996</v>
      </c>
      <c r="C40">
        <v>250.55999800000001</v>
      </c>
      <c r="D40">
        <v>245.490005</v>
      </c>
      <c r="E40">
        <v>248.820007</v>
      </c>
      <c r="F40">
        <v>248.820007</v>
      </c>
      <c r="G40">
        <v>763500</v>
      </c>
      <c r="H40">
        <f t="shared" si="0"/>
        <v>5.7397454908588701E-3</v>
      </c>
      <c r="I40">
        <f>CORREL($H$3:H40,MXX!$H$3:H40)</f>
        <v>0.15052042360336643</v>
      </c>
    </row>
    <row r="41" spans="1:9" x14ac:dyDescent="0.25">
      <c r="A41" s="1">
        <v>44488</v>
      </c>
      <c r="B41">
        <v>250.25</v>
      </c>
      <c r="C41">
        <v>256.13000499999998</v>
      </c>
      <c r="D41">
        <v>247.449997</v>
      </c>
      <c r="E41">
        <v>255.61000100000001</v>
      </c>
      <c r="F41">
        <v>255.61000100000001</v>
      </c>
      <c r="G41">
        <v>1056000</v>
      </c>
      <c r="H41">
        <f t="shared" si="0"/>
        <v>2.7288778269345549E-2</v>
      </c>
      <c r="I41">
        <f>CORREL($H$3:H41,MXX!$H$3:H41)</f>
        <v>0.12601999455811833</v>
      </c>
    </row>
    <row r="42" spans="1:9" x14ac:dyDescent="0.25">
      <c r="A42" s="1">
        <v>44489</v>
      </c>
      <c r="B42">
        <v>258.290009</v>
      </c>
      <c r="C42">
        <v>258.60998499999999</v>
      </c>
      <c r="D42">
        <v>249.66000399999999</v>
      </c>
      <c r="E42">
        <v>251.179993</v>
      </c>
      <c r="F42">
        <v>251.179993</v>
      </c>
      <c r="G42">
        <v>736700</v>
      </c>
      <c r="H42">
        <f t="shared" si="0"/>
        <v>-1.7331121562806202E-2</v>
      </c>
      <c r="I42">
        <f>CORREL($H$3:H42,MXX!$H$3:H42)</f>
        <v>0.13125966114835086</v>
      </c>
    </row>
    <row r="43" spans="1:9" x14ac:dyDescent="0.25">
      <c r="A43" s="1">
        <v>44490</v>
      </c>
      <c r="B43">
        <v>251.08999600000001</v>
      </c>
      <c r="C43">
        <v>263.040009</v>
      </c>
      <c r="D43">
        <v>250.83999600000001</v>
      </c>
      <c r="E43">
        <v>255</v>
      </c>
      <c r="F43">
        <v>255</v>
      </c>
      <c r="G43">
        <v>1093500</v>
      </c>
      <c r="H43">
        <f t="shared" si="0"/>
        <v>1.5208245507037673E-2</v>
      </c>
      <c r="I43">
        <f>CORREL($H$3:H43,MXX!$H$3:H43)</f>
        <v>0.12012705905755053</v>
      </c>
    </row>
    <row r="44" spans="1:9" x14ac:dyDescent="0.25">
      <c r="A44" s="1">
        <v>44491</v>
      </c>
      <c r="B44">
        <v>251.5</v>
      </c>
      <c r="C44">
        <v>254.36999499999999</v>
      </c>
      <c r="D44">
        <v>249.020004</v>
      </c>
      <c r="E44">
        <v>252.96000699999999</v>
      </c>
      <c r="F44">
        <v>252.96000699999999</v>
      </c>
      <c r="G44">
        <v>988000</v>
      </c>
      <c r="H44">
        <f t="shared" si="0"/>
        <v>-7.9999725490196467E-3</v>
      </c>
      <c r="I44">
        <f>CORREL($H$3:H44,MXX!$H$3:H44)</f>
        <v>0.12375660125440675</v>
      </c>
    </row>
    <row r="45" spans="1:9" x14ac:dyDescent="0.25">
      <c r="A45" s="1">
        <v>44494</v>
      </c>
      <c r="B45">
        <v>252.05999800000001</v>
      </c>
      <c r="C45">
        <v>259.19000199999999</v>
      </c>
      <c r="D45">
        <v>250.58000200000001</v>
      </c>
      <c r="E45">
        <v>257.89001500000001</v>
      </c>
      <c r="F45">
        <v>257.89001500000001</v>
      </c>
      <c r="G45">
        <v>1009600</v>
      </c>
      <c r="H45">
        <f t="shared" si="0"/>
        <v>1.9489278398067151E-2</v>
      </c>
      <c r="I45">
        <f>CORREL($H$3:H45,MXX!$H$3:H45)</f>
        <v>0.12030952327763784</v>
      </c>
    </row>
    <row r="46" spans="1:9" x14ac:dyDescent="0.25">
      <c r="A46" s="1">
        <v>44495</v>
      </c>
      <c r="B46">
        <v>260.33999599999999</v>
      </c>
      <c r="C46">
        <v>263.69000199999999</v>
      </c>
      <c r="D46">
        <v>251.570007</v>
      </c>
      <c r="E46">
        <v>252.199997</v>
      </c>
      <c r="F46">
        <v>252.199997</v>
      </c>
      <c r="G46">
        <v>1672600</v>
      </c>
      <c r="H46">
        <f t="shared" si="0"/>
        <v>-2.2063739071092027E-2</v>
      </c>
      <c r="I46">
        <f>CORREL($H$3:H46,MXX!$H$3:H46)</f>
        <v>9.1172386616127324E-2</v>
      </c>
    </row>
    <row r="47" spans="1:9" x14ac:dyDescent="0.25">
      <c r="A47" s="1">
        <v>44496</v>
      </c>
      <c r="B47">
        <v>269.91000400000001</v>
      </c>
      <c r="C47">
        <v>278</v>
      </c>
      <c r="D47">
        <v>260.52999899999998</v>
      </c>
      <c r="E47">
        <v>273.13000499999998</v>
      </c>
      <c r="F47">
        <v>273.13000499999998</v>
      </c>
      <c r="G47">
        <v>3958200</v>
      </c>
      <c r="H47">
        <f t="shared" si="0"/>
        <v>8.2989723429695308E-2</v>
      </c>
      <c r="I47">
        <f>CORREL($H$3:H47,MXX!$H$3:H47)</f>
        <v>-1.41806387775025E-2</v>
      </c>
    </row>
    <row r="48" spans="1:9" x14ac:dyDescent="0.25">
      <c r="A48" s="1">
        <v>44497</v>
      </c>
      <c r="B48">
        <v>273.61999500000002</v>
      </c>
      <c r="C48">
        <v>293.32000699999998</v>
      </c>
      <c r="D48">
        <v>273.14001500000001</v>
      </c>
      <c r="E48">
        <v>288.95001200000002</v>
      </c>
      <c r="F48">
        <v>288.95001200000002</v>
      </c>
      <c r="G48">
        <v>3414400</v>
      </c>
      <c r="H48">
        <f t="shared" si="0"/>
        <v>5.792116102366722E-2</v>
      </c>
      <c r="I48">
        <f>CORREL($H$3:H48,MXX!$H$3:H48)</f>
        <v>-6.670425598911707E-2</v>
      </c>
    </row>
    <row r="49" spans="1:9" x14ac:dyDescent="0.25">
      <c r="A49" s="1">
        <v>44498</v>
      </c>
      <c r="B49">
        <v>285.14001500000001</v>
      </c>
      <c r="C49">
        <v>292.82000699999998</v>
      </c>
      <c r="D49">
        <v>283.32000699999998</v>
      </c>
      <c r="E49">
        <v>289.39999399999999</v>
      </c>
      <c r="F49">
        <v>289.39999399999999</v>
      </c>
      <c r="G49">
        <v>1604400</v>
      </c>
      <c r="H49">
        <f t="shared" si="0"/>
        <v>1.5573005063587858E-3</v>
      </c>
      <c r="I49">
        <f>CORREL($H$3:H49,MXX!$H$3:H49)</f>
        <v>-6.7352910852732914E-2</v>
      </c>
    </row>
    <row r="50" spans="1:9" x14ac:dyDescent="0.25">
      <c r="A50" s="1">
        <v>44501</v>
      </c>
      <c r="B50">
        <v>295.39999399999999</v>
      </c>
      <c r="C50">
        <v>302.57101399999999</v>
      </c>
      <c r="D50">
        <v>294.51998900000001</v>
      </c>
      <c r="E50">
        <v>300.95001200000002</v>
      </c>
      <c r="F50">
        <v>300.95001200000002</v>
      </c>
      <c r="G50">
        <v>2386000</v>
      </c>
      <c r="H50">
        <f t="shared" si="0"/>
        <v>3.9910221974641863E-2</v>
      </c>
      <c r="I50">
        <f>CORREL($H$3:H50,MXX!$H$3:H50)</f>
        <v>-3.9491925878653446E-2</v>
      </c>
    </row>
    <row r="51" spans="1:9" x14ac:dyDescent="0.25">
      <c r="A51" s="1">
        <v>44502</v>
      </c>
      <c r="B51">
        <v>300</v>
      </c>
      <c r="C51">
        <v>305.60000600000001</v>
      </c>
      <c r="D51">
        <v>296.58801299999999</v>
      </c>
      <c r="E51">
        <v>298.20001200000002</v>
      </c>
      <c r="F51">
        <v>298.20001200000002</v>
      </c>
      <c r="G51">
        <v>1315100</v>
      </c>
      <c r="H51">
        <f t="shared" si="0"/>
        <v>-9.1377301556645231E-3</v>
      </c>
      <c r="I51">
        <f>CORREL($H$3:H51,MXX!$H$3:H51)</f>
        <v>-4.6660555116864476E-2</v>
      </c>
    </row>
    <row r="52" spans="1:9" x14ac:dyDescent="0.25">
      <c r="A52" s="1">
        <v>44503</v>
      </c>
      <c r="B52">
        <v>297.79998799999998</v>
      </c>
      <c r="C52">
        <v>299.66000400000001</v>
      </c>
      <c r="D52">
        <v>291.02999899999998</v>
      </c>
      <c r="E52">
        <v>298.07998700000002</v>
      </c>
      <c r="F52">
        <v>298.07998700000002</v>
      </c>
      <c r="G52">
        <v>1223700</v>
      </c>
      <c r="H52">
        <f t="shared" si="0"/>
        <v>-4.0249830707585036E-4</v>
      </c>
      <c r="I52">
        <f>CORREL($H$3:H52,MXX!$H$3:H52)</f>
        <v>-4.6592869397522524E-2</v>
      </c>
    </row>
    <row r="53" spans="1:9" x14ac:dyDescent="0.25">
      <c r="A53" s="1">
        <v>44504</v>
      </c>
      <c r="B53">
        <v>295.10000600000001</v>
      </c>
      <c r="C53">
        <v>299.07998700000002</v>
      </c>
      <c r="D53">
        <v>291.78500400000001</v>
      </c>
      <c r="E53">
        <v>293.48001099999999</v>
      </c>
      <c r="F53">
        <v>293.48001099999999</v>
      </c>
      <c r="G53">
        <v>1137000</v>
      </c>
      <c r="H53">
        <f t="shared" si="0"/>
        <v>-1.5432018923162481E-2</v>
      </c>
      <c r="I53">
        <f>CORREL($H$3:H53,MXX!$H$3:H53)</f>
        <v>-5.0877861738646127E-2</v>
      </c>
    </row>
    <row r="54" spans="1:9" x14ac:dyDescent="0.25">
      <c r="A54" s="1">
        <v>44505</v>
      </c>
      <c r="B54">
        <v>293.29998799999998</v>
      </c>
      <c r="C54">
        <v>297.63000499999998</v>
      </c>
      <c r="D54">
        <v>285</v>
      </c>
      <c r="E54">
        <v>289.04998799999998</v>
      </c>
      <c r="F54">
        <v>289.04998799999998</v>
      </c>
      <c r="G54">
        <v>1261100</v>
      </c>
      <c r="H54">
        <f t="shared" si="0"/>
        <v>-1.5094803168724176E-2</v>
      </c>
      <c r="I54">
        <f>CORREL($H$3:H54,MXX!$H$3:H54)</f>
        <v>-6.1771007274220288E-2</v>
      </c>
    </row>
    <row r="55" spans="1:9" x14ac:dyDescent="0.25">
      <c r="A55" s="1">
        <v>44508</v>
      </c>
      <c r="B55">
        <v>287</v>
      </c>
      <c r="C55">
        <v>289.85998499999999</v>
      </c>
      <c r="D55">
        <v>283.10501099999999</v>
      </c>
      <c r="E55">
        <v>286.89999399999999</v>
      </c>
      <c r="F55">
        <v>286.89999399999999</v>
      </c>
      <c r="G55">
        <v>2077200</v>
      </c>
      <c r="H55">
        <f t="shared" si="0"/>
        <v>-7.4381390391200864E-3</v>
      </c>
      <c r="I55">
        <f>CORREL($H$3:H55,MXX!$H$3:H55)</f>
        <v>-5.7864560604539476E-2</v>
      </c>
    </row>
    <row r="56" spans="1:9" x14ac:dyDescent="0.25">
      <c r="A56" s="1">
        <v>44509</v>
      </c>
      <c r="B56">
        <v>282.23998999999998</v>
      </c>
      <c r="C56">
        <v>286.47000100000002</v>
      </c>
      <c r="D56">
        <v>276.10501099999999</v>
      </c>
      <c r="E56">
        <v>278.75</v>
      </c>
      <c r="F56">
        <v>278.75</v>
      </c>
      <c r="G56">
        <v>1586200</v>
      </c>
      <c r="H56">
        <f t="shared" si="0"/>
        <v>-2.8407090172333681E-2</v>
      </c>
      <c r="I56">
        <f>CORREL($H$3:H56,MXX!$H$3:H56)</f>
        <v>-2.9014256258195946E-2</v>
      </c>
    </row>
    <row r="57" spans="1:9" x14ac:dyDescent="0.25">
      <c r="A57" s="1">
        <v>44510</v>
      </c>
      <c r="B57">
        <v>277.14001500000001</v>
      </c>
      <c r="C57">
        <v>279.709991</v>
      </c>
      <c r="D57">
        <v>266.36999500000002</v>
      </c>
      <c r="E57">
        <v>269.72000100000002</v>
      </c>
      <c r="F57">
        <v>269.72000100000002</v>
      </c>
      <c r="G57">
        <v>1367900</v>
      </c>
      <c r="H57">
        <f t="shared" si="0"/>
        <v>-3.2394615246636685E-2</v>
      </c>
      <c r="I57">
        <f>CORREL($H$3:H57,MXX!$H$3:H57)</f>
        <v>-2.8888618662732932E-2</v>
      </c>
    </row>
    <row r="58" spans="1:9" x14ac:dyDescent="0.25">
      <c r="A58" s="1">
        <v>44511</v>
      </c>
      <c r="B58">
        <v>275.10000600000001</v>
      </c>
      <c r="C58">
        <v>280</v>
      </c>
      <c r="D58">
        <v>273.75</v>
      </c>
      <c r="E58">
        <v>276.64999399999999</v>
      </c>
      <c r="F58">
        <v>276.64999399999999</v>
      </c>
      <c r="G58">
        <v>1262800</v>
      </c>
      <c r="H58">
        <f t="shared" si="0"/>
        <v>2.5693285534282521E-2</v>
      </c>
      <c r="I58">
        <f>CORREL($H$3:H58,MXX!$H$3:H58)</f>
        <v>-4.009683018603049E-2</v>
      </c>
    </row>
    <row r="59" spans="1:9" x14ac:dyDescent="0.25">
      <c r="A59" s="1">
        <v>44512</v>
      </c>
      <c r="B59">
        <v>282.23998999999998</v>
      </c>
      <c r="C59">
        <v>284.52999899999998</v>
      </c>
      <c r="D59">
        <v>277.75</v>
      </c>
      <c r="E59">
        <v>280.55999800000001</v>
      </c>
      <c r="F59">
        <v>280.55999800000001</v>
      </c>
      <c r="G59">
        <v>1853700</v>
      </c>
      <c r="H59">
        <f t="shared" si="0"/>
        <v>1.4133396294236012E-2</v>
      </c>
      <c r="I59">
        <f>CORREL($H$3:H59,MXX!$H$3:H59)</f>
        <v>-4.4996338967110888E-2</v>
      </c>
    </row>
    <row r="60" spans="1:9" x14ac:dyDescent="0.25">
      <c r="A60" s="1">
        <v>44515</v>
      </c>
      <c r="B60">
        <v>281.80999800000001</v>
      </c>
      <c r="C60">
        <v>286.60000600000001</v>
      </c>
      <c r="D60">
        <v>278.32998700000002</v>
      </c>
      <c r="E60">
        <v>278.38000499999998</v>
      </c>
      <c r="F60">
        <v>278.38000499999998</v>
      </c>
      <c r="G60">
        <v>1055200</v>
      </c>
      <c r="H60">
        <f t="shared" si="0"/>
        <v>-7.7701490431291795E-3</v>
      </c>
      <c r="I60">
        <f>CORREL($H$3:H60,MXX!$H$3:H60)</f>
        <v>-4.2480232017757663E-2</v>
      </c>
    </row>
    <row r="61" spans="1:9" x14ac:dyDescent="0.25">
      <c r="A61" s="1">
        <v>44516</v>
      </c>
      <c r="B61">
        <v>278.98001099999999</v>
      </c>
      <c r="C61">
        <v>279.05499300000002</v>
      </c>
      <c r="D61">
        <v>270</v>
      </c>
      <c r="E61">
        <v>271.29998799999998</v>
      </c>
      <c r="F61">
        <v>271.29998799999998</v>
      </c>
      <c r="G61">
        <v>1586900</v>
      </c>
      <c r="H61">
        <f t="shared" si="0"/>
        <v>-2.5432922166949447E-2</v>
      </c>
      <c r="I61">
        <f>CORREL($H$3:H61,MXX!$H$3:H61)</f>
        <v>-3.069363123307093E-2</v>
      </c>
    </row>
    <row r="62" spans="1:9" x14ac:dyDescent="0.25">
      <c r="A62" s="1">
        <v>44517</v>
      </c>
      <c r="B62">
        <v>271.54998799999998</v>
      </c>
      <c r="C62">
        <v>272.05999800000001</v>
      </c>
      <c r="D62">
        <v>265.86999500000002</v>
      </c>
      <c r="E62">
        <v>271.95001200000002</v>
      </c>
      <c r="F62">
        <v>271.95001200000002</v>
      </c>
      <c r="G62">
        <v>1103300</v>
      </c>
      <c r="H62">
        <f t="shared" si="0"/>
        <v>2.3959602976467158E-3</v>
      </c>
      <c r="I62">
        <f>CORREL($H$3:H62,MXX!$H$3:H62)</f>
        <v>-3.0687739075671933E-2</v>
      </c>
    </row>
    <row r="63" spans="1:9" x14ac:dyDescent="0.25">
      <c r="A63" s="1">
        <v>44518</v>
      </c>
      <c r="B63">
        <v>268.55999800000001</v>
      </c>
      <c r="C63">
        <v>272</v>
      </c>
      <c r="D63">
        <v>262.32998700000002</v>
      </c>
      <c r="E63">
        <v>263.36999500000002</v>
      </c>
      <c r="F63">
        <v>263.36999500000002</v>
      </c>
      <c r="G63">
        <v>1049600</v>
      </c>
      <c r="H63">
        <f t="shared" si="0"/>
        <v>-3.1549978383527327E-2</v>
      </c>
      <c r="I63">
        <f>CORREL($H$3:H63,MXX!$H$3:H63)</f>
        <v>-1.0520059372973305E-2</v>
      </c>
    </row>
    <row r="64" spans="1:9" x14ac:dyDescent="0.25">
      <c r="A64" s="1">
        <v>44519</v>
      </c>
      <c r="B64">
        <v>263.26998900000001</v>
      </c>
      <c r="C64">
        <v>266.91000400000001</v>
      </c>
      <c r="D64">
        <v>258.07000699999998</v>
      </c>
      <c r="E64">
        <v>259.54998799999998</v>
      </c>
      <c r="F64">
        <v>259.54998799999998</v>
      </c>
      <c r="G64">
        <v>799500</v>
      </c>
      <c r="H64">
        <f t="shared" si="0"/>
        <v>-1.4504336380459863E-2</v>
      </c>
      <c r="I64">
        <f>CORREL($H$3:H64,MXX!$H$3:H64)</f>
        <v>-3.068639412128777E-2</v>
      </c>
    </row>
    <row r="65" spans="1:9" x14ac:dyDescent="0.25">
      <c r="A65" s="1">
        <v>44522</v>
      </c>
      <c r="B65">
        <v>258.64999399999999</v>
      </c>
      <c r="C65">
        <v>264.13501000000002</v>
      </c>
      <c r="D65">
        <v>247.01499899999999</v>
      </c>
      <c r="E65">
        <v>250.33999600000001</v>
      </c>
      <c r="F65">
        <v>250.33999600000001</v>
      </c>
      <c r="G65">
        <v>1346300</v>
      </c>
      <c r="H65">
        <f t="shared" si="0"/>
        <v>-3.5484463208682454E-2</v>
      </c>
      <c r="I65">
        <f>CORREL($H$3:H65,MXX!$H$3:H65)</f>
        <v>-1.2732063134276026E-2</v>
      </c>
    </row>
    <row r="66" spans="1:9" x14ac:dyDescent="0.25">
      <c r="A66" s="1">
        <v>44523</v>
      </c>
      <c r="B66">
        <v>246.229996</v>
      </c>
      <c r="C66">
        <v>251.13000500000001</v>
      </c>
      <c r="D66">
        <v>237.05999800000001</v>
      </c>
      <c r="E66">
        <v>243.029999</v>
      </c>
      <c r="F66">
        <v>243.029999</v>
      </c>
      <c r="G66">
        <v>2356700</v>
      </c>
      <c r="H66">
        <f t="shared" si="0"/>
        <v>-2.9200276091719716E-2</v>
      </c>
      <c r="I66">
        <f>CORREL($H$3:H66,MXX!$H$3:H66)</f>
        <v>-1.2423701185703062E-3</v>
      </c>
    </row>
    <row r="67" spans="1:9" x14ac:dyDescent="0.25">
      <c r="A67" s="1">
        <v>44524</v>
      </c>
      <c r="B67">
        <v>244.66999799999999</v>
      </c>
      <c r="C67">
        <v>251.58500699999999</v>
      </c>
      <c r="D67">
        <v>238.64999399999999</v>
      </c>
      <c r="E67">
        <v>249.490005</v>
      </c>
      <c r="F67">
        <v>249.490005</v>
      </c>
      <c r="G67">
        <v>1552300</v>
      </c>
      <c r="H67">
        <f t="shared" ref="H67:H130" si="1">(F67-F66)/F66</f>
        <v>2.6581105322721878E-2</v>
      </c>
      <c r="I67">
        <f>CORREL($H$3:H67,MXX!$H$3:H67)</f>
        <v>-4.662270704195963E-2</v>
      </c>
    </row>
    <row r="68" spans="1:9" x14ac:dyDescent="0.25">
      <c r="A68" s="1">
        <v>44526</v>
      </c>
      <c r="B68">
        <v>248.08000200000001</v>
      </c>
      <c r="C68">
        <v>253.050003</v>
      </c>
      <c r="D68">
        <v>246.050003</v>
      </c>
      <c r="E68">
        <v>250.88999899999999</v>
      </c>
      <c r="F68">
        <v>250.88999899999999</v>
      </c>
      <c r="G68">
        <v>836900</v>
      </c>
      <c r="H68">
        <f t="shared" si="1"/>
        <v>5.6114231910813122E-3</v>
      </c>
      <c r="I68">
        <f>CORREL($H$3:H68,MXX!$H$3:H68)</f>
        <v>-4.4228391467102543E-2</v>
      </c>
    </row>
    <row r="69" spans="1:9" x14ac:dyDescent="0.25">
      <c r="A69" s="1">
        <v>44529</v>
      </c>
      <c r="B69">
        <v>250.85000600000001</v>
      </c>
      <c r="C69">
        <v>251.449997</v>
      </c>
      <c r="D69">
        <v>245.229996</v>
      </c>
      <c r="E69">
        <v>246.60000600000001</v>
      </c>
      <c r="F69">
        <v>246.60000600000001</v>
      </c>
      <c r="G69">
        <v>1347600</v>
      </c>
      <c r="H69">
        <f t="shared" si="1"/>
        <v>-1.7099099274977405E-2</v>
      </c>
      <c r="I69">
        <f>CORREL($H$3:H69,MXX!$H$3:H69)</f>
        <v>-4.1939341598863859E-2</v>
      </c>
    </row>
    <row r="70" spans="1:9" x14ac:dyDescent="0.25">
      <c r="A70" s="1">
        <v>44530</v>
      </c>
      <c r="B70">
        <v>245.53999300000001</v>
      </c>
      <c r="C70">
        <v>248.88000500000001</v>
      </c>
      <c r="D70">
        <v>235.895004</v>
      </c>
      <c r="E70">
        <v>238.5</v>
      </c>
      <c r="F70">
        <v>238.5</v>
      </c>
      <c r="G70">
        <v>1874200</v>
      </c>
      <c r="H70">
        <f t="shared" si="1"/>
        <v>-3.2846738860176701E-2</v>
      </c>
      <c r="I70">
        <f>CORREL($H$3:H70,MXX!$H$3:H70)</f>
        <v>-5.9976583871069786E-2</v>
      </c>
    </row>
    <row r="71" spans="1:9" x14ac:dyDescent="0.25">
      <c r="A71" s="1">
        <v>44531</v>
      </c>
      <c r="B71">
        <v>238.14999399999999</v>
      </c>
      <c r="C71">
        <v>241.41999799999999</v>
      </c>
      <c r="D71">
        <v>224.320999</v>
      </c>
      <c r="E71">
        <v>225.08999600000001</v>
      </c>
      <c r="F71">
        <v>225.08999600000001</v>
      </c>
      <c r="G71">
        <v>1627300</v>
      </c>
      <c r="H71">
        <f t="shared" si="1"/>
        <v>-5.6226431865828035E-2</v>
      </c>
      <c r="I71">
        <f>CORREL($H$3:H71,MXX!$H$3:H71)</f>
        <v>-0.13513559426045471</v>
      </c>
    </row>
    <row r="72" spans="1:9" x14ac:dyDescent="0.25">
      <c r="A72" s="1">
        <v>44532</v>
      </c>
      <c r="B72">
        <v>225</v>
      </c>
      <c r="C72">
        <v>232.720001</v>
      </c>
      <c r="D72">
        <v>224.875</v>
      </c>
      <c r="E72">
        <v>228.53999300000001</v>
      </c>
      <c r="F72">
        <v>228.53999300000001</v>
      </c>
      <c r="G72">
        <v>1603200</v>
      </c>
      <c r="H72">
        <f t="shared" si="1"/>
        <v>1.532718939672466E-2</v>
      </c>
      <c r="I72">
        <f>CORREL($H$3:H72,MXX!$H$3:H72)</f>
        <v>-0.14098048515514497</v>
      </c>
    </row>
    <row r="73" spans="1:9" x14ac:dyDescent="0.25">
      <c r="A73" s="1">
        <v>44533</v>
      </c>
      <c r="B73">
        <v>230</v>
      </c>
      <c r="C73">
        <v>233.729996</v>
      </c>
      <c r="D73">
        <v>221.14999399999999</v>
      </c>
      <c r="E73">
        <v>228.800003</v>
      </c>
      <c r="F73">
        <v>228.800003</v>
      </c>
      <c r="G73">
        <v>1831000</v>
      </c>
      <c r="H73">
        <f t="shared" si="1"/>
        <v>1.1377002186221039E-3</v>
      </c>
      <c r="I73">
        <f>CORREL($H$3:H73,MXX!$H$3:H73)</f>
        <v>-0.14095274889339296</v>
      </c>
    </row>
    <row r="74" spans="1:9" x14ac:dyDescent="0.25">
      <c r="A74" s="1">
        <v>44536</v>
      </c>
      <c r="B74">
        <v>228.949997</v>
      </c>
      <c r="C74">
        <v>232.58999600000001</v>
      </c>
      <c r="D74">
        <v>225.21000699999999</v>
      </c>
      <c r="E74">
        <v>232.009995</v>
      </c>
      <c r="F74">
        <v>232.009995</v>
      </c>
      <c r="G74">
        <v>1186000</v>
      </c>
      <c r="H74">
        <f t="shared" si="1"/>
        <v>1.4029685130729651E-2</v>
      </c>
      <c r="I74">
        <f>CORREL($H$3:H74,MXX!$H$3:H74)</f>
        <v>-0.13357070459532253</v>
      </c>
    </row>
    <row r="75" spans="1:9" x14ac:dyDescent="0.25">
      <c r="A75" s="1">
        <v>44537</v>
      </c>
      <c r="B75">
        <v>239.96000699999999</v>
      </c>
      <c r="C75">
        <v>242.91999799999999</v>
      </c>
      <c r="D75">
        <v>237.220001</v>
      </c>
      <c r="E75">
        <v>238.509995</v>
      </c>
      <c r="F75">
        <v>238.509995</v>
      </c>
      <c r="G75">
        <v>1089400</v>
      </c>
      <c r="H75">
        <f t="shared" si="1"/>
        <v>2.8016034395414731E-2</v>
      </c>
      <c r="I75">
        <f>CORREL($H$3:H75,MXX!$H$3:H75)</f>
        <v>-0.126516709111828</v>
      </c>
    </row>
    <row r="76" spans="1:9" x14ac:dyDescent="0.25">
      <c r="A76" s="1">
        <v>44538</v>
      </c>
      <c r="B76">
        <v>240</v>
      </c>
      <c r="C76">
        <v>245.36999499999999</v>
      </c>
      <c r="D76">
        <v>235.470001</v>
      </c>
      <c r="E76">
        <v>243.16999799999999</v>
      </c>
      <c r="F76">
        <v>243.16999799999999</v>
      </c>
      <c r="G76">
        <v>1137700</v>
      </c>
      <c r="H76">
        <f t="shared" si="1"/>
        <v>1.9537977852877777E-2</v>
      </c>
      <c r="I76">
        <f>CORREL($H$3:H76,MXX!$H$3:H76)</f>
        <v>-0.12085723378237531</v>
      </c>
    </row>
    <row r="77" spans="1:9" x14ac:dyDescent="0.25">
      <c r="A77" s="1">
        <v>44539</v>
      </c>
      <c r="B77">
        <v>241.61000100000001</v>
      </c>
      <c r="C77">
        <v>245.80999800000001</v>
      </c>
      <c r="D77">
        <v>232.050003</v>
      </c>
      <c r="E77">
        <v>233.41999799999999</v>
      </c>
      <c r="F77">
        <v>233.41999799999999</v>
      </c>
      <c r="G77">
        <v>1059900</v>
      </c>
      <c r="H77">
        <f t="shared" si="1"/>
        <v>-4.009540683550937E-2</v>
      </c>
      <c r="I77">
        <f>CORREL($H$3:H77,MXX!$H$3:H77)</f>
        <v>-0.11775102451203273</v>
      </c>
    </row>
    <row r="78" spans="1:9" x14ac:dyDescent="0.25">
      <c r="A78" s="1">
        <v>44540</v>
      </c>
      <c r="B78">
        <v>237.10000600000001</v>
      </c>
      <c r="C78">
        <v>238.429993</v>
      </c>
      <c r="D78">
        <v>230.070007</v>
      </c>
      <c r="E78">
        <v>233.259995</v>
      </c>
      <c r="F78">
        <v>233.259995</v>
      </c>
      <c r="G78">
        <v>838400</v>
      </c>
      <c r="H78">
        <f t="shared" si="1"/>
        <v>-6.8547254464456395E-4</v>
      </c>
      <c r="I78">
        <f>CORREL($H$3:H78,MXX!$H$3:H78)</f>
        <v>-0.11304983010922094</v>
      </c>
    </row>
    <row r="79" spans="1:9" x14ac:dyDescent="0.25">
      <c r="A79" s="1">
        <v>44543</v>
      </c>
      <c r="B79">
        <v>232.88000500000001</v>
      </c>
      <c r="C79">
        <v>234.449997</v>
      </c>
      <c r="D79">
        <v>222.94000199999999</v>
      </c>
      <c r="E79">
        <v>225.61999499999999</v>
      </c>
      <c r="F79">
        <v>225.61999499999999</v>
      </c>
      <c r="G79">
        <v>1188000</v>
      </c>
      <c r="H79">
        <f t="shared" si="1"/>
        <v>-3.2753151692385206E-2</v>
      </c>
      <c r="I79">
        <f>CORREL($H$3:H79,MXX!$H$3:H79)</f>
        <v>-0.14513132389907754</v>
      </c>
    </row>
    <row r="80" spans="1:9" x14ac:dyDescent="0.25">
      <c r="A80" s="1">
        <v>44544</v>
      </c>
      <c r="B80">
        <v>222</v>
      </c>
      <c r="C80">
        <v>227.279999</v>
      </c>
      <c r="D80">
        <v>219.75</v>
      </c>
      <c r="E80">
        <v>222.679993</v>
      </c>
      <c r="F80">
        <v>222.679993</v>
      </c>
      <c r="G80">
        <v>2137100</v>
      </c>
      <c r="H80">
        <f t="shared" si="1"/>
        <v>-1.3030768837664379E-2</v>
      </c>
      <c r="I80">
        <f>CORREL($H$3:H80,MXX!$H$3:H80)</f>
        <v>-0.1436439393140731</v>
      </c>
    </row>
    <row r="81" spans="1:9" x14ac:dyDescent="0.25">
      <c r="A81" s="1">
        <v>44545</v>
      </c>
      <c r="B81">
        <v>222.35000600000001</v>
      </c>
      <c r="C81">
        <v>227.020004</v>
      </c>
      <c r="D81">
        <v>216</v>
      </c>
      <c r="E81">
        <v>225.39999399999999</v>
      </c>
      <c r="F81">
        <v>225.39999399999999</v>
      </c>
      <c r="G81">
        <v>1557700</v>
      </c>
      <c r="H81">
        <f t="shared" si="1"/>
        <v>1.221484230960972E-2</v>
      </c>
      <c r="I81">
        <f>CORREL($H$3:H81,MXX!$H$3:H81)</f>
        <v>-0.13961119356008686</v>
      </c>
    </row>
    <row r="82" spans="1:9" x14ac:dyDescent="0.25">
      <c r="A82" s="1">
        <v>44546</v>
      </c>
      <c r="B82">
        <v>229.16000399999999</v>
      </c>
      <c r="C82">
        <v>232.66000399999999</v>
      </c>
      <c r="D82">
        <v>224.050003</v>
      </c>
      <c r="E82">
        <v>226.550003</v>
      </c>
      <c r="F82">
        <v>226.550003</v>
      </c>
      <c r="G82">
        <v>1130000</v>
      </c>
      <c r="H82">
        <f t="shared" si="1"/>
        <v>5.1020808811557085E-3</v>
      </c>
      <c r="I82">
        <f>CORREL($H$3:H82,MXX!$H$3:H82)</f>
        <v>-0.12850818243568851</v>
      </c>
    </row>
    <row r="83" spans="1:9" x14ac:dyDescent="0.25">
      <c r="A83" s="1">
        <v>44547</v>
      </c>
      <c r="B83">
        <v>224.30999800000001</v>
      </c>
      <c r="C83">
        <v>237.449997</v>
      </c>
      <c r="D83">
        <v>222.770004</v>
      </c>
      <c r="E83">
        <v>235.279999</v>
      </c>
      <c r="F83">
        <v>235.279999</v>
      </c>
      <c r="G83">
        <v>1697700</v>
      </c>
      <c r="H83">
        <f t="shared" si="1"/>
        <v>3.8534521670255728E-2</v>
      </c>
      <c r="I83">
        <f>CORREL($H$3:H83,MXX!$H$3:H83)</f>
        <v>-0.15779586254326031</v>
      </c>
    </row>
    <row r="84" spans="1:9" x14ac:dyDescent="0.25">
      <c r="A84" s="1">
        <v>44550</v>
      </c>
      <c r="B84">
        <v>230.75</v>
      </c>
      <c r="C84">
        <v>236.490005</v>
      </c>
      <c r="D84">
        <v>228.11000100000001</v>
      </c>
      <c r="E84">
        <v>228.16000399999999</v>
      </c>
      <c r="F84">
        <v>228.16000399999999</v>
      </c>
      <c r="G84">
        <v>1120600</v>
      </c>
      <c r="H84">
        <f t="shared" si="1"/>
        <v>-3.0261794586287877E-2</v>
      </c>
      <c r="I84">
        <f>CORREL($H$3:H84,MXX!$H$3:H84)</f>
        <v>-0.17183933237844215</v>
      </c>
    </row>
    <row r="85" spans="1:9" x14ac:dyDescent="0.25">
      <c r="A85" s="1">
        <v>44551</v>
      </c>
      <c r="B85">
        <v>230.19000199999999</v>
      </c>
      <c r="C85">
        <v>238.83999600000001</v>
      </c>
      <c r="D85">
        <v>230.05999800000001</v>
      </c>
      <c r="E85">
        <v>238.11000100000001</v>
      </c>
      <c r="F85">
        <v>238.11000100000001</v>
      </c>
      <c r="G85">
        <v>716600</v>
      </c>
      <c r="H85">
        <f t="shared" si="1"/>
        <v>4.3609733632368038E-2</v>
      </c>
      <c r="I85">
        <f>CORREL($H$3:H85,MXX!$H$3:H85)</f>
        <v>-0.1530273496931342</v>
      </c>
    </row>
    <row r="86" spans="1:9" x14ac:dyDescent="0.25">
      <c r="A86" s="1">
        <v>44552</v>
      </c>
      <c r="B86">
        <v>238.029999</v>
      </c>
      <c r="C86">
        <v>240.91999799999999</v>
      </c>
      <c r="D86">
        <v>234.009995</v>
      </c>
      <c r="E86">
        <v>235.16000399999999</v>
      </c>
      <c r="F86">
        <v>235.16000399999999</v>
      </c>
      <c r="G86">
        <v>972700</v>
      </c>
      <c r="H86">
        <f t="shared" si="1"/>
        <v>-1.2389219216373967E-2</v>
      </c>
      <c r="I86">
        <f>CORREL($H$3:H86,MXX!$H$3:H86)</f>
        <v>-0.15606469730727951</v>
      </c>
    </row>
    <row r="87" spans="1:9" x14ac:dyDescent="0.25">
      <c r="A87" s="1">
        <v>44553</v>
      </c>
      <c r="B87">
        <v>235.5</v>
      </c>
      <c r="C87">
        <v>238.05999800000001</v>
      </c>
      <c r="D87">
        <v>226.61999499999999</v>
      </c>
      <c r="E87">
        <v>236.63000500000001</v>
      </c>
      <c r="F87">
        <v>236.63000500000001</v>
      </c>
      <c r="G87">
        <v>813000</v>
      </c>
      <c r="H87">
        <f t="shared" si="1"/>
        <v>6.25106725206564E-3</v>
      </c>
      <c r="I87">
        <f>CORREL($H$3:H87,MXX!$H$3:H87)</f>
        <v>-0.15468151708848221</v>
      </c>
    </row>
    <row r="88" spans="1:9" x14ac:dyDescent="0.25">
      <c r="A88" s="1">
        <v>44557</v>
      </c>
      <c r="B88">
        <v>236.71000699999999</v>
      </c>
      <c r="C88">
        <v>237.75</v>
      </c>
      <c r="D88">
        <v>230.229996</v>
      </c>
      <c r="E88">
        <v>233.779999</v>
      </c>
      <c r="F88">
        <v>233.779999</v>
      </c>
      <c r="G88">
        <v>963900</v>
      </c>
      <c r="H88">
        <f t="shared" si="1"/>
        <v>-1.2044144613021529E-2</v>
      </c>
      <c r="I88">
        <f>CORREL($H$3:H88,MXX!$H$3:H88)</f>
        <v>-0.15924822285858761</v>
      </c>
    </row>
    <row r="89" spans="1:9" x14ac:dyDescent="0.25">
      <c r="A89" s="1">
        <v>44558</v>
      </c>
      <c r="B89">
        <v>234.570007</v>
      </c>
      <c r="C89">
        <v>239.490005</v>
      </c>
      <c r="D89">
        <v>231.509995</v>
      </c>
      <c r="E89">
        <v>233.779999</v>
      </c>
      <c r="F89">
        <v>233.779999</v>
      </c>
      <c r="G89">
        <v>775200</v>
      </c>
      <c r="H89">
        <f t="shared" si="1"/>
        <v>0</v>
      </c>
      <c r="I89">
        <f>CORREL($H$3:H89,MXX!$H$3:H89)</f>
        <v>-0.15920911603871324</v>
      </c>
    </row>
    <row r="90" spans="1:9" x14ac:dyDescent="0.25">
      <c r="A90" s="1">
        <v>44559</v>
      </c>
      <c r="B90">
        <v>232.63999899999999</v>
      </c>
      <c r="C90">
        <v>235.83999600000001</v>
      </c>
      <c r="D90">
        <v>228.10000600000001</v>
      </c>
      <c r="E90">
        <v>232.91999799999999</v>
      </c>
      <c r="F90">
        <v>232.91999799999999</v>
      </c>
      <c r="G90">
        <v>1155700</v>
      </c>
      <c r="H90">
        <f t="shared" si="1"/>
        <v>-3.6786765492287095E-3</v>
      </c>
      <c r="I90">
        <f>CORREL($H$3:H90,MXX!$H$3:H90)</f>
        <v>-0.15549537606833264</v>
      </c>
    </row>
    <row r="91" spans="1:9" x14ac:dyDescent="0.25">
      <c r="A91" s="1">
        <v>44560</v>
      </c>
      <c r="B91">
        <v>233.779999</v>
      </c>
      <c r="C91">
        <v>241.53999300000001</v>
      </c>
      <c r="D91">
        <v>233.16999799999999</v>
      </c>
      <c r="E91">
        <v>237.91999799999999</v>
      </c>
      <c r="F91">
        <v>237.91999799999999</v>
      </c>
      <c r="G91">
        <v>941500</v>
      </c>
      <c r="H91">
        <f t="shared" si="1"/>
        <v>2.1466598157879085E-2</v>
      </c>
      <c r="I91">
        <f>CORREL($H$3:H91,MXX!$H$3:H91)</f>
        <v>-0.14473479054173349</v>
      </c>
    </row>
    <row r="92" spans="1:9" x14ac:dyDescent="0.25">
      <c r="A92" s="1">
        <v>44561</v>
      </c>
      <c r="B92">
        <v>237.770004</v>
      </c>
      <c r="C92">
        <v>241.25</v>
      </c>
      <c r="D92">
        <v>233.28999300000001</v>
      </c>
      <c r="E92">
        <v>234.029999</v>
      </c>
      <c r="F92">
        <v>234.029999</v>
      </c>
      <c r="G92">
        <v>870600</v>
      </c>
      <c r="H92">
        <f t="shared" si="1"/>
        <v>-1.6350029559095695E-2</v>
      </c>
      <c r="I92">
        <f>CORREL($H$3:H92,MXX!$H$3:H92)</f>
        <v>-0.14581589356370883</v>
      </c>
    </row>
    <row r="93" spans="1:9" x14ac:dyDescent="0.25">
      <c r="A93" s="1">
        <v>44564</v>
      </c>
      <c r="B93">
        <v>235.25</v>
      </c>
      <c r="C93">
        <v>247.199997</v>
      </c>
      <c r="D93">
        <v>235.25</v>
      </c>
      <c r="E93">
        <v>244.16000399999999</v>
      </c>
      <c r="F93">
        <v>244.16000399999999</v>
      </c>
      <c r="G93">
        <v>1933300</v>
      </c>
      <c r="H93">
        <f t="shared" si="1"/>
        <v>4.3285070475088894E-2</v>
      </c>
      <c r="I93">
        <f>CORREL($H$3:H93,MXX!$H$3:H93)</f>
        <v>-0.15832864452081508</v>
      </c>
    </row>
    <row r="94" spans="1:9" x14ac:dyDescent="0.25">
      <c r="A94" s="1">
        <v>44565</v>
      </c>
      <c r="B94">
        <v>245.10000600000001</v>
      </c>
      <c r="C94">
        <v>246.38000500000001</v>
      </c>
      <c r="D94">
        <v>227.41499300000001</v>
      </c>
      <c r="E94">
        <v>239.259995</v>
      </c>
      <c r="F94">
        <v>239.259995</v>
      </c>
      <c r="G94">
        <v>1874400</v>
      </c>
      <c r="H94">
        <f t="shared" si="1"/>
        <v>-2.0068843871742331E-2</v>
      </c>
      <c r="I94">
        <f>CORREL($H$3:H94,MXX!$H$3:H94)</f>
        <v>-0.15908678547415198</v>
      </c>
    </row>
    <row r="95" spans="1:9" x14ac:dyDescent="0.25">
      <c r="A95" s="1">
        <v>44566</v>
      </c>
      <c r="B95">
        <v>237.759995</v>
      </c>
      <c r="C95">
        <v>241.88999899999999</v>
      </c>
      <c r="D95">
        <v>225.41999799999999</v>
      </c>
      <c r="E95">
        <v>227.699997</v>
      </c>
      <c r="F95">
        <v>227.699997</v>
      </c>
      <c r="G95">
        <v>1345300</v>
      </c>
      <c r="H95">
        <f t="shared" si="1"/>
        <v>-4.8315632540241453E-2</v>
      </c>
      <c r="I95">
        <f>CORREL($H$3:H95,MXX!$H$3:H95)</f>
        <v>-0.15550254915763073</v>
      </c>
    </row>
    <row r="96" spans="1:9" x14ac:dyDescent="0.25">
      <c r="A96" s="1">
        <v>44567</v>
      </c>
      <c r="B96">
        <v>224.949997</v>
      </c>
      <c r="C96">
        <v>231.779999</v>
      </c>
      <c r="D96">
        <v>219.61000100000001</v>
      </c>
      <c r="E96">
        <v>228.270004</v>
      </c>
      <c r="F96">
        <v>228.270004</v>
      </c>
      <c r="G96">
        <v>1171900</v>
      </c>
      <c r="H96">
        <f t="shared" si="1"/>
        <v>2.5033245828281849E-3</v>
      </c>
      <c r="I96">
        <f>CORREL($H$3:H96,MXX!$H$3:H96)</f>
        <v>-0.15545706755850333</v>
      </c>
    </row>
    <row r="97" spans="1:9" x14ac:dyDescent="0.25">
      <c r="A97" s="1">
        <v>44568</v>
      </c>
      <c r="B97">
        <v>228.14999399999999</v>
      </c>
      <c r="C97">
        <v>232.470001</v>
      </c>
      <c r="D97">
        <v>221.33999600000001</v>
      </c>
      <c r="E97">
        <v>223.58000200000001</v>
      </c>
      <c r="F97">
        <v>223.58000200000001</v>
      </c>
      <c r="G97">
        <v>907200</v>
      </c>
      <c r="H97">
        <f t="shared" si="1"/>
        <v>-2.0545853234400401E-2</v>
      </c>
      <c r="I97">
        <f>CORREL($H$3:H97,MXX!$H$3:H97)</f>
        <v>-0.15764963434983834</v>
      </c>
    </row>
    <row r="98" spans="1:9" x14ac:dyDescent="0.25">
      <c r="A98" s="1">
        <v>44571</v>
      </c>
      <c r="B98">
        <v>220.83999600000001</v>
      </c>
      <c r="C98">
        <v>224.979996</v>
      </c>
      <c r="D98">
        <v>212.38000500000001</v>
      </c>
      <c r="E98">
        <v>224.41000399999999</v>
      </c>
      <c r="F98">
        <v>224.41000399999999</v>
      </c>
      <c r="G98">
        <v>1394000</v>
      </c>
      <c r="H98">
        <f t="shared" si="1"/>
        <v>3.7123266507528658E-3</v>
      </c>
      <c r="I98">
        <f>CORREL($H$3:H98,MXX!$H$3:H98)</f>
        <v>-0.15827037715609069</v>
      </c>
    </row>
    <row r="99" spans="1:9" x14ac:dyDescent="0.25">
      <c r="A99" s="1">
        <v>44572</v>
      </c>
      <c r="B99">
        <v>224.39999399999999</v>
      </c>
      <c r="C99">
        <v>236.33000200000001</v>
      </c>
      <c r="D99">
        <v>222.05999800000001</v>
      </c>
      <c r="E99">
        <v>234.970001</v>
      </c>
      <c r="F99">
        <v>234.970001</v>
      </c>
      <c r="G99">
        <v>1175400</v>
      </c>
      <c r="H99">
        <f t="shared" si="1"/>
        <v>4.7056712320186982E-2</v>
      </c>
      <c r="I99">
        <f>CORREL($H$3:H99,MXX!$H$3:H99)</f>
        <v>-0.14516913376697982</v>
      </c>
    </row>
    <row r="100" spans="1:9" x14ac:dyDescent="0.25">
      <c r="A100" s="1">
        <v>44573</v>
      </c>
      <c r="B100">
        <v>237.21000699999999</v>
      </c>
      <c r="C100">
        <v>240.08000200000001</v>
      </c>
      <c r="D100">
        <v>230.38000500000001</v>
      </c>
      <c r="E100">
        <v>231.30999800000001</v>
      </c>
      <c r="F100">
        <v>231.30999800000001</v>
      </c>
      <c r="G100">
        <v>1111600</v>
      </c>
      <c r="H100">
        <f t="shared" si="1"/>
        <v>-1.5576469270219686E-2</v>
      </c>
      <c r="I100">
        <f>CORREL($H$3:H100,MXX!$H$3:H100)</f>
        <v>-0.15544915808272436</v>
      </c>
    </row>
    <row r="101" spans="1:9" x14ac:dyDescent="0.25">
      <c r="A101" s="1">
        <v>44574</v>
      </c>
      <c r="B101">
        <v>236.16000399999999</v>
      </c>
      <c r="C101">
        <v>238.800003</v>
      </c>
      <c r="D101">
        <v>226.19000199999999</v>
      </c>
      <c r="E101">
        <v>226.449997</v>
      </c>
      <c r="F101">
        <v>226.449997</v>
      </c>
      <c r="G101">
        <v>985600</v>
      </c>
      <c r="H101">
        <f t="shared" si="1"/>
        <v>-2.1010769279415285E-2</v>
      </c>
      <c r="I101">
        <f>CORREL($H$3:H101,MXX!$H$3:H101)</f>
        <v>-0.1539820763628324</v>
      </c>
    </row>
    <row r="102" spans="1:9" x14ac:dyDescent="0.25">
      <c r="A102" s="1">
        <v>44575</v>
      </c>
      <c r="B102">
        <v>223.91000399999999</v>
      </c>
      <c r="C102">
        <v>226.399002</v>
      </c>
      <c r="D102">
        <v>213.740005</v>
      </c>
      <c r="E102">
        <v>218.55999800000001</v>
      </c>
      <c r="F102">
        <v>218.55999800000001</v>
      </c>
      <c r="G102">
        <v>1665400</v>
      </c>
      <c r="H102">
        <f t="shared" si="1"/>
        <v>-3.4842124550789853E-2</v>
      </c>
      <c r="I102">
        <f>CORREL($H$3:H102,MXX!$H$3:H102)</f>
        <v>-0.14544302259287586</v>
      </c>
    </row>
    <row r="103" spans="1:9" x14ac:dyDescent="0.25">
      <c r="A103" s="1">
        <v>44579</v>
      </c>
      <c r="B103">
        <v>213.570007</v>
      </c>
      <c r="C103">
        <v>218</v>
      </c>
      <c r="D103">
        <v>209.679993</v>
      </c>
      <c r="E103">
        <v>210.86999499999999</v>
      </c>
      <c r="F103">
        <v>210.86999499999999</v>
      </c>
      <c r="G103">
        <v>1380200</v>
      </c>
      <c r="H103">
        <f t="shared" si="1"/>
        <v>-3.5184860314649243E-2</v>
      </c>
      <c r="I103">
        <f>CORREL($H$3:H103,MXX!$H$3:H103)</f>
        <v>-0.15072132218280931</v>
      </c>
    </row>
    <row r="104" spans="1:9" x14ac:dyDescent="0.25">
      <c r="A104" s="1">
        <v>44580</v>
      </c>
      <c r="B104">
        <v>212.979996</v>
      </c>
      <c r="C104">
        <v>216.61000100000001</v>
      </c>
      <c r="D104">
        <v>207.029999</v>
      </c>
      <c r="E104">
        <v>207.35000600000001</v>
      </c>
      <c r="F104">
        <v>207.35000600000001</v>
      </c>
      <c r="G104">
        <v>1659900</v>
      </c>
      <c r="H104">
        <f t="shared" si="1"/>
        <v>-1.6692697318079708E-2</v>
      </c>
      <c r="I104">
        <f>CORREL($H$3:H104,MXX!$H$3:H104)</f>
        <v>-0.1366446303229141</v>
      </c>
    </row>
    <row r="105" spans="1:9" x14ac:dyDescent="0.25">
      <c r="A105" s="1">
        <v>44581</v>
      </c>
      <c r="B105">
        <v>210.88999899999999</v>
      </c>
      <c r="C105">
        <v>217.94000199999999</v>
      </c>
      <c r="D105">
        <v>207.66000399999999</v>
      </c>
      <c r="E105">
        <v>208.66000399999999</v>
      </c>
      <c r="F105">
        <v>208.66000399999999</v>
      </c>
      <c r="G105">
        <v>2517800</v>
      </c>
      <c r="H105">
        <f t="shared" si="1"/>
        <v>6.3178102825807436E-3</v>
      </c>
      <c r="I105">
        <f>CORREL($H$3:H105,MXX!$H$3:H105)</f>
        <v>-0.13856407561769427</v>
      </c>
    </row>
    <row r="106" spans="1:9" x14ac:dyDescent="0.25">
      <c r="A106" s="1">
        <v>44582</v>
      </c>
      <c r="B106">
        <v>202.36999499999999</v>
      </c>
      <c r="C106">
        <v>205.720001</v>
      </c>
      <c r="D106">
        <v>194.720001</v>
      </c>
      <c r="E106">
        <v>195.529999</v>
      </c>
      <c r="F106">
        <v>195.529999</v>
      </c>
      <c r="G106">
        <v>3150100</v>
      </c>
      <c r="H106">
        <f t="shared" si="1"/>
        <v>-6.292535583388556E-2</v>
      </c>
      <c r="I106">
        <f>CORREL($H$3:H106,MXX!$H$3:H106)</f>
        <v>-0.11598874987966322</v>
      </c>
    </row>
    <row r="107" spans="1:9" x14ac:dyDescent="0.25">
      <c r="A107" s="1">
        <v>44585</v>
      </c>
      <c r="B107">
        <v>187.41000399999999</v>
      </c>
      <c r="C107">
        <v>194.229996</v>
      </c>
      <c r="D107">
        <v>177.070007</v>
      </c>
      <c r="E107">
        <v>193.55999800000001</v>
      </c>
      <c r="F107">
        <v>193.55999800000001</v>
      </c>
      <c r="G107">
        <v>3003600</v>
      </c>
      <c r="H107">
        <f t="shared" si="1"/>
        <v>-1.0075185445073296E-2</v>
      </c>
      <c r="I107">
        <f>CORREL($H$3:H107,MXX!$H$3:H107)</f>
        <v>-0.10596496251318051</v>
      </c>
    </row>
    <row r="108" spans="1:9" x14ac:dyDescent="0.25">
      <c r="A108" s="1">
        <v>44586</v>
      </c>
      <c r="B108">
        <v>187.75</v>
      </c>
      <c r="C108">
        <v>192</v>
      </c>
      <c r="D108">
        <v>180.759995</v>
      </c>
      <c r="E108">
        <v>184.03999300000001</v>
      </c>
      <c r="F108">
        <v>184.03999300000001</v>
      </c>
      <c r="G108">
        <v>2074400</v>
      </c>
      <c r="H108">
        <f t="shared" si="1"/>
        <v>-4.9183741983712961E-2</v>
      </c>
      <c r="I108">
        <f>CORREL($H$3:H108,MXX!$H$3:H108)</f>
        <v>-7.3240068733664204E-2</v>
      </c>
    </row>
    <row r="109" spans="1:9" x14ac:dyDescent="0.25">
      <c r="A109" s="1">
        <v>44587</v>
      </c>
      <c r="B109">
        <v>189.33000200000001</v>
      </c>
      <c r="C109">
        <v>192.91000399999999</v>
      </c>
      <c r="D109">
        <v>173.58000200000001</v>
      </c>
      <c r="E109">
        <v>174.78999300000001</v>
      </c>
      <c r="F109">
        <v>174.78999300000001</v>
      </c>
      <c r="G109">
        <v>2654600</v>
      </c>
      <c r="H109">
        <f t="shared" si="1"/>
        <v>-5.0260814778448723E-2</v>
      </c>
      <c r="I109">
        <f>CORREL($H$3:H109,MXX!$H$3:H109)</f>
        <v>-8.1347025671884857E-2</v>
      </c>
    </row>
    <row r="110" spans="1:9" x14ac:dyDescent="0.25">
      <c r="A110" s="1">
        <v>44588</v>
      </c>
      <c r="B110">
        <v>172.88999899999999</v>
      </c>
      <c r="C110">
        <v>179.83000200000001</v>
      </c>
      <c r="D110">
        <v>169.429993</v>
      </c>
      <c r="E110">
        <v>171.320007</v>
      </c>
      <c r="F110">
        <v>171.320007</v>
      </c>
      <c r="G110">
        <v>2512900</v>
      </c>
      <c r="H110">
        <f t="shared" si="1"/>
        <v>-1.9852315000664859E-2</v>
      </c>
      <c r="I110">
        <f>CORREL($H$3:H110,MXX!$H$3:H110)</f>
        <v>-8.0229071680946562E-2</v>
      </c>
    </row>
    <row r="111" spans="1:9" x14ac:dyDescent="0.25">
      <c r="A111" s="1">
        <v>44589</v>
      </c>
      <c r="B111">
        <v>172.229996</v>
      </c>
      <c r="C111">
        <v>174.03500399999999</v>
      </c>
      <c r="D111">
        <v>164.41000399999999</v>
      </c>
      <c r="E111">
        <v>172.979996</v>
      </c>
      <c r="F111">
        <v>172.979996</v>
      </c>
      <c r="G111">
        <v>2515500</v>
      </c>
      <c r="H111">
        <f t="shared" si="1"/>
        <v>9.6894053944323964E-3</v>
      </c>
      <c r="I111">
        <f>CORREL($H$3:H111,MXX!$H$3:H111)</f>
        <v>-8.5176499346468468E-2</v>
      </c>
    </row>
    <row r="112" spans="1:9" x14ac:dyDescent="0.25">
      <c r="A112" s="1">
        <v>44592</v>
      </c>
      <c r="B112">
        <v>180.35000600000001</v>
      </c>
      <c r="C112">
        <v>196.570007</v>
      </c>
      <c r="D112">
        <v>179.529999</v>
      </c>
      <c r="E112">
        <v>196.259995</v>
      </c>
      <c r="F112">
        <v>196.259995</v>
      </c>
      <c r="G112">
        <v>4882400</v>
      </c>
      <c r="H112">
        <f t="shared" si="1"/>
        <v>0.1345820299359933</v>
      </c>
      <c r="I112">
        <f>CORREL($H$3:H112,MXX!$H$3:H112)</f>
        <v>-5.4127675827878155E-2</v>
      </c>
    </row>
    <row r="113" spans="1:9" x14ac:dyDescent="0.25">
      <c r="A113" s="1">
        <v>44593</v>
      </c>
      <c r="B113">
        <v>199.13000500000001</v>
      </c>
      <c r="C113">
        <v>205.283005</v>
      </c>
      <c r="D113">
        <v>193.63000500000001</v>
      </c>
      <c r="E113">
        <v>203.61999499999999</v>
      </c>
      <c r="F113">
        <v>203.61999499999999</v>
      </c>
      <c r="G113">
        <v>2868500</v>
      </c>
      <c r="H113">
        <f t="shared" si="1"/>
        <v>3.7501274775840004E-2</v>
      </c>
      <c r="I113">
        <f>CORREL($H$3:H113,MXX!$H$3:H113)</f>
        <v>-3.3425192737330044E-2</v>
      </c>
    </row>
    <row r="114" spans="1:9" x14ac:dyDescent="0.25">
      <c r="A114" s="1">
        <v>44594</v>
      </c>
      <c r="B114">
        <v>205.35000600000001</v>
      </c>
      <c r="C114">
        <v>208.490005</v>
      </c>
      <c r="D114">
        <v>188.36000100000001</v>
      </c>
      <c r="E114">
        <v>191.91999799999999</v>
      </c>
      <c r="F114">
        <v>191.91999799999999</v>
      </c>
      <c r="G114">
        <v>6687900</v>
      </c>
      <c r="H114">
        <f t="shared" si="1"/>
        <v>-5.7459961139867413E-2</v>
      </c>
      <c r="I114">
        <f>CORREL($H$3:H114,MXX!$H$3:H114)</f>
        <v>-5.1582725950696982E-2</v>
      </c>
    </row>
    <row r="115" spans="1:9" x14ac:dyDescent="0.25">
      <c r="A115" s="1">
        <v>44595</v>
      </c>
      <c r="B115">
        <v>164</v>
      </c>
      <c r="C115">
        <v>174.39999399999999</v>
      </c>
      <c r="D115">
        <v>155.570007</v>
      </c>
      <c r="E115">
        <v>159.759995</v>
      </c>
      <c r="F115">
        <v>159.759995</v>
      </c>
      <c r="G115">
        <v>14049300</v>
      </c>
      <c r="H115">
        <f t="shared" si="1"/>
        <v>-0.16756983813640927</v>
      </c>
      <c r="I115">
        <f>CORREL($H$3:H115,MXX!$H$3:H115)</f>
        <v>-7.092822501616862E-2</v>
      </c>
    </row>
    <row r="116" spans="1:9" x14ac:dyDescent="0.25">
      <c r="A116" s="1">
        <v>44596</v>
      </c>
      <c r="B116">
        <v>163.11000100000001</v>
      </c>
      <c r="C116">
        <v>176.949997</v>
      </c>
      <c r="D116">
        <v>161.10000600000001</v>
      </c>
      <c r="E116">
        <v>174.429993</v>
      </c>
      <c r="F116">
        <v>174.429993</v>
      </c>
      <c r="G116">
        <v>5779200</v>
      </c>
      <c r="H116">
        <f t="shared" si="1"/>
        <v>9.1825228211856111E-2</v>
      </c>
      <c r="I116">
        <f>CORREL($H$3:H116,MXX!$H$3:H116)</f>
        <v>-0.11700369377061423</v>
      </c>
    </row>
    <row r="117" spans="1:9" x14ac:dyDescent="0.25">
      <c r="A117" s="1">
        <v>44599</v>
      </c>
      <c r="B117">
        <v>169.990005</v>
      </c>
      <c r="C117">
        <v>175</v>
      </c>
      <c r="D117">
        <v>167.300003</v>
      </c>
      <c r="E117">
        <v>171.509995</v>
      </c>
      <c r="F117">
        <v>171.509995</v>
      </c>
      <c r="G117">
        <v>4407100</v>
      </c>
      <c r="H117">
        <f t="shared" si="1"/>
        <v>-1.6740228843556696E-2</v>
      </c>
      <c r="I117">
        <f>CORREL($H$3:H117,MXX!$H$3:H117)</f>
        <v>-0.11793082176519123</v>
      </c>
    </row>
    <row r="118" spans="1:9" x14ac:dyDescent="0.25">
      <c r="A118" s="1">
        <v>44600</v>
      </c>
      <c r="B118">
        <v>170</v>
      </c>
      <c r="C118">
        <v>172.86999499999999</v>
      </c>
      <c r="D118">
        <v>163.66000399999999</v>
      </c>
      <c r="E118">
        <v>165.91999799999999</v>
      </c>
      <c r="F118">
        <v>165.91999799999999</v>
      </c>
      <c r="G118">
        <v>3828200</v>
      </c>
      <c r="H118">
        <f t="shared" si="1"/>
        <v>-3.2592835187243818E-2</v>
      </c>
      <c r="I118">
        <f>CORREL($H$3:H118,MXX!$H$3:H118)</f>
        <v>-0.1334418098576039</v>
      </c>
    </row>
    <row r="119" spans="1:9" x14ac:dyDescent="0.25">
      <c r="A119" s="1">
        <v>44601</v>
      </c>
      <c r="B119">
        <v>167.679993</v>
      </c>
      <c r="C119">
        <v>175.820007</v>
      </c>
      <c r="D119">
        <v>163.21000699999999</v>
      </c>
      <c r="E119">
        <v>175.490005</v>
      </c>
      <c r="F119">
        <v>175.490005</v>
      </c>
      <c r="G119">
        <v>4911100</v>
      </c>
      <c r="H119">
        <f t="shared" si="1"/>
        <v>5.7678442112806705E-2</v>
      </c>
      <c r="I119">
        <f>CORREL($H$3:H119,MXX!$H$3:H119)</f>
        <v>-0.11538437127740651</v>
      </c>
    </row>
    <row r="120" spans="1:9" x14ac:dyDescent="0.25">
      <c r="A120" s="1">
        <v>44602</v>
      </c>
      <c r="B120">
        <v>169.66999799999999</v>
      </c>
      <c r="C120">
        <v>177.60000600000001</v>
      </c>
      <c r="D120">
        <v>167.009995</v>
      </c>
      <c r="E120">
        <v>167.83000200000001</v>
      </c>
      <c r="F120">
        <v>167.83000200000001</v>
      </c>
      <c r="G120">
        <v>2235700</v>
      </c>
      <c r="H120">
        <f t="shared" si="1"/>
        <v>-4.364922663259363E-2</v>
      </c>
      <c r="I120">
        <f>CORREL($H$3:H120,MXX!$H$3:H120)</f>
        <v>-0.11055671147667535</v>
      </c>
    </row>
    <row r="121" spans="1:9" x14ac:dyDescent="0.25">
      <c r="A121" s="1">
        <v>44603</v>
      </c>
      <c r="B121">
        <v>168.009995</v>
      </c>
      <c r="C121">
        <v>171</v>
      </c>
      <c r="D121">
        <v>160.220001</v>
      </c>
      <c r="E121">
        <v>161.929993</v>
      </c>
      <c r="F121">
        <v>161.929993</v>
      </c>
      <c r="G121">
        <v>2158300</v>
      </c>
      <c r="H121">
        <f t="shared" si="1"/>
        <v>-3.5154673953945441E-2</v>
      </c>
      <c r="I121">
        <f>CORREL($H$3:H121,MXX!$H$3:H121)</f>
        <v>-0.12066929602684148</v>
      </c>
    </row>
    <row r="122" spans="1:9" x14ac:dyDescent="0.25">
      <c r="A122" s="1">
        <v>44606</v>
      </c>
      <c r="B122">
        <v>160.69000199999999</v>
      </c>
      <c r="C122">
        <v>166.05999800000001</v>
      </c>
      <c r="D122">
        <v>159.529999</v>
      </c>
      <c r="E122">
        <v>162.21000699999999</v>
      </c>
      <c r="F122">
        <v>162.21000699999999</v>
      </c>
      <c r="G122">
        <v>1608000</v>
      </c>
      <c r="H122">
        <f t="shared" si="1"/>
        <v>1.7292287538108781E-3</v>
      </c>
      <c r="I122">
        <f>CORREL($H$3:H122,MXX!$H$3:H122)</f>
        <v>-0.12050351885273168</v>
      </c>
    </row>
    <row r="123" spans="1:9" x14ac:dyDescent="0.25">
      <c r="A123" s="1">
        <v>44607</v>
      </c>
      <c r="B123">
        <v>165.449997</v>
      </c>
      <c r="C123">
        <v>168.759995</v>
      </c>
      <c r="D123">
        <v>162.5</v>
      </c>
      <c r="E123">
        <v>168.05999800000001</v>
      </c>
      <c r="F123">
        <v>168.05999800000001</v>
      </c>
      <c r="G123">
        <v>1384500</v>
      </c>
      <c r="H123">
        <f t="shared" si="1"/>
        <v>3.606430397355212E-2</v>
      </c>
      <c r="I123">
        <f>CORREL($H$3:H123,MXX!$H$3:H123)</f>
        <v>-0.10016033286917775</v>
      </c>
    </row>
    <row r="124" spans="1:9" x14ac:dyDescent="0.25">
      <c r="A124" s="1">
        <v>44608</v>
      </c>
      <c r="B124">
        <v>164.800003</v>
      </c>
      <c r="C124">
        <v>165.729996</v>
      </c>
      <c r="D124">
        <v>161.30999800000001</v>
      </c>
      <c r="E124">
        <v>163.94000199999999</v>
      </c>
      <c r="F124">
        <v>163.94000199999999</v>
      </c>
      <c r="G124">
        <v>1577100</v>
      </c>
      <c r="H124">
        <f t="shared" si="1"/>
        <v>-2.4515030638046387E-2</v>
      </c>
      <c r="I124">
        <f>CORREL($H$3:H124,MXX!$H$3:H124)</f>
        <v>-0.10501245973644877</v>
      </c>
    </row>
    <row r="125" spans="1:9" x14ac:dyDescent="0.25">
      <c r="A125" s="1">
        <v>44609</v>
      </c>
      <c r="B125">
        <v>162.58999600000001</v>
      </c>
      <c r="C125">
        <v>163.979996</v>
      </c>
      <c r="D125">
        <v>157.699997</v>
      </c>
      <c r="E125">
        <v>159.220001</v>
      </c>
      <c r="F125">
        <v>159.220001</v>
      </c>
      <c r="G125">
        <v>2017800</v>
      </c>
      <c r="H125">
        <f t="shared" si="1"/>
        <v>-2.8791026853836423E-2</v>
      </c>
      <c r="I125">
        <f>CORREL($H$3:H125,MXX!$H$3:H125)</f>
        <v>-8.9407430037586055E-2</v>
      </c>
    </row>
    <row r="126" spans="1:9" x14ac:dyDescent="0.25">
      <c r="A126" s="1">
        <v>44610</v>
      </c>
      <c r="B126">
        <v>158.85000600000001</v>
      </c>
      <c r="C126">
        <v>160.16999799999999</v>
      </c>
      <c r="D126">
        <v>150.740005</v>
      </c>
      <c r="E126">
        <v>152.270004</v>
      </c>
      <c r="F126">
        <v>152.270004</v>
      </c>
      <c r="G126">
        <v>2331000</v>
      </c>
      <c r="H126">
        <f t="shared" si="1"/>
        <v>-4.3650276073041831E-2</v>
      </c>
      <c r="I126">
        <f>CORREL($H$3:H126,MXX!$H$3:H126)</f>
        <v>-7.9228425382046497E-2</v>
      </c>
    </row>
    <row r="127" spans="1:9" x14ac:dyDescent="0.25">
      <c r="A127" s="1">
        <v>44614</v>
      </c>
      <c r="B127">
        <v>150.199997</v>
      </c>
      <c r="C127">
        <v>156.64999399999999</v>
      </c>
      <c r="D127">
        <v>148.10000600000001</v>
      </c>
      <c r="E127">
        <v>149.38000500000001</v>
      </c>
      <c r="F127">
        <v>149.38000500000001</v>
      </c>
      <c r="G127">
        <v>1849300</v>
      </c>
      <c r="H127">
        <f t="shared" si="1"/>
        <v>-1.8979437342104416E-2</v>
      </c>
      <c r="I127">
        <f>CORREL($H$3:H127,MXX!$H$3:H127)</f>
        <v>-7.6838857167705388E-2</v>
      </c>
    </row>
    <row r="128" spans="1:9" x14ac:dyDescent="0.25">
      <c r="A128" s="1">
        <v>44615</v>
      </c>
      <c r="B128">
        <v>151.029999</v>
      </c>
      <c r="C128">
        <v>152.270004</v>
      </c>
      <c r="D128">
        <v>144.08999600000001</v>
      </c>
      <c r="E128">
        <v>144.16999799999999</v>
      </c>
      <c r="F128">
        <v>144.16999799999999</v>
      </c>
      <c r="G128">
        <v>1450100</v>
      </c>
      <c r="H128">
        <f t="shared" si="1"/>
        <v>-3.487753933332656E-2</v>
      </c>
      <c r="I128">
        <f>CORREL($H$3:H128,MXX!$H$3:H128)</f>
        <v>-8.5554860655867523E-2</v>
      </c>
    </row>
    <row r="129" spans="1:9" x14ac:dyDescent="0.25">
      <c r="A129" s="1">
        <v>44616</v>
      </c>
      <c r="B129">
        <v>136.88999899999999</v>
      </c>
      <c r="C129">
        <v>149.80999800000001</v>
      </c>
      <c r="D129">
        <v>135.554993</v>
      </c>
      <c r="E129">
        <v>149.21000699999999</v>
      </c>
      <c r="F129">
        <v>149.21000699999999</v>
      </c>
      <c r="G129">
        <v>2352200</v>
      </c>
      <c r="H129">
        <f t="shared" si="1"/>
        <v>3.4958792189204287E-2</v>
      </c>
      <c r="I129">
        <f>CORREL($H$3:H129,MXX!$H$3:H129)</f>
        <v>-0.10590735951525829</v>
      </c>
    </row>
    <row r="130" spans="1:9" x14ac:dyDescent="0.25">
      <c r="A130" s="1">
        <v>44617</v>
      </c>
      <c r="B130">
        <v>150.470001</v>
      </c>
      <c r="C130">
        <v>152.88000500000001</v>
      </c>
      <c r="D130">
        <v>145.89999399999999</v>
      </c>
      <c r="E130">
        <v>151.91000399999999</v>
      </c>
      <c r="F130">
        <v>151.91000399999999</v>
      </c>
      <c r="G130">
        <v>1674500</v>
      </c>
      <c r="H130">
        <f t="shared" si="1"/>
        <v>1.8095280968655113E-2</v>
      </c>
      <c r="I130">
        <f>CORREL($H$3:H130,MXX!$H$3:H130)</f>
        <v>-0.10475860246942342</v>
      </c>
    </row>
    <row r="131" spans="1:9" x14ac:dyDescent="0.25">
      <c r="A131" s="1">
        <v>44620</v>
      </c>
      <c r="B131">
        <v>151.63999899999999</v>
      </c>
      <c r="C131">
        <v>157.970001</v>
      </c>
      <c r="D131">
        <v>149.929993</v>
      </c>
      <c r="E131">
        <v>156.19000199999999</v>
      </c>
      <c r="F131">
        <v>156.19000199999999</v>
      </c>
      <c r="G131">
        <v>1883400</v>
      </c>
      <c r="H131">
        <f t="shared" ref="H131:H194" si="2">(F131-F130)/F130</f>
        <v>2.8174563144636653E-2</v>
      </c>
      <c r="I131">
        <f>CORREL($H$3:H131,MXX!$H$3:H131)</f>
        <v>-8.5579065998872217E-2</v>
      </c>
    </row>
    <row r="132" spans="1:9" x14ac:dyDescent="0.25">
      <c r="A132" s="1">
        <v>44621</v>
      </c>
      <c r="B132">
        <v>159.33999600000001</v>
      </c>
      <c r="C132">
        <v>159.490005</v>
      </c>
      <c r="D132">
        <v>150.240005</v>
      </c>
      <c r="E132">
        <v>151.25</v>
      </c>
      <c r="F132">
        <v>151.25</v>
      </c>
      <c r="G132">
        <v>1404500</v>
      </c>
      <c r="H132">
        <f t="shared" si="2"/>
        <v>-3.1628157607680889E-2</v>
      </c>
      <c r="I132">
        <f>CORREL($H$3:H132,MXX!$H$3:H132)</f>
        <v>-9.5942055243338112E-2</v>
      </c>
    </row>
    <row r="133" spans="1:9" x14ac:dyDescent="0.25">
      <c r="A133" s="1">
        <v>44622</v>
      </c>
      <c r="B133">
        <v>152.88999899999999</v>
      </c>
      <c r="C133">
        <v>153.10000600000001</v>
      </c>
      <c r="D133">
        <v>145.86000100000001</v>
      </c>
      <c r="E133">
        <v>149.479996</v>
      </c>
      <c r="F133">
        <v>149.479996</v>
      </c>
      <c r="G133">
        <v>1462000</v>
      </c>
      <c r="H133">
        <f t="shared" si="2"/>
        <v>-1.1702505785123968E-2</v>
      </c>
      <c r="I133">
        <f>CORREL($H$3:H133,MXX!$H$3:H133)</f>
        <v>-9.4771791739517289E-2</v>
      </c>
    </row>
    <row r="134" spans="1:9" x14ac:dyDescent="0.25">
      <c r="A134" s="1">
        <v>44623</v>
      </c>
      <c r="B134">
        <v>150.80999800000001</v>
      </c>
      <c r="C134">
        <v>151.83000200000001</v>
      </c>
      <c r="D134">
        <v>138.61999499999999</v>
      </c>
      <c r="E134">
        <v>139.91999799999999</v>
      </c>
      <c r="F134">
        <v>139.91999799999999</v>
      </c>
      <c r="G134">
        <v>2393500</v>
      </c>
      <c r="H134">
        <f t="shared" si="2"/>
        <v>-6.3955032484748042E-2</v>
      </c>
      <c r="I134">
        <f>CORREL($H$3:H134,MXX!$H$3:H134)</f>
        <v>-9.6993953214154008E-2</v>
      </c>
    </row>
    <row r="135" spans="1:9" x14ac:dyDescent="0.25">
      <c r="A135" s="1">
        <v>44624</v>
      </c>
      <c r="B135">
        <v>140.89999399999999</v>
      </c>
      <c r="C135">
        <v>142.300003</v>
      </c>
      <c r="D135">
        <v>134.08999600000001</v>
      </c>
      <c r="E135">
        <v>135.16999799999999</v>
      </c>
      <c r="F135">
        <v>135.16999799999999</v>
      </c>
      <c r="G135">
        <v>2383600</v>
      </c>
      <c r="H135">
        <f t="shared" si="2"/>
        <v>-3.3947970753973281E-2</v>
      </c>
      <c r="I135">
        <f>CORREL($H$3:H135,MXX!$H$3:H135)</f>
        <v>-9.9665135041041963E-2</v>
      </c>
    </row>
    <row r="136" spans="1:9" x14ac:dyDescent="0.25">
      <c r="A136" s="1">
        <v>44627</v>
      </c>
      <c r="B136">
        <v>135.279999</v>
      </c>
      <c r="C136">
        <v>138.720001</v>
      </c>
      <c r="D136">
        <v>130.050003</v>
      </c>
      <c r="E136">
        <v>130.509995</v>
      </c>
      <c r="F136">
        <v>130.509995</v>
      </c>
      <c r="G136">
        <v>2320100</v>
      </c>
      <c r="H136">
        <f t="shared" si="2"/>
        <v>-3.4475128127175007E-2</v>
      </c>
      <c r="I136">
        <f>CORREL($H$3:H136,MXX!$H$3:H136)</f>
        <v>-9.6162793946330885E-2</v>
      </c>
    </row>
    <row r="137" spans="1:9" x14ac:dyDescent="0.25">
      <c r="A137" s="1">
        <v>44628</v>
      </c>
      <c r="B137">
        <v>129.990005</v>
      </c>
      <c r="C137">
        <v>137.259995</v>
      </c>
      <c r="D137">
        <v>125.839996</v>
      </c>
      <c r="E137">
        <v>131.679993</v>
      </c>
      <c r="F137">
        <v>131.679993</v>
      </c>
      <c r="G137">
        <v>1858600</v>
      </c>
      <c r="H137">
        <f t="shared" si="2"/>
        <v>8.9648153001614366E-3</v>
      </c>
      <c r="I137">
        <f>CORREL($H$3:H137,MXX!$H$3:H137)</f>
        <v>-0.10020670376565601</v>
      </c>
    </row>
    <row r="138" spans="1:9" x14ac:dyDescent="0.25">
      <c r="A138" s="1">
        <v>44629</v>
      </c>
      <c r="B138">
        <v>135.33999600000001</v>
      </c>
      <c r="C138">
        <v>139.80999800000001</v>
      </c>
      <c r="D138">
        <v>134.929993</v>
      </c>
      <c r="E138">
        <v>136.41999799999999</v>
      </c>
      <c r="F138">
        <v>136.41999799999999</v>
      </c>
      <c r="G138">
        <v>1521800</v>
      </c>
      <c r="H138">
        <f t="shared" si="2"/>
        <v>3.5996394683890945E-2</v>
      </c>
      <c r="I138">
        <f>CORREL($H$3:H138,MXX!$H$3:H138)</f>
        <v>-8.1127515856828397E-2</v>
      </c>
    </row>
    <row r="139" spans="1:9" x14ac:dyDescent="0.25">
      <c r="A139" s="1">
        <v>44630</v>
      </c>
      <c r="B139">
        <v>134.229996</v>
      </c>
      <c r="C139">
        <v>135.36999499999999</v>
      </c>
      <c r="D139">
        <v>129.759995</v>
      </c>
      <c r="E139">
        <v>132.66999799999999</v>
      </c>
      <c r="F139">
        <v>132.66999799999999</v>
      </c>
      <c r="G139">
        <v>1978600</v>
      </c>
      <c r="H139">
        <f t="shared" si="2"/>
        <v>-2.7488638432614551E-2</v>
      </c>
      <c r="I139">
        <f>CORREL($H$3:H139,MXX!$H$3:H139)</f>
        <v>-8.70169023447072E-2</v>
      </c>
    </row>
    <row r="140" spans="1:9" x14ac:dyDescent="0.25">
      <c r="A140" s="1">
        <v>44631</v>
      </c>
      <c r="B140">
        <v>134.33999600000001</v>
      </c>
      <c r="C140">
        <v>135.38000500000001</v>
      </c>
      <c r="D140">
        <v>124.150002</v>
      </c>
      <c r="E140">
        <v>124.290001</v>
      </c>
      <c r="F140">
        <v>124.290001</v>
      </c>
      <c r="G140">
        <v>2027600</v>
      </c>
      <c r="H140">
        <f t="shared" si="2"/>
        <v>-6.3164220444172983E-2</v>
      </c>
      <c r="I140">
        <f>CORREL($H$3:H140,MXX!$H$3:H140)</f>
        <v>-7.195348517615581E-2</v>
      </c>
    </row>
    <row r="141" spans="1:9" x14ac:dyDescent="0.25">
      <c r="A141" s="1">
        <v>44634</v>
      </c>
      <c r="B141">
        <v>122.779999</v>
      </c>
      <c r="C141">
        <v>125.91100299999999</v>
      </c>
      <c r="D141">
        <v>118.199997</v>
      </c>
      <c r="E141">
        <v>119.470001</v>
      </c>
      <c r="F141">
        <v>119.470001</v>
      </c>
      <c r="G141">
        <v>2185000</v>
      </c>
      <c r="H141">
        <f t="shared" si="2"/>
        <v>-3.878027163263123E-2</v>
      </c>
      <c r="I141">
        <f>CORREL($H$3:H141,MXX!$H$3:H141)</f>
        <v>-7.0184208861032299E-2</v>
      </c>
    </row>
    <row r="142" spans="1:9" x14ac:dyDescent="0.25">
      <c r="A142" s="1">
        <v>44635</v>
      </c>
      <c r="B142">
        <v>121.349998</v>
      </c>
      <c r="C142">
        <v>125.93</v>
      </c>
      <c r="D142">
        <v>120.80999799999999</v>
      </c>
      <c r="E142">
        <v>123.839996</v>
      </c>
      <c r="F142">
        <v>123.839996</v>
      </c>
      <c r="G142">
        <v>1496900</v>
      </c>
      <c r="H142">
        <f t="shared" si="2"/>
        <v>3.6578178316077882E-2</v>
      </c>
      <c r="I142">
        <f>CORREL($H$3:H142,MXX!$H$3:H142)</f>
        <v>-7.8234038200263548E-2</v>
      </c>
    </row>
    <row r="143" spans="1:9" x14ac:dyDescent="0.25">
      <c r="A143" s="1">
        <v>44636</v>
      </c>
      <c r="B143">
        <v>126</v>
      </c>
      <c r="C143">
        <v>134.587997</v>
      </c>
      <c r="D143">
        <v>125.82</v>
      </c>
      <c r="E143">
        <v>133.58000200000001</v>
      </c>
      <c r="F143">
        <v>133.58000200000001</v>
      </c>
      <c r="G143">
        <v>2297900</v>
      </c>
      <c r="H143">
        <f t="shared" si="2"/>
        <v>7.8649921791018207E-2</v>
      </c>
      <c r="I143">
        <f>CORREL($H$3:H143,MXX!$H$3:H143)</f>
        <v>-6.9944704945250208E-2</v>
      </c>
    </row>
    <row r="144" spans="1:9" x14ac:dyDescent="0.25">
      <c r="A144" s="1">
        <v>44637</v>
      </c>
      <c r="B144">
        <v>132.83999600000001</v>
      </c>
      <c r="C144">
        <v>139.86000100000001</v>
      </c>
      <c r="D144">
        <v>131.470001</v>
      </c>
      <c r="E144">
        <v>138.729996</v>
      </c>
      <c r="F144">
        <v>138.729996</v>
      </c>
      <c r="G144">
        <v>1977500</v>
      </c>
      <c r="H144">
        <f t="shared" si="2"/>
        <v>3.8553630205814732E-2</v>
      </c>
      <c r="I144">
        <f>CORREL($H$3:H144,MXX!$H$3:H144)</f>
        <v>-6.2674007507518878E-2</v>
      </c>
    </row>
    <row r="145" spans="1:9" x14ac:dyDescent="0.25">
      <c r="A145" s="1">
        <v>44638</v>
      </c>
      <c r="B145">
        <v>138.71000699999999</v>
      </c>
      <c r="C145">
        <v>147.5</v>
      </c>
      <c r="D145">
        <v>138.14999399999999</v>
      </c>
      <c r="E145">
        <v>144.779999</v>
      </c>
      <c r="F145">
        <v>144.779999</v>
      </c>
      <c r="G145">
        <v>2575100</v>
      </c>
      <c r="H145">
        <f t="shared" si="2"/>
        <v>4.3609912595975305E-2</v>
      </c>
      <c r="I145">
        <f>CORREL($H$3:H145,MXX!$H$3:H145)</f>
        <v>-4.3908318585776443E-2</v>
      </c>
    </row>
    <row r="146" spans="1:9" x14ac:dyDescent="0.25">
      <c r="A146" s="1">
        <v>44641</v>
      </c>
      <c r="B146">
        <v>143.16999799999999</v>
      </c>
      <c r="C146">
        <v>146.39999399999999</v>
      </c>
      <c r="D146">
        <v>138.44000199999999</v>
      </c>
      <c r="E146">
        <v>140.41999799999999</v>
      </c>
      <c r="F146">
        <v>140.41999799999999</v>
      </c>
      <c r="G146">
        <v>1930200</v>
      </c>
      <c r="H146">
        <f t="shared" si="2"/>
        <v>-3.0114663835575872E-2</v>
      </c>
      <c r="I146">
        <f>CORREL($H$3:H146,MXX!$H$3:H146)</f>
        <v>-5.4773952043361634E-2</v>
      </c>
    </row>
    <row r="147" spans="1:9" x14ac:dyDescent="0.25">
      <c r="A147" s="1">
        <v>44642</v>
      </c>
      <c r="B147">
        <v>139.66999799999999</v>
      </c>
      <c r="C147">
        <v>148</v>
      </c>
      <c r="D147">
        <v>137.16999799999999</v>
      </c>
      <c r="E147">
        <v>147.470001</v>
      </c>
      <c r="F147">
        <v>147.470001</v>
      </c>
      <c r="G147">
        <v>2535100</v>
      </c>
      <c r="H147">
        <f t="shared" si="2"/>
        <v>5.0206545366850125E-2</v>
      </c>
      <c r="I147">
        <f>CORREL($H$3:H147,MXX!$H$3:H147)</f>
        <v>-4.9753330626881226E-2</v>
      </c>
    </row>
    <row r="148" spans="1:9" x14ac:dyDescent="0.25">
      <c r="A148" s="1">
        <v>44643</v>
      </c>
      <c r="B148">
        <v>146.070007</v>
      </c>
      <c r="C148">
        <v>155.300003</v>
      </c>
      <c r="D148">
        <v>144.759995</v>
      </c>
      <c r="E148">
        <v>148.570007</v>
      </c>
      <c r="F148">
        <v>148.570007</v>
      </c>
      <c r="G148">
        <v>2102800</v>
      </c>
      <c r="H148">
        <f t="shared" si="2"/>
        <v>7.4591848683855889E-3</v>
      </c>
      <c r="I148">
        <f>CORREL($H$3:H148,MXX!$H$3:H148)</f>
        <v>-5.169487380511479E-2</v>
      </c>
    </row>
    <row r="149" spans="1:9" x14ac:dyDescent="0.25">
      <c r="A149" s="1">
        <v>44644</v>
      </c>
      <c r="B149">
        <v>155.14999399999999</v>
      </c>
      <c r="C149">
        <v>156.91000399999999</v>
      </c>
      <c r="D149">
        <v>143.820007</v>
      </c>
      <c r="E149">
        <v>149.259995</v>
      </c>
      <c r="F149">
        <v>149.259995</v>
      </c>
      <c r="G149">
        <v>2310400</v>
      </c>
      <c r="H149">
        <f t="shared" si="2"/>
        <v>4.6441944369027292E-3</v>
      </c>
      <c r="I149">
        <f>CORREL($H$3:H149,MXX!$H$3:H149)</f>
        <v>-4.9728514073090688E-2</v>
      </c>
    </row>
    <row r="150" spans="1:9" x14ac:dyDescent="0.25">
      <c r="A150" s="1">
        <v>44645</v>
      </c>
      <c r="B150">
        <v>149.96000699999999</v>
      </c>
      <c r="C150">
        <v>149.979996</v>
      </c>
      <c r="D150">
        <v>142.71499600000001</v>
      </c>
      <c r="E150">
        <v>146.03999300000001</v>
      </c>
      <c r="F150">
        <v>146.03999300000001</v>
      </c>
      <c r="G150">
        <v>1161200</v>
      </c>
      <c r="H150">
        <f t="shared" si="2"/>
        <v>-2.1573108052160887E-2</v>
      </c>
      <c r="I150">
        <f>CORREL($H$3:H150,MXX!$H$3:H150)</f>
        <v>-4.6522176791117552E-2</v>
      </c>
    </row>
    <row r="151" spans="1:9" x14ac:dyDescent="0.25">
      <c r="A151" s="1">
        <v>44648</v>
      </c>
      <c r="B151">
        <v>146.25</v>
      </c>
      <c r="C151">
        <v>150.300003</v>
      </c>
      <c r="D151">
        <v>144.16999799999999</v>
      </c>
      <c r="E151">
        <v>150.13000500000001</v>
      </c>
      <c r="F151">
        <v>150.13000500000001</v>
      </c>
      <c r="G151">
        <v>939700</v>
      </c>
      <c r="H151">
        <f t="shared" si="2"/>
        <v>2.8006109258030445E-2</v>
      </c>
      <c r="I151">
        <f>CORREL($H$3:H151,MXX!$H$3:H151)</f>
        <v>-4.3864813519230134E-2</v>
      </c>
    </row>
    <row r="152" spans="1:9" x14ac:dyDescent="0.25">
      <c r="A152" s="1">
        <v>44649</v>
      </c>
      <c r="B152">
        <v>154</v>
      </c>
      <c r="C152">
        <v>158.19000199999999</v>
      </c>
      <c r="D152">
        <v>150.61999499999999</v>
      </c>
      <c r="E152">
        <v>157.30999800000001</v>
      </c>
      <c r="F152">
        <v>157.30999800000001</v>
      </c>
      <c r="G152">
        <v>1597200</v>
      </c>
      <c r="H152">
        <f t="shared" si="2"/>
        <v>4.7825169925225779E-2</v>
      </c>
      <c r="I152">
        <f>CORREL($H$3:H152,MXX!$H$3:H152)</f>
        <v>-3.618509927443405E-2</v>
      </c>
    </row>
    <row r="153" spans="1:9" x14ac:dyDescent="0.25">
      <c r="A153" s="1">
        <v>44650</v>
      </c>
      <c r="B153">
        <v>154.36000100000001</v>
      </c>
      <c r="C153">
        <v>159.33999600000001</v>
      </c>
      <c r="D153">
        <v>153.509995</v>
      </c>
      <c r="E153">
        <v>156.16000399999999</v>
      </c>
      <c r="F153">
        <v>156.16000399999999</v>
      </c>
      <c r="G153">
        <v>1643100</v>
      </c>
      <c r="H153">
        <f t="shared" si="2"/>
        <v>-7.3103681560025245E-3</v>
      </c>
      <c r="I153">
        <f>CORREL($H$3:H153,MXX!$H$3:H153)</f>
        <v>-3.5474792814153257E-2</v>
      </c>
    </row>
    <row r="154" spans="1:9" x14ac:dyDescent="0.25">
      <c r="A154" s="1">
        <v>44651</v>
      </c>
      <c r="B154">
        <v>154.91000399999999</v>
      </c>
      <c r="C154">
        <v>156.570007</v>
      </c>
      <c r="D154">
        <v>150.80999800000001</v>
      </c>
      <c r="E154">
        <v>151.020004</v>
      </c>
      <c r="F154">
        <v>151.020004</v>
      </c>
      <c r="G154">
        <v>1371800</v>
      </c>
      <c r="H154">
        <f t="shared" si="2"/>
        <v>-3.2914958173284797E-2</v>
      </c>
      <c r="I154">
        <f>CORREL($H$3:H154,MXX!$H$3:H154)</f>
        <v>-4.2996122061927794E-2</v>
      </c>
    </row>
    <row r="155" spans="1:9" x14ac:dyDescent="0.25">
      <c r="A155" s="1">
        <v>44652</v>
      </c>
      <c r="B155">
        <v>152.53999300000001</v>
      </c>
      <c r="C155">
        <v>156.259995</v>
      </c>
      <c r="D155">
        <v>152</v>
      </c>
      <c r="E155">
        <v>153.699997</v>
      </c>
      <c r="F155">
        <v>153.699997</v>
      </c>
      <c r="G155">
        <v>1408800</v>
      </c>
      <c r="H155">
        <f t="shared" si="2"/>
        <v>1.7745947086585934E-2</v>
      </c>
      <c r="I155">
        <f>CORREL($H$3:H155,MXX!$H$3:H155)</f>
        <v>-4.2673008163028693E-2</v>
      </c>
    </row>
    <row r="156" spans="1:9" x14ac:dyDescent="0.25">
      <c r="A156" s="1">
        <v>44655</v>
      </c>
      <c r="B156">
        <v>154.970001</v>
      </c>
      <c r="C156">
        <v>160.05999800000001</v>
      </c>
      <c r="D156">
        <v>153.820007</v>
      </c>
      <c r="E156">
        <v>158.83999600000001</v>
      </c>
      <c r="F156">
        <v>158.83999600000001</v>
      </c>
      <c r="G156">
        <v>2213800</v>
      </c>
      <c r="H156">
        <f t="shared" si="2"/>
        <v>3.3441763827750874E-2</v>
      </c>
      <c r="I156">
        <f>CORREL($H$3:H156,MXX!$H$3:H156)</f>
        <v>-4.6624645803850263E-2</v>
      </c>
    </row>
    <row r="157" spans="1:9" x14ac:dyDescent="0.25">
      <c r="A157" s="1">
        <v>44656</v>
      </c>
      <c r="B157">
        <v>159.16999799999999</v>
      </c>
      <c r="C157">
        <v>159.83000200000001</v>
      </c>
      <c r="D157">
        <v>147.66000399999999</v>
      </c>
      <c r="E157">
        <v>148.91000399999999</v>
      </c>
      <c r="F157">
        <v>148.91000399999999</v>
      </c>
      <c r="G157">
        <v>1695400</v>
      </c>
      <c r="H157">
        <f t="shared" si="2"/>
        <v>-6.2515690317695716E-2</v>
      </c>
      <c r="I157">
        <f>CORREL($H$3:H157,MXX!$H$3:H157)</f>
        <v>-2.8763056602906064E-2</v>
      </c>
    </row>
    <row r="158" spans="1:9" x14ac:dyDescent="0.25">
      <c r="A158" s="1">
        <v>44657</v>
      </c>
      <c r="B158">
        <v>145.33999600000001</v>
      </c>
      <c r="C158">
        <v>146.08000200000001</v>
      </c>
      <c r="D158">
        <v>141.75500500000001</v>
      </c>
      <c r="E158">
        <v>145.63999899999999</v>
      </c>
      <c r="F158">
        <v>145.63999899999999</v>
      </c>
      <c r="G158">
        <v>2308400</v>
      </c>
      <c r="H158">
        <f t="shared" si="2"/>
        <v>-2.1959605883833017E-2</v>
      </c>
      <c r="I158">
        <f>CORREL($H$3:H158,MXX!$H$3:H158)</f>
        <v>-2.7772145111918924E-2</v>
      </c>
    </row>
    <row r="159" spans="1:9" x14ac:dyDescent="0.25">
      <c r="A159" s="1">
        <v>44658</v>
      </c>
      <c r="B159">
        <v>144.58999600000001</v>
      </c>
      <c r="C159">
        <v>148.300003</v>
      </c>
      <c r="D159">
        <v>138.009995</v>
      </c>
      <c r="E159">
        <v>141.38999899999999</v>
      </c>
      <c r="F159">
        <v>141.38999899999999</v>
      </c>
      <c r="G159">
        <v>1404300</v>
      </c>
      <c r="H159">
        <f t="shared" si="2"/>
        <v>-2.918154373236435E-2</v>
      </c>
      <c r="I159">
        <f>CORREL($H$3:H159,MXX!$H$3:H159)</f>
        <v>-2.5945934330858594E-2</v>
      </c>
    </row>
    <row r="160" spans="1:9" x14ac:dyDescent="0.25">
      <c r="A160" s="1">
        <v>44659</v>
      </c>
      <c r="B160">
        <v>141.38000500000001</v>
      </c>
      <c r="C160">
        <v>144.66999799999999</v>
      </c>
      <c r="D160">
        <v>138.16000399999999</v>
      </c>
      <c r="E160">
        <v>141.279999</v>
      </c>
      <c r="F160">
        <v>141.279999</v>
      </c>
      <c r="G160">
        <v>1434100</v>
      </c>
      <c r="H160">
        <f t="shared" si="2"/>
        <v>-7.7798996235925585E-4</v>
      </c>
      <c r="I160">
        <f>CORREL($H$3:H160,MXX!$H$3:H160)</f>
        <v>-2.6169283338672859E-2</v>
      </c>
    </row>
    <row r="161" spans="1:9" x14ac:dyDescent="0.25">
      <c r="A161" s="1">
        <v>44662</v>
      </c>
      <c r="B161">
        <v>138.199997</v>
      </c>
      <c r="C161">
        <v>142.5</v>
      </c>
      <c r="D161">
        <v>135.83000200000001</v>
      </c>
      <c r="E161">
        <v>139.61000100000001</v>
      </c>
      <c r="F161">
        <v>139.61000100000001</v>
      </c>
      <c r="G161">
        <v>1416400</v>
      </c>
      <c r="H161">
        <f t="shared" si="2"/>
        <v>-1.1820484228627384E-2</v>
      </c>
      <c r="I161">
        <f>CORREL($H$3:H161,MXX!$H$3:H161)</f>
        <v>-2.5316250667035547E-2</v>
      </c>
    </row>
    <row r="162" spans="1:9" x14ac:dyDescent="0.25">
      <c r="A162" s="1">
        <v>44663</v>
      </c>
      <c r="B162">
        <v>144.949997</v>
      </c>
      <c r="C162">
        <v>146.429993</v>
      </c>
      <c r="D162">
        <v>138.509995</v>
      </c>
      <c r="E162">
        <v>138.89999399999999</v>
      </c>
      <c r="F162">
        <v>138.89999399999999</v>
      </c>
      <c r="G162">
        <v>1043200</v>
      </c>
      <c r="H162">
        <f t="shared" si="2"/>
        <v>-5.0856456909560413E-3</v>
      </c>
      <c r="I162">
        <f>CORREL($H$3:H162,MXX!$H$3:H162)</f>
        <v>-2.4657427457118217E-2</v>
      </c>
    </row>
    <row r="163" spans="1:9" x14ac:dyDescent="0.25">
      <c r="A163" s="1">
        <v>44664</v>
      </c>
      <c r="B163">
        <v>138.11999499999999</v>
      </c>
      <c r="C163">
        <v>148.470001</v>
      </c>
      <c r="D163">
        <v>136.5</v>
      </c>
      <c r="E163">
        <v>141.33999600000001</v>
      </c>
      <c r="F163">
        <v>141.33999600000001</v>
      </c>
      <c r="G163">
        <v>1092500</v>
      </c>
      <c r="H163">
        <f t="shared" si="2"/>
        <v>1.7566609830091291E-2</v>
      </c>
      <c r="I163">
        <f>CORREL($H$3:H163,MXX!$H$3:H163)</f>
        <v>-2.2800052919819038E-2</v>
      </c>
    </row>
    <row r="164" spans="1:9" x14ac:dyDescent="0.25">
      <c r="A164" s="1">
        <v>44665</v>
      </c>
      <c r="B164">
        <v>141.25</v>
      </c>
      <c r="C164">
        <v>141.91999799999999</v>
      </c>
      <c r="D164">
        <v>136.01499899999999</v>
      </c>
      <c r="E164">
        <v>136.270004</v>
      </c>
      <c r="F164">
        <v>136.270004</v>
      </c>
      <c r="G164">
        <v>1304400</v>
      </c>
      <c r="H164">
        <f t="shared" si="2"/>
        <v>-3.5870893897577388E-2</v>
      </c>
      <c r="I164">
        <f>CORREL($H$3:H164,MXX!$H$3:H164)</f>
        <v>-2.2140814419955822E-2</v>
      </c>
    </row>
    <row r="165" spans="1:9" x14ac:dyDescent="0.25">
      <c r="A165" s="1">
        <v>44669</v>
      </c>
      <c r="B165">
        <v>136.55999800000001</v>
      </c>
      <c r="C165">
        <v>136.55999800000001</v>
      </c>
      <c r="D165">
        <v>131.529999</v>
      </c>
      <c r="E165">
        <v>134.429993</v>
      </c>
      <c r="F165">
        <v>134.429993</v>
      </c>
      <c r="G165">
        <v>960900</v>
      </c>
      <c r="H165">
        <f t="shared" si="2"/>
        <v>-1.3502685447928835E-2</v>
      </c>
      <c r="I165">
        <f>CORREL($H$3:H165,MXX!$H$3:H165)</f>
        <v>-2.3955984634114157E-2</v>
      </c>
    </row>
    <row r="166" spans="1:9" x14ac:dyDescent="0.25">
      <c r="A166" s="1">
        <v>44670</v>
      </c>
      <c r="B166">
        <v>132.740005</v>
      </c>
      <c r="C166">
        <v>138.740005</v>
      </c>
      <c r="D166">
        <v>131.970001</v>
      </c>
      <c r="E166">
        <v>137.41000399999999</v>
      </c>
      <c r="F166">
        <v>137.41000399999999</v>
      </c>
      <c r="G166">
        <v>907000</v>
      </c>
      <c r="H166">
        <f t="shared" si="2"/>
        <v>2.2167753888077568E-2</v>
      </c>
      <c r="I166">
        <f>CORREL($H$3:H166,MXX!$H$3:H166)</f>
        <v>-3.086244874856655E-2</v>
      </c>
    </row>
    <row r="167" spans="1:9" x14ac:dyDescent="0.25">
      <c r="A167" s="1">
        <v>44671</v>
      </c>
      <c r="B167">
        <v>130.009995</v>
      </c>
      <c r="C167">
        <v>131.229996</v>
      </c>
      <c r="D167">
        <v>121.57</v>
      </c>
      <c r="E167">
        <v>122.489998</v>
      </c>
      <c r="F167">
        <v>122.489998</v>
      </c>
      <c r="G167">
        <v>5654800</v>
      </c>
      <c r="H167">
        <f t="shared" si="2"/>
        <v>-0.10858020206447259</v>
      </c>
      <c r="I167">
        <f>CORREL($H$3:H167,MXX!$H$3:H167)</f>
        <v>-8.7144907279646834E-3</v>
      </c>
    </row>
    <row r="168" spans="1:9" x14ac:dyDescent="0.25">
      <c r="A168" s="1">
        <v>44672</v>
      </c>
      <c r="B168">
        <v>123.339996</v>
      </c>
      <c r="C168">
        <v>126.400002</v>
      </c>
      <c r="D168">
        <v>110.529999</v>
      </c>
      <c r="E168">
        <v>112.620003</v>
      </c>
      <c r="F168">
        <v>112.620003</v>
      </c>
      <c r="G168">
        <v>4384300</v>
      </c>
      <c r="H168">
        <f t="shared" si="2"/>
        <v>-8.0577966863874084E-2</v>
      </c>
      <c r="I168">
        <f>CORREL($H$3:H168,MXX!$H$3:H168)</f>
        <v>-6.3051881371250403E-3</v>
      </c>
    </row>
    <row r="169" spans="1:9" x14ac:dyDescent="0.25">
      <c r="A169" s="1">
        <v>44673</v>
      </c>
      <c r="B169">
        <v>112.699997</v>
      </c>
      <c r="C169">
        <v>116.699997</v>
      </c>
      <c r="D169">
        <v>109.099998</v>
      </c>
      <c r="E169">
        <v>110.209999</v>
      </c>
      <c r="F169">
        <v>110.209999</v>
      </c>
      <c r="G169">
        <v>2445000</v>
      </c>
      <c r="H169">
        <f t="shared" si="2"/>
        <v>-2.1399431147235904E-2</v>
      </c>
      <c r="I169">
        <f>CORREL($H$3:H169,MXX!$H$3:H169)</f>
        <v>-2.8409212636312038E-3</v>
      </c>
    </row>
    <row r="170" spans="1:9" x14ac:dyDescent="0.25">
      <c r="A170" s="1">
        <v>44676</v>
      </c>
      <c r="B170">
        <v>108.769997</v>
      </c>
      <c r="C170">
        <v>113.625</v>
      </c>
      <c r="D170">
        <v>107.209999</v>
      </c>
      <c r="E170">
        <v>112.139999</v>
      </c>
      <c r="F170">
        <v>112.139999</v>
      </c>
      <c r="G170">
        <v>3044800</v>
      </c>
      <c r="H170">
        <f t="shared" si="2"/>
        <v>1.7512022661392155E-2</v>
      </c>
      <c r="I170">
        <f>CORREL($H$3:H170,MXX!$H$3:H170)</f>
        <v>-3.8191824839296268E-3</v>
      </c>
    </row>
    <row r="171" spans="1:9" x14ac:dyDescent="0.25">
      <c r="A171" s="1">
        <v>44677</v>
      </c>
      <c r="B171">
        <v>112.339996</v>
      </c>
      <c r="C171">
        <v>114.514999</v>
      </c>
      <c r="D171">
        <v>105.400002</v>
      </c>
      <c r="E171">
        <v>110.410004</v>
      </c>
      <c r="F171">
        <v>110.410004</v>
      </c>
      <c r="G171">
        <v>4875400</v>
      </c>
      <c r="H171">
        <f t="shared" si="2"/>
        <v>-1.5427100191074572E-2</v>
      </c>
      <c r="I171">
        <f>CORREL($H$3:H171,MXX!$H$3:H171)</f>
        <v>-3.1269828725118678E-3</v>
      </c>
    </row>
    <row r="172" spans="1:9" x14ac:dyDescent="0.25">
      <c r="A172" s="1">
        <v>44678</v>
      </c>
      <c r="B172">
        <v>97.220000999999996</v>
      </c>
      <c r="C172">
        <v>105.639999</v>
      </c>
      <c r="D172">
        <v>95.739998</v>
      </c>
      <c r="E172">
        <v>96.669998000000007</v>
      </c>
      <c r="F172">
        <v>96.669998000000007</v>
      </c>
      <c r="G172">
        <v>9175100</v>
      </c>
      <c r="H172">
        <f t="shared" si="2"/>
        <v>-0.12444529935892398</v>
      </c>
      <c r="I172">
        <f>CORREL($H$3:H172,MXX!$H$3:H172)</f>
        <v>-1.3519682890665822E-2</v>
      </c>
    </row>
    <row r="173" spans="1:9" x14ac:dyDescent="0.25">
      <c r="A173" s="1">
        <v>44679</v>
      </c>
      <c r="B173">
        <v>96.910004000000001</v>
      </c>
      <c r="C173">
        <v>104.514999</v>
      </c>
      <c r="D173">
        <v>95.220000999999996</v>
      </c>
      <c r="E173">
        <v>102.68</v>
      </c>
      <c r="F173">
        <v>102.68</v>
      </c>
      <c r="G173">
        <v>4117900</v>
      </c>
      <c r="H173">
        <f t="shared" si="2"/>
        <v>6.2170291965869283E-2</v>
      </c>
      <c r="I173">
        <f>CORREL($H$3:H173,MXX!$H$3:H173)</f>
        <v>-3.912223211277828E-2</v>
      </c>
    </row>
    <row r="174" spans="1:9" x14ac:dyDescent="0.25">
      <c r="A174" s="1">
        <v>44680</v>
      </c>
      <c r="B174">
        <v>102.040001</v>
      </c>
      <c r="C174">
        <v>107.029999</v>
      </c>
      <c r="D174">
        <v>101.550003</v>
      </c>
      <c r="E174">
        <v>101.650002</v>
      </c>
      <c r="F174">
        <v>101.650002</v>
      </c>
      <c r="G174">
        <v>2981700</v>
      </c>
      <c r="H174">
        <f t="shared" si="2"/>
        <v>-1.00311453058045E-2</v>
      </c>
      <c r="I174">
        <f>CORREL($H$3:H174,MXX!$H$3:H174)</f>
        <v>-3.9966981119542992E-2</v>
      </c>
    </row>
    <row r="175" spans="1:9" x14ac:dyDescent="0.25">
      <c r="A175" s="1">
        <v>44683</v>
      </c>
      <c r="B175">
        <v>101.16999800000001</v>
      </c>
      <c r="C175">
        <v>109.389999</v>
      </c>
      <c r="D175">
        <v>99.900002000000001</v>
      </c>
      <c r="E175">
        <v>108.860001</v>
      </c>
      <c r="F175">
        <v>108.860001</v>
      </c>
      <c r="G175">
        <v>2698800</v>
      </c>
      <c r="H175">
        <f t="shared" si="2"/>
        <v>7.0929649366853892E-2</v>
      </c>
      <c r="I175">
        <f>CORREL($H$3:H175,MXX!$H$3:H175)</f>
        <v>-5.8995161400590898E-2</v>
      </c>
    </row>
    <row r="176" spans="1:9" x14ac:dyDescent="0.25">
      <c r="A176" s="1">
        <v>44684</v>
      </c>
      <c r="B176">
        <v>107.260002</v>
      </c>
      <c r="C176">
        <v>110.94000200000001</v>
      </c>
      <c r="D176">
        <v>106.550003</v>
      </c>
      <c r="E176">
        <v>109.489998</v>
      </c>
      <c r="F176">
        <v>109.489998</v>
      </c>
      <c r="G176">
        <v>2004300</v>
      </c>
      <c r="H176">
        <f t="shared" si="2"/>
        <v>5.7872220669922926E-3</v>
      </c>
      <c r="I176">
        <f>CORREL($H$3:H176,MXX!$H$3:H176)</f>
        <v>-5.7763594636390518E-2</v>
      </c>
    </row>
    <row r="177" spans="1:9" x14ac:dyDescent="0.25">
      <c r="A177" s="1">
        <v>44685</v>
      </c>
      <c r="B177">
        <v>108.620003</v>
      </c>
      <c r="C177">
        <v>113.360001</v>
      </c>
      <c r="D177">
        <v>104.120003</v>
      </c>
      <c r="E177">
        <v>112.550003</v>
      </c>
      <c r="F177">
        <v>112.550003</v>
      </c>
      <c r="G177">
        <v>2479800</v>
      </c>
      <c r="H177">
        <f t="shared" si="2"/>
        <v>2.7947803962878909E-2</v>
      </c>
      <c r="I177">
        <f>CORREL($H$3:H177,MXX!$H$3:H177)</f>
        <v>-6.614063747280749E-2</v>
      </c>
    </row>
    <row r="178" spans="1:9" x14ac:dyDescent="0.25">
      <c r="A178" s="1">
        <v>44686</v>
      </c>
      <c r="B178">
        <v>110.41999800000001</v>
      </c>
      <c r="C178">
        <v>110.839996</v>
      </c>
      <c r="D178">
        <v>104.339996</v>
      </c>
      <c r="E178">
        <v>105.589996</v>
      </c>
      <c r="F178">
        <v>105.589996</v>
      </c>
      <c r="G178">
        <v>2449700</v>
      </c>
      <c r="H178">
        <f t="shared" si="2"/>
        <v>-6.1839243131783871E-2</v>
      </c>
      <c r="I178">
        <f>CORREL($H$3:H178,MXX!$H$3:H178)</f>
        <v>-4.6473485984244535E-2</v>
      </c>
    </row>
    <row r="179" spans="1:9" x14ac:dyDescent="0.25">
      <c r="A179" s="1">
        <v>44687</v>
      </c>
      <c r="B179">
        <v>108.33000199999999</v>
      </c>
      <c r="C179">
        <v>108.980003</v>
      </c>
      <c r="D179">
        <v>101.57</v>
      </c>
      <c r="E179">
        <v>104.68</v>
      </c>
      <c r="F179">
        <v>104.68</v>
      </c>
      <c r="G179">
        <v>3018600</v>
      </c>
      <c r="H179">
        <f t="shared" si="2"/>
        <v>-8.6182028077734993E-3</v>
      </c>
      <c r="I179">
        <f>CORREL($H$3:H179,MXX!$H$3:H179)</f>
        <v>-4.5565357298590806E-2</v>
      </c>
    </row>
    <row r="180" spans="1:9" x14ac:dyDescent="0.25">
      <c r="A180" s="1">
        <v>44690</v>
      </c>
      <c r="B180">
        <v>101.779999</v>
      </c>
      <c r="C180">
        <v>104.19000200000001</v>
      </c>
      <c r="D180">
        <v>93.519997000000004</v>
      </c>
      <c r="E180">
        <v>94.440002000000007</v>
      </c>
      <c r="F180">
        <v>94.440002000000007</v>
      </c>
      <c r="G180">
        <v>2305500</v>
      </c>
      <c r="H180">
        <f t="shared" si="2"/>
        <v>-9.7821914405808175E-2</v>
      </c>
      <c r="I180">
        <f>CORREL($H$3:H180,MXX!$H$3:H180)</f>
        <v>-4.694172075469534E-2</v>
      </c>
    </row>
    <row r="181" spans="1:9" x14ac:dyDescent="0.25">
      <c r="A181" s="1">
        <v>44691</v>
      </c>
      <c r="B181">
        <v>97.870002999999997</v>
      </c>
      <c r="C181">
        <v>100.519997</v>
      </c>
      <c r="D181">
        <v>93.68</v>
      </c>
      <c r="E181">
        <v>99.169998000000007</v>
      </c>
      <c r="F181">
        <v>99.169998000000007</v>
      </c>
      <c r="G181">
        <v>3158000</v>
      </c>
      <c r="H181">
        <f t="shared" si="2"/>
        <v>5.0084666453098968E-2</v>
      </c>
      <c r="I181">
        <f>CORREL($H$3:H181,MXX!$H$3:H181)</f>
        <v>-4.3628714271420663E-2</v>
      </c>
    </row>
    <row r="182" spans="1:9" x14ac:dyDescent="0.25">
      <c r="A182" s="1">
        <v>44692</v>
      </c>
      <c r="B182">
        <v>97.709998999999996</v>
      </c>
      <c r="C182">
        <v>101.379997</v>
      </c>
      <c r="D182">
        <v>91.349997999999999</v>
      </c>
      <c r="E182">
        <v>91.940002000000007</v>
      </c>
      <c r="F182">
        <v>91.940002000000007</v>
      </c>
      <c r="G182">
        <v>2894500</v>
      </c>
      <c r="H182">
        <f t="shared" si="2"/>
        <v>-7.2905073568721862E-2</v>
      </c>
      <c r="I182">
        <f>CORREL($H$3:H182,MXX!$H$3:H182)</f>
        <v>-4.4218082303125558E-2</v>
      </c>
    </row>
    <row r="183" spans="1:9" x14ac:dyDescent="0.25">
      <c r="A183" s="1">
        <v>44693</v>
      </c>
      <c r="B183">
        <v>90.440002000000007</v>
      </c>
      <c r="C183">
        <v>100.75</v>
      </c>
      <c r="D183">
        <v>89.029999000000004</v>
      </c>
      <c r="E183">
        <v>97.080001999999993</v>
      </c>
      <c r="F183">
        <v>97.080001999999993</v>
      </c>
      <c r="G183">
        <v>3096000</v>
      </c>
      <c r="H183">
        <f t="shared" si="2"/>
        <v>5.5906024452772866E-2</v>
      </c>
      <c r="I183">
        <f>CORREL($H$3:H183,MXX!$H$3:H183)</f>
        <v>-3.8530241809487747E-2</v>
      </c>
    </row>
    <row r="184" spans="1:9" x14ac:dyDescent="0.25">
      <c r="A184" s="1">
        <v>44694</v>
      </c>
      <c r="B184">
        <v>99.949996999999996</v>
      </c>
      <c r="C184">
        <v>106.950996</v>
      </c>
      <c r="D184">
        <v>99.949996999999996</v>
      </c>
      <c r="E184">
        <v>106.089996</v>
      </c>
      <c r="F184">
        <v>106.089996</v>
      </c>
      <c r="G184">
        <v>2479800</v>
      </c>
      <c r="H184">
        <f t="shared" si="2"/>
        <v>9.2809989847342678E-2</v>
      </c>
      <c r="I184">
        <f>CORREL($H$3:H184,MXX!$H$3:H184)</f>
        <v>-8.2675193376225507E-3</v>
      </c>
    </row>
    <row r="185" spans="1:9" x14ac:dyDescent="0.25">
      <c r="A185" s="1">
        <v>44697</v>
      </c>
      <c r="B185">
        <v>104.30999799999999</v>
      </c>
      <c r="C185">
        <v>106.860001</v>
      </c>
      <c r="D185">
        <v>100.55500000000001</v>
      </c>
      <c r="E185">
        <v>101.050003</v>
      </c>
      <c r="F185">
        <v>101.050003</v>
      </c>
      <c r="G185">
        <v>2077400</v>
      </c>
      <c r="H185">
        <f t="shared" si="2"/>
        <v>-4.750676962981501E-2</v>
      </c>
      <c r="I185">
        <f>CORREL($H$3:H185,MXX!$H$3:H185)</f>
        <v>-1.9863780838188631E-2</v>
      </c>
    </row>
    <row r="186" spans="1:9" x14ac:dyDescent="0.25">
      <c r="A186" s="1">
        <v>44698</v>
      </c>
      <c r="B186">
        <v>103.110001</v>
      </c>
      <c r="C186">
        <v>106.699997</v>
      </c>
      <c r="D186">
        <v>101</v>
      </c>
      <c r="E186">
        <v>105.05999799999999</v>
      </c>
      <c r="F186">
        <v>105.05999799999999</v>
      </c>
      <c r="G186">
        <v>2874600</v>
      </c>
      <c r="H186">
        <f t="shared" si="2"/>
        <v>3.9683274428007578E-2</v>
      </c>
      <c r="I186">
        <f>CORREL($H$3:H186,MXX!$H$3:H186)</f>
        <v>-3.2657520760771754E-2</v>
      </c>
    </row>
    <row r="187" spans="1:9" x14ac:dyDescent="0.25">
      <c r="A187" s="1">
        <v>44699</v>
      </c>
      <c r="B187">
        <v>103.44000200000001</v>
      </c>
      <c r="C187">
        <v>107.639999</v>
      </c>
      <c r="D187">
        <v>102.849998</v>
      </c>
      <c r="E187">
        <v>104.400002</v>
      </c>
      <c r="F187">
        <v>104.400002</v>
      </c>
      <c r="G187">
        <v>1803100</v>
      </c>
      <c r="H187">
        <f t="shared" si="2"/>
        <v>-6.2820865463941141E-3</v>
      </c>
      <c r="I187">
        <f>CORREL($H$3:H187,MXX!$H$3:H187)</f>
        <v>-3.3107482375630048E-2</v>
      </c>
    </row>
    <row r="188" spans="1:9" x14ac:dyDescent="0.25">
      <c r="A188" s="1">
        <v>44700</v>
      </c>
      <c r="B188">
        <v>104</v>
      </c>
      <c r="C188">
        <v>108.519997</v>
      </c>
      <c r="D188">
        <v>103.010002</v>
      </c>
      <c r="E188">
        <v>105.769997</v>
      </c>
      <c r="F188">
        <v>105.769997</v>
      </c>
      <c r="G188">
        <v>1908400</v>
      </c>
      <c r="H188">
        <f t="shared" si="2"/>
        <v>1.312255721987441E-2</v>
      </c>
      <c r="I188">
        <f>CORREL($H$3:H188,MXX!$H$3:H188)</f>
        <v>-3.2005173737740249E-2</v>
      </c>
    </row>
    <row r="189" spans="1:9" x14ac:dyDescent="0.25">
      <c r="A189" s="1">
        <v>44701</v>
      </c>
      <c r="B189">
        <v>107.25</v>
      </c>
      <c r="C189">
        <v>108.400002</v>
      </c>
      <c r="D189">
        <v>102.959999</v>
      </c>
      <c r="E189">
        <v>107.269997</v>
      </c>
      <c r="F189">
        <v>107.269997</v>
      </c>
      <c r="G189">
        <v>1856300</v>
      </c>
      <c r="H189">
        <f t="shared" si="2"/>
        <v>1.4181715444314515E-2</v>
      </c>
      <c r="I189">
        <f>CORREL($H$3:H189,MXX!$H$3:H189)</f>
        <v>-3.267186982707531E-2</v>
      </c>
    </row>
    <row r="190" spans="1:9" x14ac:dyDescent="0.25">
      <c r="A190" s="1">
        <v>44704</v>
      </c>
      <c r="B190">
        <v>106.269997</v>
      </c>
      <c r="C190">
        <v>109.279999</v>
      </c>
      <c r="D190">
        <v>103.110001</v>
      </c>
      <c r="E190">
        <v>109.07</v>
      </c>
      <c r="F190">
        <v>109.07</v>
      </c>
      <c r="G190">
        <v>2430100</v>
      </c>
      <c r="H190">
        <f t="shared" si="2"/>
        <v>1.678011606544549E-2</v>
      </c>
      <c r="I190">
        <f>CORREL($H$3:H190,MXX!$H$3:H190)</f>
        <v>-3.3049873035595527E-2</v>
      </c>
    </row>
    <row r="191" spans="1:9" x14ac:dyDescent="0.25">
      <c r="A191" s="1">
        <v>44705</v>
      </c>
      <c r="B191">
        <v>105.5</v>
      </c>
      <c r="C191">
        <v>106.389999</v>
      </c>
      <c r="D191">
        <v>102.19000200000001</v>
      </c>
      <c r="E191">
        <v>103.5</v>
      </c>
      <c r="F191">
        <v>103.5</v>
      </c>
      <c r="G191">
        <v>3996400</v>
      </c>
      <c r="H191">
        <f t="shared" si="2"/>
        <v>-5.1068121389933011E-2</v>
      </c>
      <c r="I191">
        <f>CORREL($H$3:H191,MXX!$H$3:H191)</f>
        <v>-3.8395912711047558E-2</v>
      </c>
    </row>
    <row r="192" spans="1:9" x14ac:dyDescent="0.25">
      <c r="A192" s="1">
        <v>44706</v>
      </c>
      <c r="B192">
        <v>103.379997</v>
      </c>
      <c r="C192">
        <v>109.82</v>
      </c>
      <c r="D192">
        <v>102.839996</v>
      </c>
      <c r="E192">
        <v>108.790001</v>
      </c>
      <c r="F192">
        <v>108.790001</v>
      </c>
      <c r="G192">
        <v>2400500</v>
      </c>
      <c r="H192">
        <f t="shared" si="2"/>
        <v>5.1111120772946897E-2</v>
      </c>
      <c r="I192">
        <f>CORREL($H$3:H192,MXX!$H$3:H192)</f>
        <v>-3.1757613508608465E-2</v>
      </c>
    </row>
    <row r="193" spans="1:9" x14ac:dyDescent="0.25">
      <c r="A193" s="1">
        <v>44707</v>
      </c>
      <c r="B193">
        <v>107.989998</v>
      </c>
      <c r="C193">
        <v>110.910004</v>
      </c>
      <c r="D193">
        <v>107.239998</v>
      </c>
      <c r="E193">
        <v>108.620003</v>
      </c>
      <c r="F193">
        <v>108.620003</v>
      </c>
      <c r="G193">
        <v>2272700</v>
      </c>
      <c r="H193">
        <f t="shared" si="2"/>
        <v>-1.5626252269269375E-3</v>
      </c>
      <c r="I193">
        <f>CORREL($H$3:H193,MXX!$H$3:H193)</f>
        <v>-3.1593875627540846E-2</v>
      </c>
    </row>
    <row r="194" spans="1:9" x14ac:dyDescent="0.25">
      <c r="A194" s="1">
        <v>44708</v>
      </c>
      <c r="B194">
        <v>109.699997</v>
      </c>
      <c r="C194">
        <v>113.379997</v>
      </c>
      <c r="D194">
        <v>109.010002</v>
      </c>
      <c r="E194">
        <v>112.970001</v>
      </c>
      <c r="F194">
        <v>112.970001</v>
      </c>
      <c r="G194">
        <v>2716300</v>
      </c>
      <c r="H194">
        <f t="shared" si="2"/>
        <v>4.0047853800924675E-2</v>
      </c>
      <c r="I194">
        <f>CORREL($H$3:H194,MXX!$H$3:H194)</f>
        <v>-3.501937721650767E-2</v>
      </c>
    </row>
    <row r="195" spans="1:9" x14ac:dyDescent="0.25">
      <c r="A195" s="1">
        <v>44712</v>
      </c>
      <c r="B195">
        <v>115.220001</v>
      </c>
      <c r="C195">
        <v>115.599998</v>
      </c>
      <c r="D195">
        <v>110.379997</v>
      </c>
      <c r="E195">
        <v>112.769997</v>
      </c>
      <c r="F195">
        <v>112.769997</v>
      </c>
      <c r="G195">
        <v>1770400</v>
      </c>
      <c r="H195">
        <f t="shared" ref="H195:H253" si="3">(F195-F194)/F194</f>
        <v>-1.7704169091756735E-3</v>
      </c>
      <c r="I195">
        <f>CORREL($H$3:H195,MXX!$H$3:H195)</f>
        <v>-3.5076975722102902E-2</v>
      </c>
    </row>
    <row r="196" spans="1:9" x14ac:dyDescent="0.25">
      <c r="A196" s="1">
        <v>44713</v>
      </c>
      <c r="B196">
        <v>114.019997</v>
      </c>
      <c r="C196">
        <v>116.129997</v>
      </c>
      <c r="D196">
        <v>109.80999799999999</v>
      </c>
      <c r="E196">
        <v>110</v>
      </c>
      <c r="F196">
        <v>110</v>
      </c>
      <c r="G196">
        <v>1499100</v>
      </c>
      <c r="H196">
        <f t="shared" si="3"/>
        <v>-2.456324442395794E-2</v>
      </c>
      <c r="I196">
        <f>CORREL($H$3:H196,MXX!$H$3:H196)</f>
        <v>-3.3560160054696787E-2</v>
      </c>
    </row>
    <row r="197" spans="1:9" x14ac:dyDescent="0.25">
      <c r="A197" s="1">
        <v>44714</v>
      </c>
      <c r="B197">
        <v>110.040001</v>
      </c>
      <c r="C197">
        <v>117.25</v>
      </c>
      <c r="D197">
        <v>109.410004</v>
      </c>
      <c r="E197">
        <v>116.5</v>
      </c>
      <c r="F197">
        <v>116.5</v>
      </c>
      <c r="G197">
        <v>1283500</v>
      </c>
      <c r="H197">
        <f t="shared" si="3"/>
        <v>5.909090909090909E-2</v>
      </c>
      <c r="I197">
        <f>CORREL($H$3:H197,MXX!$H$3:H197)</f>
        <v>-4.2221691500510326E-2</v>
      </c>
    </row>
    <row r="198" spans="1:9" x14ac:dyDescent="0.25">
      <c r="A198" s="1">
        <v>44715</v>
      </c>
      <c r="B198">
        <v>114.199997</v>
      </c>
      <c r="C198">
        <v>115.709999</v>
      </c>
      <c r="D198">
        <v>111.349998</v>
      </c>
      <c r="E198">
        <v>112.230003</v>
      </c>
      <c r="F198">
        <v>112.230003</v>
      </c>
      <c r="G198">
        <v>1086900</v>
      </c>
      <c r="H198">
        <f t="shared" si="3"/>
        <v>-3.6652334763948531E-2</v>
      </c>
      <c r="I198">
        <f>CORREL($H$3:H198,MXX!$H$3:H198)</f>
        <v>-3.9504472066544928E-2</v>
      </c>
    </row>
    <row r="199" spans="1:9" x14ac:dyDescent="0.25">
      <c r="A199" s="1">
        <v>44718</v>
      </c>
      <c r="B199">
        <v>116.989998</v>
      </c>
      <c r="C199">
        <v>117.44000200000001</v>
      </c>
      <c r="D199">
        <v>110.30999799999999</v>
      </c>
      <c r="E199">
        <v>111.040001</v>
      </c>
      <c r="F199">
        <v>111.040001</v>
      </c>
      <c r="G199">
        <v>2425000</v>
      </c>
      <c r="H199">
        <f t="shared" si="3"/>
        <v>-1.0603243056137072E-2</v>
      </c>
      <c r="I199">
        <f>CORREL($H$3:H199,MXX!$H$3:H199)</f>
        <v>-3.8002731428682525E-2</v>
      </c>
    </row>
    <row r="200" spans="1:9" x14ac:dyDescent="0.25">
      <c r="A200" s="1">
        <v>44719</v>
      </c>
      <c r="B200">
        <v>110</v>
      </c>
      <c r="C200">
        <v>110.230003</v>
      </c>
      <c r="D200">
        <v>107.30999799999999</v>
      </c>
      <c r="E200">
        <v>109.43</v>
      </c>
      <c r="F200">
        <v>109.43</v>
      </c>
      <c r="G200">
        <v>2408300</v>
      </c>
      <c r="H200">
        <f t="shared" si="3"/>
        <v>-1.4499288414091394E-2</v>
      </c>
      <c r="I200">
        <f>CORREL($H$3:H200,MXX!$H$3:H200)</f>
        <v>-3.8268022439707138E-2</v>
      </c>
    </row>
    <row r="201" spans="1:9" x14ac:dyDescent="0.25">
      <c r="A201" s="1">
        <v>44720</v>
      </c>
      <c r="B201">
        <v>110.120003</v>
      </c>
      <c r="C201">
        <v>119</v>
      </c>
      <c r="D201">
        <v>110</v>
      </c>
      <c r="E201">
        <v>116.029999</v>
      </c>
      <c r="F201">
        <v>116.029999</v>
      </c>
      <c r="G201">
        <v>4138400</v>
      </c>
      <c r="H201">
        <f t="shared" si="3"/>
        <v>6.0312519418806512E-2</v>
      </c>
      <c r="I201">
        <f>CORREL($H$3:H201,MXX!$H$3:H201)</f>
        <v>-4.3388391006655376E-2</v>
      </c>
    </row>
    <row r="202" spans="1:9" x14ac:dyDescent="0.25">
      <c r="A202" s="1">
        <v>44721</v>
      </c>
      <c r="B202">
        <v>116.089996</v>
      </c>
      <c r="C202">
        <v>118.08000199999999</v>
      </c>
      <c r="D202">
        <v>111.769997</v>
      </c>
      <c r="E202">
        <v>111.93</v>
      </c>
      <c r="F202">
        <v>111.93</v>
      </c>
      <c r="G202">
        <v>2768300</v>
      </c>
      <c r="H202">
        <f t="shared" si="3"/>
        <v>-3.5335680732014804E-2</v>
      </c>
      <c r="I202">
        <f>CORREL($H$3:H202,MXX!$H$3:H202)</f>
        <v>-3.8496441832258352E-2</v>
      </c>
    </row>
    <row r="203" spans="1:9" x14ac:dyDescent="0.25">
      <c r="A203" s="1">
        <v>44722</v>
      </c>
      <c r="B203">
        <v>108.849998</v>
      </c>
      <c r="C203">
        <v>111.33699799999999</v>
      </c>
      <c r="D203">
        <v>102.05999799999999</v>
      </c>
      <c r="E203">
        <v>102.230003</v>
      </c>
      <c r="F203">
        <v>102.230003</v>
      </c>
      <c r="G203">
        <v>2497300</v>
      </c>
      <c r="H203">
        <f t="shared" si="3"/>
        <v>-8.6661279371035557E-2</v>
      </c>
      <c r="I203">
        <f>CORREL($H$3:H203,MXX!$H$3:H203)</f>
        <v>-1.9309703021128097E-2</v>
      </c>
    </row>
    <row r="204" spans="1:9" x14ac:dyDescent="0.25">
      <c r="A204" s="1">
        <v>44725</v>
      </c>
      <c r="B204">
        <v>98.620002999999997</v>
      </c>
      <c r="C204">
        <v>100.660004</v>
      </c>
      <c r="D204">
        <v>96.074996999999996</v>
      </c>
      <c r="E204">
        <v>98.610000999999997</v>
      </c>
      <c r="F204">
        <v>98.610000999999997</v>
      </c>
      <c r="G204">
        <v>2493000</v>
      </c>
      <c r="H204">
        <f t="shared" si="3"/>
        <v>-3.5410367737150505E-2</v>
      </c>
      <c r="I204">
        <f>CORREL($H$3:H204,MXX!$H$3:H204)</f>
        <v>-1.9173157085574179E-2</v>
      </c>
    </row>
    <row r="205" spans="1:9" x14ac:dyDescent="0.25">
      <c r="A205" s="1">
        <v>44726</v>
      </c>
      <c r="B205">
        <v>102.540001</v>
      </c>
      <c r="C205">
        <v>103</v>
      </c>
      <c r="D205">
        <v>97.209998999999996</v>
      </c>
      <c r="E205">
        <v>98.050003000000004</v>
      </c>
      <c r="F205">
        <v>98.050003000000004</v>
      </c>
      <c r="G205">
        <v>2466700</v>
      </c>
      <c r="H205">
        <f t="shared" si="3"/>
        <v>-5.6789168879533133E-3</v>
      </c>
      <c r="I205">
        <f>CORREL($H$3:H205,MXX!$H$3:H205)</f>
        <v>-1.8984115282752637E-2</v>
      </c>
    </row>
    <row r="206" spans="1:9" x14ac:dyDescent="0.25">
      <c r="A206" s="1">
        <v>44727</v>
      </c>
      <c r="B206">
        <v>103.69000200000001</v>
      </c>
      <c r="C206">
        <v>106.900002</v>
      </c>
      <c r="D206">
        <v>101</v>
      </c>
      <c r="E206">
        <v>105.349998</v>
      </c>
      <c r="F206">
        <v>105.349998</v>
      </c>
      <c r="G206">
        <v>2885400</v>
      </c>
      <c r="H206">
        <f t="shared" si="3"/>
        <v>7.4451757028503054E-2</v>
      </c>
      <c r="I206">
        <f>CORREL($H$3:H206,MXX!$H$3:H206)</f>
        <v>-1.4585461664613785E-2</v>
      </c>
    </row>
    <row r="207" spans="1:9" x14ac:dyDescent="0.25">
      <c r="A207" s="1">
        <v>44728</v>
      </c>
      <c r="B207">
        <v>102.349998</v>
      </c>
      <c r="C207">
        <v>102.949997</v>
      </c>
      <c r="D207">
        <v>96.690002000000007</v>
      </c>
      <c r="E207">
        <v>97.849997999999999</v>
      </c>
      <c r="F207">
        <v>97.849997999999999</v>
      </c>
      <c r="G207">
        <v>2165600</v>
      </c>
      <c r="H207">
        <f t="shared" si="3"/>
        <v>-7.1191268556075341E-2</v>
      </c>
      <c r="I207">
        <f>CORREL($H$3:H207,MXX!$H$3:H207)</f>
        <v>-1.5815826253386201E-4</v>
      </c>
    </row>
    <row r="208" spans="1:9" x14ac:dyDescent="0.25">
      <c r="A208" s="1">
        <v>44729</v>
      </c>
      <c r="B208">
        <v>98.959998999999996</v>
      </c>
      <c r="C208">
        <v>101.489998</v>
      </c>
      <c r="D208">
        <v>96.809997999999993</v>
      </c>
      <c r="E208">
        <v>99.269997000000004</v>
      </c>
      <c r="F208">
        <v>99.269997000000004</v>
      </c>
      <c r="G208">
        <v>1775000</v>
      </c>
      <c r="H208">
        <f t="shared" si="3"/>
        <v>1.4511998252672466E-2</v>
      </c>
      <c r="I208">
        <f>CORREL($H$3:H208,MXX!$H$3:H208)</f>
        <v>2.1621682733759446E-3</v>
      </c>
    </row>
    <row r="209" spans="1:9" x14ac:dyDescent="0.25">
      <c r="A209" s="1">
        <v>44733</v>
      </c>
      <c r="B209">
        <v>101.010002</v>
      </c>
      <c r="C209">
        <v>104.839996</v>
      </c>
      <c r="D209">
        <v>101.010002</v>
      </c>
      <c r="E209">
        <v>101.400002</v>
      </c>
      <c r="F209">
        <v>101.400002</v>
      </c>
      <c r="G209">
        <v>1568200</v>
      </c>
      <c r="H209">
        <f t="shared" si="3"/>
        <v>2.1456684440113331E-2</v>
      </c>
      <c r="I209">
        <f>CORREL($H$3:H209,MXX!$H$3:H209)</f>
        <v>6.9579573842247543E-4</v>
      </c>
    </row>
    <row r="210" spans="1:9" x14ac:dyDescent="0.25">
      <c r="A210" s="1">
        <v>44734</v>
      </c>
      <c r="B210">
        <v>99.720000999999996</v>
      </c>
      <c r="C210">
        <v>102.459999</v>
      </c>
      <c r="D210">
        <v>98.730002999999996</v>
      </c>
      <c r="E210">
        <v>99.330001999999993</v>
      </c>
      <c r="F210">
        <v>99.330001999999993</v>
      </c>
      <c r="G210">
        <v>1482200</v>
      </c>
      <c r="H210">
        <f t="shared" si="3"/>
        <v>-2.0414200780785069E-2</v>
      </c>
      <c r="I210">
        <f>CORREL($H$3:H210,MXX!$H$3:H210)</f>
        <v>-9.103248898034139E-4</v>
      </c>
    </row>
    <row r="211" spans="1:9" x14ac:dyDescent="0.25">
      <c r="A211" s="1">
        <v>44735</v>
      </c>
      <c r="B211">
        <v>100.19000200000001</v>
      </c>
      <c r="C211">
        <v>102.900002</v>
      </c>
      <c r="D211">
        <v>96.839995999999999</v>
      </c>
      <c r="E211">
        <v>102.19000200000001</v>
      </c>
      <c r="F211">
        <v>102.19000200000001</v>
      </c>
      <c r="G211">
        <v>2197500</v>
      </c>
      <c r="H211">
        <f t="shared" si="3"/>
        <v>2.8792911934100371E-2</v>
      </c>
      <c r="I211">
        <f>CORREL($H$3:H211,MXX!$H$3:H211)</f>
        <v>-8.9446286833481763E-3</v>
      </c>
    </row>
    <row r="212" spans="1:9" x14ac:dyDescent="0.25">
      <c r="A212" s="1">
        <v>44736</v>
      </c>
      <c r="B212">
        <v>103.730003</v>
      </c>
      <c r="C212">
        <v>107.089996</v>
      </c>
      <c r="D212">
        <v>102.58000199999999</v>
      </c>
      <c r="E212">
        <v>107</v>
      </c>
      <c r="F212">
        <v>107</v>
      </c>
      <c r="G212">
        <v>2562800</v>
      </c>
      <c r="H212">
        <f t="shared" si="3"/>
        <v>4.7069164359151226E-2</v>
      </c>
      <c r="I212">
        <f>CORREL($H$3:H212,MXX!$H$3:H212)</f>
        <v>-1.5202443138438448E-2</v>
      </c>
    </row>
    <row r="213" spans="1:9" x14ac:dyDescent="0.25">
      <c r="A213" s="1">
        <v>44739</v>
      </c>
      <c r="B213">
        <v>108.660004</v>
      </c>
      <c r="C213">
        <v>109.089996</v>
      </c>
      <c r="D213">
        <v>103.894997</v>
      </c>
      <c r="E213">
        <v>106.269997</v>
      </c>
      <c r="F213">
        <v>106.269997</v>
      </c>
      <c r="G213">
        <v>1639100</v>
      </c>
      <c r="H213">
        <f t="shared" si="3"/>
        <v>-6.8224579439251998E-3</v>
      </c>
      <c r="I213">
        <f>CORREL($H$3:H213,MXX!$H$3:H213)</f>
        <v>-1.6193051754550592E-2</v>
      </c>
    </row>
    <row r="214" spans="1:9" x14ac:dyDescent="0.25">
      <c r="A214" s="1">
        <v>44740</v>
      </c>
      <c r="B214">
        <v>106.349998</v>
      </c>
      <c r="C214">
        <v>106.349998</v>
      </c>
      <c r="D214">
        <v>98.610000999999997</v>
      </c>
      <c r="E214">
        <v>99</v>
      </c>
      <c r="F214">
        <v>99</v>
      </c>
      <c r="G214">
        <v>2539000</v>
      </c>
      <c r="H214">
        <f t="shared" si="3"/>
        <v>-6.8410625813793924E-2</v>
      </c>
      <c r="I214">
        <f>CORREL($H$3:H214,MXX!$H$3:H214)</f>
        <v>-2.5773659769989118E-2</v>
      </c>
    </row>
    <row r="215" spans="1:9" x14ac:dyDescent="0.25">
      <c r="A215" s="1">
        <v>44741</v>
      </c>
      <c r="B215">
        <v>97.639999000000003</v>
      </c>
      <c r="C215">
        <v>98.089995999999999</v>
      </c>
      <c r="D215">
        <v>93.709998999999996</v>
      </c>
      <c r="E215">
        <v>97.959998999999996</v>
      </c>
      <c r="F215">
        <v>97.959998999999996</v>
      </c>
      <c r="G215">
        <v>3052800</v>
      </c>
      <c r="H215">
        <f t="shared" si="3"/>
        <v>-1.0505060606060644E-2</v>
      </c>
      <c r="I215">
        <f>CORREL($H$3:H215,MXX!$H$3:H215)</f>
        <v>-2.6060431282342554E-2</v>
      </c>
    </row>
    <row r="216" spans="1:9" x14ac:dyDescent="0.25">
      <c r="A216" s="1">
        <v>44742</v>
      </c>
      <c r="B216">
        <v>96.949996999999996</v>
      </c>
      <c r="C216">
        <v>97.07</v>
      </c>
      <c r="D216">
        <v>92.055000000000007</v>
      </c>
      <c r="E216">
        <v>93.830001999999993</v>
      </c>
      <c r="F216">
        <v>93.830001999999993</v>
      </c>
      <c r="G216">
        <v>2399300</v>
      </c>
      <c r="H216">
        <f t="shared" si="3"/>
        <v>-4.2160035138424236E-2</v>
      </c>
      <c r="I216">
        <f>CORREL($H$3:H216,MXX!$H$3:H216)</f>
        <v>-2.2370947108093026E-2</v>
      </c>
    </row>
    <row r="217" spans="1:9" x14ac:dyDescent="0.25">
      <c r="A217" s="1">
        <v>44743</v>
      </c>
      <c r="B217">
        <v>94.68</v>
      </c>
      <c r="C217">
        <v>97.629997000000003</v>
      </c>
      <c r="D217">
        <v>93.660004000000001</v>
      </c>
      <c r="E217">
        <v>97.519997000000004</v>
      </c>
      <c r="F217">
        <v>97.519997000000004</v>
      </c>
      <c r="G217">
        <v>1986600</v>
      </c>
      <c r="H217">
        <f t="shared" si="3"/>
        <v>3.9326387310532195E-2</v>
      </c>
      <c r="I217">
        <f>CORREL($H$3:H217,MXX!$H$3:H217)</f>
        <v>-2.7944261694745225E-2</v>
      </c>
    </row>
    <row r="218" spans="1:9" x14ac:dyDescent="0.25">
      <c r="A218" s="1">
        <v>44747</v>
      </c>
      <c r="B218">
        <v>95.809997999999993</v>
      </c>
      <c r="C218">
        <v>104.879997</v>
      </c>
      <c r="D218">
        <v>94.559997999999993</v>
      </c>
      <c r="E218">
        <v>104.83000199999999</v>
      </c>
      <c r="F218">
        <v>104.83000199999999</v>
      </c>
      <c r="G218">
        <v>2555600</v>
      </c>
      <c r="H218">
        <f t="shared" si="3"/>
        <v>7.4959036350257371E-2</v>
      </c>
      <c r="I218">
        <f>CORREL($H$3:H218,MXX!$H$3:H218)</f>
        <v>-2.2935414184153187E-2</v>
      </c>
    </row>
    <row r="219" spans="1:9" x14ac:dyDescent="0.25">
      <c r="A219" s="1">
        <v>44748</v>
      </c>
      <c r="B219">
        <v>104.029999</v>
      </c>
      <c r="C219">
        <v>105.349998</v>
      </c>
      <c r="D219">
        <v>101.730003</v>
      </c>
      <c r="E219">
        <v>102.870003</v>
      </c>
      <c r="F219">
        <v>102.870003</v>
      </c>
      <c r="G219">
        <v>1591900</v>
      </c>
      <c r="H219">
        <f t="shared" si="3"/>
        <v>-1.8696928003492708E-2</v>
      </c>
      <c r="I219">
        <f>CORREL($H$3:H219,MXX!$H$3:H219)</f>
        <v>-2.4162101938723562E-2</v>
      </c>
    </row>
    <row r="220" spans="1:9" x14ac:dyDescent="0.25">
      <c r="A220" s="1">
        <v>44749</v>
      </c>
      <c r="B220">
        <v>102.610001</v>
      </c>
      <c r="C220">
        <v>106.099998</v>
      </c>
      <c r="D220">
        <v>102.279999</v>
      </c>
      <c r="E220">
        <v>105.83000199999999</v>
      </c>
      <c r="F220">
        <v>105.83000199999999</v>
      </c>
      <c r="G220">
        <v>1544100</v>
      </c>
      <c r="H220">
        <f t="shared" si="3"/>
        <v>2.8774170445003258E-2</v>
      </c>
      <c r="I220">
        <f>CORREL($H$3:H220,MXX!$H$3:H220)</f>
        <v>-2.8188222590935473E-2</v>
      </c>
    </row>
    <row r="221" spans="1:9" x14ac:dyDescent="0.25">
      <c r="A221" s="1">
        <v>44750</v>
      </c>
      <c r="B221">
        <v>103.599998</v>
      </c>
      <c r="C221">
        <v>106.160004</v>
      </c>
      <c r="D221">
        <v>101.739998</v>
      </c>
      <c r="E221">
        <v>104.239998</v>
      </c>
      <c r="F221">
        <v>104.239998</v>
      </c>
      <c r="G221">
        <v>1433400</v>
      </c>
      <c r="H221">
        <f t="shared" si="3"/>
        <v>-1.5024132759630804E-2</v>
      </c>
      <c r="I221">
        <f>CORREL($H$3:H221,MXX!$H$3:H221)</f>
        <v>-2.8908687330452258E-2</v>
      </c>
    </row>
    <row r="222" spans="1:9" x14ac:dyDescent="0.25">
      <c r="A222" s="1">
        <v>44753</v>
      </c>
      <c r="B222">
        <v>102.239998</v>
      </c>
      <c r="C222">
        <v>103.158997</v>
      </c>
      <c r="D222">
        <v>98.720000999999996</v>
      </c>
      <c r="E222">
        <v>99.150002000000001</v>
      </c>
      <c r="F222">
        <v>99.150002000000001</v>
      </c>
      <c r="G222">
        <v>1744400</v>
      </c>
      <c r="H222">
        <f t="shared" si="3"/>
        <v>-4.8829586508625983E-2</v>
      </c>
      <c r="I222">
        <f>CORREL($H$3:H222,MXX!$H$3:H222)</f>
        <v>-2.4921915287485597E-2</v>
      </c>
    </row>
    <row r="223" spans="1:9" x14ac:dyDescent="0.25">
      <c r="A223" s="1">
        <v>44754</v>
      </c>
      <c r="B223">
        <v>100.010002</v>
      </c>
      <c r="C223">
        <v>102.16999800000001</v>
      </c>
      <c r="D223">
        <v>98.019997000000004</v>
      </c>
      <c r="E223">
        <v>99.580001999999993</v>
      </c>
      <c r="F223">
        <v>99.580001999999993</v>
      </c>
      <c r="G223">
        <v>1137600</v>
      </c>
      <c r="H223">
        <f t="shared" si="3"/>
        <v>4.3368632508952705E-3</v>
      </c>
      <c r="I223">
        <f>CORREL($H$3:H223,MXX!$H$3:H223)</f>
        <v>-2.4488027280347713E-2</v>
      </c>
    </row>
    <row r="224" spans="1:9" x14ac:dyDescent="0.25">
      <c r="A224" s="1">
        <v>44755</v>
      </c>
      <c r="B224">
        <v>95.959998999999996</v>
      </c>
      <c r="C224">
        <v>100.339996</v>
      </c>
      <c r="D224">
        <v>94.75</v>
      </c>
      <c r="E224">
        <v>99.209998999999996</v>
      </c>
      <c r="F224">
        <v>99.209998999999996</v>
      </c>
      <c r="G224">
        <v>1443500</v>
      </c>
      <c r="H224">
        <f t="shared" si="3"/>
        <v>-3.7156355951870439E-3</v>
      </c>
      <c r="I224">
        <f>CORREL($H$3:H224,MXX!$H$3:H224)</f>
        <v>-2.4438624063262547E-2</v>
      </c>
    </row>
    <row r="225" spans="1:9" x14ac:dyDescent="0.25">
      <c r="A225" s="1">
        <v>44756</v>
      </c>
      <c r="B225">
        <v>98.059997999999993</v>
      </c>
      <c r="C225">
        <v>98.5</v>
      </c>
      <c r="D225">
        <v>95.93</v>
      </c>
      <c r="E225">
        <v>96.32</v>
      </c>
      <c r="F225">
        <v>96.32</v>
      </c>
      <c r="G225">
        <v>1335800</v>
      </c>
      <c r="H225">
        <f t="shared" si="3"/>
        <v>-2.9130118225280933E-2</v>
      </c>
      <c r="I225">
        <f>CORREL($H$3:H225,MXX!$H$3:H225)</f>
        <v>-2.6380735058059962E-2</v>
      </c>
    </row>
    <row r="226" spans="1:9" x14ac:dyDescent="0.25">
      <c r="A226" s="1">
        <v>44757</v>
      </c>
      <c r="B226">
        <v>97.809997999999993</v>
      </c>
      <c r="C226">
        <v>102.599998</v>
      </c>
      <c r="D226">
        <v>96.580001999999993</v>
      </c>
      <c r="E226">
        <v>102.33000199999999</v>
      </c>
      <c r="F226">
        <v>102.33000199999999</v>
      </c>
      <c r="G226">
        <v>1608100</v>
      </c>
      <c r="H226">
        <f t="shared" si="3"/>
        <v>6.2396200166112963E-2</v>
      </c>
      <c r="I226">
        <f>CORREL($H$3:H226,MXX!$H$3:H226)</f>
        <v>-2.9055248764314683E-2</v>
      </c>
    </row>
    <row r="227" spans="1:9" x14ac:dyDescent="0.25">
      <c r="A227" s="1">
        <v>44760</v>
      </c>
      <c r="B227">
        <v>104.449997</v>
      </c>
      <c r="C227">
        <v>108</v>
      </c>
      <c r="D227">
        <v>102.589996</v>
      </c>
      <c r="E227">
        <v>103.57</v>
      </c>
      <c r="F227">
        <v>103.57</v>
      </c>
      <c r="G227">
        <v>1576200</v>
      </c>
      <c r="H227">
        <f t="shared" si="3"/>
        <v>1.2117638774208175E-2</v>
      </c>
      <c r="I227">
        <f>CORREL($H$3:H227,MXX!$H$3:H227)</f>
        <v>-3.1508372657578172E-2</v>
      </c>
    </row>
    <row r="228" spans="1:9" x14ac:dyDescent="0.25">
      <c r="A228" s="1">
        <v>44761</v>
      </c>
      <c r="B228">
        <v>105.949997</v>
      </c>
      <c r="C228">
        <v>108.964996</v>
      </c>
      <c r="D228">
        <v>102.589996</v>
      </c>
      <c r="E228">
        <v>108.68</v>
      </c>
      <c r="F228">
        <v>108.68</v>
      </c>
      <c r="G228">
        <v>1964500</v>
      </c>
      <c r="H228">
        <f t="shared" si="3"/>
        <v>4.9338611567056233E-2</v>
      </c>
      <c r="I228">
        <f>CORREL($H$3:H228,MXX!$H$3:H228)</f>
        <v>-2.6679098213046863E-2</v>
      </c>
    </row>
    <row r="229" spans="1:9" x14ac:dyDescent="0.25">
      <c r="A229" s="1">
        <v>44762</v>
      </c>
      <c r="B229">
        <v>110</v>
      </c>
      <c r="C229">
        <v>114.04499800000001</v>
      </c>
      <c r="D229">
        <v>109.31500200000001</v>
      </c>
      <c r="E229">
        <v>113.25</v>
      </c>
      <c r="F229">
        <v>113.25</v>
      </c>
      <c r="G229">
        <v>2075800</v>
      </c>
      <c r="H229">
        <f t="shared" si="3"/>
        <v>4.2050055207949882E-2</v>
      </c>
      <c r="I229">
        <f>CORREL($H$3:H229,MXX!$H$3:H229)</f>
        <v>-2.8091076636334714E-2</v>
      </c>
    </row>
    <row r="230" spans="1:9" x14ac:dyDescent="0.25">
      <c r="A230" s="1">
        <v>44763</v>
      </c>
      <c r="B230">
        <v>112.660004</v>
      </c>
      <c r="C230">
        <v>115.800003</v>
      </c>
      <c r="D230">
        <v>111.699997</v>
      </c>
      <c r="E230">
        <v>115.620003</v>
      </c>
      <c r="F230">
        <v>115.620003</v>
      </c>
      <c r="G230">
        <v>2381400</v>
      </c>
      <c r="H230">
        <f t="shared" si="3"/>
        <v>2.0927178807946992E-2</v>
      </c>
      <c r="I230">
        <f>CORREL($H$3:H230,MXX!$H$3:H230)</f>
        <v>-2.5969171963776919E-2</v>
      </c>
    </row>
    <row r="231" spans="1:9" x14ac:dyDescent="0.25">
      <c r="A231" s="1">
        <v>44764</v>
      </c>
      <c r="B231">
        <v>113.19000200000001</v>
      </c>
      <c r="C231">
        <v>116.360001</v>
      </c>
      <c r="D231">
        <v>110.199997</v>
      </c>
      <c r="E231">
        <v>111.650002</v>
      </c>
      <c r="F231">
        <v>111.650002</v>
      </c>
      <c r="G231">
        <v>2045500</v>
      </c>
      <c r="H231">
        <f t="shared" si="3"/>
        <v>-3.4336627720032119E-2</v>
      </c>
      <c r="I231">
        <f>CORREL($H$3:H231,MXX!$H$3:H231)</f>
        <v>-2.5054556152727316E-2</v>
      </c>
    </row>
    <row r="232" spans="1:9" x14ac:dyDescent="0.25">
      <c r="A232" s="1">
        <v>44767</v>
      </c>
      <c r="B232">
        <v>110.599998</v>
      </c>
      <c r="C232">
        <v>112.18</v>
      </c>
      <c r="D232">
        <v>108.529999</v>
      </c>
      <c r="E232">
        <v>110.41999800000001</v>
      </c>
      <c r="F232">
        <v>110.41999800000001</v>
      </c>
      <c r="G232">
        <v>1595500</v>
      </c>
      <c r="H232">
        <f t="shared" si="3"/>
        <v>-1.1016605266160173E-2</v>
      </c>
      <c r="I232">
        <f>CORREL($H$3:H232,MXX!$H$3:H232)</f>
        <v>-2.5682236963728716E-2</v>
      </c>
    </row>
    <row r="233" spans="1:9" x14ac:dyDescent="0.25">
      <c r="A233" s="1">
        <v>44768</v>
      </c>
      <c r="B233">
        <v>105.94000200000001</v>
      </c>
      <c r="C233">
        <v>107.349998</v>
      </c>
      <c r="D233">
        <v>103.394997</v>
      </c>
      <c r="E233">
        <v>103.970001</v>
      </c>
      <c r="F233">
        <v>103.970001</v>
      </c>
      <c r="G233">
        <v>2752600</v>
      </c>
      <c r="H233">
        <f t="shared" si="3"/>
        <v>-5.8413304807341242E-2</v>
      </c>
      <c r="I233">
        <f>CORREL($H$3:H233,MXX!$H$3:H233)</f>
        <v>-2.3702156542565966E-2</v>
      </c>
    </row>
    <row r="234" spans="1:9" x14ac:dyDescent="0.25">
      <c r="A234" s="1">
        <v>44769</v>
      </c>
      <c r="B234">
        <v>118.040001</v>
      </c>
      <c r="C234">
        <v>121.639999</v>
      </c>
      <c r="D234">
        <v>114.235001</v>
      </c>
      <c r="E234">
        <v>116.610001</v>
      </c>
      <c r="F234">
        <v>116.610001</v>
      </c>
      <c r="G234">
        <v>7373300</v>
      </c>
      <c r="H234">
        <f t="shared" si="3"/>
        <v>0.12157352965688632</v>
      </c>
      <c r="I234">
        <f>CORREL($H$3:H234,MXX!$H$3:H234)</f>
        <v>-2.4540278783931373E-2</v>
      </c>
    </row>
    <row r="235" spans="1:9" x14ac:dyDescent="0.25">
      <c r="A235" s="1">
        <v>44770</v>
      </c>
      <c r="B235">
        <v>115.529999</v>
      </c>
      <c r="C235">
        <v>117.24700199999999</v>
      </c>
      <c r="D235">
        <v>110.760002</v>
      </c>
      <c r="E235">
        <v>114.589996</v>
      </c>
      <c r="F235">
        <v>114.589996</v>
      </c>
      <c r="G235">
        <v>2637400</v>
      </c>
      <c r="H235">
        <f t="shared" si="3"/>
        <v>-1.7322742326363567E-2</v>
      </c>
      <c r="I235">
        <f>CORREL($H$3:H235,MXX!$H$3:H235)</f>
        <v>-2.2582126675592812E-2</v>
      </c>
    </row>
    <row r="236" spans="1:9" x14ac:dyDescent="0.25">
      <c r="A236" s="1">
        <v>44771</v>
      </c>
      <c r="B236">
        <v>112.900002</v>
      </c>
      <c r="C236">
        <v>115.349998</v>
      </c>
      <c r="D236">
        <v>110.360001</v>
      </c>
      <c r="E236">
        <v>113.019997</v>
      </c>
      <c r="F236">
        <v>113.019997</v>
      </c>
      <c r="G236">
        <v>1707800</v>
      </c>
      <c r="H236">
        <f t="shared" si="3"/>
        <v>-1.370101278300067E-2</v>
      </c>
      <c r="I236">
        <f>CORREL($H$3:H236,MXX!$H$3:H236)</f>
        <v>-2.3100838682960381E-2</v>
      </c>
    </row>
    <row r="237" spans="1:9" x14ac:dyDescent="0.25">
      <c r="A237" s="1">
        <v>44774</v>
      </c>
      <c r="B237">
        <v>111.44000200000001</v>
      </c>
      <c r="C237">
        <v>115.834999</v>
      </c>
      <c r="D237">
        <v>110.199997</v>
      </c>
      <c r="E237">
        <v>115.349998</v>
      </c>
      <c r="F237">
        <v>115.349998</v>
      </c>
      <c r="G237">
        <v>1684000</v>
      </c>
      <c r="H237">
        <f t="shared" si="3"/>
        <v>2.0615829604030123E-2</v>
      </c>
      <c r="I237">
        <f>CORREL($H$3:H237,MXX!$H$3:H237)</f>
        <v>-1.5689253218766231E-2</v>
      </c>
    </row>
    <row r="238" spans="1:9" x14ac:dyDescent="0.25">
      <c r="A238" s="1">
        <v>44775</v>
      </c>
      <c r="B238">
        <v>113.790001</v>
      </c>
      <c r="C238">
        <v>117.18</v>
      </c>
      <c r="D238">
        <v>113.41999800000001</v>
      </c>
      <c r="E238">
        <v>116</v>
      </c>
      <c r="F238">
        <v>116</v>
      </c>
      <c r="G238">
        <v>1116100</v>
      </c>
      <c r="H238">
        <f t="shared" si="3"/>
        <v>5.635041276723738E-3</v>
      </c>
      <c r="I238">
        <f>CORREL($H$3:H238,MXX!$H$3:H238)</f>
        <v>-1.5606091313900573E-2</v>
      </c>
    </row>
    <row r="239" spans="1:9" x14ac:dyDescent="0.25">
      <c r="A239" s="1">
        <v>44776</v>
      </c>
      <c r="B239">
        <v>117.599998</v>
      </c>
      <c r="C239">
        <v>120.55999799999999</v>
      </c>
      <c r="D239">
        <v>116.57</v>
      </c>
      <c r="E239">
        <v>120.459999</v>
      </c>
      <c r="F239">
        <v>120.459999</v>
      </c>
      <c r="G239">
        <v>1698500</v>
      </c>
      <c r="H239">
        <f t="shared" si="3"/>
        <v>3.8448267241379279E-2</v>
      </c>
      <c r="I239">
        <f>CORREL($H$3:H239,MXX!$H$3:H239)</f>
        <v>-2.2441726315080426E-2</v>
      </c>
    </row>
    <row r="240" spans="1:9" x14ac:dyDescent="0.25">
      <c r="A240" s="1">
        <v>44777</v>
      </c>
      <c r="B240">
        <v>120.58000199999999</v>
      </c>
      <c r="C240">
        <v>124.629997</v>
      </c>
      <c r="D240">
        <v>120.099998</v>
      </c>
      <c r="E240">
        <v>122.400002</v>
      </c>
      <c r="F240">
        <v>122.400002</v>
      </c>
      <c r="G240">
        <v>1459200</v>
      </c>
      <c r="H240">
        <f t="shared" si="3"/>
        <v>1.6104956135687867E-2</v>
      </c>
      <c r="I240">
        <f>CORREL($H$3:H240,MXX!$H$3:H240)</f>
        <v>-2.4334256169417645E-2</v>
      </c>
    </row>
    <row r="241" spans="1:9" x14ac:dyDescent="0.25">
      <c r="A241" s="1">
        <v>44778</v>
      </c>
      <c r="B241">
        <v>118.459999</v>
      </c>
      <c r="C241">
        <v>120.55999799999999</v>
      </c>
      <c r="D241">
        <v>116.829002</v>
      </c>
      <c r="E241">
        <v>118.730003</v>
      </c>
      <c r="F241">
        <v>118.730003</v>
      </c>
      <c r="G241">
        <v>1303000</v>
      </c>
      <c r="H241">
        <f t="shared" si="3"/>
        <v>-2.9983651470855403E-2</v>
      </c>
      <c r="I241">
        <f>CORREL($H$3:H241,MXX!$H$3:H241)</f>
        <v>-2.5002372959166356E-2</v>
      </c>
    </row>
    <row r="242" spans="1:9" x14ac:dyDescent="0.25">
      <c r="A242" s="1">
        <v>44781</v>
      </c>
      <c r="B242">
        <v>119.860001</v>
      </c>
      <c r="C242">
        <v>123.415001</v>
      </c>
      <c r="D242">
        <v>118.730003</v>
      </c>
      <c r="E242">
        <v>119.699997</v>
      </c>
      <c r="F242">
        <v>119.699997</v>
      </c>
      <c r="G242">
        <v>998000</v>
      </c>
      <c r="H242">
        <f t="shared" si="3"/>
        <v>8.1697462771899345E-3</v>
      </c>
      <c r="I242">
        <f>CORREL($H$3:H242,MXX!$H$3:H242)</f>
        <v>-2.5130055331518138E-2</v>
      </c>
    </row>
    <row r="243" spans="1:9" x14ac:dyDescent="0.25">
      <c r="A243" s="1">
        <v>44782</v>
      </c>
      <c r="B243">
        <v>118.230003</v>
      </c>
      <c r="C243">
        <v>118.754997</v>
      </c>
      <c r="D243">
        <v>113.639999</v>
      </c>
      <c r="E243">
        <v>115.55999799999999</v>
      </c>
      <c r="F243">
        <v>115.55999799999999</v>
      </c>
      <c r="G243">
        <v>1090800</v>
      </c>
      <c r="H243">
        <f t="shared" si="3"/>
        <v>-3.4586458678023221E-2</v>
      </c>
      <c r="I243">
        <f>CORREL($H$3:H243,MXX!$H$3:H243)</f>
        <v>-2.3741108845496798E-2</v>
      </c>
    </row>
    <row r="244" spans="1:9" x14ac:dyDescent="0.25">
      <c r="A244" s="1">
        <v>44783</v>
      </c>
      <c r="B244">
        <v>119.550003</v>
      </c>
      <c r="C244">
        <v>120.900002</v>
      </c>
      <c r="D244">
        <v>116.660004</v>
      </c>
      <c r="E244">
        <v>120.089996</v>
      </c>
      <c r="F244">
        <v>120.089996</v>
      </c>
      <c r="G244">
        <v>1369800</v>
      </c>
      <c r="H244">
        <f t="shared" si="3"/>
        <v>3.9200398740055417E-2</v>
      </c>
      <c r="I244">
        <f>CORREL($H$3:H244,MXX!$H$3:H244)</f>
        <v>-1.7310521738316532E-2</v>
      </c>
    </row>
    <row r="245" spans="1:9" x14ac:dyDescent="0.25">
      <c r="A245" s="1">
        <v>44784</v>
      </c>
      <c r="B245">
        <v>122.599998</v>
      </c>
      <c r="C245">
        <v>126.269997</v>
      </c>
      <c r="D245">
        <v>120.94000200000001</v>
      </c>
      <c r="E245">
        <v>122.730003</v>
      </c>
      <c r="F245">
        <v>122.730003</v>
      </c>
      <c r="G245">
        <v>1985500</v>
      </c>
      <c r="H245">
        <f t="shared" si="3"/>
        <v>2.1983571387578338E-2</v>
      </c>
      <c r="I245">
        <f>CORREL($H$3:H245,MXX!$H$3:H245)</f>
        <v>-1.7829123157262136E-2</v>
      </c>
    </row>
    <row r="246" spans="1:9" x14ac:dyDescent="0.25">
      <c r="A246" s="1">
        <v>44785</v>
      </c>
      <c r="B246">
        <v>124.16999800000001</v>
      </c>
      <c r="C246">
        <v>124.68</v>
      </c>
      <c r="D246">
        <v>121.849998</v>
      </c>
      <c r="E246">
        <v>123.629997</v>
      </c>
      <c r="F246">
        <v>123.629997</v>
      </c>
      <c r="G246">
        <v>910200</v>
      </c>
      <c r="H246">
        <f t="shared" si="3"/>
        <v>7.333121306939157E-3</v>
      </c>
      <c r="I246">
        <f>CORREL($H$3:H246,MXX!$H$3:H246)</f>
        <v>-1.654909260587719E-2</v>
      </c>
    </row>
    <row r="247" spans="1:9" x14ac:dyDescent="0.25">
      <c r="A247" s="1">
        <v>44788</v>
      </c>
      <c r="B247">
        <v>122.83000199999999</v>
      </c>
      <c r="C247">
        <v>124.66999800000001</v>
      </c>
      <c r="D247">
        <v>121.449997</v>
      </c>
      <c r="E247">
        <v>122.599998</v>
      </c>
      <c r="F247">
        <v>122.599998</v>
      </c>
      <c r="G247">
        <v>1021700</v>
      </c>
      <c r="H247">
        <f t="shared" si="3"/>
        <v>-8.3313032839433272E-3</v>
      </c>
      <c r="I247">
        <f>CORREL($H$3:H247,MXX!$H$3:H247)</f>
        <v>-1.7483334580567476E-2</v>
      </c>
    </row>
    <row r="248" spans="1:9" x14ac:dyDescent="0.25">
      <c r="A248" s="1">
        <v>44789</v>
      </c>
      <c r="B248">
        <v>121.480003</v>
      </c>
      <c r="C248">
        <v>121.739998</v>
      </c>
      <c r="D248">
        <v>117.860001</v>
      </c>
      <c r="E248">
        <v>120.099998</v>
      </c>
      <c r="F248">
        <v>120.099998</v>
      </c>
      <c r="G248">
        <v>872700</v>
      </c>
      <c r="H248">
        <f t="shared" si="3"/>
        <v>-2.0391517461525569E-2</v>
      </c>
      <c r="I248">
        <f>CORREL($H$3:H248,MXX!$H$3:H248)</f>
        <v>-1.9137461931991302E-2</v>
      </c>
    </row>
    <row r="249" spans="1:9" x14ac:dyDescent="0.25">
      <c r="A249" s="1">
        <v>44790</v>
      </c>
      <c r="B249">
        <v>117.970001</v>
      </c>
      <c r="C249">
        <v>118.279999</v>
      </c>
      <c r="D249">
        <v>113.779999</v>
      </c>
      <c r="E249">
        <v>114.150002</v>
      </c>
      <c r="F249">
        <v>114.150002</v>
      </c>
      <c r="G249">
        <v>1411600</v>
      </c>
      <c r="H249">
        <f t="shared" si="3"/>
        <v>-4.9542015812523148E-2</v>
      </c>
      <c r="I249">
        <f>CORREL($H$3:H249,MXX!$H$3:H249)</f>
        <v>-1.690868138260181E-2</v>
      </c>
    </row>
    <row r="250" spans="1:9" x14ac:dyDescent="0.25">
      <c r="A250" s="1">
        <v>44791</v>
      </c>
      <c r="B250">
        <v>113.629997</v>
      </c>
      <c r="C250">
        <v>115.44000200000001</v>
      </c>
      <c r="D250">
        <v>112.010002</v>
      </c>
      <c r="E250">
        <v>114.389999</v>
      </c>
      <c r="F250">
        <v>114.389999</v>
      </c>
      <c r="G250">
        <v>1102400</v>
      </c>
      <c r="H250">
        <f t="shared" si="3"/>
        <v>2.1024703968029932E-3</v>
      </c>
      <c r="I250">
        <f>CORREL($H$3:H250,MXX!$H$3:H250)</f>
        <v>-1.6745673221316919E-2</v>
      </c>
    </row>
    <row r="251" spans="1:9" x14ac:dyDescent="0.25">
      <c r="A251" s="1">
        <v>44792</v>
      </c>
      <c r="B251">
        <v>113</v>
      </c>
      <c r="C251">
        <v>113.44000200000001</v>
      </c>
      <c r="D251">
        <v>110.07</v>
      </c>
      <c r="E251">
        <v>111.43</v>
      </c>
      <c r="F251">
        <v>111.43</v>
      </c>
      <c r="G251">
        <v>961900</v>
      </c>
      <c r="H251">
        <f t="shared" si="3"/>
        <v>-2.587637928032499E-2</v>
      </c>
      <c r="I251">
        <f>CORREL($H$3:H251,MXX!$H$3:H251)</f>
        <v>-1.6428725239881588E-2</v>
      </c>
    </row>
    <row r="252" spans="1:9" x14ac:dyDescent="0.25">
      <c r="A252" s="1">
        <v>44795</v>
      </c>
      <c r="B252">
        <v>108.68</v>
      </c>
      <c r="C252">
        <v>110.910004</v>
      </c>
      <c r="D252">
        <v>107.660004</v>
      </c>
      <c r="E252">
        <v>109.599998</v>
      </c>
      <c r="F252">
        <v>109.599998</v>
      </c>
      <c r="G252">
        <v>1213700</v>
      </c>
      <c r="H252">
        <f t="shared" si="3"/>
        <v>-1.6422884321995939E-2</v>
      </c>
      <c r="I252">
        <f>CORREL($H$3:H252,MXX!$H$3:H252)</f>
        <v>-1.6443758188268938E-2</v>
      </c>
    </row>
    <row r="253" spans="1:9" x14ac:dyDescent="0.25">
      <c r="A253" s="1">
        <v>44796</v>
      </c>
      <c r="B253">
        <v>109.629997</v>
      </c>
      <c r="C253">
        <v>110.91999800000001</v>
      </c>
      <c r="D253">
        <v>107.41999800000001</v>
      </c>
      <c r="E253">
        <v>108.029999</v>
      </c>
      <c r="F253">
        <v>108.029999</v>
      </c>
      <c r="G253">
        <v>895900</v>
      </c>
      <c r="H253">
        <f t="shared" si="3"/>
        <v>-1.4324808655562163E-2</v>
      </c>
      <c r="I253">
        <f>CORREL($H$3:H253,MXX!$H$3:H253)</f>
        <v>-1.5739330932009035E-2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9B20-6483-4418-B2C6-FE81B6371EB3}">
  <dimension ref="A1:B253"/>
  <sheetViews>
    <sheetView workbookViewId="0">
      <selection activeCell="B6" sqref="B6"/>
    </sheetView>
  </sheetViews>
  <sheetFormatPr baseColWidth="10" defaultRowHeight="15" x14ac:dyDescent="0.25"/>
  <cols>
    <col min="1" max="1" width="11.855468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s="1">
        <v>44432</v>
      </c>
    </row>
    <row r="3" spans="1:2" x14ac:dyDescent="0.25">
      <c r="A3" s="1">
        <v>44433</v>
      </c>
    </row>
    <row r="4" spans="1:2" x14ac:dyDescent="0.25">
      <c r="A4" s="1">
        <v>44434</v>
      </c>
      <c r="B4">
        <f>CORREL(SPOT!$H$3:H4,BIMBO!$H$3:H4)</f>
        <v>-1</v>
      </c>
    </row>
    <row r="5" spans="1:2" x14ac:dyDescent="0.25">
      <c r="A5" s="1">
        <v>44435</v>
      </c>
      <c r="B5">
        <f>CORREL(SPOT!$H$3:H5,BIMBO!$H$3:H5)</f>
        <v>-0.98423726785659749</v>
      </c>
    </row>
    <row r="6" spans="1:2" x14ac:dyDescent="0.25">
      <c r="A6" s="1">
        <v>44438</v>
      </c>
      <c r="B6">
        <f>CORREL(SPOT!$H$3:H6,BIMBO!$H$3:H6)</f>
        <v>-0.50196302600561327</v>
      </c>
    </row>
    <row r="7" spans="1:2" x14ac:dyDescent="0.25">
      <c r="A7" s="1">
        <v>44439</v>
      </c>
      <c r="B7">
        <f>CORREL(SPOT!$H$3:H7,BIMBO!$H$3:H7)</f>
        <v>-0.41585145339925517</v>
      </c>
    </row>
    <row r="8" spans="1:2" x14ac:dyDescent="0.25">
      <c r="A8" s="1">
        <v>44440</v>
      </c>
      <c r="B8">
        <f>CORREL(SPOT!$H$3:H8,BIMBO!$H$3:H8)</f>
        <v>-0.4716298058874015</v>
      </c>
    </row>
    <row r="9" spans="1:2" x14ac:dyDescent="0.25">
      <c r="A9" s="1">
        <v>44441</v>
      </c>
      <c r="B9">
        <f>CORREL(SPOT!$H$3:H9,BIMBO!$H$3:H9)</f>
        <v>-0.55348881250695636</v>
      </c>
    </row>
    <row r="10" spans="1:2" x14ac:dyDescent="0.25">
      <c r="A10" s="1">
        <v>44442</v>
      </c>
      <c r="B10">
        <f>CORREL(SPOT!$H$3:H10,BIMBO!$H$3:H10)</f>
        <v>-3.6528548012581083E-2</v>
      </c>
    </row>
    <row r="11" spans="1:2" x14ac:dyDescent="0.25">
      <c r="A11" s="1">
        <v>44446</v>
      </c>
      <c r="B11">
        <f>CORREL(SPOT!$H$3:H11,BIMBO!$H$3:H11)</f>
        <v>5.6645212422248396E-3</v>
      </c>
    </row>
    <row r="12" spans="1:2" x14ac:dyDescent="0.25">
      <c r="A12" s="1">
        <v>44447</v>
      </c>
      <c r="B12">
        <f>CORREL(SPOT!$H$3:H12,BIMBO!$H$3:H12)</f>
        <v>0.13864786855140265</v>
      </c>
    </row>
    <row r="13" spans="1:2" x14ac:dyDescent="0.25">
      <c r="A13" s="1">
        <v>44448</v>
      </c>
      <c r="B13">
        <f>CORREL(SPOT!$H$3:H13,BIMBO!$H$3:H13)</f>
        <v>8.1831771632570133E-2</v>
      </c>
    </row>
    <row r="14" spans="1:2" x14ac:dyDescent="0.25">
      <c r="A14" s="1">
        <v>44449</v>
      </c>
      <c r="B14">
        <f>CORREL(SPOT!$H$3:H14,BIMBO!$H$3:H14)</f>
        <v>7.873510321990343E-2</v>
      </c>
    </row>
    <row r="15" spans="1:2" x14ac:dyDescent="0.25">
      <c r="A15" s="1">
        <v>44452</v>
      </c>
      <c r="B15">
        <f>CORREL(SPOT!$H$3:H15,BIMBO!$H$3:H15)</f>
        <v>5.3636957124857637E-2</v>
      </c>
    </row>
    <row r="16" spans="1:2" x14ac:dyDescent="0.25">
      <c r="A16" s="1">
        <v>44453</v>
      </c>
      <c r="B16">
        <f>CORREL(SPOT!$H$3:H16,BIMBO!$H$3:H16)</f>
        <v>5.3138831518503224E-3</v>
      </c>
    </row>
    <row r="17" spans="1:2" x14ac:dyDescent="0.25">
      <c r="A17" s="1">
        <v>44454</v>
      </c>
      <c r="B17">
        <f>CORREL(SPOT!$H$3:H17,BIMBO!$H$3:H17)</f>
        <v>-9.5391447140270563E-2</v>
      </c>
    </row>
    <row r="18" spans="1:2" x14ac:dyDescent="0.25">
      <c r="A18" s="1">
        <v>44455</v>
      </c>
      <c r="B18">
        <f>CORREL(SPOT!$H$3:H18,BIMBO!$H$3:H18)</f>
        <v>-0.10038155562202385</v>
      </c>
    </row>
    <row r="19" spans="1:2" x14ac:dyDescent="0.25">
      <c r="A19" s="1">
        <v>44456</v>
      </c>
      <c r="B19">
        <f>CORREL(SPOT!$H$3:H19,BIMBO!$H$3:H19)</f>
        <v>-0.10851269841673966</v>
      </c>
    </row>
    <row r="20" spans="1:2" x14ac:dyDescent="0.25">
      <c r="A20" s="1">
        <v>44459</v>
      </c>
      <c r="B20">
        <f>CORREL(SPOT!$H$3:H20,BIMBO!$H$3:H20)</f>
        <v>-0.20970698549057218</v>
      </c>
    </row>
    <row r="21" spans="1:2" x14ac:dyDescent="0.25">
      <c r="A21" s="1">
        <v>44460</v>
      </c>
      <c r="B21">
        <f>CORREL(SPOT!$H$3:H21,BIMBO!$H$3:H21)</f>
        <v>-0.18741403606273821</v>
      </c>
    </row>
    <row r="22" spans="1:2" x14ac:dyDescent="0.25">
      <c r="A22" s="1">
        <v>44461</v>
      </c>
      <c r="B22">
        <f>CORREL(SPOT!$H$3:H22,BIMBO!$H$3:H22)</f>
        <v>-0.18758094732530722</v>
      </c>
    </row>
    <row r="23" spans="1:2" x14ac:dyDescent="0.25">
      <c r="A23" s="1">
        <v>44462</v>
      </c>
      <c r="B23">
        <f>CORREL(SPOT!$H$3:H23,BIMBO!$H$3:H23)</f>
        <v>-0.18252542484233009</v>
      </c>
    </row>
    <row r="24" spans="1:2" x14ac:dyDescent="0.25">
      <c r="A24" s="1">
        <v>44463</v>
      </c>
      <c r="B24">
        <f>CORREL(SPOT!$H$3:H24,BIMBO!$H$3:H24)</f>
        <v>-8.2717742177234765E-2</v>
      </c>
    </row>
    <row r="25" spans="1:2" x14ac:dyDescent="0.25">
      <c r="A25" s="1">
        <v>44466</v>
      </c>
      <c r="B25">
        <f>CORREL(SPOT!$H$3:H25,BIMBO!$H$3:H25)</f>
        <v>-9.4133231222732525E-2</v>
      </c>
    </row>
    <row r="26" spans="1:2" x14ac:dyDescent="0.25">
      <c r="A26" s="1">
        <v>44467</v>
      </c>
      <c r="B26">
        <f>CORREL(SPOT!$H$3:H26,BIMBO!$H$3:H26)</f>
        <v>-3.2386014754966067E-2</v>
      </c>
    </row>
    <row r="27" spans="1:2" x14ac:dyDescent="0.25">
      <c r="A27" s="1">
        <v>44468</v>
      </c>
      <c r="B27">
        <f>CORREL(SPOT!$H$3:H27,BIMBO!$H$3:H27)</f>
        <v>-0.13415047990032777</v>
      </c>
    </row>
    <row r="28" spans="1:2" x14ac:dyDescent="0.25">
      <c r="A28" s="1">
        <v>44469</v>
      </c>
      <c r="B28">
        <f>CORREL(SPOT!$H$3:H28,BIMBO!$H$3:H28)</f>
        <v>-0.13697519815066114</v>
      </c>
    </row>
    <row r="29" spans="1:2" x14ac:dyDescent="0.25">
      <c r="A29" s="1">
        <v>44470</v>
      </c>
      <c r="B29">
        <f>CORREL(SPOT!$H$3:H29,BIMBO!$H$3:H29)</f>
        <v>-0.15973923397344522</v>
      </c>
    </row>
    <row r="30" spans="1:2" x14ac:dyDescent="0.25">
      <c r="A30" s="1">
        <v>44473</v>
      </c>
      <c r="B30">
        <f>CORREL(SPOT!$H$3:H30,BIMBO!$H$3:H30)</f>
        <v>-0.13825528002483448</v>
      </c>
    </row>
    <row r="31" spans="1:2" x14ac:dyDescent="0.25">
      <c r="A31" s="1">
        <v>44474</v>
      </c>
      <c r="B31">
        <f>CORREL(SPOT!$H$3:H31,BIMBO!$H$3:H31)</f>
        <v>-0.12787041885598421</v>
      </c>
    </row>
    <row r="32" spans="1:2" x14ac:dyDescent="0.25">
      <c r="A32" s="1">
        <v>44475</v>
      </c>
      <c r="B32">
        <f>CORREL(SPOT!$H$3:H32,BIMBO!$H$3:H32)</f>
        <v>-8.8610457257630823E-2</v>
      </c>
    </row>
    <row r="33" spans="1:2" x14ac:dyDescent="0.25">
      <c r="A33" s="1">
        <v>44476</v>
      </c>
      <c r="B33">
        <f>CORREL(SPOT!$H$3:H33,BIMBO!$H$3:H33)</f>
        <v>-0.10502803641843431</v>
      </c>
    </row>
    <row r="34" spans="1:2" x14ac:dyDescent="0.25">
      <c r="A34" s="1">
        <v>44477</v>
      </c>
      <c r="B34">
        <f>CORREL(SPOT!$H$3:H34,BIMBO!$H$3:H34)</f>
        <v>-0.10617957368735421</v>
      </c>
    </row>
    <row r="35" spans="1:2" x14ac:dyDescent="0.25">
      <c r="A35" s="1">
        <v>44480</v>
      </c>
      <c r="B35">
        <f>CORREL(SPOT!$H$3:H35,BIMBO!$H$3:H35)</f>
        <v>-9.3714882263383467E-2</v>
      </c>
    </row>
    <row r="36" spans="1:2" x14ac:dyDescent="0.25">
      <c r="A36" s="1">
        <v>44481</v>
      </c>
      <c r="B36">
        <f>CORREL(SPOT!$H$3:H36,BIMBO!$H$3:H36)</f>
        <v>-0.12330711741429225</v>
      </c>
    </row>
    <row r="37" spans="1:2" x14ac:dyDescent="0.25">
      <c r="A37" s="1">
        <v>44482</v>
      </c>
      <c r="B37">
        <f>CORREL(SPOT!$H$3:H37,BIMBO!$H$3:H37)</f>
        <v>-7.4224011265344614E-2</v>
      </c>
    </row>
    <row r="38" spans="1:2" x14ac:dyDescent="0.25">
      <c r="A38" s="1">
        <v>44483</v>
      </c>
      <c r="B38">
        <f>CORREL(SPOT!$H$3:H38,BIMBO!$H$3:H38)</f>
        <v>-7.319997640487487E-2</v>
      </c>
    </row>
    <row r="39" spans="1:2" x14ac:dyDescent="0.25">
      <c r="A39" s="1">
        <v>44484</v>
      </c>
      <c r="B39">
        <f>CORREL(SPOT!$H$3:H39,BIMBO!$H$3:H39)</f>
        <v>-7.4395278751697158E-2</v>
      </c>
    </row>
    <row r="40" spans="1:2" x14ac:dyDescent="0.25">
      <c r="A40" s="1">
        <v>44487</v>
      </c>
      <c r="B40">
        <f>CORREL(SPOT!$H$3:H40,BIMBO!$H$3:H40)</f>
        <v>-6.8321335045138265E-2</v>
      </c>
    </row>
    <row r="41" spans="1:2" x14ac:dyDescent="0.25">
      <c r="A41" s="1">
        <v>44488</v>
      </c>
      <c r="B41">
        <f>CORREL(SPOT!$H$3:H41,BIMBO!$H$3:H41)</f>
        <v>-0.11753821271980676</v>
      </c>
    </row>
    <row r="42" spans="1:2" x14ac:dyDescent="0.25">
      <c r="A42" s="1">
        <v>44489</v>
      </c>
      <c r="B42">
        <f>CORREL(SPOT!$H$3:H42,BIMBO!$H$3:H42)</f>
        <v>-0.11627076023459092</v>
      </c>
    </row>
    <row r="43" spans="1:2" x14ac:dyDescent="0.25">
      <c r="A43" s="1">
        <v>44490</v>
      </c>
      <c r="B43">
        <f>CORREL(SPOT!$H$3:H43,BIMBO!$H$3:H43)</f>
        <v>-0.12124120366500446</v>
      </c>
    </row>
    <row r="44" spans="1:2" x14ac:dyDescent="0.25">
      <c r="A44" s="1">
        <v>44491</v>
      </c>
      <c r="B44">
        <f>CORREL(SPOT!$H$3:H44,BIMBO!$H$3:H44)</f>
        <v>-0.10443624789700731</v>
      </c>
    </row>
    <row r="45" spans="1:2" x14ac:dyDescent="0.25">
      <c r="A45" s="1">
        <v>44494</v>
      </c>
      <c r="B45">
        <f>CORREL(SPOT!$H$3:H45,BIMBO!$H$3:H45)</f>
        <v>-0.10502701152303726</v>
      </c>
    </row>
    <row r="46" spans="1:2" x14ac:dyDescent="0.25">
      <c r="A46" s="1">
        <v>44495</v>
      </c>
      <c r="B46">
        <f>CORREL(SPOT!$H$3:H46,BIMBO!$H$3:H46)</f>
        <v>-0.11784105630172803</v>
      </c>
    </row>
    <row r="47" spans="1:2" x14ac:dyDescent="0.25">
      <c r="A47" s="1">
        <v>44496</v>
      </c>
      <c r="B47">
        <f>CORREL(SPOT!$H$3:H47,BIMBO!$H$3:H47)</f>
        <v>-0.11126965296124433</v>
      </c>
    </row>
    <row r="48" spans="1:2" x14ac:dyDescent="0.25">
      <c r="A48" s="1">
        <v>44497</v>
      </c>
      <c r="B48">
        <f>CORREL(SPOT!$H$3:H48,BIMBO!$H$3:H48)</f>
        <v>-0.1611259862462128</v>
      </c>
    </row>
    <row r="49" spans="1:2" x14ac:dyDescent="0.25">
      <c r="A49" s="1">
        <v>44498</v>
      </c>
      <c r="B49">
        <f>CORREL(SPOT!$H$3:H49,BIMBO!$H$3:H49)</f>
        <v>-0.15173496887897872</v>
      </c>
    </row>
    <row r="50" spans="1:2" x14ac:dyDescent="0.25">
      <c r="A50" s="1">
        <v>44501</v>
      </c>
      <c r="B50">
        <f>CORREL(SPOT!$H$3:H50,BIMBO!$H$3:H50)</f>
        <v>-0.11380702766140609</v>
      </c>
    </row>
    <row r="51" spans="1:2" x14ac:dyDescent="0.25">
      <c r="A51" s="1">
        <v>44502</v>
      </c>
      <c r="B51">
        <f>CORREL(SPOT!$H$3:H51,BIMBO!$H$3:H51)</f>
        <v>-0.10187711392787145</v>
      </c>
    </row>
    <row r="52" spans="1:2" x14ac:dyDescent="0.25">
      <c r="A52" s="1">
        <v>44503</v>
      </c>
      <c r="B52">
        <f>CORREL(SPOT!$H$3:H52,BIMBO!$H$3:H52)</f>
        <v>-0.10392084701414359</v>
      </c>
    </row>
    <row r="53" spans="1:2" x14ac:dyDescent="0.25">
      <c r="A53" s="1">
        <v>44504</v>
      </c>
      <c r="B53">
        <f>CORREL(SPOT!$H$3:H53,BIMBO!$H$3:H53)</f>
        <v>-0.10512247345602999</v>
      </c>
    </row>
    <row r="54" spans="1:2" x14ac:dyDescent="0.25">
      <c r="A54" s="1">
        <v>44505</v>
      </c>
      <c r="B54">
        <f>CORREL(SPOT!$H$3:H54,BIMBO!$H$3:H54)</f>
        <v>-7.3580133752458018E-2</v>
      </c>
    </row>
    <row r="55" spans="1:2" x14ac:dyDescent="0.25">
      <c r="A55" s="1">
        <v>44508</v>
      </c>
      <c r="B55">
        <f>CORREL(SPOT!$H$3:H55,BIMBO!$H$3:H55)</f>
        <v>-8.200829932105172E-2</v>
      </c>
    </row>
    <row r="56" spans="1:2" x14ac:dyDescent="0.25">
      <c r="A56" s="1">
        <v>44509</v>
      </c>
      <c r="B56">
        <f>CORREL(SPOT!$H$3:H56,BIMBO!$H$3:H56)</f>
        <v>-5.2993191684501249E-2</v>
      </c>
    </row>
    <row r="57" spans="1:2" x14ac:dyDescent="0.25">
      <c r="A57" s="1">
        <v>44510</v>
      </c>
      <c r="B57">
        <f>CORREL(SPOT!$H$3:H57,BIMBO!$H$3:H57)</f>
        <v>-9.9300060024032112E-3</v>
      </c>
    </row>
    <row r="58" spans="1:2" x14ac:dyDescent="0.25">
      <c r="A58" s="1">
        <v>44511</v>
      </c>
      <c r="B58">
        <f>CORREL(SPOT!$H$3:H58,BIMBO!$H$3:H58)</f>
        <v>-1.0355102681633834E-2</v>
      </c>
    </row>
    <row r="59" spans="1:2" x14ac:dyDescent="0.25">
      <c r="A59" s="1">
        <v>44512</v>
      </c>
      <c r="B59">
        <f>CORREL(SPOT!$H$3:H59,BIMBO!$H$3:H59)</f>
        <v>-5.6467063545127321E-3</v>
      </c>
    </row>
    <row r="60" spans="1:2" x14ac:dyDescent="0.25">
      <c r="A60" s="1">
        <v>44515</v>
      </c>
      <c r="B60">
        <f>CORREL(SPOT!$H$3:H60,BIMBO!$H$3:H60)</f>
        <v>-1.4893449505143034E-3</v>
      </c>
    </row>
    <row r="61" spans="1:2" x14ac:dyDescent="0.25">
      <c r="A61" s="1">
        <v>44516</v>
      </c>
      <c r="B61">
        <f>CORREL(SPOT!$H$3:H61,BIMBO!$H$3:H61)</f>
        <v>2.5232973951397094E-3</v>
      </c>
    </row>
    <row r="62" spans="1:2" x14ac:dyDescent="0.25">
      <c r="A62" s="1">
        <v>44517</v>
      </c>
      <c r="B62">
        <f>CORREL(SPOT!$H$3:H62,BIMBO!$H$3:H62)</f>
        <v>3.7945245282938163E-3</v>
      </c>
    </row>
    <row r="63" spans="1:2" x14ac:dyDescent="0.25">
      <c r="A63" s="1">
        <v>44518</v>
      </c>
      <c r="B63">
        <f>CORREL(SPOT!$H$3:H63,BIMBO!$H$3:H63)</f>
        <v>3.7078236284888183E-2</v>
      </c>
    </row>
    <row r="64" spans="1:2" x14ac:dyDescent="0.25">
      <c r="A64" s="1">
        <v>44519</v>
      </c>
      <c r="B64">
        <f>CORREL(SPOT!$H$3:H64,BIMBO!$H$3:H64)</f>
        <v>4.4592855772766705E-2</v>
      </c>
    </row>
    <row r="65" spans="1:2" x14ac:dyDescent="0.25">
      <c r="A65" s="1">
        <v>44522</v>
      </c>
      <c r="B65">
        <f>CORREL(SPOT!$H$3:H65,BIMBO!$H$3:H65)</f>
        <v>3.1318691922203337E-2</v>
      </c>
    </row>
    <row r="66" spans="1:2" x14ac:dyDescent="0.25">
      <c r="A66" s="1">
        <v>44523</v>
      </c>
      <c r="B66">
        <f>CORREL(SPOT!$H$3:H66,BIMBO!$H$3:H66)</f>
        <v>5.3282221876189341E-2</v>
      </c>
    </row>
    <row r="67" spans="1:2" x14ac:dyDescent="0.25">
      <c r="A67" s="1">
        <v>44524</v>
      </c>
      <c r="B67">
        <f>CORREL(SPOT!$H$3:H67,BIMBO!$H$3:H67)</f>
        <v>4.3769802982775281E-2</v>
      </c>
    </row>
    <row r="68" spans="1:2" x14ac:dyDescent="0.25">
      <c r="A68" s="1">
        <v>44526</v>
      </c>
      <c r="B68">
        <f>CORREL(SPOT!$H$3:H68,BIMBO!$H$3:H68)</f>
        <v>4.0030807038414239E-2</v>
      </c>
    </row>
    <row r="69" spans="1:2" x14ac:dyDescent="0.25">
      <c r="A69" s="1">
        <v>44529</v>
      </c>
      <c r="B69">
        <f>CORREL(SPOT!$H$3:H69,BIMBO!$H$3:H69)</f>
        <v>7.5345493933952467E-3</v>
      </c>
    </row>
    <row r="70" spans="1:2" x14ac:dyDescent="0.25">
      <c r="A70" s="1">
        <v>44530</v>
      </c>
      <c r="B70">
        <f>CORREL(SPOT!$H$3:H70,BIMBO!$H$3:H70)</f>
        <v>1.0557906670580432E-2</v>
      </c>
    </row>
    <row r="71" spans="1:2" x14ac:dyDescent="0.25">
      <c r="A71" s="1">
        <v>44531</v>
      </c>
      <c r="B71">
        <f>CORREL(SPOT!$H$3:H71,BIMBO!$H$3:H71)</f>
        <v>9.0213030701392916E-3</v>
      </c>
    </row>
    <row r="72" spans="1:2" x14ac:dyDescent="0.25">
      <c r="A72" s="1">
        <v>44532</v>
      </c>
      <c r="B72">
        <f>CORREL(SPOT!$H$3:H72,BIMBO!$H$3:H72)</f>
        <v>1.1494922893912372E-2</v>
      </c>
    </row>
    <row r="73" spans="1:2" x14ac:dyDescent="0.25">
      <c r="A73" s="1">
        <v>44533</v>
      </c>
      <c r="B73">
        <f>CORREL(SPOT!$H$3:H73,BIMBO!$H$3:H73)</f>
        <v>1.1283372297557527E-2</v>
      </c>
    </row>
    <row r="74" spans="1:2" x14ac:dyDescent="0.25">
      <c r="A74" s="1">
        <v>44536</v>
      </c>
      <c r="B74">
        <f>CORREL(SPOT!$H$3:H74,BIMBO!$H$3:H74)</f>
        <v>1.8293668594191671E-2</v>
      </c>
    </row>
    <row r="75" spans="1:2" x14ac:dyDescent="0.25">
      <c r="A75" s="1">
        <v>44537</v>
      </c>
      <c r="B75">
        <f>CORREL(SPOT!$H$3:H75,BIMBO!$H$3:H75)</f>
        <v>-1.3874319606999254E-2</v>
      </c>
    </row>
    <row r="76" spans="1:2" x14ac:dyDescent="0.25">
      <c r="A76" s="1">
        <v>44538</v>
      </c>
      <c r="B76">
        <f>CORREL(SPOT!$H$3:H76,BIMBO!$H$3:H76)</f>
        <v>-3.2375736930593071E-3</v>
      </c>
    </row>
    <row r="77" spans="1:2" x14ac:dyDescent="0.25">
      <c r="A77" s="1">
        <v>44539</v>
      </c>
      <c r="B77">
        <f>CORREL(SPOT!$H$3:H77,BIMBO!$H$3:H77)</f>
        <v>-3.5046012691421359E-2</v>
      </c>
    </row>
    <row r="78" spans="1:2" x14ac:dyDescent="0.25">
      <c r="A78" s="1">
        <v>44540</v>
      </c>
      <c r="B78">
        <f>CORREL(SPOT!$H$3:H78,BIMBO!$H$3:H78)</f>
        <v>-3.37691265340236E-2</v>
      </c>
    </row>
    <row r="79" spans="1:2" x14ac:dyDescent="0.25">
      <c r="A79" s="1">
        <v>44543</v>
      </c>
      <c r="B79">
        <f>CORREL(SPOT!$H$3:H79,BIMBO!$H$3:H79)</f>
        <v>-5.5591584105270576E-2</v>
      </c>
    </row>
    <row r="80" spans="1:2" x14ac:dyDescent="0.25">
      <c r="A80" s="1">
        <v>44544</v>
      </c>
      <c r="B80">
        <f>CORREL(SPOT!$H$3:H80,BIMBO!$H$3:H80)</f>
        <v>-5.804597826144129E-2</v>
      </c>
    </row>
    <row r="81" spans="1:2" x14ac:dyDescent="0.25">
      <c r="A81" s="1">
        <v>44545</v>
      </c>
      <c r="B81">
        <f>CORREL(SPOT!$H$3:H81,BIMBO!$H$3:H81)</f>
        <v>-6.3460482575951785E-2</v>
      </c>
    </row>
    <row r="82" spans="1:2" x14ac:dyDescent="0.25">
      <c r="A82" s="1">
        <v>44546</v>
      </c>
      <c r="B82">
        <f>CORREL(SPOT!$H$3:H82,BIMBO!$H$3:H82)</f>
        <v>-5.6569112430562021E-2</v>
      </c>
    </row>
    <row r="83" spans="1:2" x14ac:dyDescent="0.25">
      <c r="A83" s="1">
        <v>44547</v>
      </c>
      <c r="B83">
        <f>CORREL(SPOT!$H$3:H83,BIMBO!$H$3:H83)</f>
        <v>-4.0533970144514694E-2</v>
      </c>
    </row>
    <row r="84" spans="1:2" x14ac:dyDescent="0.25">
      <c r="A84" s="1">
        <v>44550</v>
      </c>
      <c r="B84">
        <f>CORREL(SPOT!$H$3:H84,BIMBO!$H$3:H84)</f>
        <v>-2.1144596990387735E-2</v>
      </c>
    </row>
    <row r="85" spans="1:2" x14ac:dyDescent="0.25">
      <c r="A85" s="1">
        <v>44551</v>
      </c>
      <c r="B85">
        <f>CORREL(SPOT!$H$3:H85,BIMBO!$H$3:H85)</f>
        <v>-2.8543055604922018E-3</v>
      </c>
    </row>
    <row r="86" spans="1:2" x14ac:dyDescent="0.25">
      <c r="A86" s="1">
        <v>44552</v>
      </c>
      <c r="B86">
        <f>CORREL(SPOT!$H$3:H86,BIMBO!$H$3:H86)</f>
        <v>1.1145019337152841E-4</v>
      </c>
    </row>
    <row r="87" spans="1:2" x14ac:dyDescent="0.25">
      <c r="A87" s="1">
        <v>44553</v>
      </c>
      <c r="B87">
        <f>CORREL(SPOT!$H$3:H87,BIMBO!$H$3:H87)</f>
        <v>9.1829742034516915E-4</v>
      </c>
    </row>
    <row r="88" spans="1:2" x14ac:dyDescent="0.25">
      <c r="A88" s="1">
        <v>44557</v>
      </c>
      <c r="B88">
        <f>CORREL(SPOT!$H$3:H88,BIMBO!$H$3:H88)</f>
        <v>1.5715134694298306E-3</v>
      </c>
    </row>
    <row r="89" spans="1:2" x14ac:dyDescent="0.25">
      <c r="A89" s="1">
        <v>44558</v>
      </c>
      <c r="B89">
        <f>CORREL(SPOT!$H$3:H89,BIMBO!$H$3:H89)</f>
        <v>1.7436472752169574E-3</v>
      </c>
    </row>
    <row r="90" spans="1:2" x14ac:dyDescent="0.25">
      <c r="A90" s="1">
        <v>44559</v>
      </c>
      <c r="B90">
        <f>CORREL(SPOT!$H$3:H90,BIMBO!$H$3:H90)</f>
        <v>2.1797681195889211E-3</v>
      </c>
    </row>
    <row r="91" spans="1:2" x14ac:dyDescent="0.25">
      <c r="A91" s="1">
        <v>44560</v>
      </c>
      <c r="B91">
        <f>CORREL(SPOT!$H$3:H91,BIMBO!$H$3:H91)</f>
        <v>6.113996717770606E-3</v>
      </c>
    </row>
    <row r="92" spans="1:2" x14ac:dyDescent="0.25">
      <c r="A92" s="1">
        <v>44561</v>
      </c>
      <c r="B92">
        <f>CORREL(SPOT!$H$3:H92,BIMBO!$H$3:H92)</f>
        <v>6.9248789831199793E-3</v>
      </c>
    </row>
    <row r="93" spans="1:2" x14ac:dyDescent="0.25">
      <c r="A93" s="1">
        <v>44564</v>
      </c>
      <c r="B93">
        <f>CORREL(SPOT!$H$3:H93,BIMBO!$H$3:H93)</f>
        <v>-1.7674659780503772E-3</v>
      </c>
    </row>
    <row r="94" spans="1:2" x14ac:dyDescent="0.25">
      <c r="A94" s="1">
        <v>44565</v>
      </c>
      <c r="B94">
        <f>CORREL(SPOT!$H$3:H94,BIMBO!$H$3:H94)</f>
        <v>-3.3814521884267886E-3</v>
      </c>
    </row>
    <row r="95" spans="1:2" x14ac:dyDescent="0.25">
      <c r="A95" s="1">
        <v>44566</v>
      </c>
      <c r="B95">
        <f>CORREL(SPOT!$H$3:H95,BIMBO!$H$3:H95)</f>
        <v>2.6015166851044835E-2</v>
      </c>
    </row>
    <row r="96" spans="1:2" x14ac:dyDescent="0.25">
      <c r="A96" s="1">
        <v>44567</v>
      </c>
      <c r="B96">
        <f>CORREL(SPOT!$H$3:H96,BIMBO!$H$3:H96)</f>
        <v>2.7101773394438148E-2</v>
      </c>
    </row>
    <row r="97" spans="1:2" x14ac:dyDescent="0.25">
      <c r="A97" s="1">
        <v>44568</v>
      </c>
      <c r="B97">
        <f>CORREL(SPOT!$H$3:H97,BIMBO!$H$3:H97)</f>
        <v>2.3545300289827358E-2</v>
      </c>
    </row>
    <row r="98" spans="1:2" x14ac:dyDescent="0.25">
      <c r="A98" s="1">
        <v>44571</v>
      </c>
      <c r="B98">
        <f>CORREL(SPOT!$H$3:H98,BIMBO!$H$3:H98)</f>
        <v>2.2191427279872143E-2</v>
      </c>
    </row>
    <row r="99" spans="1:2" x14ac:dyDescent="0.25">
      <c r="A99" s="1">
        <v>44572</v>
      </c>
      <c r="B99">
        <f>CORREL(SPOT!$H$3:H99,BIMBO!$H$3:H99)</f>
        <v>4.0418544605652681E-2</v>
      </c>
    </row>
    <row r="100" spans="1:2" x14ac:dyDescent="0.25">
      <c r="A100" s="1">
        <v>44573</v>
      </c>
      <c r="B100">
        <f>CORREL(SPOT!$H$3:H100,BIMBO!$H$3:H100)</f>
        <v>3.234365632966682E-2</v>
      </c>
    </row>
    <row r="101" spans="1:2" x14ac:dyDescent="0.25">
      <c r="A101" s="1">
        <v>44574</v>
      </c>
      <c r="B101">
        <f>CORREL(SPOT!$H$3:H101,BIMBO!$H$3:H101)</f>
        <v>3.9259890682343965E-2</v>
      </c>
    </row>
    <row r="102" spans="1:2" x14ac:dyDescent="0.25">
      <c r="A102" s="1">
        <v>44575</v>
      </c>
      <c r="B102">
        <f>CORREL(SPOT!$H$3:H102,BIMBO!$H$3:H102)</f>
        <v>3.6424191592625839E-2</v>
      </c>
    </row>
    <row r="103" spans="1:2" x14ac:dyDescent="0.25">
      <c r="A103" s="1">
        <v>44579</v>
      </c>
      <c r="B103">
        <f>CORREL(SPOT!$H$3:H103,BIMBO!$H$3:H103)</f>
        <v>3.7002441542087899E-2</v>
      </c>
    </row>
    <row r="104" spans="1:2" x14ac:dyDescent="0.25">
      <c r="A104" s="1">
        <v>44580</v>
      </c>
      <c r="B104">
        <f>CORREL(SPOT!$H$3:H104,BIMBO!$H$3:H104)</f>
        <v>4.9690347160972634E-2</v>
      </c>
    </row>
    <row r="105" spans="1:2" x14ac:dyDescent="0.25">
      <c r="A105" s="1">
        <v>44581</v>
      </c>
      <c r="B105">
        <f>CORREL(SPOT!$H$3:H105,BIMBO!$H$3:H105)</f>
        <v>4.9854026164979047E-2</v>
      </c>
    </row>
    <row r="106" spans="1:2" x14ac:dyDescent="0.25">
      <c r="A106" s="1">
        <v>44582</v>
      </c>
      <c r="B106">
        <f>CORREL(SPOT!$H$3:H106,BIMBO!$H$3:H106)</f>
        <v>4.5455703587628515E-2</v>
      </c>
    </row>
    <row r="107" spans="1:2" x14ac:dyDescent="0.25">
      <c r="A107" s="1">
        <v>44585</v>
      </c>
      <c r="B107">
        <f>CORREL(SPOT!$H$3:H107,BIMBO!$H$3:H107)</f>
        <v>4.7301407156323354E-2</v>
      </c>
    </row>
    <row r="108" spans="1:2" x14ac:dyDescent="0.25">
      <c r="A108" s="1">
        <v>44586</v>
      </c>
      <c r="B108">
        <f>CORREL(SPOT!$H$3:H108,BIMBO!$H$3:H108)</f>
        <v>5.2375740764228476E-2</v>
      </c>
    </row>
    <row r="109" spans="1:2" x14ac:dyDescent="0.25">
      <c r="A109" s="1">
        <v>44587</v>
      </c>
      <c r="B109">
        <f>CORREL(SPOT!$H$3:H109,BIMBO!$H$3:H109)</f>
        <v>5.2016783217264793E-2</v>
      </c>
    </row>
    <row r="110" spans="1:2" x14ac:dyDescent="0.25">
      <c r="A110" s="1">
        <v>44588</v>
      </c>
      <c r="B110">
        <f>CORREL(SPOT!$H$3:H110,BIMBO!$H$3:H110)</f>
        <v>5.5139830755766783E-2</v>
      </c>
    </row>
    <row r="111" spans="1:2" x14ac:dyDescent="0.25">
      <c r="A111" s="1">
        <v>44589</v>
      </c>
      <c r="B111">
        <f>CORREL(SPOT!$H$3:H111,BIMBO!$H$3:H111)</f>
        <v>4.8998846852791378E-2</v>
      </c>
    </row>
    <row r="112" spans="1:2" x14ac:dyDescent="0.25">
      <c r="A112" s="1">
        <v>44592</v>
      </c>
      <c r="B112">
        <f>CORREL(SPOT!$H$3:H112,BIMBO!$H$3:H112)</f>
        <v>6.9292717613312516E-2</v>
      </c>
    </row>
    <row r="113" spans="1:2" x14ac:dyDescent="0.25">
      <c r="A113" s="1">
        <v>44593</v>
      </c>
      <c r="B113">
        <f>CORREL(SPOT!$H$3:H113,BIMBO!$H$3:H113)</f>
        <v>9.0894831971654752E-2</v>
      </c>
    </row>
    <row r="114" spans="1:2" x14ac:dyDescent="0.25">
      <c r="A114" s="1">
        <v>44594</v>
      </c>
      <c r="B114">
        <f>CORREL(SPOT!$H$3:H114,BIMBO!$H$3:H114)</f>
        <v>8.5627759583604773E-2</v>
      </c>
    </row>
    <row r="115" spans="1:2" x14ac:dyDescent="0.25">
      <c r="A115" s="1">
        <v>44595</v>
      </c>
      <c r="B115">
        <f>CORREL(SPOT!$H$3:H115,BIMBO!$H$3:H115)</f>
        <v>0.13356858940063684</v>
      </c>
    </row>
    <row r="116" spans="1:2" x14ac:dyDescent="0.25">
      <c r="A116" s="1">
        <v>44596</v>
      </c>
      <c r="B116">
        <f>CORREL(SPOT!$H$3:H116,BIMBO!$H$3:H116)</f>
        <v>8.8870022210693095E-2</v>
      </c>
    </row>
    <row r="117" spans="1:2" x14ac:dyDescent="0.25">
      <c r="A117" s="1">
        <v>44599</v>
      </c>
      <c r="B117">
        <f>CORREL(SPOT!$H$3:H117,BIMBO!$H$3:H117)</f>
        <v>8.6092639775608618E-2</v>
      </c>
    </row>
    <row r="118" spans="1:2" x14ac:dyDescent="0.25">
      <c r="A118" s="1">
        <v>44600</v>
      </c>
      <c r="B118">
        <f>CORREL(SPOT!$H$3:H118,BIMBO!$H$3:H118)</f>
        <v>7.9032240416878688E-2</v>
      </c>
    </row>
    <row r="119" spans="1:2" x14ac:dyDescent="0.25">
      <c r="A119" s="1">
        <v>44601</v>
      </c>
      <c r="B119">
        <f>CORREL(SPOT!$H$3:H119,BIMBO!$H$3:H119)</f>
        <v>8.2691944564458691E-2</v>
      </c>
    </row>
    <row r="120" spans="1:2" x14ac:dyDescent="0.25">
      <c r="A120" s="1">
        <v>44602</v>
      </c>
      <c r="B120">
        <f>CORREL(SPOT!$H$3:H120,BIMBO!$H$3:H120)</f>
        <v>8.7220951494056981E-2</v>
      </c>
    </row>
    <row r="121" spans="1:2" x14ac:dyDescent="0.25">
      <c r="A121" s="1">
        <v>44603</v>
      </c>
      <c r="B121">
        <f>CORREL(SPOT!$H$3:H121,BIMBO!$H$3:H121)</f>
        <v>8.1164562522555952E-2</v>
      </c>
    </row>
    <row r="122" spans="1:2" x14ac:dyDescent="0.25">
      <c r="A122" s="1">
        <v>44606</v>
      </c>
      <c r="B122">
        <f>CORREL(SPOT!$H$3:H122,BIMBO!$H$3:H122)</f>
        <v>7.9494430234438293E-2</v>
      </c>
    </row>
    <row r="123" spans="1:2" x14ac:dyDescent="0.25">
      <c r="A123" s="1">
        <v>44607</v>
      </c>
      <c r="B123">
        <f>CORREL(SPOT!$H$3:H123,BIMBO!$H$3:H123)</f>
        <v>7.9239053666457393E-2</v>
      </c>
    </row>
    <row r="124" spans="1:2" x14ac:dyDescent="0.25">
      <c r="A124" s="1">
        <v>44608</v>
      </c>
      <c r="B124">
        <f>CORREL(SPOT!$H$3:H124,BIMBO!$H$3:H124)</f>
        <v>7.908274286531003E-2</v>
      </c>
    </row>
    <row r="125" spans="1:2" x14ac:dyDescent="0.25">
      <c r="A125" s="1">
        <v>44609</v>
      </c>
      <c r="B125">
        <f>CORREL(SPOT!$H$3:H125,BIMBO!$H$3:H125)</f>
        <v>7.7233187205995618E-2</v>
      </c>
    </row>
    <row r="126" spans="1:2" x14ac:dyDescent="0.25">
      <c r="A126" s="1">
        <v>44610</v>
      </c>
      <c r="B126">
        <f>CORREL(SPOT!$H$3:H126,BIMBO!$H$3:H126)</f>
        <v>7.077621259541339E-2</v>
      </c>
    </row>
    <row r="127" spans="1:2" x14ac:dyDescent="0.25">
      <c r="A127" s="1">
        <v>44614</v>
      </c>
      <c r="B127">
        <f>CORREL(SPOT!$H$3:H127,BIMBO!$H$3:H127)</f>
        <v>7.1410011603963167E-2</v>
      </c>
    </row>
    <row r="128" spans="1:2" x14ac:dyDescent="0.25">
      <c r="A128" s="1">
        <v>44615</v>
      </c>
      <c r="B128">
        <f>CORREL(SPOT!$H$3:H128,BIMBO!$H$3:H128)</f>
        <v>6.7941333848425517E-2</v>
      </c>
    </row>
    <row r="129" spans="1:2" x14ac:dyDescent="0.25">
      <c r="A129" s="1">
        <v>44616</v>
      </c>
      <c r="B129">
        <f>CORREL(SPOT!$H$3:H129,BIMBO!$H$3:H129)</f>
        <v>4.9762125231685009E-2</v>
      </c>
    </row>
    <row r="130" spans="1:2" x14ac:dyDescent="0.25">
      <c r="A130" s="1">
        <v>44617</v>
      </c>
      <c r="B130">
        <f>CORREL(SPOT!$H$3:H130,BIMBO!$H$3:H130)</f>
        <v>4.8274803036350199E-2</v>
      </c>
    </row>
    <row r="131" spans="1:2" x14ac:dyDescent="0.25">
      <c r="A131" s="1">
        <v>44620</v>
      </c>
      <c r="B131">
        <f>CORREL(SPOT!$H$3:H131,BIMBO!$H$3:H131)</f>
        <v>5.6607518960209061E-2</v>
      </c>
    </row>
    <row r="132" spans="1:2" x14ac:dyDescent="0.25">
      <c r="A132" s="1">
        <v>44621</v>
      </c>
      <c r="B132">
        <f>CORREL(SPOT!$H$3:H132,BIMBO!$H$3:H132)</f>
        <v>6.2495778338509764E-2</v>
      </c>
    </row>
    <row r="133" spans="1:2" x14ac:dyDescent="0.25">
      <c r="A133" s="1">
        <v>44622</v>
      </c>
      <c r="B133">
        <f>CORREL(SPOT!$H$3:H133,BIMBO!$H$3:H133)</f>
        <v>6.3620251009690251E-2</v>
      </c>
    </row>
    <row r="134" spans="1:2" x14ac:dyDescent="0.25">
      <c r="A134" s="1">
        <v>44623</v>
      </c>
      <c r="B134">
        <f>CORREL(SPOT!$H$3:H134,BIMBO!$H$3:H134)</f>
        <v>6.7991703894252201E-2</v>
      </c>
    </row>
    <row r="135" spans="1:2" x14ac:dyDescent="0.25">
      <c r="A135" s="1">
        <v>44624</v>
      </c>
      <c r="B135">
        <f>CORREL(SPOT!$H$3:H135,BIMBO!$H$3:H135)</f>
        <v>7.9864427239676405E-2</v>
      </c>
    </row>
    <row r="136" spans="1:2" x14ac:dyDescent="0.25">
      <c r="A136" s="1">
        <v>44627</v>
      </c>
      <c r="B136">
        <f>CORREL(SPOT!$H$3:H136,BIMBO!$H$3:H136)</f>
        <v>8.8129400015331247E-2</v>
      </c>
    </row>
    <row r="137" spans="1:2" x14ac:dyDescent="0.25">
      <c r="A137" s="1">
        <v>44628</v>
      </c>
      <c r="B137">
        <f>CORREL(SPOT!$H$3:H137,BIMBO!$H$3:H137)</f>
        <v>7.6699920967220267E-2</v>
      </c>
    </row>
    <row r="138" spans="1:2" x14ac:dyDescent="0.25">
      <c r="A138" s="1">
        <v>44629</v>
      </c>
      <c r="B138">
        <f>CORREL(SPOT!$H$3:H138,BIMBO!$H$3:H138)</f>
        <v>8.2436241987729184E-2</v>
      </c>
    </row>
    <row r="139" spans="1:2" x14ac:dyDescent="0.25">
      <c r="A139" s="1">
        <v>44630</v>
      </c>
      <c r="B139">
        <f>CORREL(SPOT!$H$3:H139,BIMBO!$H$3:H139)</f>
        <v>7.2888510331866135E-2</v>
      </c>
    </row>
    <row r="140" spans="1:2" x14ac:dyDescent="0.25">
      <c r="A140" s="1">
        <v>44631</v>
      </c>
      <c r="B140">
        <f>CORREL(SPOT!$H$3:H140,BIMBO!$H$3:H140)</f>
        <v>6.6876300074348152E-2</v>
      </c>
    </row>
    <row r="141" spans="1:2" x14ac:dyDescent="0.25">
      <c r="A141" s="1">
        <v>44634</v>
      </c>
      <c r="B141">
        <f>CORREL(SPOT!$H$3:H141,BIMBO!$H$3:H141)</f>
        <v>6.9361133453868004E-2</v>
      </c>
    </row>
    <row r="142" spans="1:2" x14ac:dyDescent="0.25">
      <c r="A142" s="1">
        <v>44635</v>
      </c>
      <c r="B142">
        <f>CORREL(SPOT!$H$3:H142,BIMBO!$H$3:H142)</f>
        <v>5.9496008540171362E-2</v>
      </c>
    </row>
    <row r="143" spans="1:2" x14ac:dyDescent="0.25">
      <c r="A143" s="1">
        <v>44636</v>
      </c>
      <c r="B143">
        <f>CORREL(SPOT!$H$3:H143,BIMBO!$H$3:H143)</f>
        <v>7.0656271870552595E-2</v>
      </c>
    </row>
    <row r="144" spans="1:2" x14ac:dyDescent="0.25">
      <c r="A144" s="1">
        <v>44637</v>
      </c>
      <c r="B144">
        <f>CORREL(SPOT!$H$3:H144,BIMBO!$H$3:H144)</f>
        <v>8.4824740122838166E-2</v>
      </c>
    </row>
    <row r="145" spans="1:2" x14ac:dyDescent="0.25">
      <c r="A145" s="1">
        <v>44638</v>
      </c>
      <c r="B145">
        <f>CORREL(SPOT!$H$3:H145,BIMBO!$H$3:H145)</f>
        <v>8.2629263121666865E-2</v>
      </c>
    </row>
    <row r="146" spans="1:2" x14ac:dyDescent="0.25">
      <c r="A146" s="1">
        <v>44641</v>
      </c>
      <c r="B146">
        <f>CORREL(SPOT!$H$3:H146,BIMBO!$H$3:H146)</f>
        <v>8.550573767971606E-2</v>
      </c>
    </row>
    <row r="147" spans="1:2" x14ac:dyDescent="0.25">
      <c r="A147" s="1">
        <v>44642</v>
      </c>
      <c r="B147">
        <f>CORREL(SPOT!$H$3:H147,BIMBO!$H$3:H147)</f>
        <v>9.3550218770412807E-2</v>
      </c>
    </row>
    <row r="148" spans="1:2" x14ac:dyDescent="0.25">
      <c r="A148" s="1">
        <v>44643</v>
      </c>
      <c r="B148">
        <f>CORREL(SPOT!$H$3:H148,BIMBO!$H$3:H148)</f>
        <v>9.0516034592786232E-2</v>
      </c>
    </row>
    <row r="149" spans="1:2" x14ac:dyDescent="0.25">
      <c r="A149" s="1">
        <v>44644</v>
      </c>
      <c r="B149">
        <f>CORREL(SPOT!$H$3:H149,BIMBO!$H$3:H149)</f>
        <v>9.065374780534384E-2</v>
      </c>
    </row>
    <row r="150" spans="1:2" x14ac:dyDescent="0.25">
      <c r="A150" s="1">
        <v>44645</v>
      </c>
      <c r="B150">
        <f>CORREL(SPOT!$H$3:H150,BIMBO!$H$3:H150)</f>
        <v>8.9271805306815236E-2</v>
      </c>
    </row>
    <row r="151" spans="1:2" x14ac:dyDescent="0.25">
      <c r="A151" s="1">
        <v>44648</v>
      </c>
      <c r="B151">
        <f>CORREL(SPOT!$H$3:H151,BIMBO!$H$3:H151)</f>
        <v>9.2453014021113403E-2</v>
      </c>
    </row>
    <row r="152" spans="1:2" x14ac:dyDescent="0.25">
      <c r="A152" s="1">
        <v>44649</v>
      </c>
      <c r="B152">
        <f>CORREL(SPOT!$H$3:H152,BIMBO!$H$3:H152)</f>
        <v>0.10007775350177213</v>
      </c>
    </row>
    <row r="153" spans="1:2" x14ac:dyDescent="0.25">
      <c r="A153" s="1">
        <v>44650</v>
      </c>
      <c r="B153">
        <f>CORREL(SPOT!$H$3:H153,BIMBO!$H$3:H153)</f>
        <v>0.10043309804981165</v>
      </c>
    </row>
    <row r="154" spans="1:2" x14ac:dyDescent="0.25">
      <c r="A154" s="1">
        <v>44651</v>
      </c>
      <c r="B154">
        <f>CORREL(SPOT!$H$3:H154,BIMBO!$H$3:H154)</f>
        <v>0.10079724170203609</v>
      </c>
    </row>
    <row r="155" spans="1:2" x14ac:dyDescent="0.25">
      <c r="A155" s="1">
        <v>44652</v>
      </c>
      <c r="B155">
        <f>CORREL(SPOT!$H$3:H155,BIMBO!$H$3:H155)</f>
        <v>0.10660831804738811</v>
      </c>
    </row>
    <row r="156" spans="1:2" x14ac:dyDescent="0.25">
      <c r="A156" s="1">
        <v>44655</v>
      </c>
      <c r="B156">
        <f>CORREL(SPOT!$H$3:H156,BIMBO!$H$3:H156)</f>
        <v>0.11126830870430483</v>
      </c>
    </row>
    <row r="157" spans="1:2" x14ac:dyDescent="0.25">
      <c r="A157" s="1">
        <v>44656</v>
      </c>
      <c r="B157">
        <f>CORREL(SPOT!$H$3:H157,BIMBO!$H$3:H157)</f>
        <v>0.12353698399734976</v>
      </c>
    </row>
    <row r="158" spans="1:2" x14ac:dyDescent="0.25">
      <c r="A158" s="1">
        <v>44657</v>
      </c>
      <c r="B158">
        <f>CORREL(SPOT!$H$3:H158,BIMBO!$H$3:H158)</f>
        <v>0.12914744953092472</v>
      </c>
    </row>
    <row r="159" spans="1:2" x14ac:dyDescent="0.25">
      <c r="A159" s="1">
        <v>44658</v>
      </c>
      <c r="B159">
        <f>CORREL(SPOT!$H$3:H159,BIMBO!$H$3:H159)</f>
        <v>0.12923474141526661</v>
      </c>
    </row>
    <row r="160" spans="1:2" x14ac:dyDescent="0.25">
      <c r="A160" s="1">
        <v>44659</v>
      </c>
      <c r="B160">
        <f>CORREL(SPOT!$H$3:H160,BIMBO!$H$3:H160)</f>
        <v>0.12913580575498904</v>
      </c>
    </row>
    <row r="161" spans="1:2" x14ac:dyDescent="0.25">
      <c r="A161" s="1">
        <v>44662</v>
      </c>
      <c r="B161">
        <f>CORREL(SPOT!$H$3:H161,BIMBO!$H$3:H161)</f>
        <v>0.13001364168082591</v>
      </c>
    </row>
    <row r="162" spans="1:2" x14ac:dyDescent="0.25">
      <c r="A162" s="1">
        <v>44663</v>
      </c>
      <c r="B162">
        <f>CORREL(SPOT!$H$3:H162,BIMBO!$H$3:H162)</f>
        <v>0.12996521723726639</v>
      </c>
    </row>
    <row r="163" spans="1:2" x14ac:dyDescent="0.25">
      <c r="A163" s="1">
        <v>44664</v>
      </c>
      <c r="B163">
        <f>CORREL(SPOT!$H$3:H163,BIMBO!$H$3:H163)</f>
        <v>0.13234854212537731</v>
      </c>
    </row>
    <row r="164" spans="1:2" x14ac:dyDescent="0.25">
      <c r="A164" s="1">
        <v>44665</v>
      </c>
      <c r="B164">
        <f>CORREL(SPOT!$H$3:H164,BIMBO!$H$3:H164)</f>
        <v>0.1322752982461077</v>
      </c>
    </row>
    <row r="165" spans="1:2" x14ac:dyDescent="0.25">
      <c r="A165" s="1">
        <v>44669</v>
      </c>
      <c r="B165">
        <f>CORREL(SPOT!$H$3:H165,BIMBO!$H$3:H165)</f>
        <v>0.12916764339453404</v>
      </c>
    </row>
    <row r="166" spans="1:2" x14ac:dyDescent="0.25">
      <c r="A166" s="1">
        <v>44670</v>
      </c>
      <c r="B166">
        <f>CORREL(SPOT!$H$3:H166,BIMBO!$H$3:H166)</f>
        <v>0.12190066830038368</v>
      </c>
    </row>
    <row r="167" spans="1:2" x14ac:dyDescent="0.25">
      <c r="A167" s="1">
        <v>44671</v>
      </c>
      <c r="B167">
        <f>CORREL(SPOT!$H$3:H167,BIMBO!$H$3:H167)</f>
        <v>0.14162823304641073</v>
      </c>
    </row>
    <row r="168" spans="1:2" x14ac:dyDescent="0.25">
      <c r="A168" s="1">
        <v>44672</v>
      </c>
      <c r="B168">
        <f>CORREL(SPOT!$H$3:H168,BIMBO!$H$3:H168)</f>
        <v>0.13872019788529835</v>
      </c>
    </row>
    <row r="169" spans="1:2" x14ac:dyDescent="0.25">
      <c r="A169" s="1">
        <v>44673</v>
      </c>
      <c r="B169">
        <f>CORREL(SPOT!$H$3:H169,BIMBO!$H$3:H169)</f>
        <v>0.13841446851163455</v>
      </c>
    </row>
    <row r="170" spans="1:2" x14ac:dyDescent="0.25">
      <c r="A170" s="1">
        <v>44676</v>
      </c>
      <c r="B170">
        <f>CORREL(SPOT!$H$3:H170,BIMBO!$H$3:H170)</f>
        <v>0.13824142803005127</v>
      </c>
    </row>
    <row r="171" spans="1:2" x14ac:dyDescent="0.25">
      <c r="A171" s="1">
        <v>44677</v>
      </c>
      <c r="B171">
        <f>CORREL(SPOT!$H$3:H171,BIMBO!$H$3:H171)</f>
        <v>0.12520778196290591</v>
      </c>
    </row>
    <row r="172" spans="1:2" x14ac:dyDescent="0.25">
      <c r="A172" s="1">
        <v>44678</v>
      </c>
      <c r="B172">
        <f>CORREL(SPOT!$H$3:H172,BIMBO!$H$3:H172)</f>
        <v>0.10816418716414934</v>
      </c>
    </row>
    <row r="173" spans="1:2" x14ac:dyDescent="0.25">
      <c r="A173" s="1">
        <v>44679</v>
      </c>
      <c r="B173">
        <f>CORREL(SPOT!$H$3:H173,BIMBO!$H$3:H173)</f>
        <v>0.10833970145901584</v>
      </c>
    </row>
    <row r="174" spans="1:2" x14ac:dyDescent="0.25">
      <c r="A174" s="1">
        <v>44680</v>
      </c>
      <c r="B174">
        <f>CORREL(SPOT!$H$3:H174,BIMBO!$H$3:H174)</f>
        <v>0.10382945180675643</v>
      </c>
    </row>
    <row r="175" spans="1:2" x14ac:dyDescent="0.25">
      <c r="A175" s="1">
        <v>44683</v>
      </c>
      <c r="B175">
        <f>CORREL(SPOT!$H$3:H175,BIMBO!$H$3:H175)</f>
        <v>6.550254961675199E-2</v>
      </c>
    </row>
    <row r="176" spans="1:2" x14ac:dyDescent="0.25">
      <c r="A176" s="1">
        <v>44684</v>
      </c>
      <c r="B176">
        <f>CORREL(SPOT!$H$3:H176,BIMBO!$H$3:H176)</f>
        <v>6.2379961423909031E-2</v>
      </c>
    </row>
    <row r="177" spans="1:2" x14ac:dyDescent="0.25">
      <c r="A177" s="1">
        <v>44685</v>
      </c>
      <c r="B177">
        <f>CORREL(SPOT!$H$3:H177,BIMBO!$H$3:H177)</f>
        <v>6.6285641093851821E-2</v>
      </c>
    </row>
    <row r="178" spans="1:2" x14ac:dyDescent="0.25">
      <c r="A178" s="1">
        <v>44686</v>
      </c>
      <c r="B178">
        <f>CORREL(SPOT!$H$3:H178,BIMBO!$H$3:H178)</f>
        <v>6.3220758934731738E-2</v>
      </c>
    </row>
    <row r="179" spans="1:2" x14ac:dyDescent="0.25">
      <c r="A179" s="1">
        <v>44687</v>
      </c>
      <c r="B179">
        <f>CORREL(SPOT!$H$3:H179,BIMBO!$H$3:H179)</f>
        <v>6.3635692028568308E-2</v>
      </c>
    </row>
    <row r="180" spans="1:2" x14ac:dyDescent="0.25">
      <c r="A180" s="1">
        <v>44690</v>
      </c>
      <c r="B180">
        <f>CORREL(SPOT!$H$3:H180,BIMBO!$H$3:H180)</f>
        <v>6.3829804793472777E-2</v>
      </c>
    </row>
    <row r="181" spans="1:2" x14ac:dyDescent="0.25">
      <c r="A181" s="1">
        <v>44691</v>
      </c>
      <c r="B181">
        <f>CORREL(SPOT!$H$3:H181,BIMBO!$H$3:H181)</f>
        <v>5.1740814454563334E-2</v>
      </c>
    </row>
    <row r="182" spans="1:2" x14ac:dyDescent="0.25">
      <c r="A182" s="1">
        <v>44692</v>
      </c>
      <c r="B182">
        <f>CORREL(SPOT!$H$3:H182,BIMBO!$H$3:H182)</f>
        <v>4.3408374267493055E-2</v>
      </c>
    </row>
    <row r="183" spans="1:2" x14ac:dyDescent="0.25">
      <c r="A183" s="1">
        <v>44693</v>
      </c>
      <c r="B183">
        <f>CORREL(SPOT!$H$3:H183,BIMBO!$H$3:H183)</f>
        <v>3.432212722679933E-2</v>
      </c>
    </row>
    <row r="184" spans="1:2" x14ac:dyDescent="0.25">
      <c r="A184" s="1">
        <v>44694</v>
      </c>
      <c r="B184">
        <f>CORREL(SPOT!$H$3:H184,BIMBO!$H$3:H184)</f>
        <v>3.7801563205357477E-2</v>
      </c>
    </row>
    <row r="185" spans="1:2" x14ac:dyDescent="0.25">
      <c r="A185" s="1">
        <v>44697</v>
      </c>
      <c r="B185">
        <f>CORREL(SPOT!$H$3:H185,BIMBO!$H$3:H185)</f>
        <v>3.2983027617942716E-2</v>
      </c>
    </row>
    <row r="186" spans="1:2" x14ac:dyDescent="0.25">
      <c r="A186" s="1">
        <v>44698</v>
      </c>
      <c r="B186">
        <f>CORREL(SPOT!$H$3:H186,BIMBO!$H$3:H186)</f>
        <v>2.5299486806612478E-2</v>
      </c>
    </row>
    <row r="187" spans="1:2" x14ac:dyDescent="0.25">
      <c r="A187" s="1">
        <v>44699</v>
      </c>
      <c r="B187">
        <f>CORREL(SPOT!$H$3:H187,BIMBO!$H$3:H187)</f>
        <v>2.549340043289498E-2</v>
      </c>
    </row>
    <row r="188" spans="1:2" x14ac:dyDescent="0.25">
      <c r="A188" s="1">
        <v>44700</v>
      </c>
      <c r="B188">
        <f>CORREL(SPOT!$H$3:H188,BIMBO!$H$3:H188)</f>
        <v>2.7388336751088295E-2</v>
      </c>
    </row>
    <row r="189" spans="1:2" x14ac:dyDescent="0.25">
      <c r="A189" s="1">
        <v>44701</v>
      </c>
      <c r="B189">
        <f>CORREL(SPOT!$H$3:H189,BIMBO!$H$3:H189)</f>
        <v>2.8458324367058408E-2</v>
      </c>
    </row>
    <row r="190" spans="1:2" x14ac:dyDescent="0.25">
      <c r="A190" s="1">
        <v>44704</v>
      </c>
      <c r="B190">
        <f>CORREL(SPOT!$H$3:H190,BIMBO!$H$3:H190)</f>
        <v>2.7520465541585337E-2</v>
      </c>
    </row>
    <row r="191" spans="1:2" x14ac:dyDescent="0.25">
      <c r="A191" s="1">
        <v>44705</v>
      </c>
      <c r="B191">
        <f>CORREL(SPOT!$H$3:H191,BIMBO!$H$3:H191)</f>
        <v>2.1341879275903409E-2</v>
      </c>
    </row>
    <row r="192" spans="1:2" x14ac:dyDescent="0.25">
      <c r="A192" s="1">
        <v>44706</v>
      </c>
      <c r="B192">
        <f>CORREL(SPOT!$H$3:H192,BIMBO!$H$3:H192)</f>
        <v>2.8599942445142128E-2</v>
      </c>
    </row>
    <row r="193" spans="1:2" x14ac:dyDescent="0.25">
      <c r="A193" s="1">
        <v>44707</v>
      </c>
      <c r="B193">
        <f>CORREL(SPOT!$H$3:H193,BIMBO!$H$3:H193)</f>
        <v>2.8623095494622851E-2</v>
      </c>
    </row>
    <row r="194" spans="1:2" x14ac:dyDescent="0.25">
      <c r="A194" s="1">
        <v>44708</v>
      </c>
      <c r="B194">
        <f>CORREL(SPOT!$H$3:H194,BIMBO!$H$3:H194)</f>
        <v>2.6880190003926673E-2</v>
      </c>
    </row>
    <row r="195" spans="1:2" x14ac:dyDescent="0.25">
      <c r="A195" s="1">
        <v>44712</v>
      </c>
      <c r="B195">
        <f>CORREL(SPOT!$H$3:H195,BIMBO!$H$3:H195)</f>
        <v>2.6856162557365365E-2</v>
      </c>
    </row>
    <row r="196" spans="1:2" x14ac:dyDescent="0.25">
      <c r="A196" s="1">
        <v>44713</v>
      </c>
      <c r="B196">
        <f>CORREL(SPOT!$H$3:H196,BIMBO!$H$3:H196)</f>
        <v>2.7141187779930864E-2</v>
      </c>
    </row>
    <row r="197" spans="1:2" x14ac:dyDescent="0.25">
      <c r="A197" s="1">
        <v>44714</v>
      </c>
      <c r="B197">
        <f>CORREL(SPOT!$H$3:H197,BIMBO!$H$3:H197)</f>
        <v>1.5526619479141638E-2</v>
      </c>
    </row>
    <row r="198" spans="1:2" x14ac:dyDescent="0.25">
      <c r="A198" s="1">
        <v>44715</v>
      </c>
      <c r="B198">
        <f>CORREL(SPOT!$H$3:H198,BIMBO!$H$3:H198)</f>
        <v>1.6609890409613276E-2</v>
      </c>
    </row>
    <row r="199" spans="1:2" x14ac:dyDescent="0.25">
      <c r="A199" s="1">
        <v>44718</v>
      </c>
      <c r="B199">
        <f>CORREL(SPOT!$H$3:H199,BIMBO!$H$3:H199)</f>
        <v>1.5840765251075872E-2</v>
      </c>
    </row>
    <row r="200" spans="1:2" x14ac:dyDescent="0.25">
      <c r="A200" s="1">
        <v>44719</v>
      </c>
      <c r="B200">
        <f>CORREL(SPOT!$H$3:H200,BIMBO!$H$3:H200)</f>
        <v>1.5814507708639677E-2</v>
      </c>
    </row>
    <row r="201" spans="1:2" x14ac:dyDescent="0.25">
      <c r="A201" s="1">
        <v>44720</v>
      </c>
      <c r="B201">
        <f>CORREL(SPOT!$H$3:H201,BIMBO!$H$3:H201)</f>
        <v>1.3399094890860006E-2</v>
      </c>
    </row>
    <row r="202" spans="1:2" x14ac:dyDescent="0.25">
      <c r="A202" s="1">
        <v>44721</v>
      </c>
      <c r="B202">
        <f>CORREL(SPOT!$H$3:H202,BIMBO!$H$3:H202)</f>
        <v>1.0219706235839097E-2</v>
      </c>
    </row>
    <row r="203" spans="1:2" x14ac:dyDescent="0.25">
      <c r="A203" s="1">
        <v>44722</v>
      </c>
      <c r="B203">
        <f>CORREL(SPOT!$H$3:H203,BIMBO!$H$3:H203)</f>
        <v>3.0829548279971253E-2</v>
      </c>
    </row>
    <row r="204" spans="1:2" x14ac:dyDescent="0.25">
      <c r="A204" s="1">
        <v>44725</v>
      </c>
      <c r="B204">
        <f>CORREL(SPOT!$H$3:H204,BIMBO!$H$3:H204)</f>
        <v>2.8683022305873249E-2</v>
      </c>
    </row>
    <row r="205" spans="1:2" x14ac:dyDescent="0.25">
      <c r="A205" s="1">
        <v>44726</v>
      </c>
      <c r="B205">
        <f>CORREL(SPOT!$H$3:H205,BIMBO!$H$3:H205)</f>
        <v>2.891836550888429E-2</v>
      </c>
    </row>
    <row r="206" spans="1:2" x14ac:dyDescent="0.25">
      <c r="A206" s="1">
        <v>44727</v>
      </c>
      <c r="B206">
        <f>CORREL(SPOT!$H$3:H206,BIMBO!$H$3:H206)</f>
        <v>3.972365348715242E-2</v>
      </c>
    </row>
    <row r="207" spans="1:2" x14ac:dyDescent="0.25">
      <c r="A207" s="1">
        <v>44728</v>
      </c>
      <c r="B207">
        <f>CORREL(SPOT!$H$3:H207,BIMBO!$H$3:H207)</f>
        <v>3.9781764510799109E-2</v>
      </c>
    </row>
    <row r="208" spans="1:2" x14ac:dyDescent="0.25">
      <c r="A208" s="1">
        <v>44729</v>
      </c>
      <c r="B208">
        <f>CORREL(SPOT!$H$3:H208,BIMBO!$H$3:H208)</f>
        <v>3.9461630900149668E-2</v>
      </c>
    </row>
    <row r="209" spans="1:2" x14ac:dyDescent="0.25">
      <c r="A209" s="1">
        <v>44733</v>
      </c>
      <c r="B209">
        <f>CORREL(SPOT!$H$3:H209,BIMBO!$H$3:H209)</f>
        <v>4.2194949643255257E-2</v>
      </c>
    </row>
    <row r="210" spans="1:2" x14ac:dyDescent="0.25">
      <c r="A210" s="1">
        <v>44734</v>
      </c>
      <c r="B210">
        <f>CORREL(SPOT!$H$3:H210,BIMBO!$H$3:H210)</f>
        <v>4.5195597550295091E-2</v>
      </c>
    </row>
    <row r="211" spans="1:2" x14ac:dyDescent="0.25">
      <c r="A211" s="1">
        <v>44735</v>
      </c>
      <c r="B211">
        <f>CORREL(SPOT!$H$3:H211,BIMBO!$H$3:H211)</f>
        <v>4.9192385054865895E-2</v>
      </c>
    </row>
    <row r="212" spans="1:2" x14ac:dyDescent="0.25">
      <c r="A212" s="1">
        <v>44736</v>
      </c>
      <c r="B212">
        <f>CORREL(SPOT!$H$3:H212,BIMBO!$H$3:H212)</f>
        <v>4.8579471873679725E-2</v>
      </c>
    </row>
    <row r="213" spans="1:2" x14ac:dyDescent="0.25">
      <c r="A213" s="1">
        <v>44739</v>
      </c>
      <c r="B213">
        <f>CORREL(SPOT!$H$3:H213,BIMBO!$H$3:H213)</f>
        <v>4.8506616081880831E-2</v>
      </c>
    </row>
    <row r="214" spans="1:2" x14ac:dyDescent="0.25">
      <c r="A214" s="1">
        <v>44740</v>
      </c>
      <c r="B214">
        <f>CORREL(SPOT!$H$3:H214,BIMBO!$H$3:H214)</f>
        <v>3.8119603495748833E-2</v>
      </c>
    </row>
    <row r="215" spans="1:2" x14ac:dyDescent="0.25">
      <c r="A215" s="1">
        <v>44741</v>
      </c>
      <c r="B215">
        <f>CORREL(SPOT!$H$3:H215,BIMBO!$H$3:H215)</f>
        <v>3.8156177070694207E-2</v>
      </c>
    </row>
    <row r="216" spans="1:2" x14ac:dyDescent="0.25">
      <c r="A216" s="1">
        <v>44742</v>
      </c>
      <c r="B216">
        <f>CORREL(SPOT!$H$3:H216,BIMBO!$H$3:H216)</f>
        <v>3.8799263269279183E-2</v>
      </c>
    </row>
    <row r="217" spans="1:2" x14ac:dyDescent="0.25">
      <c r="A217" s="1">
        <v>44743</v>
      </c>
      <c r="B217">
        <f>CORREL(SPOT!$H$3:H217,BIMBO!$H$3:H217)</f>
        <v>3.6882795966862551E-2</v>
      </c>
    </row>
    <row r="218" spans="1:2" x14ac:dyDescent="0.25">
      <c r="A218" s="1">
        <v>44747</v>
      </c>
      <c r="B218">
        <f>CORREL(SPOT!$H$3:H218,BIMBO!$H$3:H218)</f>
        <v>3.8357067149319246E-2</v>
      </c>
    </row>
    <row r="219" spans="1:2" x14ac:dyDescent="0.25">
      <c r="A219" s="1">
        <v>44748</v>
      </c>
      <c r="B219">
        <f>CORREL(SPOT!$H$3:H219,BIMBO!$H$3:H219)</f>
        <v>3.3893080715968867E-2</v>
      </c>
    </row>
    <row r="220" spans="1:2" x14ac:dyDescent="0.25">
      <c r="A220" s="1">
        <v>44749</v>
      </c>
      <c r="B220">
        <f>CORREL(SPOT!$H$3:H220,BIMBO!$H$3:H220)</f>
        <v>2.8469170698460659E-2</v>
      </c>
    </row>
    <row r="221" spans="1:2" x14ac:dyDescent="0.25">
      <c r="A221" s="1">
        <v>44750</v>
      </c>
      <c r="B221">
        <f>CORREL(SPOT!$H$3:H221,BIMBO!$H$3:H221)</f>
        <v>2.6150191185438203E-2</v>
      </c>
    </row>
    <row r="222" spans="1:2" x14ac:dyDescent="0.25">
      <c r="A222" s="1">
        <v>44753</v>
      </c>
      <c r="B222">
        <f>CORREL(SPOT!$H$3:H222,BIMBO!$H$3:H222)</f>
        <v>2.7159272790121869E-2</v>
      </c>
    </row>
    <row r="223" spans="1:2" x14ac:dyDescent="0.25">
      <c r="A223" s="1">
        <v>44754</v>
      </c>
      <c r="B223">
        <f>CORREL(SPOT!$H$3:H223,BIMBO!$H$3:H223)</f>
        <v>2.7514813091230272E-2</v>
      </c>
    </row>
    <row r="224" spans="1:2" x14ac:dyDescent="0.25">
      <c r="A224" s="1">
        <v>44755</v>
      </c>
      <c r="B224">
        <f>CORREL(SPOT!$H$3:H224,BIMBO!$H$3:H224)</f>
        <v>2.7513853435074582E-2</v>
      </c>
    </row>
    <row r="225" spans="1:2" x14ac:dyDescent="0.25">
      <c r="A225" s="1">
        <v>44756</v>
      </c>
      <c r="B225">
        <f>CORREL(SPOT!$H$3:H225,BIMBO!$H$3:H225)</f>
        <v>3.1693952976694785E-2</v>
      </c>
    </row>
    <row r="226" spans="1:2" x14ac:dyDescent="0.25">
      <c r="A226" s="1">
        <v>44757</v>
      </c>
      <c r="B226">
        <f>CORREL(SPOT!$H$3:H226,BIMBO!$H$3:H226)</f>
        <v>3.4188022203545727E-2</v>
      </c>
    </row>
    <row r="227" spans="1:2" x14ac:dyDescent="0.25">
      <c r="A227" s="1">
        <v>44760</v>
      </c>
      <c r="B227">
        <f>CORREL(SPOT!$H$3:H227,BIMBO!$H$3:H227)</f>
        <v>3.5046258277919677E-2</v>
      </c>
    </row>
    <row r="228" spans="1:2" x14ac:dyDescent="0.25">
      <c r="A228" s="1">
        <v>44761</v>
      </c>
      <c r="B228">
        <f>CORREL(SPOT!$H$3:H228,BIMBO!$H$3:H228)</f>
        <v>4.2481682860257386E-2</v>
      </c>
    </row>
    <row r="229" spans="1:2" x14ac:dyDescent="0.25">
      <c r="A229" s="1">
        <v>44762</v>
      </c>
      <c r="B229">
        <f>CORREL(SPOT!$H$3:H229,BIMBO!$H$3:H229)</f>
        <v>3.8944122741499353E-2</v>
      </c>
    </row>
    <row r="230" spans="1:2" x14ac:dyDescent="0.25">
      <c r="A230" s="1">
        <v>44763</v>
      </c>
      <c r="B230">
        <f>CORREL(SPOT!$H$3:H230,BIMBO!$H$3:H230)</f>
        <v>3.9515348491765009E-2</v>
      </c>
    </row>
    <row r="231" spans="1:2" x14ac:dyDescent="0.25">
      <c r="A231" s="1">
        <v>44764</v>
      </c>
      <c r="B231">
        <f>CORREL(SPOT!$H$3:H231,BIMBO!$H$3:H231)</f>
        <v>3.9077682073738379E-2</v>
      </c>
    </row>
    <row r="232" spans="1:2" x14ac:dyDescent="0.25">
      <c r="A232" s="1">
        <v>44767</v>
      </c>
      <c r="B232">
        <f>CORREL(SPOT!$H$3:H232,BIMBO!$H$3:H232)</f>
        <v>3.8835609609692359E-2</v>
      </c>
    </row>
    <row r="233" spans="1:2" x14ac:dyDescent="0.25">
      <c r="A233" s="1">
        <v>44768</v>
      </c>
      <c r="B233">
        <f>CORREL(SPOT!$H$3:H233,BIMBO!$H$3:H233)</f>
        <v>3.4306117826573668E-2</v>
      </c>
    </row>
    <row r="234" spans="1:2" x14ac:dyDescent="0.25">
      <c r="A234" s="1">
        <v>44769</v>
      </c>
      <c r="B234">
        <f>CORREL(SPOT!$H$3:H234,BIMBO!$H$3:H234)</f>
        <v>3.1002680619046583E-2</v>
      </c>
    </row>
    <row r="235" spans="1:2" x14ac:dyDescent="0.25">
      <c r="A235" s="1">
        <v>44770</v>
      </c>
      <c r="B235">
        <f>CORREL(SPOT!$H$3:H235,BIMBO!$H$3:H235)</f>
        <v>3.1279216708306044E-2</v>
      </c>
    </row>
    <row r="236" spans="1:2" x14ac:dyDescent="0.25">
      <c r="A236" s="1">
        <v>44771</v>
      </c>
      <c r="B236">
        <f>CORREL(SPOT!$H$3:H236,BIMBO!$H$3:H236)</f>
        <v>3.2019746146373901E-2</v>
      </c>
    </row>
    <row r="237" spans="1:2" x14ac:dyDescent="0.25">
      <c r="A237" s="1">
        <v>44774</v>
      </c>
      <c r="B237">
        <f>CORREL(SPOT!$H$3:H237,BIMBO!$H$3:H237)</f>
        <v>3.439132500133351E-2</v>
      </c>
    </row>
    <row r="238" spans="1:2" x14ac:dyDescent="0.25">
      <c r="A238" s="1">
        <v>44775</v>
      </c>
      <c r="B238">
        <f>CORREL(SPOT!$H$3:H238,BIMBO!$H$3:H238)</f>
        <v>3.2798949349172747E-2</v>
      </c>
    </row>
    <row r="239" spans="1:2" x14ac:dyDescent="0.25">
      <c r="A239" s="1">
        <v>44776</v>
      </c>
      <c r="B239">
        <f>CORREL(SPOT!$H$3:H239,BIMBO!$H$3:H239)</f>
        <v>3.0260998187064462E-2</v>
      </c>
    </row>
    <row r="240" spans="1:2" x14ac:dyDescent="0.25">
      <c r="A240" s="1">
        <v>44777</v>
      </c>
      <c r="B240">
        <f>CORREL(SPOT!$H$3:H240,BIMBO!$H$3:H240)</f>
        <v>3.1293624811649649E-2</v>
      </c>
    </row>
    <row r="241" spans="1:2" x14ac:dyDescent="0.25">
      <c r="A241" s="1">
        <v>44778</v>
      </c>
      <c r="B241">
        <f>CORREL(SPOT!$H$3:H241,BIMBO!$H$3:H241)</f>
        <v>3.2643197973922511E-2</v>
      </c>
    </row>
    <row r="242" spans="1:2" x14ac:dyDescent="0.25">
      <c r="A242" s="1">
        <v>44781</v>
      </c>
      <c r="B242">
        <f>CORREL(SPOT!$H$3:H242,BIMBO!$H$3:H242)</f>
        <v>3.2110723922432222E-2</v>
      </c>
    </row>
    <row r="243" spans="1:2" x14ac:dyDescent="0.25">
      <c r="A243" s="1">
        <v>44782</v>
      </c>
      <c r="B243">
        <f>CORREL(SPOT!$H$3:H243,BIMBO!$H$3:H243)</f>
        <v>3.3642861128696223E-2</v>
      </c>
    </row>
    <row r="244" spans="1:2" x14ac:dyDescent="0.25">
      <c r="A244" s="1">
        <v>44783</v>
      </c>
      <c r="B244">
        <f>CORREL(SPOT!$H$3:H244,BIMBO!$H$3:H244)</f>
        <v>4.0325787288163981E-2</v>
      </c>
    </row>
    <row r="245" spans="1:2" x14ac:dyDescent="0.25">
      <c r="A245" s="1">
        <v>44784</v>
      </c>
      <c r="B245">
        <f>CORREL(SPOT!$H$3:H245,BIMBO!$H$3:H245)</f>
        <v>4.3224477985436195E-2</v>
      </c>
    </row>
    <row r="246" spans="1:2" x14ac:dyDescent="0.25">
      <c r="A246" s="1">
        <v>44785</v>
      </c>
      <c r="B246">
        <f>CORREL(SPOT!$H$3:H246,BIMBO!$H$3:H246)</f>
        <v>4.3513351496734166E-2</v>
      </c>
    </row>
    <row r="247" spans="1:2" x14ac:dyDescent="0.25">
      <c r="A247" s="1">
        <v>44788</v>
      </c>
      <c r="B247">
        <f>CORREL(SPOT!$H$3:H247,BIMBO!$H$3:H247)</f>
        <v>4.3565943672072088E-2</v>
      </c>
    </row>
    <row r="248" spans="1:2" x14ac:dyDescent="0.25">
      <c r="A248" s="1">
        <v>44789</v>
      </c>
      <c r="B248">
        <f>CORREL(SPOT!$H$3:H248,BIMBO!$H$3:H248)</f>
        <v>4.333583747082112E-2</v>
      </c>
    </row>
    <row r="249" spans="1:2" x14ac:dyDescent="0.25">
      <c r="A249" s="1">
        <v>44790</v>
      </c>
      <c r="B249">
        <f>CORREL(SPOT!$H$3:H249,BIMBO!$H$3:H249)</f>
        <v>4.7287462304246387E-2</v>
      </c>
    </row>
    <row r="250" spans="1:2" x14ac:dyDescent="0.25">
      <c r="A250" s="1">
        <v>44791</v>
      </c>
      <c r="B250">
        <f>CORREL(SPOT!$H$3:H250,BIMBO!$H$3:H250)</f>
        <v>4.7135986951703929E-2</v>
      </c>
    </row>
    <row r="251" spans="1:2" x14ac:dyDescent="0.25">
      <c r="A251" s="1">
        <v>44792</v>
      </c>
      <c r="B251">
        <f>CORREL(SPOT!$H$3:H251,BIMBO!$H$3:H251)</f>
        <v>4.8366870903510453E-2</v>
      </c>
    </row>
    <row r="252" spans="1:2" x14ac:dyDescent="0.25">
      <c r="A252" s="1">
        <v>44795</v>
      </c>
      <c r="B252">
        <f>CORREL(SPOT!$H$3:H252,BIMBO!$H$3:H252)</f>
        <v>4.8766684171811986E-2</v>
      </c>
    </row>
    <row r="253" spans="1:2" x14ac:dyDescent="0.25">
      <c r="A253" s="1">
        <v>44796</v>
      </c>
      <c r="B253">
        <f>CORREL(SPOT!$H$3:H253,BIMBO!$H$3:H253)</f>
        <v>4.8854738211726749E-2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5"/>
  <sheetViews>
    <sheetView topLeftCell="A249" workbookViewId="0">
      <selection sqref="A1:I255"/>
    </sheetView>
  </sheetViews>
  <sheetFormatPr baseColWidth="10" defaultRowHeight="15" x14ac:dyDescent="0.25"/>
  <cols>
    <col min="8" max="8" width="12.5703125" customWidth="1"/>
    <col min="9" max="9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44432</v>
      </c>
      <c r="B2">
        <v>49.990001999999997</v>
      </c>
      <c r="C2">
        <v>49.990001999999997</v>
      </c>
      <c r="D2">
        <v>48.959999000000003</v>
      </c>
      <c r="E2">
        <v>49.299999</v>
      </c>
      <c r="F2">
        <v>48.751564000000002</v>
      </c>
      <c r="G2">
        <v>1697446</v>
      </c>
    </row>
    <row r="3" spans="1:9" x14ac:dyDescent="0.25">
      <c r="A3" s="1">
        <v>44433</v>
      </c>
      <c r="B3">
        <v>49.580002</v>
      </c>
      <c r="C3">
        <v>49.830002</v>
      </c>
      <c r="D3">
        <v>49</v>
      </c>
      <c r="E3">
        <v>49.029998999999997</v>
      </c>
      <c r="F3">
        <v>48.484569999999998</v>
      </c>
      <c r="G3">
        <v>1503940</v>
      </c>
      <c r="H3">
        <f t="shared" ref="H3:H66" si="0">(F3-F2)/F2</f>
        <v>-5.4766242986584784E-3</v>
      </c>
      <c r="I3" t="e">
        <f>CORREL($H$3:H3,MXX!$H$3:H3)</f>
        <v>#DIV/0!</v>
      </c>
    </row>
    <row r="4" spans="1:9" x14ac:dyDescent="0.25">
      <c r="A4" s="1">
        <v>44434</v>
      </c>
      <c r="B4">
        <v>49.099997999999999</v>
      </c>
      <c r="C4">
        <v>49.98</v>
      </c>
      <c r="D4">
        <v>49</v>
      </c>
      <c r="E4">
        <v>49.68</v>
      </c>
      <c r="F4">
        <v>49.127338000000002</v>
      </c>
      <c r="G4">
        <v>2914136</v>
      </c>
      <c r="H4">
        <f t="shared" si="0"/>
        <v>1.3257166145848129E-2</v>
      </c>
      <c r="I4">
        <f>CORREL($H$3:H4,MXX!$H$3:H4)</f>
        <v>-1</v>
      </c>
    </row>
    <row r="5" spans="1:9" x14ac:dyDescent="0.25">
      <c r="A5" s="1">
        <v>44435</v>
      </c>
      <c r="B5">
        <v>49.880001</v>
      </c>
      <c r="C5">
        <v>49.990001999999997</v>
      </c>
      <c r="D5">
        <v>49.349997999999999</v>
      </c>
      <c r="E5">
        <v>49.700001</v>
      </c>
      <c r="F5">
        <v>49.147117999999999</v>
      </c>
      <c r="G5">
        <v>1997508</v>
      </c>
      <c r="H5">
        <f t="shared" si="0"/>
        <v>4.0262714824884757E-4</v>
      </c>
      <c r="I5">
        <f>CORREL($H$3:H5,MXX!$H$3:H5)</f>
        <v>-0.96528894346927541</v>
      </c>
    </row>
    <row r="6" spans="1:9" x14ac:dyDescent="0.25">
      <c r="A6" s="1">
        <v>44438</v>
      </c>
      <c r="B6">
        <v>49.68</v>
      </c>
      <c r="C6">
        <v>49.990001999999997</v>
      </c>
      <c r="D6">
        <v>49.360000999999997</v>
      </c>
      <c r="E6">
        <v>49.82</v>
      </c>
      <c r="F6">
        <v>49.265780999999997</v>
      </c>
      <c r="G6">
        <v>1450710</v>
      </c>
      <c r="H6">
        <f t="shared" si="0"/>
        <v>2.4144447289869155E-3</v>
      </c>
      <c r="I6">
        <f>CORREL($H$3:H6,MXX!$H$3:H6)</f>
        <v>-0.96343360513067644</v>
      </c>
    </row>
    <row r="7" spans="1:9" x14ac:dyDescent="0.25">
      <c r="A7" s="1">
        <v>44439</v>
      </c>
      <c r="B7">
        <v>49.950001</v>
      </c>
      <c r="C7">
        <v>51</v>
      </c>
      <c r="D7">
        <v>49.709999000000003</v>
      </c>
      <c r="E7">
        <v>50.82</v>
      </c>
      <c r="F7">
        <v>50.254657999999999</v>
      </c>
      <c r="G7">
        <v>7518091</v>
      </c>
      <c r="H7">
        <f t="shared" si="0"/>
        <v>2.0072289120921523E-2</v>
      </c>
      <c r="I7">
        <f>CORREL($H$3:H7,MXX!$H$3:H7)</f>
        <v>0.31537710129669028</v>
      </c>
    </row>
    <row r="8" spans="1:9" x14ac:dyDescent="0.25">
      <c r="A8" s="1">
        <v>44440</v>
      </c>
      <c r="B8">
        <v>51.049999</v>
      </c>
      <c r="C8">
        <v>51.099997999999999</v>
      </c>
      <c r="D8">
        <v>50.509998000000003</v>
      </c>
      <c r="E8">
        <v>50.650002000000001</v>
      </c>
      <c r="F8">
        <v>50.086548000000001</v>
      </c>
      <c r="G8">
        <v>1538114</v>
      </c>
      <c r="H8">
        <f t="shared" si="0"/>
        <v>-3.3451625518971526E-3</v>
      </c>
      <c r="I8">
        <f>CORREL($H$3:H8,MXX!$H$3:H8)</f>
        <v>0.47334810882461903</v>
      </c>
    </row>
    <row r="9" spans="1:9" x14ac:dyDescent="0.25">
      <c r="A9" s="1">
        <v>44441</v>
      </c>
      <c r="B9">
        <v>50.650002000000001</v>
      </c>
      <c r="C9">
        <v>50.990001999999997</v>
      </c>
      <c r="D9">
        <v>49.790000999999997</v>
      </c>
      <c r="E9">
        <v>50.369999</v>
      </c>
      <c r="F9">
        <v>49.809662000000003</v>
      </c>
      <c r="G9">
        <v>1356120</v>
      </c>
      <c r="H9">
        <f t="shared" si="0"/>
        <v>-5.5281509917592545E-3</v>
      </c>
      <c r="I9">
        <f>CORREL($H$3:H9,MXX!$H$3:H9)</f>
        <v>0.47866861262094212</v>
      </c>
    </row>
    <row r="10" spans="1:9" x14ac:dyDescent="0.25">
      <c r="A10" s="1">
        <v>44442</v>
      </c>
      <c r="B10">
        <v>50.380001</v>
      </c>
      <c r="C10">
        <v>50.720001000000003</v>
      </c>
      <c r="D10">
        <v>49.099997999999999</v>
      </c>
      <c r="E10">
        <v>49.41</v>
      </c>
      <c r="F10">
        <v>48.860340000000001</v>
      </c>
      <c r="G10">
        <v>1019270</v>
      </c>
      <c r="H10">
        <f t="shared" si="0"/>
        <v>-1.9058993012239317E-2</v>
      </c>
      <c r="I10">
        <f>CORREL($H$3:H10,MXX!$H$3:H10)</f>
        <v>0.47720233473837803</v>
      </c>
    </row>
    <row r="11" spans="1:9" x14ac:dyDescent="0.25">
      <c r="A11" s="1">
        <v>44445</v>
      </c>
      <c r="B11">
        <v>49.700001</v>
      </c>
      <c r="C11">
        <v>50.459999000000003</v>
      </c>
      <c r="D11">
        <v>49.139999000000003</v>
      </c>
      <c r="E11">
        <v>49.970001000000003</v>
      </c>
      <c r="F11">
        <v>49.414112000000003</v>
      </c>
      <c r="G11">
        <v>251566</v>
      </c>
      <c r="H11">
        <f t="shared" si="0"/>
        <v>1.1333772953688046E-2</v>
      </c>
      <c r="I11">
        <f>CORREL($H$3:H11,MXX!$H$3:H11)</f>
        <v>0.52657243262603981</v>
      </c>
    </row>
    <row r="12" spans="1:9" x14ac:dyDescent="0.25">
      <c r="A12" s="1">
        <v>44446</v>
      </c>
      <c r="B12">
        <v>50</v>
      </c>
      <c r="C12">
        <v>50</v>
      </c>
      <c r="D12">
        <v>49.119999</v>
      </c>
      <c r="E12">
        <v>49.450001</v>
      </c>
      <c r="F12">
        <v>48.899898999999998</v>
      </c>
      <c r="G12">
        <v>1446527</v>
      </c>
      <c r="H12">
        <f t="shared" si="0"/>
        <v>-1.040619732274062E-2</v>
      </c>
      <c r="I12">
        <f>CORREL($H$3:H12,MXX!$H$3:H12)</f>
        <v>0.56014958282997618</v>
      </c>
    </row>
    <row r="13" spans="1:9" x14ac:dyDescent="0.25">
      <c r="A13" s="1">
        <v>44447</v>
      </c>
      <c r="B13">
        <v>49.279998999999997</v>
      </c>
      <c r="C13">
        <v>50.43</v>
      </c>
      <c r="D13">
        <v>49.279998999999997</v>
      </c>
      <c r="E13">
        <v>49.77</v>
      </c>
      <c r="F13">
        <v>49.216338999999998</v>
      </c>
      <c r="G13">
        <v>2479372</v>
      </c>
      <c r="H13">
        <f t="shared" si="0"/>
        <v>6.4711790100016372E-3</v>
      </c>
      <c r="I13">
        <f>CORREL($H$3:H13,MXX!$H$3:H13)</f>
        <v>0.48007335712424509</v>
      </c>
    </row>
    <row r="14" spans="1:9" x14ac:dyDescent="0.25">
      <c r="A14" s="1">
        <v>44448</v>
      </c>
      <c r="B14">
        <v>49.779998999999997</v>
      </c>
      <c r="C14">
        <v>50.290000999999997</v>
      </c>
      <c r="D14">
        <v>49.389999000000003</v>
      </c>
      <c r="E14">
        <v>50.080002</v>
      </c>
      <c r="F14">
        <v>49.522891999999999</v>
      </c>
      <c r="G14">
        <v>1486978</v>
      </c>
      <c r="H14">
        <f t="shared" si="0"/>
        <v>6.2286835272327137E-3</v>
      </c>
      <c r="I14">
        <f>CORREL($H$3:H14,MXX!$H$3:H14)</f>
        <v>0.47261047028984371</v>
      </c>
    </row>
    <row r="15" spans="1:9" x14ac:dyDescent="0.25">
      <c r="A15" s="1">
        <v>44449</v>
      </c>
      <c r="B15">
        <v>50.099997999999999</v>
      </c>
      <c r="C15">
        <v>50.700001</v>
      </c>
      <c r="D15">
        <v>49.830002</v>
      </c>
      <c r="E15">
        <v>50.310001</v>
      </c>
      <c r="F15">
        <v>49.750332</v>
      </c>
      <c r="G15">
        <v>1805681</v>
      </c>
      <c r="H15">
        <f t="shared" si="0"/>
        <v>4.5926235487216988E-3</v>
      </c>
      <c r="I15">
        <f>CORREL($H$3:H15,MXX!$H$3:H15)</f>
        <v>0.47735843308891174</v>
      </c>
    </row>
    <row r="16" spans="1:9" x14ac:dyDescent="0.25">
      <c r="A16" s="1">
        <v>44452</v>
      </c>
      <c r="B16">
        <v>50.380001</v>
      </c>
      <c r="C16">
        <v>51.77</v>
      </c>
      <c r="D16">
        <v>50.380001</v>
      </c>
      <c r="E16">
        <v>51.34</v>
      </c>
      <c r="F16">
        <v>50.768870999999997</v>
      </c>
      <c r="G16">
        <v>2071367</v>
      </c>
      <c r="H16">
        <f t="shared" si="0"/>
        <v>2.0473009104743201E-2</v>
      </c>
      <c r="I16">
        <f>CORREL($H$3:H16,MXX!$H$3:H16)</f>
        <v>0.42945189077770873</v>
      </c>
    </row>
    <row r="17" spans="1:9" x14ac:dyDescent="0.25">
      <c r="A17" s="1">
        <v>44453</v>
      </c>
      <c r="B17">
        <v>51.950001</v>
      </c>
      <c r="C17">
        <v>55.650002000000001</v>
      </c>
      <c r="D17">
        <v>51.529998999999997</v>
      </c>
      <c r="E17">
        <v>55.299999</v>
      </c>
      <c r="F17">
        <v>54.684818</v>
      </c>
      <c r="G17">
        <v>5235054</v>
      </c>
      <c r="H17">
        <f t="shared" si="0"/>
        <v>7.7132835985263548E-2</v>
      </c>
      <c r="I17">
        <f>CORREL($H$3:H17,MXX!$H$3:H17)</f>
        <v>0.39413475805390946</v>
      </c>
    </row>
    <row r="18" spans="1:9" x14ac:dyDescent="0.25">
      <c r="A18" s="1">
        <v>44454</v>
      </c>
      <c r="B18">
        <v>55.23</v>
      </c>
      <c r="C18">
        <v>56.52</v>
      </c>
      <c r="D18">
        <v>54.529998999999997</v>
      </c>
      <c r="E18">
        <v>56</v>
      </c>
      <c r="F18">
        <v>55.377032999999997</v>
      </c>
      <c r="G18">
        <v>4585933</v>
      </c>
      <c r="H18">
        <f t="shared" si="0"/>
        <v>1.2658266504608233E-2</v>
      </c>
      <c r="I18">
        <f>CORREL($H$3:H18,MXX!$H$3:H18)</f>
        <v>0.39581724914821892</v>
      </c>
    </row>
    <row r="19" spans="1:9" x14ac:dyDescent="0.25">
      <c r="A19" s="1">
        <v>44456</v>
      </c>
      <c r="B19">
        <v>56.060001</v>
      </c>
      <c r="C19">
        <v>56.400002000000001</v>
      </c>
      <c r="D19">
        <v>54.959999000000003</v>
      </c>
      <c r="E19">
        <v>56.23</v>
      </c>
      <c r="F19">
        <v>55.604472999999999</v>
      </c>
      <c r="G19">
        <v>7961491</v>
      </c>
      <c r="H19">
        <f t="shared" si="0"/>
        <v>4.1071178371004718E-3</v>
      </c>
      <c r="I19">
        <f>CORREL($H$3:H19,MXX!$H$3:H19)</f>
        <v>0.37175888730095602</v>
      </c>
    </row>
    <row r="20" spans="1:9" x14ac:dyDescent="0.25">
      <c r="A20" s="1">
        <v>44459</v>
      </c>
      <c r="B20">
        <v>56</v>
      </c>
      <c r="C20">
        <v>58.439999</v>
      </c>
      <c r="D20">
        <v>55</v>
      </c>
      <c r="E20">
        <v>57.91</v>
      </c>
      <c r="F20">
        <v>57.265785000000001</v>
      </c>
      <c r="G20">
        <v>3339588</v>
      </c>
      <c r="H20">
        <f t="shared" si="0"/>
        <v>2.9877308611485309E-2</v>
      </c>
      <c r="I20">
        <f>CORREL($H$3:H20,MXX!$H$3:H20)</f>
        <v>0.24832098495152963</v>
      </c>
    </row>
    <row r="21" spans="1:9" x14ac:dyDescent="0.25">
      <c r="A21" s="1">
        <v>44460</v>
      </c>
      <c r="B21">
        <v>58.009998000000003</v>
      </c>
      <c r="C21">
        <v>58.799999</v>
      </c>
      <c r="D21">
        <v>57.369999</v>
      </c>
      <c r="E21">
        <v>57.880001</v>
      </c>
      <c r="F21">
        <v>57.236117999999998</v>
      </c>
      <c r="G21">
        <v>2672075</v>
      </c>
      <c r="H21">
        <f t="shared" si="0"/>
        <v>-5.1805803412986371E-4</v>
      </c>
      <c r="I21">
        <f>CORREL($H$3:H21,MXX!$H$3:H21)</f>
        <v>0.22416712380434506</v>
      </c>
    </row>
    <row r="22" spans="1:9" x14ac:dyDescent="0.25">
      <c r="A22" s="1">
        <v>44461</v>
      </c>
      <c r="B22">
        <v>58</v>
      </c>
      <c r="C22">
        <v>58.740001999999997</v>
      </c>
      <c r="D22">
        <v>57.400002000000001</v>
      </c>
      <c r="E22">
        <v>58.279998999999997</v>
      </c>
      <c r="F22">
        <v>57.631667999999998</v>
      </c>
      <c r="G22">
        <v>1365165</v>
      </c>
      <c r="H22">
        <f t="shared" si="0"/>
        <v>6.9108460500413409E-3</v>
      </c>
      <c r="I22">
        <f>CORREL($H$3:H22,MXX!$H$3:H22)</f>
        <v>0.21032466228516541</v>
      </c>
    </row>
    <row r="23" spans="1:9" x14ac:dyDescent="0.25">
      <c r="A23" s="1">
        <v>44462</v>
      </c>
      <c r="B23">
        <v>58.41</v>
      </c>
      <c r="C23">
        <v>58.59</v>
      </c>
      <c r="D23">
        <v>57.119999</v>
      </c>
      <c r="E23">
        <v>58.310001</v>
      </c>
      <c r="F23">
        <v>57.661335000000001</v>
      </c>
      <c r="G23">
        <v>1558505</v>
      </c>
      <c r="H23">
        <f t="shared" si="0"/>
        <v>5.1476906758977448E-4</v>
      </c>
      <c r="I23">
        <f>CORREL($H$3:H23,MXX!$H$3:H23)</f>
        <v>0.2021663422448581</v>
      </c>
    </row>
    <row r="24" spans="1:9" x14ac:dyDescent="0.25">
      <c r="A24" s="1">
        <v>44463</v>
      </c>
      <c r="B24">
        <v>58.369999</v>
      </c>
      <c r="C24">
        <v>58.369999</v>
      </c>
      <c r="D24">
        <v>56</v>
      </c>
      <c r="E24">
        <v>56.619999</v>
      </c>
      <c r="F24">
        <v>55.990135000000002</v>
      </c>
      <c r="G24">
        <v>1706650</v>
      </c>
      <c r="H24">
        <f t="shared" si="0"/>
        <v>-2.8983026494270363E-2</v>
      </c>
      <c r="I24">
        <f>CORREL($H$3:H24,MXX!$H$3:H24)</f>
        <v>0.2446734845281493</v>
      </c>
    </row>
    <row r="25" spans="1:9" x14ac:dyDescent="0.25">
      <c r="A25" s="1">
        <v>44466</v>
      </c>
      <c r="B25">
        <v>56.380001</v>
      </c>
      <c r="C25">
        <v>56.75</v>
      </c>
      <c r="D25">
        <v>55.990001999999997</v>
      </c>
      <c r="E25">
        <v>56.310001</v>
      </c>
      <c r="F25">
        <v>55.683585999999998</v>
      </c>
      <c r="G25">
        <v>1596169</v>
      </c>
      <c r="H25">
        <f t="shared" si="0"/>
        <v>-5.4750537750981303E-3</v>
      </c>
      <c r="I25">
        <f>CORREL($H$3:H25,MXX!$H$3:H25)</f>
        <v>0.2056042070201764</v>
      </c>
    </row>
    <row r="26" spans="1:9" x14ac:dyDescent="0.25">
      <c r="A26" s="1">
        <v>44467</v>
      </c>
      <c r="B26">
        <v>56.400002000000001</v>
      </c>
      <c r="C26">
        <v>57.169998</v>
      </c>
      <c r="D26">
        <v>54.869999</v>
      </c>
      <c r="E26">
        <v>55.32</v>
      </c>
      <c r="F26">
        <v>54.704597</v>
      </c>
      <c r="G26">
        <v>1814963</v>
      </c>
      <c r="H26">
        <f t="shared" si="0"/>
        <v>-1.7581285084620781E-2</v>
      </c>
      <c r="I26">
        <f>CORREL($H$3:H26,MXX!$H$3:H26)</f>
        <v>0.25909945081390551</v>
      </c>
    </row>
    <row r="27" spans="1:9" x14ac:dyDescent="0.25">
      <c r="A27" s="1">
        <v>44468</v>
      </c>
      <c r="B27">
        <v>55.450001</v>
      </c>
      <c r="C27">
        <v>58.990001999999997</v>
      </c>
      <c r="D27">
        <v>54.759998000000003</v>
      </c>
      <c r="E27">
        <v>57.830002</v>
      </c>
      <c r="F27">
        <v>57.186675999999999</v>
      </c>
      <c r="G27">
        <v>6692032</v>
      </c>
      <c r="H27">
        <f t="shared" si="0"/>
        <v>4.5372402615451106E-2</v>
      </c>
      <c r="I27">
        <f>CORREL($H$3:H27,MXX!$H$3:H27)</f>
        <v>0.272104653293884</v>
      </c>
    </row>
    <row r="28" spans="1:9" x14ac:dyDescent="0.25">
      <c r="A28" s="1">
        <v>44469</v>
      </c>
      <c r="B28">
        <v>58.200001</v>
      </c>
      <c r="C28">
        <v>58.299999</v>
      </c>
      <c r="D28">
        <v>56.389999000000003</v>
      </c>
      <c r="E28">
        <v>58.040000999999997</v>
      </c>
      <c r="F28">
        <v>57.394340999999997</v>
      </c>
      <c r="G28">
        <v>3883876</v>
      </c>
      <c r="H28">
        <f t="shared" si="0"/>
        <v>3.6313528696789205E-3</v>
      </c>
      <c r="I28">
        <f>CORREL($H$3:H28,MXX!$H$3:H28)</f>
        <v>0.26512109026865655</v>
      </c>
    </row>
    <row r="29" spans="1:9" x14ac:dyDescent="0.25">
      <c r="A29" s="1">
        <v>44470</v>
      </c>
      <c r="B29">
        <v>57.77</v>
      </c>
      <c r="C29">
        <v>58.139999000000003</v>
      </c>
      <c r="D29">
        <v>56.700001</v>
      </c>
      <c r="E29">
        <v>57.299999</v>
      </c>
      <c r="F29">
        <v>56.662571</v>
      </c>
      <c r="G29">
        <v>1921304</v>
      </c>
      <c r="H29">
        <f t="shared" si="0"/>
        <v>-1.2749863266136245E-2</v>
      </c>
      <c r="I29">
        <f>CORREL($H$3:H29,MXX!$H$3:H29)</f>
        <v>0.28169388806440687</v>
      </c>
    </row>
    <row r="30" spans="1:9" x14ac:dyDescent="0.25">
      <c r="A30" s="1">
        <v>44473</v>
      </c>
      <c r="B30">
        <v>57.299999</v>
      </c>
      <c r="C30">
        <v>58.049999</v>
      </c>
      <c r="D30">
        <v>56.099997999999999</v>
      </c>
      <c r="E30">
        <v>57.290000999999997</v>
      </c>
      <c r="F30">
        <v>56.652683000000003</v>
      </c>
      <c r="G30">
        <v>1517650</v>
      </c>
      <c r="H30">
        <f t="shared" si="0"/>
        <v>-1.7450673037756382E-4</v>
      </c>
      <c r="I30">
        <f>CORREL($H$3:H30,MXX!$H$3:H30)</f>
        <v>0.28444059636815833</v>
      </c>
    </row>
    <row r="31" spans="1:9" x14ac:dyDescent="0.25">
      <c r="A31" s="1">
        <v>44474</v>
      </c>
      <c r="B31">
        <v>57.169998</v>
      </c>
      <c r="C31">
        <v>58.75</v>
      </c>
      <c r="D31">
        <v>56.720001000000003</v>
      </c>
      <c r="E31">
        <v>57.98</v>
      </c>
      <c r="F31">
        <v>57.335006999999997</v>
      </c>
      <c r="G31">
        <v>1709343</v>
      </c>
      <c r="H31">
        <f t="shared" si="0"/>
        <v>1.2043983865689011E-2</v>
      </c>
      <c r="I31">
        <f>CORREL($H$3:H31,MXX!$H$3:H31)</f>
        <v>0.28842796748463767</v>
      </c>
    </row>
    <row r="32" spans="1:9" x14ac:dyDescent="0.25">
      <c r="A32" s="1">
        <v>44475</v>
      </c>
      <c r="B32">
        <v>57.720001000000003</v>
      </c>
      <c r="C32">
        <v>60.380001</v>
      </c>
      <c r="D32">
        <v>57.310001</v>
      </c>
      <c r="E32">
        <v>59.34</v>
      </c>
      <c r="F32">
        <v>58.679878000000002</v>
      </c>
      <c r="G32">
        <v>2570345</v>
      </c>
      <c r="H32">
        <f t="shared" si="0"/>
        <v>2.3456367590571757E-2</v>
      </c>
      <c r="I32">
        <f>CORREL($H$3:H32,MXX!$H$3:H32)</f>
        <v>0.28104108502477387</v>
      </c>
    </row>
    <row r="33" spans="1:9" x14ac:dyDescent="0.25">
      <c r="A33" s="1">
        <v>44476</v>
      </c>
      <c r="B33">
        <v>59.639999000000003</v>
      </c>
      <c r="C33">
        <v>60.889999000000003</v>
      </c>
      <c r="D33">
        <v>57.919998</v>
      </c>
      <c r="E33">
        <v>58.299999</v>
      </c>
      <c r="F33">
        <v>57.651443</v>
      </c>
      <c r="G33">
        <v>2961013</v>
      </c>
      <c r="H33">
        <f t="shared" si="0"/>
        <v>-1.7526195265777509E-2</v>
      </c>
      <c r="I33">
        <f>CORREL($H$3:H33,MXX!$H$3:H33)</f>
        <v>0.28049428269615412</v>
      </c>
    </row>
    <row r="34" spans="1:9" x14ac:dyDescent="0.25">
      <c r="A34" s="1">
        <v>44477</v>
      </c>
      <c r="B34">
        <v>58.450001</v>
      </c>
      <c r="C34">
        <v>59.66</v>
      </c>
      <c r="D34">
        <v>57.689999</v>
      </c>
      <c r="E34">
        <v>58.75</v>
      </c>
      <c r="F34">
        <v>58.096438999999997</v>
      </c>
      <c r="G34">
        <v>1347719</v>
      </c>
      <c r="H34">
        <f t="shared" si="0"/>
        <v>7.7187313420757943E-3</v>
      </c>
      <c r="I34">
        <f>CORREL($H$3:H34,MXX!$H$3:H34)</f>
        <v>0.28058832097833408</v>
      </c>
    </row>
    <row r="35" spans="1:9" x14ac:dyDescent="0.25">
      <c r="A35" s="1">
        <v>44480</v>
      </c>
      <c r="B35">
        <v>58.599997999999999</v>
      </c>
      <c r="C35">
        <v>58.630001</v>
      </c>
      <c r="D35">
        <v>56.650002000000001</v>
      </c>
      <c r="E35">
        <v>57.59</v>
      </c>
      <c r="F35">
        <v>56.949345000000001</v>
      </c>
      <c r="G35">
        <v>2377275</v>
      </c>
      <c r="H35">
        <f t="shared" si="0"/>
        <v>-1.9744652507875667E-2</v>
      </c>
      <c r="I35">
        <f>CORREL($H$3:H35,MXX!$H$3:H35)</f>
        <v>0.21844394593571637</v>
      </c>
    </row>
    <row r="36" spans="1:9" x14ac:dyDescent="0.25">
      <c r="A36" s="1">
        <v>44481</v>
      </c>
      <c r="B36">
        <v>58.580002</v>
      </c>
      <c r="C36">
        <v>58.580002</v>
      </c>
      <c r="D36">
        <v>55.32</v>
      </c>
      <c r="E36">
        <v>55.540000999999997</v>
      </c>
      <c r="F36">
        <v>54.922150000000002</v>
      </c>
      <c r="G36">
        <v>3198356</v>
      </c>
      <c r="H36">
        <f t="shared" si="0"/>
        <v>-3.559645857208716E-2</v>
      </c>
      <c r="I36">
        <f>CORREL($H$3:H36,MXX!$H$3:H36)</f>
        <v>0.17880764925706022</v>
      </c>
    </row>
    <row r="37" spans="1:9" x14ac:dyDescent="0.25">
      <c r="A37" s="1">
        <v>44482</v>
      </c>
      <c r="B37">
        <v>55.810001</v>
      </c>
      <c r="C37">
        <v>57.110000999999997</v>
      </c>
      <c r="D37">
        <v>55.59</v>
      </c>
      <c r="E37">
        <v>56.869999</v>
      </c>
      <c r="F37">
        <v>56.237354000000003</v>
      </c>
      <c r="G37">
        <v>1864268</v>
      </c>
      <c r="H37">
        <f t="shared" si="0"/>
        <v>2.394669545893599E-2</v>
      </c>
      <c r="I37">
        <f>CORREL($H$3:H37,MXX!$H$3:H37)</f>
        <v>0.17505725620848639</v>
      </c>
    </row>
    <row r="38" spans="1:9" x14ac:dyDescent="0.25">
      <c r="A38" s="1">
        <v>44483</v>
      </c>
      <c r="B38">
        <v>57.009998000000003</v>
      </c>
      <c r="C38">
        <v>58</v>
      </c>
      <c r="D38">
        <v>56.5</v>
      </c>
      <c r="E38">
        <v>57.169998</v>
      </c>
      <c r="F38">
        <v>56.534016000000001</v>
      </c>
      <c r="G38">
        <v>966657</v>
      </c>
      <c r="H38">
        <f t="shared" si="0"/>
        <v>5.2751770646961406E-3</v>
      </c>
      <c r="I38">
        <f>CORREL($H$3:H38,MXX!$H$3:H38)</f>
        <v>0.1745464625490398</v>
      </c>
    </row>
    <row r="39" spans="1:9" x14ac:dyDescent="0.25">
      <c r="A39" s="1">
        <v>44484</v>
      </c>
      <c r="B39">
        <v>57.689999</v>
      </c>
      <c r="C39">
        <v>58.299999</v>
      </c>
      <c r="D39">
        <v>57.099997999999999</v>
      </c>
      <c r="E39">
        <v>57.880001</v>
      </c>
      <c r="F39">
        <v>57.236117999999998</v>
      </c>
      <c r="G39">
        <v>1976914</v>
      </c>
      <c r="H39">
        <f t="shared" si="0"/>
        <v>1.2419107108895227E-2</v>
      </c>
      <c r="I39">
        <f>CORREL($H$3:H39,MXX!$H$3:H39)</f>
        <v>0.18500181198543278</v>
      </c>
    </row>
    <row r="40" spans="1:9" x14ac:dyDescent="0.25">
      <c r="A40" s="1">
        <v>44487</v>
      </c>
      <c r="B40">
        <v>58.369999</v>
      </c>
      <c r="C40">
        <v>59.959999000000003</v>
      </c>
      <c r="D40">
        <v>57.970001000000003</v>
      </c>
      <c r="E40">
        <v>59.630001</v>
      </c>
      <c r="F40">
        <v>58.966652000000003</v>
      </c>
      <c r="G40">
        <v>1931231</v>
      </c>
      <c r="H40">
        <f t="shared" si="0"/>
        <v>3.0234999515515813E-2</v>
      </c>
      <c r="I40">
        <f>CORREL($H$3:H40,MXX!$H$3:H40)</f>
        <v>0.17036289190668483</v>
      </c>
    </row>
    <row r="41" spans="1:9" x14ac:dyDescent="0.25">
      <c r="A41" s="1">
        <v>44488</v>
      </c>
      <c r="B41">
        <v>59.779998999999997</v>
      </c>
      <c r="C41">
        <v>59.860000999999997</v>
      </c>
      <c r="D41">
        <v>57.02</v>
      </c>
      <c r="E41">
        <v>57.630001</v>
      </c>
      <c r="F41">
        <v>56.988899000000004</v>
      </c>
      <c r="G41">
        <v>2436685</v>
      </c>
      <c r="H41">
        <f t="shared" si="0"/>
        <v>-3.3540194888460002E-2</v>
      </c>
      <c r="I41">
        <f>CORREL($H$3:H41,MXX!$H$3:H41)</f>
        <v>0.19558129635156474</v>
      </c>
    </row>
    <row r="42" spans="1:9" x14ac:dyDescent="0.25">
      <c r="A42" s="1">
        <v>44489</v>
      </c>
      <c r="B42">
        <v>57.790000999999997</v>
      </c>
      <c r="C42">
        <v>58.099997999999999</v>
      </c>
      <c r="D42">
        <v>57.240001999999997</v>
      </c>
      <c r="E42">
        <v>57.880001</v>
      </c>
      <c r="F42">
        <v>57.236117999999998</v>
      </c>
      <c r="G42">
        <v>1979793</v>
      </c>
      <c r="H42">
        <f t="shared" si="0"/>
        <v>4.3380202870736996E-3</v>
      </c>
      <c r="I42">
        <f>CORREL($H$3:H42,MXX!$H$3:H42)</f>
        <v>0.19534871132209505</v>
      </c>
    </row>
    <row r="43" spans="1:9" x14ac:dyDescent="0.25">
      <c r="A43" s="1">
        <v>44490</v>
      </c>
      <c r="B43">
        <v>57.599997999999999</v>
      </c>
      <c r="C43">
        <v>58.09</v>
      </c>
      <c r="D43">
        <v>57.25</v>
      </c>
      <c r="E43">
        <v>57.639999000000003</v>
      </c>
      <c r="F43">
        <v>56.998787</v>
      </c>
      <c r="G43">
        <v>1510082</v>
      </c>
      <c r="H43">
        <f t="shared" si="0"/>
        <v>-4.1465251015101604E-3</v>
      </c>
      <c r="I43">
        <f>CORREL($H$3:H43,MXX!$H$3:H43)</f>
        <v>0.20070051324654808</v>
      </c>
    </row>
    <row r="44" spans="1:9" x14ac:dyDescent="0.25">
      <c r="A44" s="1">
        <v>44491</v>
      </c>
      <c r="B44">
        <v>57.599997999999999</v>
      </c>
      <c r="C44">
        <v>58.080002</v>
      </c>
      <c r="D44">
        <v>55.939999</v>
      </c>
      <c r="E44">
        <v>56.509998000000003</v>
      </c>
      <c r="F44">
        <v>55.881354999999999</v>
      </c>
      <c r="G44">
        <v>1433284</v>
      </c>
      <c r="H44">
        <f t="shared" si="0"/>
        <v>-1.9604487372687437E-2</v>
      </c>
      <c r="I44">
        <f>CORREL($H$3:H44,MXX!$H$3:H44)</f>
        <v>0.20623619891311923</v>
      </c>
    </row>
    <row r="45" spans="1:9" x14ac:dyDescent="0.25">
      <c r="A45" s="1">
        <v>44494</v>
      </c>
      <c r="B45">
        <v>56.619999</v>
      </c>
      <c r="C45">
        <v>57.310001</v>
      </c>
      <c r="D45">
        <v>56.529998999999997</v>
      </c>
      <c r="E45">
        <v>56.619999</v>
      </c>
      <c r="F45">
        <v>55.990135000000002</v>
      </c>
      <c r="G45">
        <v>747296</v>
      </c>
      <c r="H45">
        <f t="shared" si="0"/>
        <v>1.9466242362949678E-3</v>
      </c>
      <c r="I45">
        <f>CORREL($H$3:H45,MXX!$H$3:H45)</f>
        <v>0.20641496445854679</v>
      </c>
    </row>
    <row r="46" spans="1:9" x14ac:dyDescent="0.25">
      <c r="A46" s="1">
        <v>44495</v>
      </c>
      <c r="B46">
        <v>57.529998999999997</v>
      </c>
      <c r="C46">
        <v>57.950001</v>
      </c>
      <c r="D46">
        <v>57.029998999999997</v>
      </c>
      <c r="E46">
        <v>57.439999</v>
      </c>
      <c r="F46">
        <v>56.801009999999998</v>
      </c>
      <c r="G46">
        <v>3432125</v>
      </c>
      <c r="H46">
        <f t="shared" si="0"/>
        <v>1.448246195512827E-2</v>
      </c>
      <c r="I46">
        <f>CORREL($H$3:H46,MXX!$H$3:H46)</f>
        <v>0.21528038039189956</v>
      </c>
    </row>
    <row r="47" spans="1:9" x14ac:dyDescent="0.25">
      <c r="A47" s="1">
        <v>44496</v>
      </c>
      <c r="B47">
        <v>57.650002000000001</v>
      </c>
      <c r="C47">
        <v>57.82</v>
      </c>
      <c r="D47">
        <v>57.060001</v>
      </c>
      <c r="E47">
        <v>57.509998000000003</v>
      </c>
      <c r="F47">
        <v>56.870232000000001</v>
      </c>
      <c r="G47">
        <v>557474</v>
      </c>
      <c r="H47">
        <f t="shared" si="0"/>
        <v>1.2186755129882981E-3</v>
      </c>
      <c r="I47">
        <f>CORREL($H$3:H47,MXX!$H$3:H47)</f>
        <v>0.2149068058423956</v>
      </c>
    </row>
    <row r="48" spans="1:9" x14ac:dyDescent="0.25">
      <c r="A48" s="1">
        <v>44497</v>
      </c>
      <c r="B48">
        <v>57.360000999999997</v>
      </c>
      <c r="C48">
        <v>57.689999</v>
      </c>
      <c r="D48">
        <v>55.950001</v>
      </c>
      <c r="E48">
        <v>56.279998999999997</v>
      </c>
      <c r="F48">
        <v>55.653914999999998</v>
      </c>
      <c r="G48">
        <v>1390363</v>
      </c>
      <c r="H48">
        <f t="shared" si="0"/>
        <v>-2.1387586391418335E-2</v>
      </c>
      <c r="I48">
        <f>CORREL($H$3:H48,MXX!$H$3:H48)</f>
        <v>0.23922155252438093</v>
      </c>
    </row>
    <row r="49" spans="1:9" x14ac:dyDescent="0.25">
      <c r="A49" s="1">
        <v>44498</v>
      </c>
      <c r="B49">
        <v>56.200001</v>
      </c>
      <c r="C49">
        <v>61.299999</v>
      </c>
      <c r="D49">
        <v>56.200001</v>
      </c>
      <c r="E49">
        <v>60.939999</v>
      </c>
      <c r="F49">
        <v>60.262076999999998</v>
      </c>
      <c r="G49">
        <v>3509512</v>
      </c>
      <c r="H49">
        <f t="shared" si="0"/>
        <v>8.2800320516535089E-2</v>
      </c>
      <c r="I49">
        <f>CORREL($H$3:H49,MXX!$H$3:H49)</f>
        <v>0.22085180376908708</v>
      </c>
    </row>
    <row r="50" spans="1:9" x14ac:dyDescent="0.25">
      <c r="A50" s="1">
        <v>44501</v>
      </c>
      <c r="B50">
        <v>61.5</v>
      </c>
      <c r="C50">
        <v>63.779998999999997</v>
      </c>
      <c r="D50">
        <v>61.349997999999999</v>
      </c>
      <c r="E50">
        <v>62.860000999999997</v>
      </c>
      <c r="F50">
        <v>62.160716999999998</v>
      </c>
      <c r="G50">
        <v>2583151</v>
      </c>
      <c r="H50">
        <f t="shared" si="0"/>
        <v>3.1506381700053258E-2</v>
      </c>
      <c r="I50">
        <f>CORREL($H$3:H50,MXX!$H$3:H50)</f>
        <v>0.23770132657921555</v>
      </c>
    </row>
    <row r="51" spans="1:9" x14ac:dyDescent="0.25">
      <c r="A51" s="1">
        <v>44503</v>
      </c>
      <c r="B51">
        <v>63.09</v>
      </c>
      <c r="C51">
        <v>64.610000999999997</v>
      </c>
      <c r="D51">
        <v>61.209999000000003</v>
      </c>
      <c r="E51">
        <v>61.98</v>
      </c>
      <c r="F51">
        <v>61.290508000000003</v>
      </c>
      <c r="G51">
        <v>2842220</v>
      </c>
      <c r="H51">
        <f t="shared" si="0"/>
        <v>-1.3999339808129877E-2</v>
      </c>
      <c r="I51">
        <f>CORREL($H$3:H51,MXX!$H$3:H51)</f>
        <v>0.22521341577246773</v>
      </c>
    </row>
    <row r="52" spans="1:9" x14ac:dyDescent="0.25">
      <c r="A52" s="1">
        <v>44504</v>
      </c>
      <c r="B52">
        <v>61.990001999999997</v>
      </c>
      <c r="C52">
        <v>63.529998999999997</v>
      </c>
      <c r="D52">
        <v>60.619999</v>
      </c>
      <c r="E52">
        <v>62.91</v>
      </c>
      <c r="F52">
        <v>62.210163000000001</v>
      </c>
      <c r="G52">
        <v>3110866</v>
      </c>
      <c r="H52">
        <f t="shared" si="0"/>
        <v>1.5004851974795163E-2</v>
      </c>
      <c r="I52">
        <f>CORREL($H$3:H52,MXX!$H$3:H52)</f>
        <v>0.22472097350603687</v>
      </c>
    </row>
    <row r="53" spans="1:9" x14ac:dyDescent="0.25">
      <c r="A53" s="1">
        <v>44505</v>
      </c>
      <c r="B53">
        <v>62.77</v>
      </c>
      <c r="C53">
        <v>64.599997999999999</v>
      </c>
      <c r="D53">
        <v>62.700001</v>
      </c>
      <c r="E53">
        <v>63.400002000000001</v>
      </c>
      <c r="F53">
        <v>62.694713999999998</v>
      </c>
      <c r="G53">
        <v>2699100</v>
      </c>
      <c r="H53">
        <f t="shared" si="0"/>
        <v>7.788936351123146E-3</v>
      </c>
      <c r="I53">
        <f>CORREL($H$3:H53,MXX!$H$3:H53)</f>
        <v>0.22515079841799879</v>
      </c>
    </row>
    <row r="54" spans="1:9" x14ac:dyDescent="0.25">
      <c r="A54" s="1">
        <v>44508</v>
      </c>
      <c r="B54">
        <v>63.610000999999997</v>
      </c>
      <c r="C54">
        <v>63.610000999999997</v>
      </c>
      <c r="D54">
        <v>61</v>
      </c>
      <c r="E54">
        <v>61.209999000000003</v>
      </c>
      <c r="F54">
        <v>60.529071999999999</v>
      </c>
      <c r="G54">
        <v>1018953</v>
      </c>
      <c r="H54">
        <f t="shared" si="0"/>
        <v>-3.4542656977428726E-2</v>
      </c>
      <c r="I54">
        <f>CORREL($H$3:H54,MXX!$H$3:H54)</f>
        <v>0.19427467985624103</v>
      </c>
    </row>
    <row r="55" spans="1:9" x14ac:dyDescent="0.25">
      <c r="A55" s="1">
        <v>44509</v>
      </c>
      <c r="B55">
        <v>61.490001999999997</v>
      </c>
      <c r="C55">
        <v>62.990001999999997</v>
      </c>
      <c r="D55">
        <v>61.080002</v>
      </c>
      <c r="E55">
        <v>62.82</v>
      </c>
      <c r="F55">
        <v>62.121161999999998</v>
      </c>
      <c r="G55">
        <v>1988346</v>
      </c>
      <c r="H55">
        <f t="shared" si="0"/>
        <v>2.6302897886820383E-2</v>
      </c>
      <c r="I55">
        <f>CORREL($H$3:H55,MXX!$H$3:H55)</f>
        <v>0.185675319667891</v>
      </c>
    </row>
    <row r="56" spans="1:9" x14ac:dyDescent="0.25">
      <c r="A56" s="1">
        <v>44510</v>
      </c>
      <c r="B56">
        <v>63.130001</v>
      </c>
      <c r="C56">
        <v>63.130001</v>
      </c>
      <c r="D56">
        <v>60.919998</v>
      </c>
      <c r="E56">
        <v>61.580002</v>
      </c>
      <c r="F56">
        <v>60.894958000000003</v>
      </c>
      <c r="G56">
        <v>878999</v>
      </c>
      <c r="H56">
        <f t="shared" si="0"/>
        <v>-1.9738909584466491E-2</v>
      </c>
      <c r="I56">
        <f>CORREL($H$3:H56,MXX!$H$3:H56)</f>
        <v>0.20296305463476325</v>
      </c>
    </row>
    <row r="57" spans="1:9" x14ac:dyDescent="0.25">
      <c r="A57" s="1">
        <v>44511</v>
      </c>
      <c r="B57">
        <v>61.509998000000003</v>
      </c>
      <c r="C57">
        <v>61.900002000000001</v>
      </c>
      <c r="D57">
        <v>59.099997999999999</v>
      </c>
      <c r="E57">
        <v>59.66</v>
      </c>
      <c r="F57">
        <v>58.996315000000003</v>
      </c>
      <c r="G57">
        <v>1346809</v>
      </c>
      <c r="H57">
        <f t="shared" si="0"/>
        <v>-3.1178985294644586E-2</v>
      </c>
      <c r="I57">
        <f>CORREL($H$3:H57,MXX!$H$3:H57)</f>
        <v>0.19819926544686636</v>
      </c>
    </row>
    <row r="58" spans="1:9" x14ac:dyDescent="0.25">
      <c r="A58" s="1">
        <v>44512</v>
      </c>
      <c r="B58">
        <v>59.889999000000003</v>
      </c>
      <c r="C58">
        <v>61.560001</v>
      </c>
      <c r="D58">
        <v>59.119999</v>
      </c>
      <c r="E58">
        <v>59.84</v>
      </c>
      <c r="F58">
        <v>59.174312999999998</v>
      </c>
      <c r="G58">
        <v>2124146</v>
      </c>
      <c r="H58">
        <f t="shared" si="0"/>
        <v>3.0171036953747909E-3</v>
      </c>
      <c r="I58">
        <f>CORREL($H$3:H58,MXX!$H$3:H58)</f>
        <v>0.19767178576740865</v>
      </c>
    </row>
    <row r="59" spans="1:9" x14ac:dyDescent="0.25">
      <c r="A59" s="1">
        <v>44516</v>
      </c>
      <c r="B59">
        <v>60.490001999999997</v>
      </c>
      <c r="C59">
        <v>62.389999000000003</v>
      </c>
      <c r="D59">
        <v>60.23</v>
      </c>
      <c r="E59">
        <v>60.950001</v>
      </c>
      <c r="F59">
        <v>60.271965000000002</v>
      </c>
      <c r="G59">
        <v>2584722</v>
      </c>
      <c r="H59">
        <f t="shared" si="0"/>
        <v>1.8549467570498093E-2</v>
      </c>
      <c r="I59">
        <f>CORREL($H$3:H59,MXX!$H$3:H59)</f>
        <v>0.18812052256557621</v>
      </c>
    </row>
    <row r="60" spans="1:9" x14ac:dyDescent="0.25">
      <c r="A60" s="1">
        <v>44517</v>
      </c>
      <c r="B60">
        <v>61.279998999999997</v>
      </c>
      <c r="C60">
        <v>61.450001</v>
      </c>
      <c r="D60">
        <v>60.299999</v>
      </c>
      <c r="E60">
        <v>60.509998000000003</v>
      </c>
      <c r="F60">
        <v>59.836860999999999</v>
      </c>
      <c r="G60">
        <v>1191474</v>
      </c>
      <c r="H60">
        <f t="shared" si="0"/>
        <v>-7.2190113595931808E-3</v>
      </c>
      <c r="I60">
        <f>CORREL($H$3:H60,MXX!$H$3:H60)</f>
        <v>0.18998257266176083</v>
      </c>
    </row>
    <row r="61" spans="1:9" x14ac:dyDescent="0.25">
      <c r="A61" s="1">
        <v>44518</v>
      </c>
      <c r="B61">
        <v>60.709999000000003</v>
      </c>
      <c r="C61">
        <v>60.98</v>
      </c>
      <c r="D61">
        <v>59.5</v>
      </c>
      <c r="E61">
        <v>60.470001000000003</v>
      </c>
      <c r="F61">
        <v>59.797305999999999</v>
      </c>
      <c r="G61">
        <v>1481794</v>
      </c>
      <c r="H61">
        <f t="shared" si="0"/>
        <v>-6.6104737680006327E-4</v>
      </c>
      <c r="I61">
        <f>CORREL($H$3:H61,MXX!$H$3:H61)</f>
        <v>0.19125284298092579</v>
      </c>
    </row>
    <row r="62" spans="1:9" x14ac:dyDescent="0.25">
      <c r="A62" s="1">
        <v>44519</v>
      </c>
      <c r="B62">
        <v>60.700001</v>
      </c>
      <c r="C62">
        <v>60.700001</v>
      </c>
      <c r="D62">
        <v>57.82</v>
      </c>
      <c r="E62">
        <v>58.16</v>
      </c>
      <c r="F62">
        <v>57.513004000000002</v>
      </c>
      <c r="G62">
        <v>3123741</v>
      </c>
      <c r="H62">
        <f t="shared" si="0"/>
        <v>-3.8200751050557306E-2</v>
      </c>
      <c r="I62">
        <f>CORREL($H$3:H62,MXX!$H$3:H62)</f>
        <v>0.186195624677954</v>
      </c>
    </row>
    <row r="63" spans="1:9" x14ac:dyDescent="0.25">
      <c r="A63" s="1">
        <v>44522</v>
      </c>
      <c r="B63">
        <v>58.380001</v>
      </c>
      <c r="C63">
        <v>58.919998</v>
      </c>
      <c r="D63">
        <v>55.889999000000003</v>
      </c>
      <c r="E63">
        <v>56.400002000000001</v>
      </c>
      <c r="F63">
        <v>55.772582999999997</v>
      </c>
      <c r="G63">
        <v>3718920</v>
      </c>
      <c r="H63">
        <f t="shared" si="0"/>
        <v>-3.0261347503253436E-2</v>
      </c>
      <c r="I63">
        <f>CORREL($H$3:H63,MXX!$H$3:H63)</f>
        <v>0.20137986287728535</v>
      </c>
    </row>
    <row r="64" spans="1:9" x14ac:dyDescent="0.25">
      <c r="A64" s="1">
        <v>44523</v>
      </c>
      <c r="B64">
        <v>55.25</v>
      </c>
      <c r="C64">
        <v>56.330002</v>
      </c>
      <c r="D64">
        <v>54.939999</v>
      </c>
      <c r="E64">
        <v>55.650002000000001</v>
      </c>
      <c r="F64">
        <v>55.030926000000001</v>
      </c>
      <c r="G64">
        <v>4361841</v>
      </c>
      <c r="H64">
        <f t="shared" si="0"/>
        <v>-1.329787791969392E-2</v>
      </c>
      <c r="I64">
        <f>CORREL($H$3:H64,MXX!$H$3:H64)</f>
        <v>0.17605528331620618</v>
      </c>
    </row>
    <row r="65" spans="1:9" x14ac:dyDescent="0.25">
      <c r="A65" s="1">
        <v>44524</v>
      </c>
      <c r="B65">
        <v>55.869999</v>
      </c>
      <c r="C65">
        <v>57.459999000000003</v>
      </c>
      <c r="D65">
        <v>54.509998000000003</v>
      </c>
      <c r="E65">
        <v>56.419998</v>
      </c>
      <c r="F65">
        <v>55.792358</v>
      </c>
      <c r="G65">
        <v>3259548</v>
      </c>
      <c r="H65">
        <f t="shared" si="0"/>
        <v>1.3836438078472443E-2</v>
      </c>
      <c r="I65">
        <f>CORREL($H$3:H65,MXX!$H$3:H65)</f>
        <v>0.16942286934119669</v>
      </c>
    </row>
    <row r="66" spans="1:9" x14ac:dyDescent="0.25">
      <c r="A66" s="1">
        <v>44525</v>
      </c>
      <c r="B66">
        <v>56.759998000000003</v>
      </c>
      <c r="C66">
        <v>56.849997999999999</v>
      </c>
      <c r="D66">
        <v>54.709999000000003</v>
      </c>
      <c r="E66">
        <v>55.049999</v>
      </c>
      <c r="F66">
        <v>54.437598999999999</v>
      </c>
      <c r="G66">
        <v>713110</v>
      </c>
      <c r="H66">
        <f t="shared" si="0"/>
        <v>-2.4282160650030266E-2</v>
      </c>
      <c r="I66">
        <f>CORREL($H$3:H66,MXX!$H$3:H66)</f>
        <v>0.17752652212521372</v>
      </c>
    </row>
    <row r="67" spans="1:9" x14ac:dyDescent="0.25">
      <c r="A67" s="1">
        <v>44526</v>
      </c>
      <c r="B67">
        <v>54.77</v>
      </c>
      <c r="C67">
        <v>54.779998999999997</v>
      </c>
      <c r="D67">
        <v>52.68</v>
      </c>
      <c r="E67">
        <v>54.43</v>
      </c>
      <c r="F67">
        <v>53.824497000000001</v>
      </c>
      <c r="G67">
        <v>2786167</v>
      </c>
      <c r="H67">
        <f t="shared" ref="H67:H130" si="1">(F67-F66)/F66</f>
        <v>-1.1262473203493009E-2</v>
      </c>
      <c r="I67">
        <f>CORREL($H$3:H67,MXX!$H$3:H67)</f>
        <v>0.19083611496140837</v>
      </c>
    </row>
    <row r="68" spans="1:9" x14ac:dyDescent="0.25">
      <c r="A68" s="1">
        <v>44529</v>
      </c>
      <c r="B68">
        <v>54.740001999999997</v>
      </c>
      <c r="C68">
        <v>55.619999</v>
      </c>
      <c r="D68">
        <v>52.41</v>
      </c>
      <c r="E68">
        <v>52.810001</v>
      </c>
      <c r="F68">
        <v>52.222518999999998</v>
      </c>
      <c r="G68">
        <v>5324675</v>
      </c>
      <c r="H68">
        <f t="shared" si="1"/>
        <v>-2.9762990632313805E-2</v>
      </c>
      <c r="I68">
        <f>CORREL($H$3:H68,MXX!$H$3:H68)</f>
        <v>0.16820804600116099</v>
      </c>
    </row>
    <row r="69" spans="1:9" x14ac:dyDescent="0.25">
      <c r="A69" s="1">
        <v>44530</v>
      </c>
      <c r="B69">
        <v>52.439999</v>
      </c>
      <c r="C69">
        <v>56.720001000000003</v>
      </c>
      <c r="D69">
        <v>52.439999</v>
      </c>
      <c r="E69">
        <v>56.220001000000003</v>
      </c>
      <c r="F69">
        <v>55.594585000000002</v>
      </c>
      <c r="G69">
        <v>20778186</v>
      </c>
      <c r="H69">
        <f t="shared" si="1"/>
        <v>6.4571109639502522E-2</v>
      </c>
      <c r="I69">
        <f>CORREL($H$3:H69,MXX!$H$3:H69)</f>
        <v>0.15250517308300227</v>
      </c>
    </row>
    <row r="70" spans="1:9" x14ac:dyDescent="0.25">
      <c r="A70" s="1">
        <v>44531</v>
      </c>
      <c r="B70">
        <v>56.59</v>
      </c>
      <c r="C70">
        <v>57.830002</v>
      </c>
      <c r="D70">
        <v>55.049999</v>
      </c>
      <c r="E70">
        <v>56.139999000000003</v>
      </c>
      <c r="F70">
        <v>55.515472000000003</v>
      </c>
      <c r="G70">
        <v>7111939</v>
      </c>
      <c r="H70">
        <f t="shared" si="1"/>
        <v>-1.4230342757302629E-3</v>
      </c>
      <c r="I70">
        <f>CORREL($H$3:H70,MXX!$H$3:H70)</f>
        <v>0.14948029029346235</v>
      </c>
    </row>
    <row r="71" spans="1:9" x14ac:dyDescent="0.25">
      <c r="A71" s="1">
        <v>44532</v>
      </c>
      <c r="B71">
        <v>56.130001</v>
      </c>
      <c r="C71">
        <v>56.700001</v>
      </c>
      <c r="D71">
        <v>55.110000999999997</v>
      </c>
      <c r="E71">
        <v>56.310001</v>
      </c>
      <c r="F71">
        <v>55.683585999999998</v>
      </c>
      <c r="G71">
        <v>3608216</v>
      </c>
      <c r="H71">
        <f t="shared" si="1"/>
        <v>3.0282368850254151E-3</v>
      </c>
      <c r="I71">
        <f>CORREL($H$3:H71,MXX!$H$3:H71)</f>
        <v>0.14409872549829822</v>
      </c>
    </row>
    <row r="72" spans="1:9" x14ac:dyDescent="0.25">
      <c r="A72" s="1">
        <v>44533</v>
      </c>
      <c r="B72">
        <v>55.259998000000003</v>
      </c>
      <c r="C72">
        <v>57.889999000000003</v>
      </c>
      <c r="D72">
        <v>55.259998000000003</v>
      </c>
      <c r="E72">
        <v>56.830002</v>
      </c>
      <c r="F72">
        <v>56.197800000000001</v>
      </c>
      <c r="G72">
        <v>2410993</v>
      </c>
      <c r="H72">
        <f t="shared" si="1"/>
        <v>9.2345704890486515E-3</v>
      </c>
      <c r="I72">
        <f>CORREL($H$3:H72,MXX!$H$3:H72)</f>
        <v>0.13995407116185918</v>
      </c>
    </row>
    <row r="73" spans="1:9" x14ac:dyDescent="0.25">
      <c r="A73" s="1">
        <v>44536</v>
      </c>
      <c r="B73">
        <v>56.650002000000001</v>
      </c>
      <c r="C73">
        <v>57.799999</v>
      </c>
      <c r="D73">
        <v>55.610000999999997</v>
      </c>
      <c r="E73">
        <v>56.209999000000003</v>
      </c>
      <c r="F73">
        <v>55.584693999999999</v>
      </c>
      <c r="G73">
        <v>3449980</v>
      </c>
      <c r="H73">
        <f t="shared" si="1"/>
        <v>-1.090978650409806E-2</v>
      </c>
      <c r="I73">
        <f>CORREL($H$3:H73,MXX!$H$3:H73)</f>
        <v>0.13910950695360547</v>
      </c>
    </row>
    <row r="74" spans="1:9" x14ac:dyDescent="0.25">
      <c r="A74" s="1">
        <v>44537</v>
      </c>
      <c r="B74">
        <v>56.73</v>
      </c>
      <c r="C74">
        <v>57.75</v>
      </c>
      <c r="D74">
        <v>55.130001</v>
      </c>
      <c r="E74">
        <v>57.59</v>
      </c>
      <c r="F74">
        <v>56.949345000000001</v>
      </c>
      <c r="G74">
        <v>3117050</v>
      </c>
      <c r="H74">
        <f t="shared" si="1"/>
        <v>2.4550841280155326E-2</v>
      </c>
      <c r="I74">
        <f>CORREL($H$3:H74,MXX!$H$3:H74)</f>
        <v>0.1487580977695746</v>
      </c>
    </row>
    <row r="75" spans="1:9" x14ac:dyDescent="0.25">
      <c r="A75" s="1">
        <v>44538</v>
      </c>
      <c r="B75">
        <v>57.549999</v>
      </c>
      <c r="C75">
        <v>57.549999</v>
      </c>
      <c r="D75">
        <v>53.880001</v>
      </c>
      <c r="E75">
        <v>54.790000999999997</v>
      </c>
      <c r="F75">
        <v>54.180492000000001</v>
      </c>
      <c r="G75">
        <v>8578725</v>
      </c>
      <c r="H75">
        <f t="shared" si="1"/>
        <v>-4.8619575870451189E-2</v>
      </c>
      <c r="I75">
        <f>CORREL($H$3:H75,MXX!$H$3:H75)</f>
        <v>0.13277727668670442</v>
      </c>
    </row>
    <row r="76" spans="1:9" x14ac:dyDescent="0.25">
      <c r="A76" s="1">
        <v>44539</v>
      </c>
      <c r="B76">
        <v>54.919998</v>
      </c>
      <c r="C76">
        <v>56.889999000000003</v>
      </c>
      <c r="D76">
        <v>54.900002000000001</v>
      </c>
      <c r="E76">
        <v>56.279998999999997</v>
      </c>
      <c r="F76">
        <v>55.653914999999998</v>
      </c>
      <c r="G76">
        <v>4221893</v>
      </c>
      <c r="H76">
        <f t="shared" si="1"/>
        <v>2.7194714289416139E-2</v>
      </c>
      <c r="I76">
        <f>CORREL($H$3:H76,MXX!$H$3:H76)</f>
        <v>0.13863520070553259</v>
      </c>
    </row>
    <row r="77" spans="1:9" x14ac:dyDescent="0.25">
      <c r="A77" s="1">
        <v>44540</v>
      </c>
      <c r="B77">
        <v>58.470001000000003</v>
      </c>
      <c r="C77">
        <v>59.200001</v>
      </c>
      <c r="D77">
        <v>56.66</v>
      </c>
      <c r="E77">
        <v>58.400002000000001</v>
      </c>
      <c r="F77">
        <v>57.750335999999997</v>
      </c>
      <c r="G77">
        <v>3928582</v>
      </c>
      <c r="H77">
        <f t="shared" si="1"/>
        <v>3.7668886366754244E-2</v>
      </c>
      <c r="I77">
        <f>CORREL($H$3:H77,MXX!$H$3:H77)</f>
        <v>0.13585593377772689</v>
      </c>
    </row>
    <row r="78" spans="1:9" x14ac:dyDescent="0.25">
      <c r="A78" s="1">
        <v>44543</v>
      </c>
      <c r="B78">
        <v>58.439999</v>
      </c>
      <c r="C78">
        <v>58.439999</v>
      </c>
      <c r="D78">
        <v>56.049999</v>
      </c>
      <c r="E78">
        <v>56.830002</v>
      </c>
      <c r="F78">
        <v>56.197800000000001</v>
      </c>
      <c r="G78">
        <v>2634756</v>
      </c>
      <c r="H78">
        <f t="shared" si="1"/>
        <v>-2.6883583846161456E-2</v>
      </c>
      <c r="I78">
        <f>CORREL($H$3:H78,MXX!$H$3:H78)</f>
        <v>0.16253688497172653</v>
      </c>
    </row>
    <row r="79" spans="1:9" x14ac:dyDescent="0.25">
      <c r="A79" s="1">
        <v>44544</v>
      </c>
      <c r="B79">
        <v>56.68</v>
      </c>
      <c r="C79">
        <v>58.98</v>
      </c>
      <c r="D79">
        <v>55.68</v>
      </c>
      <c r="E79">
        <v>58.779998999999997</v>
      </c>
      <c r="F79">
        <v>58.126106</v>
      </c>
      <c r="G79">
        <v>4136121</v>
      </c>
      <c r="H79">
        <f t="shared" si="1"/>
        <v>3.4312837869098063E-2</v>
      </c>
      <c r="I79">
        <f>CORREL($H$3:H79,MXX!$H$3:H79)</f>
        <v>0.19193072804926001</v>
      </c>
    </row>
    <row r="80" spans="1:9" x14ac:dyDescent="0.25">
      <c r="A80" s="1">
        <v>44545</v>
      </c>
      <c r="B80">
        <v>58.549999</v>
      </c>
      <c r="C80">
        <v>59.82</v>
      </c>
      <c r="D80">
        <v>58.009998000000003</v>
      </c>
      <c r="E80">
        <v>59.48</v>
      </c>
      <c r="F80">
        <v>58.818317</v>
      </c>
      <c r="G80">
        <v>2520095</v>
      </c>
      <c r="H80">
        <f t="shared" si="1"/>
        <v>1.1908779851862094E-2</v>
      </c>
      <c r="I80">
        <f>CORREL($H$3:H80,MXX!$H$3:H80)</f>
        <v>0.19086362588316885</v>
      </c>
    </row>
    <row r="81" spans="1:9" x14ac:dyDescent="0.25">
      <c r="A81" s="1">
        <v>44546</v>
      </c>
      <c r="B81">
        <v>59.630001</v>
      </c>
      <c r="C81">
        <v>59.799999</v>
      </c>
      <c r="D81">
        <v>58.099997999999999</v>
      </c>
      <c r="E81">
        <v>58.25</v>
      </c>
      <c r="F81">
        <v>57.602001000000001</v>
      </c>
      <c r="G81">
        <v>2800194</v>
      </c>
      <c r="H81">
        <f t="shared" si="1"/>
        <v>-2.0679204404981513E-2</v>
      </c>
      <c r="I81">
        <f>CORREL($H$3:H81,MXX!$H$3:H81)</f>
        <v>0.18239150835716578</v>
      </c>
    </row>
    <row r="82" spans="1:9" x14ac:dyDescent="0.25">
      <c r="A82" s="1">
        <v>44547</v>
      </c>
      <c r="B82">
        <v>58.029998999999997</v>
      </c>
      <c r="C82">
        <v>61.990001999999997</v>
      </c>
      <c r="D82">
        <v>57.759998000000003</v>
      </c>
      <c r="E82">
        <v>61.470001000000003</v>
      </c>
      <c r="F82">
        <v>60.786181999999997</v>
      </c>
      <c r="G82">
        <v>8263844</v>
      </c>
      <c r="H82">
        <f t="shared" si="1"/>
        <v>5.5278999769469733E-2</v>
      </c>
      <c r="I82">
        <f>CORREL($H$3:H82,MXX!$H$3:H82)</f>
        <v>0.23466757534406316</v>
      </c>
    </row>
    <row r="83" spans="1:9" x14ac:dyDescent="0.25">
      <c r="A83" s="1">
        <v>44550</v>
      </c>
      <c r="B83">
        <v>60.740001999999997</v>
      </c>
      <c r="C83">
        <v>63.900002000000001</v>
      </c>
      <c r="D83">
        <v>59.900002000000001</v>
      </c>
      <c r="E83">
        <v>62.880001</v>
      </c>
      <c r="F83">
        <v>62.180495999999998</v>
      </c>
      <c r="G83">
        <v>2344523</v>
      </c>
      <c r="H83">
        <f t="shared" si="1"/>
        <v>2.2938009167938884E-2</v>
      </c>
      <c r="I83">
        <f>CORREL($H$3:H83,MXX!$H$3:H83)</f>
        <v>0.21153577512080657</v>
      </c>
    </row>
    <row r="84" spans="1:9" x14ac:dyDescent="0.25">
      <c r="A84" s="1">
        <v>44551</v>
      </c>
      <c r="B84">
        <v>63.299999</v>
      </c>
      <c r="C84">
        <v>63.869999</v>
      </c>
      <c r="D84">
        <v>61.029998999999997</v>
      </c>
      <c r="E84">
        <v>61.150002000000001</v>
      </c>
      <c r="F84">
        <v>60.469741999999997</v>
      </c>
      <c r="G84">
        <v>1952430</v>
      </c>
      <c r="H84">
        <f t="shared" si="1"/>
        <v>-2.7512710738106714E-2</v>
      </c>
      <c r="I84">
        <f>CORREL($H$3:H84,MXX!$H$3:H84)</f>
        <v>0.19145909104179679</v>
      </c>
    </row>
    <row r="85" spans="1:9" x14ac:dyDescent="0.25">
      <c r="A85" s="1">
        <v>44552</v>
      </c>
      <c r="B85">
        <v>61.459999000000003</v>
      </c>
      <c r="C85">
        <v>62.869999</v>
      </c>
      <c r="D85">
        <v>60.689999</v>
      </c>
      <c r="E85">
        <v>62.66</v>
      </c>
      <c r="F85">
        <v>61.962944</v>
      </c>
      <c r="G85">
        <v>1775347</v>
      </c>
      <c r="H85">
        <f t="shared" si="1"/>
        <v>2.4693374746001129E-2</v>
      </c>
      <c r="I85">
        <f>CORREL($H$3:H85,MXX!$H$3:H85)</f>
        <v>0.19774225235548348</v>
      </c>
    </row>
    <row r="86" spans="1:9" x14ac:dyDescent="0.25">
      <c r="A86" s="1">
        <v>44553</v>
      </c>
      <c r="B86">
        <v>62.57</v>
      </c>
      <c r="C86">
        <v>62.580002</v>
      </c>
      <c r="D86">
        <v>61.720001000000003</v>
      </c>
      <c r="E86">
        <v>62.130001</v>
      </c>
      <c r="F86">
        <v>61.438839000000002</v>
      </c>
      <c r="G86">
        <v>1246572</v>
      </c>
      <c r="H86">
        <f t="shared" si="1"/>
        <v>-8.4583618234795096E-3</v>
      </c>
      <c r="I86">
        <f>CORREL($H$3:H86,MXX!$H$3:H86)</f>
        <v>0.19393560288186654</v>
      </c>
    </row>
    <row r="87" spans="1:9" x14ac:dyDescent="0.25">
      <c r="A87" s="1">
        <v>44554</v>
      </c>
      <c r="B87">
        <v>62.119999</v>
      </c>
      <c r="C87">
        <v>62.880001</v>
      </c>
      <c r="D87">
        <v>62.049999</v>
      </c>
      <c r="E87">
        <v>62.810001</v>
      </c>
      <c r="F87">
        <v>62.111274999999999</v>
      </c>
      <c r="G87">
        <v>32776</v>
      </c>
      <c r="H87">
        <f t="shared" si="1"/>
        <v>1.0944803172468763E-2</v>
      </c>
      <c r="I87">
        <f>CORREL($H$3:H87,MXX!$H$3:H87)</f>
        <v>0.19528724186127649</v>
      </c>
    </row>
    <row r="88" spans="1:9" x14ac:dyDescent="0.25">
      <c r="A88" s="1">
        <v>44557</v>
      </c>
      <c r="B88">
        <v>62.77</v>
      </c>
      <c r="C88">
        <v>63.189999</v>
      </c>
      <c r="D88">
        <v>62.279998999999997</v>
      </c>
      <c r="E88">
        <v>62.84</v>
      </c>
      <c r="F88">
        <v>62.140942000000003</v>
      </c>
      <c r="G88">
        <v>411116</v>
      </c>
      <c r="H88">
        <f t="shared" si="1"/>
        <v>4.7764274682822791E-4</v>
      </c>
      <c r="I88">
        <f>CORREL($H$3:H88,MXX!$H$3:H88)</f>
        <v>0.1931264559069249</v>
      </c>
    </row>
    <row r="89" spans="1:9" x14ac:dyDescent="0.25">
      <c r="A89" s="1">
        <v>44558</v>
      </c>
      <c r="B89">
        <v>62.52</v>
      </c>
      <c r="C89">
        <v>63.400002000000001</v>
      </c>
      <c r="D89">
        <v>62.029998999999997</v>
      </c>
      <c r="E89">
        <v>62.27</v>
      </c>
      <c r="F89">
        <v>61.577281999999997</v>
      </c>
      <c r="G89">
        <v>1106618</v>
      </c>
      <c r="H89">
        <f t="shared" si="1"/>
        <v>-9.0706703480614402E-3</v>
      </c>
      <c r="I89">
        <f>CORREL($H$3:H89,MXX!$H$3:H89)</f>
        <v>0.19334973711606585</v>
      </c>
    </row>
    <row r="90" spans="1:9" x14ac:dyDescent="0.25">
      <c r="A90" s="1">
        <v>44559</v>
      </c>
      <c r="B90">
        <v>62.27</v>
      </c>
      <c r="C90">
        <v>63.860000999999997</v>
      </c>
      <c r="D90">
        <v>61.91</v>
      </c>
      <c r="E90">
        <v>62.130001</v>
      </c>
      <c r="F90">
        <v>61.438839000000002</v>
      </c>
      <c r="G90">
        <v>866813</v>
      </c>
      <c r="H90">
        <f t="shared" si="1"/>
        <v>-2.2482804616156199E-3</v>
      </c>
      <c r="I90">
        <f>CORREL($H$3:H90,MXX!$H$3:H90)</f>
        <v>0.19464076617950729</v>
      </c>
    </row>
    <row r="91" spans="1:9" x14ac:dyDescent="0.25">
      <c r="A91" s="1">
        <v>44560</v>
      </c>
      <c r="B91">
        <v>62.279998999999997</v>
      </c>
      <c r="C91">
        <v>63.5</v>
      </c>
      <c r="D91">
        <v>62.27</v>
      </c>
      <c r="E91">
        <v>62.939999</v>
      </c>
      <c r="F91">
        <v>62.239826000000001</v>
      </c>
      <c r="G91">
        <v>1048744</v>
      </c>
      <c r="H91">
        <f t="shared" si="1"/>
        <v>1.3037144142648907E-2</v>
      </c>
      <c r="I91">
        <f>CORREL($H$3:H91,MXX!$H$3:H91)</f>
        <v>0.19799939303386635</v>
      </c>
    </row>
    <row r="92" spans="1:9" x14ac:dyDescent="0.25">
      <c r="A92" s="1">
        <v>44561</v>
      </c>
      <c r="B92">
        <v>62.830002</v>
      </c>
      <c r="C92">
        <v>63.240001999999997</v>
      </c>
      <c r="D92">
        <v>62.450001</v>
      </c>
      <c r="E92">
        <v>62.970001000000003</v>
      </c>
      <c r="F92">
        <v>62.269497000000001</v>
      </c>
      <c r="G92">
        <v>476638</v>
      </c>
      <c r="H92">
        <f t="shared" si="1"/>
        <v>4.7672048440496035E-4</v>
      </c>
      <c r="I92">
        <f>CORREL($H$3:H92,MXX!$H$3:H92)</f>
        <v>0.19771812666137945</v>
      </c>
    </row>
    <row r="93" spans="1:9" x14ac:dyDescent="0.25">
      <c r="A93" s="1">
        <v>44564</v>
      </c>
      <c r="B93">
        <v>63.080002</v>
      </c>
      <c r="C93">
        <v>63.790000999999997</v>
      </c>
      <c r="D93">
        <v>62.32</v>
      </c>
      <c r="E93">
        <v>62.470001000000003</v>
      </c>
      <c r="F93">
        <v>61.775058999999999</v>
      </c>
      <c r="G93">
        <v>543738</v>
      </c>
      <c r="H93">
        <f t="shared" si="1"/>
        <v>-7.9402921786890669E-3</v>
      </c>
      <c r="I93">
        <f>CORREL($H$3:H93,MXX!$H$3:H93)</f>
        <v>0.20086833167828105</v>
      </c>
    </row>
    <row r="94" spans="1:9" x14ac:dyDescent="0.25">
      <c r="A94" s="1">
        <v>44565</v>
      </c>
      <c r="B94">
        <v>62.93</v>
      </c>
      <c r="C94">
        <v>63.200001</v>
      </c>
      <c r="D94">
        <v>61.5</v>
      </c>
      <c r="E94">
        <v>62.91</v>
      </c>
      <c r="F94">
        <v>62.210163000000001</v>
      </c>
      <c r="G94">
        <v>1220353</v>
      </c>
      <c r="H94">
        <f t="shared" si="1"/>
        <v>7.0433603309064032E-3</v>
      </c>
      <c r="I94">
        <f>CORREL($H$3:H94,MXX!$H$3:H94)</f>
        <v>0.2010968273929718</v>
      </c>
    </row>
    <row r="95" spans="1:9" x14ac:dyDescent="0.25">
      <c r="A95" s="1">
        <v>44566</v>
      </c>
      <c r="B95">
        <v>62.09</v>
      </c>
      <c r="C95">
        <v>62.380001</v>
      </c>
      <c r="D95">
        <v>57.790000999999997</v>
      </c>
      <c r="E95">
        <v>60.990001999999997</v>
      </c>
      <c r="F95">
        <v>60.311523000000001</v>
      </c>
      <c r="G95">
        <v>1492518</v>
      </c>
      <c r="H95">
        <f t="shared" si="1"/>
        <v>-3.0519772147197241E-2</v>
      </c>
      <c r="I95">
        <f>CORREL($H$3:H95,MXX!$H$3:H95)</f>
        <v>0.19918669099816633</v>
      </c>
    </row>
    <row r="96" spans="1:9" x14ac:dyDescent="0.25">
      <c r="A96" s="1">
        <v>44567</v>
      </c>
      <c r="B96">
        <v>60.900002000000001</v>
      </c>
      <c r="C96">
        <v>63.990001999999997</v>
      </c>
      <c r="D96">
        <v>60.540000999999997</v>
      </c>
      <c r="E96">
        <v>63.689999</v>
      </c>
      <c r="F96">
        <v>62.981482999999997</v>
      </c>
      <c r="G96">
        <v>2454987</v>
      </c>
      <c r="H96">
        <f t="shared" si="1"/>
        <v>4.4269483959143201E-2</v>
      </c>
      <c r="I96">
        <f>CORREL($H$3:H96,MXX!$H$3:H96)</f>
        <v>0.19683212758878868</v>
      </c>
    </row>
    <row r="97" spans="1:9" x14ac:dyDescent="0.25">
      <c r="A97" s="1">
        <v>44568</v>
      </c>
      <c r="B97">
        <v>63</v>
      </c>
      <c r="C97">
        <v>64.650002000000001</v>
      </c>
      <c r="D97">
        <v>62.700001</v>
      </c>
      <c r="E97">
        <v>64.480002999999996</v>
      </c>
      <c r="F97">
        <v>63.762698999999998</v>
      </c>
      <c r="G97">
        <v>1833800</v>
      </c>
      <c r="H97">
        <f t="shared" si="1"/>
        <v>1.2403899730338211E-2</v>
      </c>
      <c r="I97">
        <f>CORREL($H$3:H97,MXX!$H$3:H97)</f>
        <v>0.19789013186389448</v>
      </c>
    </row>
    <row r="98" spans="1:9" x14ac:dyDescent="0.25">
      <c r="A98" s="1">
        <v>44571</v>
      </c>
      <c r="B98">
        <v>64.510002</v>
      </c>
      <c r="C98">
        <v>64.709998999999996</v>
      </c>
      <c r="D98">
        <v>62.709999000000003</v>
      </c>
      <c r="E98">
        <v>63.330002</v>
      </c>
      <c r="F98">
        <v>62.625492000000001</v>
      </c>
      <c r="G98">
        <v>1458519</v>
      </c>
      <c r="H98">
        <f t="shared" si="1"/>
        <v>-1.7834988446771938E-2</v>
      </c>
      <c r="I98">
        <f>CORREL($H$3:H98,MXX!$H$3:H98)</f>
        <v>0.20455980773024596</v>
      </c>
    </row>
    <row r="99" spans="1:9" x14ac:dyDescent="0.25">
      <c r="A99" s="1">
        <v>44572</v>
      </c>
      <c r="B99">
        <v>63.990001999999997</v>
      </c>
      <c r="C99">
        <v>65.110000999999997</v>
      </c>
      <c r="D99">
        <v>62.700001</v>
      </c>
      <c r="E99">
        <v>65.010002</v>
      </c>
      <c r="F99">
        <v>64.286804000000004</v>
      </c>
      <c r="G99">
        <v>2170639</v>
      </c>
      <c r="H99">
        <f t="shared" si="1"/>
        <v>2.6527727718290858E-2</v>
      </c>
      <c r="I99">
        <f>CORREL($H$3:H99,MXX!$H$3:H99)</f>
        <v>0.20856899293908487</v>
      </c>
    </row>
    <row r="100" spans="1:9" x14ac:dyDescent="0.25">
      <c r="A100" s="1">
        <v>44573</v>
      </c>
      <c r="B100">
        <v>64.989998</v>
      </c>
      <c r="C100">
        <v>67.440002000000007</v>
      </c>
      <c r="D100">
        <v>64.989998</v>
      </c>
      <c r="E100">
        <v>67.040001000000004</v>
      </c>
      <c r="F100">
        <v>66.294219999999996</v>
      </c>
      <c r="G100">
        <v>3009592</v>
      </c>
      <c r="H100">
        <f t="shared" si="1"/>
        <v>3.1225941796702041E-2</v>
      </c>
      <c r="I100">
        <f>CORREL($H$3:H100,MXX!$H$3:H100)</f>
        <v>0.22726854209001887</v>
      </c>
    </row>
    <row r="101" spans="1:9" x14ac:dyDescent="0.25">
      <c r="A101" s="1">
        <v>44574</v>
      </c>
      <c r="B101">
        <v>66.699996999999996</v>
      </c>
      <c r="C101">
        <v>67.300003000000004</v>
      </c>
      <c r="D101">
        <v>65.540001000000004</v>
      </c>
      <c r="E101">
        <v>65.940002000000007</v>
      </c>
      <c r="F101">
        <v>65.206458999999995</v>
      </c>
      <c r="G101">
        <v>2430034</v>
      </c>
      <c r="H101">
        <f t="shared" si="1"/>
        <v>-1.6408082031887553E-2</v>
      </c>
      <c r="I101">
        <f>CORREL($H$3:H101,MXX!$H$3:H101)</f>
        <v>0.22731767975812947</v>
      </c>
    </row>
    <row r="102" spans="1:9" x14ac:dyDescent="0.25">
      <c r="A102" s="1">
        <v>44575</v>
      </c>
      <c r="B102">
        <v>66</v>
      </c>
      <c r="C102">
        <v>66.790001000000004</v>
      </c>
      <c r="D102">
        <v>65.769997000000004</v>
      </c>
      <c r="E102">
        <v>66.430000000000007</v>
      </c>
      <c r="F102">
        <v>65.691001999999997</v>
      </c>
      <c r="G102">
        <v>1865511</v>
      </c>
      <c r="H102">
        <f t="shared" si="1"/>
        <v>7.4309049660249487E-3</v>
      </c>
      <c r="I102">
        <f>CORREL($H$3:H102,MXX!$H$3:H102)</f>
        <v>0.2261484967665017</v>
      </c>
    </row>
    <row r="103" spans="1:9" x14ac:dyDescent="0.25">
      <c r="A103" s="1">
        <v>44578</v>
      </c>
      <c r="B103">
        <v>66.279999000000004</v>
      </c>
      <c r="C103">
        <v>67.440002000000007</v>
      </c>
      <c r="D103">
        <v>64.800003000000004</v>
      </c>
      <c r="E103">
        <v>66.540001000000004</v>
      </c>
      <c r="F103">
        <v>65.799781999999993</v>
      </c>
      <c r="G103">
        <v>638355</v>
      </c>
      <c r="H103">
        <f t="shared" si="1"/>
        <v>1.6559345524977055E-3</v>
      </c>
      <c r="I103">
        <f>CORREL($H$3:H103,MXX!$H$3:H103)</f>
        <v>0.22553209991620812</v>
      </c>
    </row>
    <row r="104" spans="1:9" x14ac:dyDescent="0.25">
      <c r="A104" s="1">
        <v>44579</v>
      </c>
      <c r="B104">
        <v>66.489998</v>
      </c>
      <c r="C104">
        <v>66.489998</v>
      </c>
      <c r="D104">
        <v>63</v>
      </c>
      <c r="E104">
        <v>63.290000999999997</v>
      </c>
      <c r="F104">
        <v>62.585937999999999</v>
      </c>
      <c r="G104">
        <v>1575295</v>
      </c>
      <c r="H104">
        <f t="shared" si="1"/>
        <v>-4.8842775801293613E-2</v>
      </c>
      <c r="I104">
        <f>CORREL($H$3:H104,MXX!$H$3:H104)</f>
        <v>0.25456068812530036</v>
      </c>
    </row>
    <row r="105" spans="1:9" x14ac:dyDescent="0.25">
      <c r="A105" s="1">
        <v>44580</v>
      </c>
      <c r="B105">
        <v>63.380001</v>
      </c>
      <c r="C105">
        <v>64.180000000000007</v>
      </c>
      <c r="D105">
        <v>62.02</v>
      </c>
      <c r="E105">
        <v>63.57</v>
      </c>
      <c r="F105">
        <v>62.862819999999999</v>
      </c>
      <c r="G105">
        <v>1000209</v>
      </c>
      <c r="H105">
        <f t="shared" si="1"/>
        <v>4.4240289248361269E-3</v>
      </c>
      <c r="I105">
        <f>CORREL($H$3:H105,MXX!$H$3:H105)</f>
        <v>0.25261572226562046</v>
      </c>
    </row>
    <row r="106" spans="1:9" x14ac:dyDescent="0.25">
      <c r="A106" s="1">
        <v>44581</v>
      </c>
      <c r="B106">
        <v>63.490001999999997</v>
      </c>
      <c r="C106">
        <v>64.989998</v>
      </c>
      <c r="D106">
        <v>63.150002000000001</v>
      </c>
      <c r="E106">
        <v>63.939999</v>
      </c>
      <c r="F106">
        <v>63.228703000000003</v>
      </c>
      <c r="G106">
        <v>1443481</v>
      </c>
      <c r="H106">
        <f t="shared" si="1"/>
        <v>5.8203402265441439E-3</v>
      </c>
      <c r="I106">
        <f>CORREL($H$3:H106,MXX!$H$3:H106)</f>
        <v>0.25089819198903135</v>
      </c>
    </row>
    <row r="107" spans="1:9" x14ac:dyDescent="0.25">
      <c r="A107" s="1">
        <v>44582</v>
      </c>
      <c r="B107">
        <v>64</v>
      </c>
      <c r="C107">
        <v>64.809997999999993</v>
      </c>
      <c r="D107">
        <v>62.549999</v>
      </c>
      <c r="E107">
        <v>63.23</v>
      </c>
      <c r="F107">
        <v>62.526600000000002</v>
      </c>
      <c r="G107">
        <v>974253</v>
      </c>
      <c r="H107">
        <f t="shared" si="1"/>
        <v>-1.1104181592970537E-2</v>
      </c>
      <c r="I107">
        <f>CORREL($H$3:H107,MXX!$H$3:H107)</f>
        <v>0.25678209207780389</v>
      </c>
    </row>
    <row r="108" spans="1:9" x14ac:dyDescent="0.25">
      <c r="A108" s="1">
        <v>44585</v>
      </c>
      <c r="B108">
        <v>62.700001</v>
      </c>
      <c r="C108">
        <v>63.209999000000003</v>
      </c>
      <c r="D108">
        <v>59.459999000000003</v>
      </c>
      <c r="E108">
        <v>62.889999000000003</v>
      </c>
      <c r="F108">
        <v>62.190384000000002</v>
      </c>
      <c r="G108">
        <v>1538087</v>
      </c>
      <c r="H108">
        <f t="shared" si="1"/>
        <v>-5.3771674775215713E-3</v>
      </c>
      <c r="I108">
        <f>CORREL($H$3:H108,MXX!$H$3:H108)</f>
        <v>0.25851979285465559</v>
      </c>
    </row>
    <row r="109" spans="1:9" x14ac:dyDescent="0.25">
      <c r="A109" s="1">
        <v>44586</v>
      </c>
      <c r="B109">
        <v>62.389999000000003</v>
      </c>
      <c r="C109">
        <v>63.900002000000001</v>
      </c>
      <c r="D109">
        <v>61</v>
      </c>
      <c r="E109">
        <v>63.009998000000003</v>
      </c>
      <c r="F109">
        <v>62.309047999999997</v>
      </c>
      <c r="G109">
        <v>2864056</v>
      </c>
      <c r="H109">
        <f t="shared" si="1"/>
        <v>1.9080763354025188E-3</v>
      </c>
      <c r="I109">
        <f>CORREL($H$3:H109,MXX!$H$3:H109)</f>
        <v>0.2580204663340942</v>
      </c>
    </row>
    <row r="110" spans="1:9" x14ac:dyDescent="0.25">
      <c r="A110" s="1">
        <v>44587</v>
      </c>
      <c r="B110">
        <v>63.549999</v>
      </c>
      <c r="C110">
        <v>63.849997999999999</v>
      </c>
      <c r="D110">
        <v>62.189999</v>
      </c>
      <c r="E110">
        <v>62.389999000000003</v>
      </c>
      <c r="F110">
        <v>61.695945999999999</v>
      </c>
      <c r="G110">
        <v>2311928</v>
      </c>
      <c r="H110">
        <f t="shared" si="1"/>
        <v>-9.839694549658308E-3</v>
      </c>
      <c r="I110">
        <f>CORREL($H$3:H110,MXX!$H$3:H110)</f>
        <v>0.2583858817420171</v>
      </c>
    </row>
    <row r="111" spans="1:9" x14ac:dyDescent="0.25">
      <c r="A111" s="1">
        <v>44588</v>
      </c>
      <c r="B111">
        <v>62.540000999999997</v>
      </c>
      <c r="C111">
        <v>63</v>
      </c>
      <c r="D111">
        <v>60.02</v>
      </c>
      <c r="E111">
        <v>60.540000999999997</v>
      </c>
      <c r="F111">
        <v>59.866528000000002</v>
      </c>
      <c r="G111">
        <v>1733085</v>
      </c>
      <c r="H111">
        <f t="shared" si="1"/>
        <v>-2.9652158992748031E-2</v>
      </c>
      <c r="I111">
        <f>CORREL($H$3:H111,MXX!$H$3:H111)</f>
        <v>0.27098533577601558</v>
      </c>
    </row>
    <row r="112" spans="1:9" x14ac:dyDescent="0.25">
      <c r="A112" s="1">
        <v>44589</v>
      </c>
      <c r="B112">
        <v>60.799999</v>
      </c>
      <c r="C112">
        <v>62.91</v>
      </c>
      <c r="D112">
        <v>59.849997999999999</v>
      </c>
      <c r="E112">
        <v>61.529998999999997</v>
      </c>
      <c r="F112">
        <v>60.845511999999999</v>
      </c>
      <c r="G112">
        <v>1819021</v>
      </c>
      <c r="H112">
        <f t="shared" si="1"/>
        <v>1.6352777298192355E-2</v>
      </c>
      <c r="I112">
        <f>CORREL($H$3:H112,MXX!$H$3:H112)</f>
        <v>0.27301181401203151</v>
      </c>
    </row>
    <row r="113" spans="1:9" x14ac:dyDescent="0.25">
      <c r="A113" s="1">
        <v>44592</v>
      </c>
      <c r="B113">
        <v>61.790000999999997</v>
      </c>
      <c r="C113">
        <v>65.559997999999993</v>
      </c>
      <c r="D113">
        <v>61.790000999999997</v>
      </c>
      <c r="E113">
        <v>64.589995999999999</v>
      </c>
      <c r="F113">
        <v>63.871468</v>
      </c>
      <c r="G113">
        <v>2847038</v>
      </c>
      <c r="H113">
        <f t="shared" si="1"/>
        <v>4.9731786298387967E-2</v>
      </c>
      <c r="I113">
        <f>CORREL($H$3:H113,MXX!$H$3:H113)</f>
        <v>0.29430607559949057</v>
      </c>
    </row>
    <row r="114" spans="1:9" x14ac:dyDescent="0.25">
      <c r="A114" s="1">
        <v>44593</v>
      </c>
      <c r="B114">
        <v>64.349997999999999</v>
      </c>
      <c r="C114">
        <v>65.75</v>
      </c>
      <c r="D114">
        <v>63.5</v>
      </c>
      <c r="E114">
        <v>65.099997999999999</v>
      </c>
      <c r="F114">
        <v>64.375800999999996</v>
      </c>
      <c r="G114">
        <v>1511643</v>
      </c>
      <c r="H114">
        <f t="shared" si="1"/>
        <v>7.8960608827715606E-3</v>
      </c>
      <c r="I114">
        <f>CORREL($H$3:H114,MXX!$H$3:H114)</f>
        <v>0.29477818494284735</v>
      </c>
    </row>
    <row r="115" spans="1:9" x14ac:dyDescent="0.25">
      <c r="A115" s="1">
        <v>44594</v>
      </c>
      <c r="B115">
        <v>65.099997999999999</v>
      </c>
      <c r="C115">
        <v>65.150002000000001</v>
      </c>
      <c r="D115">
        <v>63</v>
      </c>
      <c r="E115">
        <v>63.209999000000003</v>
      </c>
      <c r="F115">
        <v>62.506824000000002</v>
      </c>
      <c r="G115">
        <v>1268440</v>
      </c>
      <c r="H115">
        <f t="shared" si="1"/>
        <v>-2.903229118655928E-2</v>
      </c>
      <c r="I115">
        <f>CORREL($H$3:H115,MXX!$H$3:H115)</f>
        <v>0.28530471793125717</v>
      </c>
    </row>
    <row r="116" spans="1:9" x14ac:dyDescent="0.25">
      <c r="A116" s="1">
        <v>44595</v>
      </c>
      <c r="B116">
        <v>63.27</v>
      </c>
      <c r="C116">
        <v>63.27</v>
      </c>
      <c r="D116">
        <v>60.349997999999999</v>
      </c>
      <c r="E116">
        <v>60.91</v>
      </c>
      <c r="F116">
        <v>60.232410000000002</v>
      </c>
      <c r="G116">
        <v>2217032</v>
      </c>
      <c r="H116">
        <f t="shared" si="1"/>
        <v>-3.6386651159879761E-2</v>
      </c>
      <c r="I116">
        <f>CORREL($H$3:H116,MXX!$H$3:H116)</f>
        <v>0.30584752366490719</v>
      </c>
    </row>
    <row r="117" spans="1:9" x14ac:dyDescent="0.25">
      <c r="A117" s="1">
        <v>44596</v>
      </c>
      <c r="B117">
        <v>60.580002</v>
      </c>
      <c r="C117">
        <v>62.950001</v>
      </c>
      <c r="D117">
        <v>60.299999</v>
      </c>
      <c r="E117">
        <v>62.009998000000003</v>
      </c>
      <c r="F117">
        <v>61.320171000000002</v>
      </c>
      <c r="G117">
        <v>1025946</v>
      </c>
      <c r="H117">
        <f t="shared" si="1"/>
        <v>1.8059396926007117E-2</v>
      </c>
      <c r="I117">
        <f>CORREL($H$3:H117,MXX!$H$3:H117)</f>
        <v>0.30675800140372916</v>
      </c>
    </row>
    <row r="118" spans="1:9" x14ac:dyDescent="0.25">
      <c r="A118" s="1">
        <v>44600</v>
      </c>
      <c r="B118">
        <v>62.119999</v>
      </c>
      <c r="C118">
        <v>63.5</v>
      </c>
      <c r="D118">
        <v>61.490001999999997</v>
      </c>
      <c r="E118">
        <v>63.400002000000001</v>
      </c>
      <c r="F118">
        <v>62.694713999999998</v>
      </c>
      <c r="G118">
        <v>1140423</v>
      </c>
      <c r="H118">
        <f t="shared" si="1"/>
        <v>2.2415837685775462E-2</v>
      </c>
      <c r="I118">
        <f>CORREL($H$3:H118,MXX!$H$3:H118)</f>
        <v>0.31546438803869148</v>
      </c>
    </row>
    <row r="119" spans="1:9" x14ac:dyDescent="0.25">
      <c r="A119" s="1">
        <v>44601</v>
      </c>
      <c r="B119">
        <v>63.490001999999997</v>
      </c>
      <c r="C119">
        <v>64.269997000000004</v>
      </c>
      <c r="D119">
        <v>63.330002</v>
      </c>
      <c r="E119">
        <v>64.040001000000004</v>
      </c>
      <c r="F119">
        <v>63.327590999999998</v>
      </c>
      <c r="G119">
        <v>1323016</v>
      </c>
      <c r="H119">
        <f t="shared" si="1"/>
        <v>1.0094583093560337E-2</v>
      </c>
      <c r="I119">
        <f>CORREL($H$3:H119,MXX!$H$3:H119)</f>
        <v>0.31669435513792638</v>
      </c>
    </row>
    <row r="120" spans="1:9" x14ac:dyDescent="0.25">
      <c r="A120" s="1">
        <v>44602</v>
      </c>
      <c r="B120">
        <v>63.650002000000001</v>
      </c>
      <c r="C120">
        <v>64.290001000000004</v>
      </c>
      <c r="D120">
        <v>62.25</v>
      </c>
      <c r="E120">
        <v>63.439999</v>
      </c>
      <c r="F120">
        <v>62.734264000000003</v>
      </c>
      <c r="G120">
        <v>1954074</v>
      </c>
      <c r="H120">
        <f t="shared" si="1"/>
        <v>-9.3691705405309841E-3</v>
      </c>
      <c r="I120">
        <f>CORREL($H$3:H120,MXX!$H$3:H120)</f>
        <v>0.31779988484588301</v>
      </c>
    </row>
    <row r="121" spans="1:9" x14ac:dyDescent="0.25">
      <c r="A121" s="1">
        <v>44603</v>
      </c>
      <c r="B121">
        <v>63.360000999999997</v>
      </c>
      <c r="C121">
        <v>65.809997999999993</v>
      </c>
      <c r="D121">
        <v>63.23</v>
      </c>
      <c r="E121">
        <v>64.629997000000003</v>
      </c>
      <c r="F121">
        <v>63.911026</v>
      </c>
      <c r="G121">
        <v>2007856</v>
      </c>
      <c r="H121">
        <f t="shared" si="1"/>
        <v>1.8757883251806325E-2</v>
      </c>
      <c r="I121">
        <f>CORREL($H$3:H121,MXX!$H$3:H121)</f>
        <v>0.32264033928768776</v>
      </c>
    </row>
    <row r="122" spans="1:9" x14ac:dyDescent="0.25">
      <c r="A122" s="1">
        <v>44606</v>
      </c>
      <c r="B122">
        <v>64.629997000000003</v>
      </c>
      <c r="C122">
        <v>64.629997000000003</v>
      </c>
      <c r="D122">
        <v>61.349997999999999</v>
      </c>
      <c r="E122">
        <v>62.900002000000001</v>
      </c>
      <c r="F122">
        <v>62.200274999999998</v>
      </c>
      <c r="G122">
        <v>2359752</v>
      </c>
      <c r="H122">
        <f t="shared" si="1"/>
        <v>-2.6767697329722135E-2</v>
      </c>
      <c r="I122">
        <f>CORREL($H$3:H122,MXX!$H$3:H122)</f>
        <v>0.33573084009667647</v>
      </c>
    </row>
    <row r="123" spans="1:9" x14ac:dyDescent="0.25">
      <c r="A123" s="1">
        <v>44607</v>
      </c>
      <c r="B123">
        <v>62.990001999999997</v>
      </c>
      <c r="C123">
        <v>63.799999</v>
      </c>
      <c r="D123">
        <v>62.48</v>
      </c>
      <c r="E123">
        <v>63.07</v>
      </c>
      <c r="F123">
        <v>62.368381999999997</v>
      </c>
      <c r="G123">
        <v>1273130</v>
      </c>
      <c r="H123">
        <f t="shared" si="1"/>
        <v>2.7026729383431043E-3</v>
      </c>
      <c r="I123">
        <f>CORREL($H$3:H123,MXX!$H$3:H123)</f>
        <v>0.3307012946893505</v>
      </c>
    </row>
    <row r="124" spans="1:9" x14ac:dyDescent="0.25">
      <c r="A124" s="1">
        <v>44608</v>
      </c>
      <c r="B124">
        <v>62.950001</v>
      </c>
      <c r="C124">
        <v>64.480002999999996</v>
      </c>
      <c r="D124">
        <v>62.599997999999999</v>
      </c>
      <c r="E124">
        <v>63.220001000000003</v>
      </c>
      <c r="F124">
        <v>62.516716000000002</v>
      </c>
      <c r="G124">
        <v>1489188</v>
      </c>
      <c r="H124">
        <f t="shared" si="1"/>
        <v>2.3783525440824412E-3</v>
      </c>
      <c r="I124">
        <f>CORREL($H$3:H124,MXX!$H$3:H124)</f>
        <v>0.32935103267955362</v>
      </c>
    </row>
    <row r="125" spans="1:9" x14ac:dyDescent="0.25">
      <c r="A125" s="1">
        <v>44609</v>
      </c>
      <c r="B125">
        <v>63.240001999999997</v>
      </c>
      <c r="C125">
        <v>64.400002000000001</v>
      </c>
      <c r="D125">
        <v>62.900002000000001</v>
      </c>
      <c r="E125">
        <v>63.75</v>
      </c>
      <c r="F125">
        <v>63.040816999999997</v>
      </c>
      <c r="G125">
        <v>2834141</v>
      </c>
      <c r="H125">
        <f t="shared" si="1"/>
        <v>8.3833738163724813E-3</v>
      </c>
      <c r="I125">
        <f>CORREL($H$3:H125,MXX!$H$3:H125)</f>
        <v>0.31881954788301253</v>
      </c>
    </row>
    <row r="126" spans="1:9" x14ac:dyDescent="0.25">
      <c r="A126" s="1">
        <v>44610</v>
      </c>
      <c r="B126">
        <v>63.779998999999997</v>
      </c>
      <c r="C126">
        <v>65.120002999999997</v>
      </c>
      <c r="D126">
        <v>63.25</v>
      </c>
      <c r="E126">
        <v>64.809997999999993</v>
      </c>
      <c r="F126">
        <v>64.089020000000005</v>
      </c>
      <c r="G126">
        <v>1420777</v>
      </c>
      <c r="H126">
        <f t="shared" si="1"/>
        <v>1.6627370168759203E-2</v>
      </c>
      <c r="I126">
        <f>CORREL($H$3:H126,MXX!$H$3:H126)</f>
        <v>0.31248905245323766</v>
      </c>
    </row>
    <row r="127" spans="1:9" x14ac:dyDescent="0.25">
      <c r="A127" s="1">
        <v>44613</v>
      </c>
      <c r="B127">
        <v>64.699996999999996</v>
      </c>
      <c r="C127">
        <v>65.160004000000001</v>
      </c>
      <c r="D127">
        <v>61.810001</v>
      </c>
      <c r="E127">
        <v>64.690002000000007</v>
      </c>
      <c r="F127">
        <v>63.970363999999996</v>
      </c>
      <c r="G127">
        <v>308954</v>
      </c>
      <c r="H127">
        <f t="shared" si="1"/>
        <v>-1.851424783839861E-3</v>
      </c>
      <c r="I127">
        <f>CORREL($H$3:H127,MXX!$H$3:H127)</f>
        <v>0.31288218279668967</v>
      </c>
    </row>
    <row r="128" spans="1:9" x14ac:dyDescent="0.25">
      <c r="A128" s="1">
        <v>44614</v>
      </c>
      <c r="B128">
        <v>63.810001</v>
      </c>
      <c r="C128">
        <v>66.050003000000004</v>
      </c>
      <c r="D128">
        <v>63.700001</v>
      </c>
      <c r="E128">
        <v>65.489998</v>
      </c>
      <c r="F128">
        <v>64.761459000000002</v>
      </c>
      <c r="G128">
        <v>2823805</v>
      </c>
      <c r="H128">
        <f t="shared" si="1"/>
        <v>1.2366585877172837E-2</v>
      </c>
      <c r="I128">
        <f>CORREL($H$3:H128,MXX!$H$3:H128)</f>
        <v>0.31492580336489756</v>
      </c>
    </row>
    <row r="129" spans="1:9" x14ac:dyDescent="0.25">
      <c r="A129" s="1">
        <v>44615</v>
      </c>
      <c r="B129">
        <v>66.099997999999999</v>
      </c>
      <c r="C129">
        <v>66.699996999999996</v>
      </c>
      <c r="D129">
        <v>61.720001000000003</v>
      </c>
      <c r="E129">
        <v>62.66</v>
      </c>
      <c r="F129">
        <v>61.962944</v>
      </c>
      <c r="G129">
        <v>2480900</v>
      </c>
      <c r="H129">
        <f t="shared" si="1"/>
        <v>-4.3212661407149612E-2</v>
      </c>
      <c r="I129">
        <f>CORREL($H$3:H129,MXX!$H$3:H129)</f>
        <v>0.34199435996552391</v>
      </c>
    </row>
    <row r="130" spans="1:9" x14ac:dyDescent="0.25">
      <c r="A130" s="1">
        <v>44616</v>
      </c>
      <c r="B130">
        <v>62</v>
      </c>
      <c r="C130">
        <v>62.779998999999997</v>
      </c>
      <c r="D130">
        <v>59.259998000000003</v>
      </c>
      <c r="E130">
        <v>62.360000999999997</v>
      </c>
      <c r="F130">
        <v>61.666283</v>
      </c>
      <c r="G130">
        <v>3782037</v>
      </c>
      <c r="H130">
        <f t="shared" si="1"/>
        <v>-4.7877163486615528E-3</v>
      </c>
      <c r="I130">
        <f>CORREL($H$3:H130,MXX!$H$3:H130)</f>
        <v>0.34134524136995142</v>
      </c>
    </row>
    <row r="131" spans="1:9" x14ac:dyDescent="0.25">
      <c r="A131" s="1">
        <v>44617</v>
      </c>
      <c r="B131">
        <v>62.5</v>
      </c>
      <c r="C131">
        <v>64.819999999999993</v>
      </c>
      <c r="D131">
        <v>61.700001</v>
      </c>
      <c r="E131">
        <v>64.349997999999999</v>
      </c>
      <c r="F131">
        <v>63.634140000000002</v>
      </c>
      <c r="G131">
        <v>1641310</v>
      </c>
      <c r="H131">
        <f t="shared" ref="H131:H194" si="2">(F131-F130)/F130</f>
        <v>3.191139313520814E-2</v>
      </c>
      <c r="I131">
        <f>CORREL($H$3:H131,MXX!$H$3:H131)</f>
        <v>0.35496900160476547</v>
      </c>
    </row>
    <row r="132" spans="1:9" x14ac:dyDescent="0.25">
      <c r="A132" s="1">
        <v>44620</v>
      </c>
      <c r="B132">
        <v>63.580002</v>
      </c>
      <c r="C132">
        <v>65.050003000000004</v>
      </c>
      <c r="D132">
        <v>62.57</v>
      </c>
      <c r="E132">
        <v>63.07</v>
      </c>
      <c r="F132">
        <v>62.368381999999997</v>
      </c>
      <c r="G132">
        <v>4687520</v>
      </c>
      <c r="H132">
        <f t="shared" si="2"/>
        <v>-1.9891177911731114E-2</v>
      </c>
      <c r="I132">
        <f>CORREL($H$3:H132,MXX!$H$3:H132)</f>
        <v>0.33684546400063797</v>
      </c>
    </row>
    <row r="133" spans="1:9" x14ac:dyDescent="0.25">
      <c r="A133" s="1">
        <v>44621</v>
      </c>
      <c r="B133">
        <v>63.189999</v>
      </c>
      <c r="C133">
        <v>64.139999000000003</v>
      </c>
      <c r="D133">
        <v>60.299999</v>
      </c>
      <c r="E133">
        <v>62.330002</v>
      </c>
      <c r="F133">
        <v>61.636615999999997</v>
      </c>
      <c r="G133">
        <v>4579432</v>
      </c>
      <c r="H133">
        <f t="shared" si="2"/>
        <v>-1.1732964308742214E-2</v>
      </c>
      <c r="I133">
        <f>CORREL($H$3:H133,MXX!$H$3:H133)</f>
        <v>0.33834792948904824</v>
      </c>
    </row>
    <row r="134" spans="1:9" x14ac:dyDescent="0.25">
      <c r="A134" s="1">
        <v>44622</v>
      </c>
      <c r="B134">
        <v>62.529998999999997</v>
      </c>
      <c r="C134">
        <v>63.709999000000003</v>
      </c>
      <c r="D134">
        <v>61.700001</v>
      </c>
      <c r="E134">
        <v>61.900002000000001</v>
      </c>
      <c r="F134">
        <v>61.211399</v>
      </c>
      <c r="G134">
        <v>3233303</v>
      </c>
      <c r="H134">
        <f t="shared" si="2"/>
        <v>-6.8987726386535633E-3</v>
      </c>
      <c r="I134">
        <f>CORREL($H$3:H134,MXX!$H$3:H134)</f>
        <v>0.3373548960722641</v>
      </c>
    </row>
    <row r="135" spans="1:9" x14ac:dyDescent="0.25">
      <c r="A135" s="1">
        <v>44623</v>
      </c>
      <c r="B135">
        <v>61.959999000000003</v>
      </c>
      <c r="C135">
        <v>62.610000999999997</v>
      </c>
      <c r="D135">
        <v>58.810001</v>
      </c>
      <c r="E135">
        <v>59.209999000000003</v>
      </c>
      <c r="F135">
        <v>58.551322999999996</v>
      </c>
      <c r="G135">
        <v>4968108</v>
      </c>
      <c r="H135">
        <f t="shared" si="2"/>
        <v>-4.3457199859130873E-2</v>
      </c>
      <c r="I135">
        <f>CORREL($H$3:H135,MXX!$H$3:H135)</f>
        <v>0.32595660091110007</v>
      </c>
    </row>
    <row r="136" spans="1:9" x14ac:dyDescent="0.25">
      <c r="A136" s="1">
        <v>44624</v>
      </c>
      <c r="B136">
        <v>59.189999</v>
      </c>
      <c r="C136">
        <v>59.400002000000001</v>
      </c>
      <c r="D136">
        <v>57.200001</v>
      </c>
      <c r="E136">
        <v>57.439999</v>
      </c>
      <c r="F136">
        <v>56.801009999999998</v>
      </c>
      <c r="G136">
        <v>4361629</v>
      </c>
      <c r="H136">
        <f t="shared" si="2"/>
        <v>-2.9893654153638826E-2</v>
      </c>
      <c r="I136">
        <f>CORREL($H$3:H136,MXX!$H$3:H136)</f>
        <v>0.32808261052962001</v>
      </c>
    </row>
    <row r="137" spans="1:9" x14ac:dyDescent="0.25">
      <c r="A137" s="1">
        <v>44627</v>
      </c>
      <c r="B137">
        <v>57.220001000000003</v>
      </c>
      <c r="C137">
        <v>57.32</v>
      </c>
      <c r="D137">
        <v>52.959999000000003</v>
      </c>
      <c r="E137">
        <v>53.200001</v>
      </c>
      <c r="F137">
        <v>52.608181000000002</v>
      </c>
      <c r="G137">
        <v>5164699</v>
      </c>
      <c r="H137">
        <f t="shared" si="2"/>
        <v>-7.3816099396824042E-2</v>
      </c>
      <c r="I137">
        <f>CORREL($H$3:H137,MXX!$H$3:H137)</f>
        <v>0.35900450545072832</v>
      </c>
    </row>
    <row r="138" spans="1:9" x14ac:dyDescent="0.25">
      <c r="A138" s="1">
        <v>44628</v>
      </c>
      <c r="B138">
        <v>53.389999000000003</v>
      </c>
      <c r="C138">
        <v>54.59</v>
      </c>
      <c r="D138">
        <v>51.779998999999997</v>
      </c>
      <c r="E138">
        <v>54.209999000000003</v>
      </c>
      <c r="F138">
        <v>53.606945000000003</v>
      </c>
      <c r="G138">
        <v>5506010</v>
      </c>
      <c r="H138">
        <f t="shared" si="2"/>
        <v>1.8984955971011453E-2</v>
      </c>
      <c r="I138">
        <f>CORREL($H$3:H138,MXX!$H$3:H138)</f>
        <v>0.36384626724288194</v>
      </c>
    </row>
    <row r="139" spans="1:9" x14ac:dyDescent="0.25">
      <c r="A139" s="1">
        <v>44629</v>
      </c>
      <c r="B139">
        <v>54.77</v>
      </c>
      <c r="C139">
        <v>57</v>
      </c>
      <c r="D139">
        <v>54.209999000000003</v>
      </c>
      <c r="E139">
        <v>56.459999000000003</v>
      </c>
      <c r="F139">
        <v>55.831913</v>
      </c>
      <c r="G139">
        <v>3189589</v>
      </c>
      <c r="H139">
        <f t="shared" si="2"/>
        <v>4.1505219146511646E-2</v>
      </c>
      <c r="I139">
        <f>CORREL($H$3:H139,MXX!$H$3:H139)</f>
        <v>0.37311812609549716</v>
      </c>
    </row>
    <row r="140" spans="1:9" x14ac:dyDescent="0.25">
      <c r="A140" s="1">
        <v>44630</v>
      </c>
      <c r="B140">
        <v>56.490001999999997</v>
      </c>
      <c r="C140">
        <v>58.209999000000003</v>
      </c>
      <c r="D140">
        <v>55.009998000000003</v>
      </c>
      <c r="E140">
        <v>57.099997999999999</v>
      </c>
      <c r="F140">
        <v>56.464793999999998</v>
      </c>
      <c r="G140">
        <v>4023856</v>
      </c>
      <c r="H140">
        <f t="shared" si="2"/>
        <v>1.1335470450385562E-2</v>
      </c>
      <c r="I140">
        <f>CORREL($H$3:H140,MXX!$H$3:H140)</f>
        <v>0.36807873847642808</v>
      </c>
    </row>
    <row r="141" spans="1:9" x14ac:dyDescent="0.25">
      <c r="A141" s="1">
        <v>44631</v>
      </c>
      <c r="B141">
        <v>57.360000999999997</v>
      </c>
      <c r="C141">
        <v>58</v>
      </c>
      <c r="D141">
        <v>55.400002000000001</v>
      </c>
      <c r="E141">
        <v>56.650002000000001</v>
      </c>
      <c r="F141">
        <v>56.019801999999999</v>
      </c>
      <c r="G141">
        <v>3026163</v>
      </c>
      <c r="H141">
        <f t="shared" si="2"/>
        <v>-7.8808752937272585E-3</v>
      </c>
      <c r="I141">
        <f>CORREL($H$3:H141,MXX!$H$3:H141)</f>
        <v>0.36838561952795712</v>
      </c>
    </row>
    <row r="142" spans="1:9" x14ac:dyDescent="0.25">
      <c r="A142" s="1">
        <v>44634</v>
      </c>
      <c r="B142">
        <v>56.75</v>
      </c>
      <c r="C142">
        <v>56.75</v>
      </c>
      <c r="D142">
        <v>54.52</v>
      </c>
      <c r="E142">
        <v>55.200001</v>
      </c>
      <c r="F142">
        <v>54.585934000000002</v>
      </c>
      <c r="G142">
        <v>4290774</v>
      </c>
      <c r="H142">
        <f t="shared" si="2"/>
        <v>-2.559573487960555E-2</v>
      </c>
      <c r="I142">
        <f>CORREL($H$3:H142,MXX!$H$3:H142)</f>
        <v>0.37347083234587325</v>
      </c>
    </row>
    <row r="143" spans="1:9" x14ac:dyDescent="0.25">
      <c r="A143" s="1">
        <v>44635</v>
      </c>
      <c r="B143">
        <v>55.200001</v>
      </c>
      <c r="C143">
        <v>57.900002000000001</v>
      </c>
      <c r="D143">
        <v>53.810001</v>
      </c>
      <c r="E143">
        <v>56.27</v>
      </c>
      <c r="F143">
        <v>55.644027999999999</v>
      </c>
      <c r="G143">
        <v>4891881</v>
      </c>
      <c r="H143">
        <f t="shared" si="2"/>
        <v>1.938400467783508E-2</v>
      </c>
      <c r="I143">
        <f>CORREL($H$3:H143,MXX!$H$3:H143)</f>
        <v>0.3746421834052982</v>
      </c>
    </row>
    <row r="144" spans="1:9" x14ac:dyDescent="0.25">
      <c r="A144" s="1">
        <v>44636</v>
      </c>
      <c r="B144">
        <v>56.689999</v>
      </c>
      <c r="C144">
        <v>60.400002000000001</v>
      </c>
      <c r="D144">
        <v>56.689999</v>
      </c>
      <c r="E144">
        <v>58.889999000000003</v>
      </c>
      <c r="F144">
        <v>58.234881999999999</v>
      </c>
      <c r="G144">
        <v>3483069</v>
      </c>
      <c r="H144">
        <f t="shared" si="2"/>
        <v>4.6561223066022471E-2</v>
      </c>
      <c r="I144">
        <f>CORREL($H$3:H144,MXX!$H$3:H144)</f>
        <v>0.37976040854071635</v>
      </c>
    </row>
    <row r="145" spans="1:9" x14ac:dyDescent="0.25">
      <c r="A145" s="1">
        <v>44637</v>
      </c>
      <c r="B145">
        <v>58.700001</v>
      </c>
      <c r="C145">
        <v>59.700001</v>
      </c>
      <c r="D145">
        <v>57.66</v>
      </c>
      <c r="E145">
        <v>58.720001000000003</v>
      </c>
      <c r="F145">
        <v>58.066775999999997</v>
      </c>
      <c r="G145">
        <v>2674079</v>
      </c>
      <c r="H145">
        <f t="shared" si="2"/>
        <v>-2.8866891152969391E-3</v>
      </c>
      <c r="I145">
        <f>CORREL($H$3:H145,MXX!$H$3:H145)</f>
        <v>0.37247432807193709</v>
      </c>
    </row>
    <row r="146" spans="1:9" x14ac:dyDescent="0.25">
      <c r="A146" s="1">
        <v>44638</v>
      </c>
      <c r="B146">
        <v>58.400002000000001</v>
      </c>
      <c r="C146">
        <v>59.5</v>
      </c>
      <c r="D146">
        <v>57.41</v>
      </c>
      <c r="E146">
        <v>57.98</v>
      </c>
      <c r="F146">
        <v>57.335006999999997</v>
      </c>
      <c r="G146">
        <v>13969494</v>
      </c>
      <c r="H146">
        <f t="shared" si="2"/>
        <v>-1.2602197855792785E-2</v>
      </c>
      <c r="I146">
        <f>CORREL($H$3:H146,MXX!$H$3:H146)</f>
        <v>0.35765138169327798</v>
      </c>
    </row>
    <row r="147" spans="1:9" x14ac:dyDescent="0.25">
      <c r="A147" s="1">
        <v>44642</v>
      </c>
      <c r="B147">
        <v>58.16</v>
      </c>
      <c r="C147">
        <v>59.580002</v>
      </c>
      <c r="D147">
        <v>55.759998000000003</v>
      </c>
      <c r="E147">
        <v>59.290000999999997</v>
      </c>
      <c r="F147">
        <v>58.630431999999999</v>
      </c>
      <c r="G147">
        <v>2725879</v>
      </c>
      <c r="H147">
        <f t="shared" si="2"/>
        <v>2.259396253322166E-2</v>
      </c>
      <c r="I147">
        <f>CORREL($H$3:H147,MXX!$H$3:H147)</f>
        <v>0.35911333311597537</v>
      </c>
    </row>
    <row r="148" spans="1:9" x14ac:dyDescent="0.25">
      <c r="A148" s="1">
        <v>44643</v>
      </c>
      <c r="B148">
        <v>58.880001</v>
      </c>
      <c r="C148">
        <v>59.150002000000001</v>
      </c>
      <c r="D148">
        <v>57</v>
      </c>
      <c r="E148">
        <v>57.490001999999997</v>
      </c>
      <c r="F148">
        <v>56.850456000000001</v>
      </c>
      <c r="G148">
        <v>2162020</v>
      </c>
      <c r="H148">
        <f t="shared" si="2"/>
        <v>-3.0359250977376354E-2</v>
      </c>
      <c r="I148">
        <f>CORREL($H$3:H148,MXX!$H$3:H148)</f>
        <v>0.36561523282286207</v>
      </c>
    </row>
    <row r="149" spans="1:9" x14ac:dyDescent="0.25">
      <c r="A149" s="1">
        <v>44644</v>
      </c>
      <c r="B149">
        <v>58.139999000000003</v>
      </c>
      <c r="C149">
        <v>58.299999</v>
      </c>
      <c r="D149">
        <v>56.75</v>
      </c>
      <c r="E149">
        <v>57.73</v>
      </c>
      <c r="F149">
        <v>57.087788000000003</v>
      </c>
      <c r="G149">
        <v>1924670</v>
      </c>
      <c r="H149">
        <f t="shared" si="2"/>
        <v>4.1746718795008806E-3</v>
      </c>
      <c r="I149">
        <f>CORREL($H$3:H149,MXX!$H$3:H149)</f>
        <v>0.36460813405995823</v>
      </c>
    </row>
    <row r="150" spans="1:9" x14ac:dyDescent="0.25">
      <c r="A150" s="1">
        <v>44645</v>
      </c>
      <c r="B150">
        <v>57.810001</v>
      </c>
      <c r="C150">
        <v>58.75</v>
      </c>
      <c r="D150">
        <v>56.82</v>
      </c>
      <c r="E150">
        <v>58.279998999999997</v>
      </c>
      <c r="F150">
        <v>57.631667999999998</v>
      </c>
      <c r="G150">
        <v>2882804</v>
      </c>
      <c r="H150">
        <f t="shared" si="2"/>
        <v>9.5270813435615054E-3</v>
      </c>
      <c r="I150">
        <f>CORREL($H$3:H150,MXX!$H$3:H150)</f>
        <v>0.36183311629164555</v>
      </c>
    </row>
    <row r="151" spans="1:9" x14ac:dyDescent="0.25">
      <c r="A151" s="1">
        <v>44648</v>
      </c>
      <c r="B151">
        <v>58.279998999999997</v>
      </c>
      <c r="C151">
        <v>59.490001999999997</v>
      </c>
      <c r="D151">
        <v>57.779998999999997</v>
      </c>
      <c r="E151">
        <v>59.220001000000003</v>
      </c>
      <c r="F151">
        <v>58.561211</v>
      </c>
      <c r="G151">
        <v>1278691</v>
      </c>
      <c r="H151">
        <f t="shared" si="2"/>
        <v>1.612903169833645E-2</v>
      </c>
      <c r="I151">
        <f>CORREL($H$3:H151,MXX!$H$3:H151)</f>
        <v>0.36290845349762324</v>
      </c>
    </row>
    <row r="152" spans="1:9" x14ac:dyDescent="0.25">
      <c r="A152" s="1">
        <v>44649</v>
      </c>
      <c r="B152">
        <v>59.099997999999999</v>
      </c>
      <c r="C152">
        <v>61.5</v>
      </c>
      <c r="D152">
        <v>58.57</v>
      </c>
      <c r="E152">
        <v>60.599997999999999</v>
      </c>
      <c r="F152">
        <v>59.925857999999998</v>
      </c>
      <c r="G152">
        <v>3987521</v>
      </c>
      <c r="H152">
        <f t="shared" si="2"/>
        <v>2.3302916328011011E-2</v>
      </c>
      <c r="I152">
        <f>CORREL($H$3:H152,MXX!$H$3:H152)</f>
        <v>0.36580093812334957</v>
      </c>
    </row>
    <row r="153" spans="1:9" x14ac:dyDescent="0.25">
      <c r="A153" s="1">
        <v>44650</v>
      </c>
      <c r="B153">
        <v>60.490001999999997</v>
      </c>
      <c r="C153">
        <v>60.529998999999997</v>
      </c>
      <c r="D153">
        <v>58.509998000000003</v>
      </c>
      <c r="E153">
        <v>60.119999</v>
      </c>
      <c r="F153">
        <v>59.451199000000003</v>
      </c>
      <c r="G153">
        <v>4220566</v>
      </c>
      <c r="H153">
        <f t="shared" si="2"/>
        <v>-7.9207710300951469E-3</v>
      </c>
      <c r="I153">
        <f>CORREL($H$3:H153,MXX!$H$3:H153)</f>
        <v>0.36677516623430179</v>
      </c>
    </row>
    <row r="154" spans="1:9" x14ac:dyDescent="0.25">
      <c r="A154" s="1">
        <v>44651</v>
      </c>
      <c r="B154">
        <v>60.040000999999997</v>
      </c>
      <c r="C154">
        <v>60.970001000000003</v>
      </c>
      <c r="D154">
        <v>59.41</v>
      </c>
      <c r="E154">
        <v>60.060001</v>
      </c>
      <c r="F154">
        <v>59.391869</v>
      </c>
      <c r="G154">
        <v>2598377</v>
      </c>
      <c r="H154">
        <f t="shared" si="2"/>
        <v>-9.9796136996333352E-4</v>
      </c>
      <c r="I154">
        <f>CORREL($H$3:H154,MXX!$H$3:H154)</f>
        <v>0.36367134360877212</v>
      </c>
    </row>
    <row r="155" spans="1:9" x14ac:dyDescent="0.25">
      <c r="A155" s="1">
        <v>44652</v>
      </c>
      <c r="B155">
        <v>59.799999</v>
      </c>
      <c r="C155">
        <v>63.400002000000001</v>
      </c>
      <c r="D155">
        <v>59.799999</v>
      </c>
      <c r="E155">
        <v>62.98</v>
      </c>
      <c r="F155">
        <v>62.279384999999998</v>
      </c>
      <c r="G155">
        <v>3414860</v>
      </c>
      <c r="H155">
        <f t="shared" si="2"/>
        <v>4.8618035576553385E-2</v>
      </c>
      <c r="I155">
        <f>CORREL($H$3:H155,MXX!$H$3:H155)</f>
        <v>0.36017510517114765</v>
      </c>
    </row>
    <row r="156" spans="1:9" x14ac:dyDescent="0.25">
      <c r="A156" s="1">
        <v>44655</v>
      </c>
      <c r="B156">
        <v>63</v>
      </c>
      <c r="C156">
        <v>66</v>
      </c>
      <c r="D156">
        <v>62.549999</v>
      </c>
      <c r="E156">
        <v>64.319999999999993</v>
      </c>
      <c r="F156">
        <v>63.604477000000003</v>
      </c>
      <c r="G156">
        <v>2519875</v>
      </c>
      <c r="H156">
        <f t="shared" si="2"/>
        <v>2.1276574905163322E-2</v>
      </c>
      <c r="I156">
        <f>CORREL($H$3:H156,MXX!$H$3:H156)</f>
        <v>0.3557300375931518</v>
      </c>
    </row>
    <row r="157" spans="1:9" x14ac:dyDescent="0.25">
      <c r="A157" s="1">
        <v>44656</v>
      </c>
      <c r="B157">
        <v>64.150002000000001</v>
      </c>
      <c r="C157">
        <v>64.410004000000001</v>
      </c>
      <c r="D157">
        <v>62.23</v>
      </c>
      <c r="E157">
        <v>62.5</v>
      </c>
      <c r="F157">
        <v>61.804721999999998</v>
      </c>
      <c r="G157">
        <v>3161738</v>
      </c>
      <c r="H157">
        <f t="shared" si="2"/>
        <v>-2.829604274554454E-2</v>
      </c>
      <c r="I157">
        <f>CORREL($H$3:H157,MXX!$H$3:H157)</f>
        <v>0.36347861657310832</v>
      </c>
    </row>
    <row r="158" spans="1:9" x14ac:dyDescent="0.25">
      <c r="A158" s="1">
        <v>44657</v>
      </c>
      <c r="B158">
        <v>62.220001000000003</v>
      </c>
      <c r="C158">
        <v>62.220001000000003</v>
      </c>
      <c r="D158">
        <v>59.009998000000003</v>
      </c>
      <c r="E158">
        <v>59.509998000000003</v>
      </c>
      <c r="F158">
        <v>58.847983999999997</v>
      </c>
      <c r="G158">
        <v>3853808</v>
      </c>
      <c r="H158">
        <f t="shared" si="2"/>
        <v>-4.7840001610232975E-2</v>
      </c>
      <c r="I158">
        <f>CORREL($H$3:H158,MXX!$H$3:H158)</f>
        <v>0.36202448490748101</v>
      </c>
    </row>
    <row r="159" spans="1:9" x14ac:dyDescent="0.25">
      <c r="A159" s="1">
        <v>44658</v>
      </c>
      <c r="B159">
        <v>59.700001</v>
      </c>
      <c r="C159">
        <v>60.619999</v>
      </c>
      <c r="D159">
        <v>59.09</v>
      </c>
      <c r="E159">
        <v>59.5</v>
      </c>
      <c r="F159">
        <v>58.838096999999998</v>
      </c>
      <c r="G159">
        <v>3359792</v>
      </c>
      <c r="H159">
        <f t="shared" si="2"/>
        <v>-1.6800915389045599E-4</v>
      </c>
      <c r="I159">
        <f>CORREL($H$3:H159,MXX!$H$3:H159)</f>
        <v>0.36202694463288582</v>
      </c>
    </row>
    <row r="160" spans="1:9" x14ac:dyDescent="0.25">
      <c r="A160" s="1">
        <v>44659</v>
      </c>
      <c r="B160">
        <v>59.599997999999999</v>
      </c>
      <c r="C160">
        <v>59.599997999999999</v>
      </c>
      <c r="D160">
        <v>57.669998</v>
      </c>
      <c r="E160">
        <v>59.220001000000003</v>
      </c>
      <c r="F160">
        <v>58.561211</v>
      </c>
      <c r="G160">
        <v>2063813</v>
      </c>
      <c r="H160">
        <f t="shared" si="2"/>
        <v>-4.7058965894154862E-3</v>
      </c>
      <c r="I160">
        <f>CORREL($H$3:H160,MXX!$H$3:H160)</f>
        <v>0.36221510374204202</v>
      </c>
    </row>
    <row r="161" spans="1:9" x14ac:dyDescent="0.25">
      <c r="A161" s="1">
        <v>44662</v>
      </c>
      <c r="B161">
        <v>59.009998000000003</v>
      </c>
      <c r="C161">
        <v>59.009998000000003</v>
      </c>
      <c r="D161">
        <v>57.529998999999997</v>
      </c>
      <c r="E161">
        <v>58.41</v>
      </c>
      <c r="F161">
        <v>57.760223000000003</v>
      </c>
      <c r="G161">
        <v>1980836</v>
      </c>
      <c r="H161">
        <f t="shared" si="2"/>
        <v>-1.3677790918633781E-2</v>
      </c>
      <c r="I161">
        <f>CORREL($H$3:H161,MXX!$H$3:H161)</f>
        <v>0.36338636241742045</v>
      </c>
    </row>
    <row r="162" spans="1:9" x14ac:dyDescent="0.25">
      <c r="A162" s="1">
        <v>44663</v>
      </c>
      <c r="B162">
        <v>58.860000999999997</v>
      </c>
      <c r="C162">
        <v>59.150002000000001</v>
      </c>
      <c r="D162">
        <v>56.009998000000003</v>
      </c>
      <c r="E162">
        <v>56.650002000000001</v>
      </c>
      <c r="F162">
        <v>56.019801999999999</v>
      </c>
      <c r="G162">
        <v>7724613</v>
      </c>
      <c r="H162">
        <f t="shared" si="2"/>
        <v>-3.0131826187720999E-2</v>
      </c>
      <c r="I162">
        <f>CORREL($H$3:H162,MXX!$H$3:H162)</f>
        <v>0.36918558067877355</v>
      </c>
    </row>
    <row r="163" spans="1:9" x14ac:dyDescent="0.25">
      <c r="A163" s="1">
        <v>44664</v>
      </c>
      <c r="B163">
        <v>56.91</v>
      </c>
      <c r="C163">
        <v>58.169998</v>
      </c>
      <c r="D163">
        <v>56.240001999999997</v>
      </c>
      <c r="E163">
        <v>57.779998999999997</v>
      </c>
      <c r="F163">
        <v>57.137230000000002</v>
      </c>
      <c r="G163">
        <v>1272630</v>
      </c>
      <c r="H163">
        <f t="shared" si="2"/>
        <v>1.9947018020520742E-2</v>
      </c>
      <c r="I163">
        <f>CORREL($H$3:H163,MXX!$H$3:H163)</f>
        <v>0.3706192871285478</v>
      </c>
    </row>
    <row r="164" spans="1:9" x14ac:dyDescent="0.25">
      <c r="A164" s="1">
        <v>44669</v>
      </c>
      <c r="B164">
        <v>57.779998999999997</v>
      </c>
      <c r="C164">
        <v>58.259998000000003</v>
      </c>
      <c r="D164">
        <v>57.150002000000001</v>
      </c>
      <c r="E164">
        <v>57.779998999999997</v>
      </c>
      <c r="F164">
        <v>57.137230000000002</v>
      </c>
      <c r="G164">
        <v>866470</v>
      </c>
      <c r="H164">
        <f t="shared" si="2"/>
        <v>0</v>
      </c>
      <c r="I164">
        <f>CORREL($H$3:H164,MXX!$H$3:H164)</f>
        <v>0.370636967022208</v>
      </c>
    </row>
    <row r="165" spans="1:9" x14ac:dyDescent="0.25">
      <c r="A165" s="1">
        <v>44670</v>
      </c>
      <c r="B165">
        <v>57.849997999999999</v>
      </c>
      <c r="C165">
        <v>59.889999000000003</v>
      </c>
      <c r="D165">
        <v>57.639999000000003</v>
      </c>
      <c r="E165">
        <v>59.610000999999997</v>
      </c>
      <c r="F165">
        <v>58.946872999999997</v>
      </c>
      <c r="G165">
        <v>2674537</v>
      </c>
      <c r="H165">
        <f t="shared" si="2"/>
        <v>3.1671871387534786E-2</v>
      </c>
      <c r="I165">
        <f>CORREL($H$3:H165,MXX!$H$3:H165)</f>
        <v>0.37514810515387204</v>
      </c>
    </row>
    <row r="166" spans="1:9" x14ac:dyDescent="0.25">
      <c r="A166" s="1">
        <v>44671</v>
      </c>
      <c r="B166">
        <v>59.779998999999997</v>
      </c>
      <c r="C166">
        <v>59.779998999999997</v>
      </c>
      <c r="D166">
        <v>57.41</v>
      </c>
      <c r="E166">
        <v>57.610000999999997</v>
      </c>
      <c r="F166">
        <v>56.969124000000001</v>
      </c>
      <c r="G166">
        <v>1894009</v>
      </c>
      <c r="H166">
        <f t="shared" si="2"/>
        <v>-3.3551381088526885E-2</v>
      </c>
      <c r="I166">
        <f>CORREL($H$3:H166,MXX!$H$3:H166)</f>
        <v>0.38393630453655342</v>
      </c>
    </row>
    <row r="167" spans="1:9" x14ac:dyDescent="0.25">
      <c r="A167" s="1">
        <v>44672</v>
      </c>
      <c r="B167">
        <v>58.130001</v>
      </c>
      <c r="C167">
        <v>58.130001</v>
      </c>
      <c r="D167">
        <v>55.41</v>
      </c>
      <c r="E167">
        <v>55.84</v>
      </c>
      <c r="F167">
        <v>55.218811000000002</v>
      </c>
      <c r="G167">
        <v>2428975</v>
      </c>
      <c r="H167">
        <f t="shared" si="2"/>
        <v>-3.0723888259191038E-2</v>
      </c>
      <c r="I167">
        <f>CORREL($H$3:H167,MXX!$H$3:H167)</f>
        <v>0.38953431165849461</v>
      </c>
    </row>
    <row r="168" spans="1:9" x14ac:dyDescent="0.25">
      <c r="A168" s="1">
        <v>44673</v>
      </c>
      <c r="B168">
        <v>56.110000999999997</v>
      </c>
      <c r="C168">
        <v>56.860000999999997</v>
      </c>
      <c r="D168">
        <v>55.810001</v>
      </c>
      <c r="E168">
        <v>55.990001999999997</v>
      </c>
      <c r="F168">
        <v>55.367145999999998</v>
      </c>
      <c r="G168">
        <v>2026532</v>
      </c>
      <c r="H168">
        <f t="shared" si="2"/>
        <v>2.6863128219112844E-3</v>
      </c>
      <c r="I168">
        <f>CORREL($H$3:H168,MXX!$H$3:H168)</f>
        <v>0.38942371937505699</v>
      </c>
    </row>
    <row r="169" spans="1:9" x14ac:dyDescent="0.25">
      <c r="A169" s="1">
        <v>44676</v>
      </c>
      <c r="B169">
        <v>56.040000999999997</v>
      </c>
      <c r="C169">
        <v>57.380001</v>
      </c>
      <c r="D169">
        <v>55.27</v>
      </c>
      <c r="E169">
        <v>56.139999000000003</v>
      </c>
      <c r="F169">
        <v>55.515472000000003</v>
      </c>
      <c r="G169">
        <v>3586415</v>
      </c>
      <c r="H169">
        <f t="shared" si="2"/>
        <v>2.6789533273036035E-3</v>
      </c>
      <c r="I169">
        <f>CORREL($H$3:H169,MXX!$H$3:H169)</f>
        <v>0.38744835435878755</v>
      </c>
    </row>
    <row r="170" spans="1:9" x14ac:dyDescent="0.25">
      <c r="A170" s="1">
        <v>44677</v>
      </c>
      <c r="B170">
        <v>56.16</v>
      </c>
      <c r="C170">
        <v>57.240001999999997</v>
      </c>
      <c r="D170">
        <v>54.509998000000003</v>
      </c>
      <c r="E170">
        <v>56.189999</v>
      </c>
      <c r="F170">
        <v>55.564919000000003</v>
      </c>
      <c r="G170">
        <v>2814352</v>
      </c>
      <c r="H170">
        <f t="shared" si="2"/>
        <v>8.9068863541321742E-4</v>
      </c>
      <c r="I170">
        <f>CORREL($H$3:H170,MXX!$H$3:H170)</f>
        <v>0.38737229322457867</v>
      </c>
    </row>
    <row r="171" spans="1:9" x14ac:dyDescent="0.25">
      <c r="A171" s="1">
        <v>44678</v>
      </c>
      <c r="B171">
        <v>56.689999</v>
      </c>
      <c r="C171">
        <v>62.529998999999997</v>
      </c>
      <c r="D171">
        <v>55.68</v>
      </c>
      <c r="E171">
        <v>61.490001999999997</v>
      </c>
      <c r="F171">
        <v>60.805962000000001</v>
      </c>
      <c r="G171">
        <v>6809160</v>
      </c>
      <c r="H171">
        <f t="shared" si="2"/>
        <v>9.4322876633726349E-2</v>
      </c>
      <c r="I171">
        <f>CORREL($H$3:H171,MXX!$H$3:H171)</f>
        <v>0.36387651627429246</v>
      </c>
    </row>
    <row r="172" spans="1:9" x14ac:dyDescent="0.25">
      <c r="A172" s="1">
        <v>44679</v>
      </c>
      <c r="B172">
        <v>62.150002000000001</v>
      </c>
      <c r="C172">
        <v>63.290000999999997</v>
      </c>
      <c r="D172">
        <v>60.18</v>
      </c>
      <c r="E172">
        <v>62.610000999999997</v>
      </c>
      <c r="F172">
        <v>61.913502000000001</v>
      </c>
      <c r="G172">
        <v>7902255</v>
      </c>
      <c r="H172">
        <f t="shared" si="2"/>
        <v>1.8214332338003306E-2</v>
      </c>
      <c r="I172">
        <f>CORREL($H$3:H172,MXX!$H$3:H172)</f>
        <v>0.36518316502976361</v>
      </c>
    </row>
    <row r="173" spans="1:9" x14ac:dyDescent="0.25">
      <c r="A173" s="1">
        <v>44680</v>
      </c>
      <c r="B173">
        <v>62.189999</v>
      </c>
      <c r="C173">
        <v>63.509998000000003</v>
      </c>
      <c r="D173">
        <v>61.720001000000003</v>
      </c>
      <c r="E173">
        <v>62.900002000000001</v>
      </c>
      <c r="F173">
        <v>62.200274999999998</v>
      </c>
      <c r="G173">
        <v>3572648</v>
      </c>
      <c r="H173">
        <f t="shared" si="2"/>
        <v>4.6318329723942378E-3</v>
      </c>
      <c r="I173">
        <f>CORREL($H$3:H173,MXX!$H$3:H173)</f>
        <v>0.35702491672465841</v>
      </c>
    </row>
    <row r="174" spans="1:9" x14ac:dyDescent="0.25">
      <c r="A174" s="1">
        <v>44683</v>
      </c>
      <c r="B174">
        <v>62.98</v>
      </c>
      <c r="C174">
        <v>67.400002000000001</v>
      </c>
      <c r="D174">
        <v>62.029998999999997</v>
      </c>
      <c r="E174">
        <v>67.089995999999999</v>
      </c>
      <c r="F174">
        <v>66.343658000000005</v>
      </c>
      <c r="G174">
        <v>3446660</v>
      </c>
      <c r="H174">
        <f t="shared" si="2"/>
        <v>6.6613580084654081E-2</v>
      </c>
      <c r="I174">
        <f>CORREL($H$3:H174,MXX!$H$3:H174)</f>
        <v>0.36379514390216328</v>
      </c>
    </row>
    <row r="175" spans="1:9" x14ac:dyDescent="0.25">
      <c r="A175" s="1">
        <v>44684</v>
      </c>
      <c r="B175">
        <v>66.989998</v>
      </c>
      <c r="C175">
        <v>66.989998</v>
      </c>
      <c r="D175">
        <v>60.66</v>
      </c>
      <c r="E175">
        <v>62.049999</v>
      </c>
      <c r="F175">
        <v>61.359729999999999</v>
      </c>
      <c r="G175">
        <v>5374881</v>
      </c>
      <c r="H175">
        <f t="shared" si="2"/>
        <v>-7.5122900217531055E-2</v>
      </c>
      <c r="I175">
        <f>CORREL($H$3:H175,MXX!$H$3:H175)</f>
        <v>0.38044054235946595</v>
      </c>
    </row>
    <row r="176" spans="1:9" x14ac:dyDescent="0.25">
      <c r="A176" s="1">
        <v>44685</v>
      </c>
      <c r="B176">
        <v>62.599997999999999</v>
      </c>
      <c r="C176">
        <v>62.599997999999999</v>
      </c>
      <c r="D176">
        <v>58.360000999999997</v>
      </c>
      <c r="E176">
        <v>59.290000999999997</v>
      </c>
      <c r="F176">
        <v>58.630431999999999</v>
      </c>
      <c r="G176">
        <v>4805044</v>
      </c>
      <c r="H176">
        <f t="shared" si="2"/>
        <v>-4.4480280470595289E-2</v>
      </c>
      <c r="I176">
        <f>CORREL($H$3:H176,MXX!$H$3:H176)</f>
        <v>0.36866048249268291</v>
      </c>
    </row>
    <row r="177" spans="1:9" x14ac:dyDescent="0.25">
      <c r="A177" s="1">
        <v>44686</v>
      </c>
      <c r="B177">
        <v>58.959999000000003</v>
      </c>
      <c r="C177">
        <v>61.279998999999997</v>
      </c>
      <c r="D177">
        <v>57.509998000000003</v>
      </c>
      <c r="E177">
        <v>60.709999000000003</v>
      </c>
      <c r="F177">
        <v>60.034633999999997</v>
      </c>
      <c r="G177">
        <v>3955131</v>
      </c>
      <c r="H177">
        <f t="shared" si="2"/>
        <v>2.3950053787766701E-2</v>
      </c>
      <c r="I177">
        <f>CORREL($H$3:H177,MXX!$H$3:H177)</f>
        <v>0.35512668419654869</v>
      </c>
    </row>
    <row r="178" spans="1:9" x14ac:dyDescent="0.25">
      <c r="A178" s="1">
        <v>44687</v>
      </c>
      <c r="B178">
        <v>59.709999000000003</v>
      </c>
      <c r="C178">
        <v>63.23</v>
      </c>
      <c r="D178">
        <v>59.709999000000003</v>
      </c>
      <c r="E178">
        <v>61.259998000000003</v>
      </c>
      <c r="F178">
        <v>60.578513999999998</v>
      </c>
      <c r="G178">
        <v>2167765</v>
      </c>
      <c r="H178">
        <f t="shared" si="2"/>
        <v>9.0594372575004203E-3</v>
      </c>
      <c r="I178">
        <f>CORREL($H$3:H178,MXX!$H$3:H178)</f>
        <v>0.34747134088924347</v>
      </c>
    </row>
    <row r="179" spans="1:9" x14ac:dyDescent="0.25">
      <c r="A179" s="1">
        <v>44690</v>
      </c>
      <c r="B179">
        <v>61.040000999999997</v>
      </c>
      <c r="C179">
        <v>63.900002000000001</v>
      </c>
      <c r="D179">
        <v>60.200001</v>
      </c>
      <c r="E179">
        <v>60.330002</v>
      </c>
      <c r="F179">
        <v>59.658862999999997</v>
      </c>
      <c r="G179">
        <v>2593838</v>
      </c>
      <c r="H179">
        <f t="shared" si="2"/>
        <v>-1.5181141617306786E-2</v>
      </c>
      <c r="I179">
        <f>CORREL($H$3:H179,MXX!$H$3:H179)</f>
        <v>0.3497038763817692</v>
      </c>
    </row>
    <row r="180" spans="1:9" x14ac:dyDescent="0.25">
      <c r="A180" s="1">
        <v>44691</v>
      </c>
      <c r="B180">
        <v>60.810001</v>
      </c>
      <c r="C180">
        <v>61.18</v>
      </c>
      <c r="D180">
        <v>59.560001</v>
      </c>
      <c r="E180">
        <v>60.27</v>
      </c>
      <c r="F180">
        <v>59.599528999999997</v>
      </c>
      <c r="G180">
        <v>5248607</v>
      </c>
      <c r="H180">
        <f t="shared" si="2"/>
        <v>-9.9455465653108029E-4</v>
      </c>
      <c r="I180">
        <f>CORREL($H$3:H180,MXX!$H$3:H180)</f>
        <v>0.349588735041649</v>
      </c>
    </row>
    <row r="181" spans="1:9" x14ac:dyDescent="0.25">
      <c r="A181" s="1">
        <v>44692</v>
      </c>
      <c r="B181">
        <v>60.290000999999997</v>
      </c>
      <c r="C181">
        <v>60.77</v>
      </c>
      <c r="D181">
        <v>57.82</v>
      </c>
      <c r="E181">
        <v>58.130001</v>
      </c>
      <c r="F181">
        <v>57.483336999999999</v>
      </c>
      <c r="G181">
        <v>3841509</v>
      </c>
      <c r="H181">
        <f t="shared" si="2"/>
        <v>-3.5506857780704913E-2</v>
      </c>
      <c r="I181">
        <f>CORREL($H$3:H181,MXX!$H$3:H181)</f>
        <v>0.3445630965378022</v>
      </c>
    </row>
    <row r="182" spans="1:9" x14ac:dyDescent="0.25">
      <c r="A182" s="1">
        <v>44693</v>
      </c>
      <c r="B182">
        <v>57.889999000000003</v>
      </c>
      <c r="C182">
        <v>59.650002000000001</v>
      </c>
      <c r="D182">
        <v>56.990001999999997</v>
      </c>
      <c r="E182">
        <v>59.369999</v>
      </c>
      <c r="F182">
        <v>58.709541000000002</v>
      </c>
      <c r="G182">
        <v>2350913</v>
      </c>
      <c r="H182">
        <f t="shared" si="2"/>
        <v>2.1331468630639915E-2</v>
      </c>
      <c r="I182">
        <f>CORREL($H$3:H182,MXX!$H$3:H182)</f>
        <v>0.34441030019853275</v>
      </c>
    </row>
    <row r="183" spans="1:9" x14ac:dyDescent="0.25">
      <c r="A183" s="1">
        <v>44694</v>
      </c>
      <c r="B183">
        <v>60</v>
      </c>
      <c r="C183">
        <v>61.009998000000003</v>
      </c>
      <c r="D183">
        <v>55.799999</v>
      </c>
      <c r="E183">
        <v>57.91</v>
      </c>
      <c r="F183">
        <v>57.265785000000001</v>
      </c>
      <c r="G183">
        <v>11002813</v>
      </c>
      <c r="H183">
        <f t="shared" si="2"/>
        <v>-2.459150549311909E-2</v>
      </c>
      <c r="I183">
        <f>CORREL($H$3:H183,MXX!$H$3:H183)</f>
        <v>0.33978728248597606</v>
      </c>
    </row>
    <row r="184" spans="1:9" x14ac:dyDescent="0.25">
      <c r="A184" s="1">
        <v>44697</v>
      </c>
      <c r="B184">
        <v>57.860000999999997</v>
      </c>
      <c r="C184">
        <v>59.349997999999999</v>
      </c>
      <c r="D184">
        <v>56.610000999999997</v>
      </c>
      <c r="E184">
        <v>58.43</v>
      </c>
      <c r="F184">
        <v>57.779998999999997</v>
      </c>
      <c r="G184">
        <v>5606533</v>
      </c>
      <c r="H184">
        <f t="shared" si="2"/>
        <v>8.9794281175049895E-3</v>
      </c>
      <c r="I184">
        <f>CORREL($H$3:H184,MXX!$H$3:H184)</f>
        <v>0.33895581688002846</v>
      </c>
    </row>
    <row r="185" spans="1:9" x14ac:dyDescent="0.25">
      <c r="A185" s="1">
        <v>44698</v>
      </c>
      <c r="B185">
        <v>58.509998000000003</v>
      </c>
      <c r="C185">
        <v>59.470001000000003</v>
      </c>
      <c r="D185">
        <v>57.27</v>
      </c>
      <c r="E185">
        <v>58.970001000000003</v>
      </c>
      <c r="F185">
        <v>58.970001000000003</v>
      </c>
      <c r="G185">
        <v>5247448</v>
      </c>
      <c r="H185">
        <f t="shared" si="2"/>
        <v>2.0595396687355549E-2</v>
      </c>
      <c r="I185">
        <f>CORREL($H$3:H185,MXX!$H$3:H185)</f>
        <v>0.34276053164193132</v>
      </c>
    </row>
    <row r="186" spans="1:9" x14ac:dyDescent="0.25">
      <c r="A186" s="1">
        <v>44699</v>
      </c>
      <c r="B186">
        <v>58.599997999999999</v>
      </c>
      <c r="C186">
        <v>58.700001</v>
      </c>
      <c r="D186">
        <v>56.919998</v>
      </c>
      <c r="E186">
        <v>57.169998</v>
      </c>
      <c r="F186">
        <v>57.169998</v>
      </c>
      <c r="G186">
        <v>3808019</v>
      </c>
      <c r="H186">
        <f t="shared" si="2"/>
        <v>-3.0524045607528541E-2</v>
      </c>
      <c r="I186">
        <f>CORREL($H$3:H186,MXX!$H$3:H186)</f>
        <v>0.35131183710182501</v>
      </c>
    </row>
    <row r="187" spans="1:9" x14ac:dyDescent="0.25">
      <c r="A187" s="1">
        <v>44700</v>
      </c>
      <c r="B187">
        <v>57.07</v>
      </c>
      <c r="C187">
        <v>57.560001</v>
      </c>
      <c r="D187">
        <v>56.299999</v>
      </c>
      <c r="E187">
        <v>56.459999000000003</v>
      </c>
      <c r="F187">
        <v>56.459999000000003</v>
      </c>
      <c r="G187">
        <v>3147180</v>
      </c>
      <c r="H187">
        <f t="shared" si="2"/>
        <v>-1.24190838698297E-2</v>
      </c>
      <c r="I187">
        <f>CORREL($H$3:H187,MXX!$H$3:H187)</f>
        <v>0.3426321721881217</v>
      </c>
    </row>
    <row r="188" spans="1:9" x14ac:dyDescent="0.25">
      <c r="A188" s="1">
        <v>44701</v>
      </c>
      <c r="B188">
        <v>56.900002000000001</v>
      </c>
      <c r="C188">
        <v>58.439999</v>
      </c>
      <c r="D188">
        <v>56.610000999999997</v>
      </c>
      <c r="E188">
        <v>57.77</v>
      </c>
      <c r="F188">
        <v>57.77</v>
      </c>
      <c r="G188">
        <v>3656684</v>
      </c>
      <c r="H188">
        <f t="shared" si="2"/>
        <v>2.3202285214351484E-2</v>
      </c>
      <c r="I188">
        <f>CORREL($H$3:H188,MXX!$H$3:H188)</f>
        <v>0.34387566395622798</v>
      </c>
    </row>
    <row r="189" spans="1:9" x14ac:dyDescent="0.25">
      <c r="A189" s="1">
        <v>44704</v>
      </c>
      <c r="B189">
        <v>58.040000999999997</v>
      </c>
      <c r="C189">
        <v>59.990001999999997</v>
      </c>
      <c r="D189">
        <v>57.07</v>
      </c>
      <c r="E189">
        <v>58.52</v>
      </c>
      <c r="F189">
        <v>58.52</v>
      </c>
      <c r="G189">
        <v>3291772</v>
      </c>
      <c r="H189">
        <f t="shared" si="2"/>
        <v>1.298251687727194E-2</v>
      </c>
      <c r="I189">
        <f>CORREL($H$3:H189,MXX!$H$3:H189)</f>
        <v>0.34293174216505479</v>
      </c>
    </row>
    <row r="190" spans="1:9" x14ac:dyDescent="0.25">
      <c r="A190" s="1">
        <v>44705</v>
      </c>
      <c r="B190">
        <v>58.009998000000003</v>
      </c>
      <c r="C190">
        <v>59.299999</v>
      </c>
      <c r="D190">
        <v>57.02</v>
      </c>
      <c r="E190">
        <v>58.099997999999999</v>
      </c>
      <c r="F190">
        <v>58.099997999999999</v>
      </c>
      <c r="G190">
        <v>5650493</v>
      </c>
      <c r="H190">
        <f t="shared" si="2"/>
        <v>-7.1770676691729962E-3</v>
      </c>
      <c r="I190">
        <f>CORREL($H$3:H190,MXX!$H$3:H190)</f>
        <v>0.34306748154816491</v>
      </c>
    </row>
    <row r="191" spans="1:9" x14ac:dyDescent="0.25">
      <c r="A191" s="1">
        <v>44706</v>
      </c>
      <c r="B191">
        <v>58.099997999999999</v>
      </c>
      <c r="C191">
        <v>60.099997999999999</v>
      </c>
      <c r="D191">
        <v>57.610000999999997</v>
      </c>
      <c r="E191">
        <v>59.540000999999997</v>
      </c>
      <c r="F191">
        <v>59.540000999999997</v>
      </c>
      <c r="G191">
        <v>3161624</v>
      </c>
      <c r="H191">
        <f t="shared" si="2"/>
        <v>2.4784906188809117E-2</v>
      </c>
      <c r="I191">
        <f>CORREL($H$3:H191,MXX!$H$3:H191)</f>
        <v>0.3456994446089196</v>
      </c>
    </row>
    <row r="192" spans="1:9" x14ac:dyDescent="0.25">
      <c r="A192" s="1">
        <v>44707</v>
      </c>
      <c r="B192">
        <v>59.110000999999997</v>
      </c>
      <c r="C192">
        <v>61.900002000000001</v>
      </c>
      <c r="D192">
        <v>58.599997999999999</v>
      </c>
      <c r="E192">
        <v>61.16</v>
      </c>
      <c r="F192">
        <v>61.16</v>
      </c>
      <c r="G192">
        <v>3961281</v>
      </c>
      <c r="H192">
        <f t="shared" si="2"/>
        <v>2.7208582008589485E-2</v>
      </c>
      <c r="I192">
        <f>CORREL($H$3:H192,MXX!$H$3:H192)</f>
        <v>0.3486010039478003</v>
      </c>
    </row>
    <row r="193" spans="1:9" x14ac:dyDescent="0.25">
      <c r="A193" s="1">
        <v>44708</v>
      </c>
      <c r="B193">
        <v>61.240001999999997</v>
      </c>
      <c r="C193">
        <v>62.439999</v>
      </c>
      <c r="D193">
        <v>60.57</v>
      </c>
      <c r="E193">
        <v>61.439999</v>
      </c>
      <c r="F193">
        <v>61.439999</v>
      </c>
      <c r="G193">
        <v>4375333</v>
      </c>
      <c r="H193">
        <f t="shared" si="2"/>
        <v>4.5781393067364888E-3</v>
      </c>
      <c r="I193">
        <f>CORREL($H$3:H193,MXX!$H$3:H193)</f>
        <v>0.34861361288669585</v>
      </c>
    </row>
    <row r="194" spans="1:9" x14ac:dyDescent="0.25">
      <c r="A194" s="1">
        <v>44711</v>
      </c>
      <c r="B194">
        <v>61</v>
      </c>
      <c r="C194">
        <v>62.27</v>
      </c>
      <c r="D194">
        <v>60</v>
      </c>
      <c r="E194">
        <v>61.09</v>
      </c>
      <c r="F194">
        <v>61.09</v>
      </c>
      <c r="G194">
        <v>2013453</v>
      </c>
      <c r="H194">
        <f t="shared" si="2"/>
        <v>-5.6965984000096883E-3</v>
      </c>
      <c r="I194">
        <f>CORREL($H$3:H194,MXX!$H$3:H194)</f>
        <v>0.34909444028774328</v>
      </c>
    </row>
    <row r="195" spans="1:9" x14ac:dyDescent="0.25">
      <c r="A195" s="1">
        <v>44712</v>
      </c>
      <c r="B195">
        <v>61</v>
      </c>
      <c r="C195">
        <v>65.879997000000003</v>
      </c>
      <c r="D195">
        <v>60.279998999999997</v>
      </c>
      <c r="E195">
        <v>64.720000999999996</v>
      </c>
      <c r="F195">
        <v>64.720000999999996</v>
      </c>
      <c r="G195">
        <v>31651013</v>
      </c>
      <c r="H195">
        <f t="shared" ref="H195:H253" si="3">(F195-F194)/F194</f>
        <v>5.9420543460468045E-2</v>
      </c>
      <c r="I195">
        <f>CORREL($H$3:H195,MXX!$H$3:H195)</f>
        <v>0.33451746673974198</v>
      </c>
    </row>
    <row r="196" spans="1:9" x14ac:dyDescent="0.25">
      <c r="A196" s="1">
        <v>44713</v>
      </c>
      <c r="B196">
        <v>64.529999000000004</v>
      </c>
      <c r="C196">
        <v>65.790001000000004</v>
      </c>
      <c r="D196">
        <v>62.049999</v>
      </c>
      <c r="E196">
        <v>64.660004000000001</v>
      </c>
      <c r="F196">
        <v>64.660004000000001</v>
      </c>
      <c r="G196">
        <v>3652695</v>
      </c>
      <c r="H196">
        <f t="shared" si="3"/>
        <v>-9.2702408950821305E-4</v>
      </c>
      <c r="I196">
        <f>CORREL($H$3:H196,MXX!$H$3:H196)</f>
        <v>0.33456330586456595</v>
      </c>
    </row>
    <row r="197" spans="1:9" x14ac:dyDescent="0.25">
      <c r="A197" s="1">
        <v>44714</v>
      </c>
      <c r="B197">
        <v>64.599997999999999</v>
      </c>
      <c r="C197">
        <v>65.160004000000001</v>
      </c>
      <c r="D197">
        <v>61.779998999999997</v>
      </c>
      <c r="E197">
        <v>62.48</v>
      </c>
      <c r="F197">
        <v>62.48</v>
      </c>
      <c r="G197">
        <v>4477354</v>
      </c>
      <c r="H197">
        <f t="shared" si="3"/>
        <v>-3.3714875736784736E-2</v>
      </c>
      <c r="I197">
        <f>CORREL($H$3:H197,MXX!$H$3:H197)</f>
        <v>0.33952737764581237</v>
      </c>
    </row>
    <row r="198" spans="1:9" x14ac:dyDescent="0.25">
      <c r="A198" s="1">
        <v>44715</v>
      </c>
      <c r="B198">
        <v>62.23</v>
      </c>
      <c r="C198">
        <v>63</v>
      </c>
      <c r="D198">
        <v>61.279998999999997</v>
      </c>
      <c r="E198">
        <v>62.18</v>
      </c>
      <c r="F198">
        <v>62.18</v>
      </c>
      <c r="G198">
        <v>2505023</v>
      </c>
      <c r="H198">
        <f t="shared" si="3"/>
        <v>-4.8015364916772912E-3</v>
      </c>
      <c r="I198">
        <f>CORREL($H$3:H198,MXX!$H$3:H198)</f>
        <v>0.33991080672682955</v>
      </c>
    </row>
    <row r="199" spans="1:9" x14ac:dyDescent="0.25">
      <c r="A199" s="1">
        <v>44718</v>
      </c>
      <c r="B199">
        <v>62.099997999999999</v>
      </c>
      <c r="C199">
        <v>64.760002</v>
      </c>
      <c r="D199">
        <v>61.220001000000003</v>
      </c>
      <c r="E199">
        <v>63.439999</v>
      </c>
      <c r="F199">
        <v>63.439999</v>
      </c>
      <c r="G199">
        <v>3038806</v>
      </c>
      <c r="H199">
        <f t="shared" si="3"/>
        <v>2.026373431971696E-2</v>
      </c>
      <c r="I199">
        <f>CORREL($H$3:H199,MXX!$H$3:H199)</f>
        <v>0.33334808756286866</v>
      </c>
    </row>
    <row r="200" spans="1:9" x14ac:dyDescent="0.25">
      <c r="A200" s="1">
        <v>44719</v>
      </c>
      <c r="B200">
        <v>63.189999</v>
      </c>
      <c r="C200">
        <v>64.760002</v>
      </c>
      <c r="D200">
        <v>62.459999000000003</v>
      </c>
      <c r="E200">
        <v>63.57</v>
      </c>
      <c r="F200">
        <v>63.57</v>
      </c>
      <c r="G200">
        <v>2928284</v>
      </c>
      <c r="H200">
        <f t="shared" si="3"/>
        <v>2.049196123095778E-3</v>
      </c>
      <c r="I200">
        <f>CORREL($H$3:H200,MXX!$H$3:H200)</f>
        <v>0.33333397930735509</v>
      </c>
    </row>
    <row r="201" spans="1:9" x14ac:dyDescent="0.25">
      <c r="A201" s="1">
        <v>44720</v>
      </c>
      <c r="B201">
        <v>63.66</v>
      </c>
      <c r="C201">
        <v>64.190002000000007</v>
      </c>
      <c r="D201">
        <v>61.650002000000001</v>
      </c>
      <c r="E201">
        <v>63.220001000000003</v>
      </c>
      <c r="F201">
        <v>63.220001000000003</v>
      </c>
      <c r="G201">
        <v>3521080</v>
      </c>
      <c r="H201">
        <f t="shared" si="3"/>
        <v>-5.5057259713700932E-3</v>
      </c>
      <c r="I201">
        <f>CORREL($H$3:H201,MXX!$H$3:H201)</f>
        <v>0.33382357980718086</v>
      </c>
    </row>
    <row r="202" spans="1:9" x14ac:dyDescent="0.25">
      <c r="A202" s="1">
        <v>44721</v>
      </c>
      <c r="B202">
        <v>63.220001000000003</v>
      </c>
      <c r="C202">
        <v>65.879997000000003</v>
      </c>
      <c r="D202">
        <v>62.330002</v>
      </c>
      <c r="E202">
        <v>64.519997000000004</v>
      </c>
      <c r="F202">
        <v>64.519997000000004</v>
      </c>
      <c r="G202">
        <v>2645962</v>
      </c>
      <c r="H202">
        <f t="shared" si="3"/>
        <v>2.0563049342564865E-2</v>
      </c>
      <c r="I202">
        <f>CORREL($H$3:H202,MXX!$H$3:H202)</f>
        <v>0.32836706539340332</v>
      </c>
    </row>
    <row r="203" spans="1:9" x14ac:dyDescent="0.25">
      <c r="A203" s="1">
        <v>44722</v>
      </c>
      <c r="B203">
        <v>64.440002000000007</v>
      </c>
      <c r="C203">
        <v>64.5</v>
      </c>
      <c r="D203">
        <v>61.209999000000003</v>
      </c>
      <c r="E203">
        <v>61.400002000000001</v>
      </c>
      <c r="F203">
        <v>61.400002000000001</v>
      </c>
      <c r="G203">
        <v>2723665</v>
      </c>
      <c r="H203">
        <f t="shared" si="3"/>
        <v>-4.8357023327201994E-2</v>
      </c>
      <c r="I203">
        <f>CORREL($H$3:H203,MXX!$H$3:H203)</f>
        <v>0.33931766012212705</v>
      </c>
    </row>
    <row r="204" spans="1:9" x14ac:dyDescent="0.25">
      <c r="A204" s="1">
        <v>44725</v>
      </c>
      <c r="B204">
        <v>61.009998000000003</v>
      </c>
      <c r="C204">
        <v>63.990001999999997</v>
      </c>
      <c r="D204">
        <v>60</v>
      </c>
      <c r="E204">
        <v>62.290000999999997</v>
      </c>
      <c r="F204">
        <v>62.290000999999997</v>
      </c>
      <c r="G204">
        <v>5757227</v>
      </c>
      <c r="H204">
        <f t="shared" si="3"/>
        <v>1.4495097247716637E-2</v>
      </c>
      <c r="I204">
        <f>CORREL($H$3:H204,MXX!$H$3:H204)</f>
        <v>0.33904403876276495</v>
      </c>
    </row>
    <row r="205" spans="1:9" x14ac:dyDescent="0.25">
      <c r="A205" s="1">
        <v>44726</v>
      </c>
      <c r="B205">
        <v>62.43</v>
      </c>
      <c r="C205">
        <v>63.099997999999999</v>
      </c>
      <c r="D205">
        <v>60.259998000000003</v>
      </c>
      <c r="E205">
        <v>60.720001000000003</v>
      </c>
      <c r="F205">
        <v>60.720001000000003</v>
      </c>
      <c r="G205">
        <v>4651680</v>
      </c>
      <c r="H205">
        <f t="shared" si="3"/>
        <v>-2.5204687346208152E-2</v>
      </c>
      <c r="I205">
        <f>CORREL($H$3:H205,MXX!$H$3:H205)</f>
        <v>0.3407983280810008</v>
      </c>
    </row>
    <row r="206" spans="1:9" x14ac:dyDescent="0.25">
      <c r="A206" s="1">
        <v>44727</v>
      </c>
      <c r="B206">
        <v>61.279998999999997</v>
      </c>
      <c r="C206">
        <v>63.689999</v>
      </c>
      <c r="D206">
        <v>60.009998000000003</v>
      </c>
      <c r="E206">
        <v>62.599997999999999</v>
      </c>
      <c r="F206">
        <v>62.599997999999999</v>
      </c>
      <c r="G206">
        <v>4147029</v>
      </c>
      <c r="H206">
        <f t="shared" si="3"/>
        <v>3.0961741914332246E-2</v>
      </c>
      <c r="I206">
        <f>CORREL($H$3:H206,MXX!$H$3:H206)</f>
        <v>0.3419471545019595</v>
      </c>
    </row>
    <row r="207" spans="1:9" x14ac:dyDescent="0.25">
      <c r="A207" s="1">
        <v>44728</v>
      </c>
      <c r="B207">
        <v>62.32</v>
      </c>
      <c r="C207">
        <v>63.5</v>
      </c>
      <c r="D207">
        <v>61.23</v>
      </c>
      <c r="E207">
        <v>62.630001</v>
      </c>
      <c r="F207">
        <v>62.630001</v>
      </c>
      <c r="G207">
        <v>3899608</v>
      </c>
      <c r="H207">
        <f t="shared" si="3"/>
        <v>4.792811654722524E-4</v>
      </c>
      <c r="I207">
        <f>CORREL($H$3:H207,MXX!$H$3:H207)</f>
        <v>0.33996368831182328</v>
      </c>
    </row>
    <row r="208" spans="1:9" x14ac:dyDescent="0.25">
      <c r="A208" s="1">
        <v>44729</v>
      </c>
      <c r="B208">
        <v>63.330002</v>
      </c>
      <c r="C208">
        <v>63.330002</v>
      </c>
      <c r="D208">
        <v>61.259998000000003</v>
      </c>
      <c r="E208">
        <v>62.509998000000003</v>
      </c>
      <c r="F208">
        <v>62.509998000000003</v>
      </c>
      <c r="G208">
        <v>9797387</v>
      </c>
      <c r="H208">
        <f t="shared" si="3"/>
        <v>-1.9160625592197734E-3</v>
      </c>
      <c r="I208">
        <f>CORREL($H$3:H208,MXX!$H$3:H208)</f>
        <v>0.33836595081395598</v>
      </c>
    </row>
    <row r="209" spans="1:9" x14ac:dyDescent="0.25">
      <c r="A209" s="1">
        <v>44732</v>
      </c>
      <c r="B209">
        <v>62.889999000000003</v>
      </c>
      <c r="C209">
        <v>64.489998</v>
      </c>
      <c r="D209">
        <v>62.720001000000003</v>
      </c>
      <c r="E209">
        <v>64.110000999999997</v>
      </c>
      <c r="F209">
        <v>64.110000999999997</v>
      </c>
      <c r="G209">
        <v>1352339</v>
      </c>
      <c r="H209">
        <f t="shared" si="3"/>
        <v>2.5595953466515768E-2</v>
      </c>
      <c r="I209">
        <f>CORREL($H$3:H209,MXX!$H$3:H209)</f>
        <v>0.3353243836041474</v>
      </c>
    </row>
    <row r="210" spans="1:9" x14ac:dyDescent="0.25">
      <c r="A210" s="1">
        <v>44733</v>
      </c>
      <c r="B210">
        <v>63.959999000000003</v>
      </c>
      <c r="C210">
        <v>64.900002000000001</v>
      </c>
      <c r="D210">
        <v>61.400002000000001</v>
      </c>
      <c r="E210">
        <v>61.700001</v>
      </c>
      <c r="F210">
        <v>61.700001</v>
      </c>
      <c r="G210">
        <v>4620713</v>
      </c>
      <c r="H210">
        <f t="shared" si="3"/>
        <v>-3.75916387834715E-2</v>
      </c>
      <c r="I210">
        <f>CORREL($H$3:H210,MXX!$H$3:H210)</f>
        <v>0.32758805986414763</v>
      </c>
    </row>
    <row r="211" spans="1:9" x14ac:dyDescent="0.25">
      <c r="A211" s="1">
        <v>44734</v>
      </c>
      <c r="B211">
        <v>61.369999</v>
      </c>
      <c r="C211">
        <v>64.040001000000004</v>
      </c>
      <c r="D211">
        <v>60.799999</v>
      </c>
      <c r="E211">
        <v>63.490001999999997</v>
      </c>
      <c r="F211">
        <v>63.490001999999997</v>
      </c>
      <c r="G211">
        <v>1689835</v>
      </c>
      <c r="H211">
        <f t="shared" si="3"/>
        <v>2.9011360956055682E-2</v>
      </c>
      <c r="I211">
        <f>CORREL($H$3:H211,MXX!$H$3:H211)</f>
        <v>0.31307469855050302</v>
      </c>
    </row>
    <row r="212" spans="1:9" x14ac:dyDescent="0.25">
      <c r="A212" s="1">
        <v>44735</v>
      </c>
      <c r="B212">
        <v>63.57</v>
      </c>
      <c r="C212">
        <v>64.269997000000004</v>
      </c>
      <c r="D212">
        <v>62.599997999999999</v>
      </c>
      <c r="E212">
        <v>63.48</v>
      </c>
      <c r="F212">
        <v>63.48</v>
      </c>
      <c r="G212">
        <v>1753730</v>
      </c>
      <c r="H212">
        <f t="shared" si="3"/>
        <v>-1.5753661497758446E-4</v>
      </c>
      <c r="I212">
        <f>CORREL($H$3:H212,MXX!$H$3:H212)</f>
        <v>0.31261493294035764</v>
      </c>
    </row>
    <row r="213" spans="1:9" x14ac:dyDescent="0.25">
      <c r="A213" s="1">
        <v>44736</v>
      </c>
      <c r="B213">
        <v>63.5</v>
      </c>
      <c r="C213">
        <v>64.949996999999996</v>
      </c>
      <c r="D213">
        <v>62.73</v>
      </c>
      <c r="E213">
        <v>63.810001</v>
      </c>
      <c r="F213">
        <v>63.810001</v>
      </c>
      <c r="G213">
        <v>1663019</v>
      </c>
      <c r="H213">
        <f t="shared" si="3"/>
        <v>5.1985034656585206E-3</v>
      </c>
      <c r="I213">
        <f>CORREL($H$3:H213,MXX!$H$3:H213)</f>
        <v>0.30980166767463463</v>
      </c>
    </row>
    <row r="214" spans="1:9" x14ac:dyDescent="0.25">
      <c r="A214" s="1">
        <v>44739</v>
      </c>
      <c r="B214">
        <v>63.689999</v>
      </c>
      <c r="C214">
        <v>66.349997999999999</v>
      </c>
      <c r="D214">
        <v>63.689999</v>
      </c>
      <c r="E214">
        <v>65.959998999999996</v>
      </c>
      <c r="F214">
        <v>65.959998999999996</v>
      </c>
      <c r="G214">
        <v>2968829</v>
      </c>
      <c r="H214">
        <f t="shared" si="3"/>
        <v>3.3693746533556654E-2</v>
      </c>
      <c r="I214">
        <f>CORREL($H$3:H214,MXX!$H$3:H214)</f>
        <v>0.31475223253739826</v>
      </c>
    </row>
    <row r="215" spans="1:9" x14ac:dyDescent="0.25">
      <c r="A215" s="1">
        <v>44740</v>
      </c>
      <c r="B215">
        <v>66.150002000000001</v>
      </c>
      <c r="C215">
        <v>66.739998</v>
      </c>
      <c r="D215">
        <v>65.290001000000004</v>
      </c>
      <c r="E215">
        <v>66</v>
      </c>
      <c r="F215">
        <v>66</v>
      </c>
      <c r="G215">
        <v>2923404</v>
      </c>
      <c r="H215">
        <f t="shared" si="3"/>
        <v>6.0644330816323584E-4</v>
      </c>
      <c r="I215">
        <f>CORREL($H$3:H215,MXX!$H$3:H215)</f>
        <v>0.31460117617386485</v>
      </c>
    </row>
    <row r="216" spans="1:9" x14ac:dyDescent="0.25">
      <c r="A216" s="1">
        <v>44741</v>
      </c>
      <c r="B216">
        <v>65.989998</v>
      </c>
      <c r="C216">
        <v>67.120002999999997</v>
      </c>
      <c r="D216">
        <v>64.430000000000007</v>
      </c>
      <c r="E216">
        <v>65.849997999999999</v>
      </c>
      <c r="F216">
        <v>65.849997999999999</v>
      </c>
      <c r="G216">
        <v>2752342</v>
      </c>
      <c r="H216">
        <f t="shared" si="3"/>
        <v>-2.2727575757575855E-3</v>
      </c>
      <c r="I216">
        <f>CORREL($H$3:H216,MXX!$H$3:H216)</f>
        <v>0.31471245832459205</v>
      </c>
    </row>
    <row r="217" spans="1:9" x14ac:dyDescent="0.25">
      <c r="A217" s="1">
        <v>44742</v>
      </c>
      <c r="B217">
        <v>65.650002000000001</v>
      </c>
      <c r="C217">
        <v>66.690002000000007</v>
      </c>
      <c r="D217">
        <v>63.869999</v>
      </c>
      <c r="E217">
        <v>65.370002999999997</v>
      </c>
      <c r="F217">
        <v>65.370002999999997</v>
      </c>
      <c r="G217">
        <v>5222512</v>
      </c>
      <c r="H217">
        <f t="shared" si="3"/>
        <v>-7.2892181409026377E-3</v>
      </c>
      <c r="I217">
        <f>CORREL($H$3:H217,MXX!$H$3:H217)</f>
        <v>0.31553415980480221</v>
      </c>
    </row>
    <row r="218" spans="1:9" x14ac:dyDescent="0.25">
      <c r="A218" s="1">
        <v>44743</v>
      </c>
      <c r="B218">
        <v>65.239998</v>
      </c>
      <c r="C218">
        <v>67.370002999999997</v>
      </c>
      <c r="D218">
        <v>65.239998</v>
      </c>
      <c r="E218">
        <v>65.809997999999993</v>
      </c>
      <c r="F218">
        <v>65.809997999999993</v>
      </c>
      <c r="G218">
        <v>1318691</v>
      </c>
      <c r="H218">
        <f t="shared" si="3"/>
        <v>6.7308395258907387E-3</v>
      </c>
      <c r="I218">
        <f>CORREL($H$3:H218,MXX!$H$3:H218)</f>
        <v>0.31578078940118087</v>
      </c>
    </row>
    <row r="219" spans="1:9" x14ac:dyDescent="0.25">
      <c r="A219" s="1">
        <v>44746</v>
      </c>
      <c r="B219">
        <v>65.589995999999999</v>
      </c>
      <c r="C219">
        <v>70.809997999999993</v>
      </c>
      <c r="D219">
        <v>65.589995999999999</v>
      </c>
      <c r="E219">
        <v>69.569999999999993</v>
      </c>
      <c r="F219">
        <v>69.569999999999993</v>
      </c>
      <c r="G219">
        <v>923807</v>
      </c>
      <c r="H219">
        <f t="shared" si="3"/>
        <v>5.7134206264525346E-2</v>
      </c>
      <c r="I219">
        <f>CORREL($H$3:H219,MXX!$H$3:H219)</f>
        <v>0.31870402562619754</v>
      </c>
    </row>
    <row r="220" spans="1:9" x14ac:dyDescent="0.25">
      <c r="A220" s="1">
        <v>44747</v>
      </c>
      <c r="B220">
        <v>68.760002</v>
      </c>
      <c r="C220">
        <v>68.980002999999996</v>
      </c>
      <c r="D220">
        <v>64.400002000000001</v>
      </c>
      <c r="E220">
        <v>67.180000000000007</v>
      </c>
      <c r="F220">
        <v>67.180000000000007</v>
      </c>
      <c r="G220">
        <v>2644006</v>
      </c>
      <c r="H220">
        <f t="shared" si="3"/>
        <v>-3.4353888170188106E-2</v>
      </c>
      <c r="I220">
        <f>CORREL($H$3:H220,MXX!$H$3:H220)</f>
        <v>0.32351273268882208</v>
      </c>
    </row>
    <row r="221" spans="1:9" x14ac:dyDescent="0.25">
      <c r="A221" s="1">
        <v>44748</v>
      </c>
      <c r="B221">
        <v>67.440002000000007</v>
      </c>
      <c r="C221">
        <v>70.040001000000004</v>
      </c>
      <c r="D221">
        <v>67.169998000000007</v>
      </c>
      <c r="E221">
        <v>69.910004000000001</v>
      </c>
      <c r="F221">
        <v>69.910004000000001</v>
      </c>
      <c r="G221">
        <v>2181389</v>
      </c>
      <c r="H221">
        <f t="shared" si="3"/>
        <v>4.063715391485552E-2</v>
      </c>
      <c r="I221">
        <f>CORREL($H$3:H221,MXX!$H$3:H221)</f>
        <v>0.32517073713933414</v>
      </c>
    </row>
    <row r="222" spans="1:9" x14ac:dyDescent="0.25">
      <c r="A222" s="1">
        <v>44749</v>
      </c>
      <c r="B222">
        <v>69.910004000000001</v>
      </c>
      <c r="C222">
        <v>71.120002999999997</v>
      </c>
      <c r="D222">
        <v>69.580001999999993</v>
      </c>
      <c r="E222">
        <v>69.680000000000007</v>
      </c>
      <c r="F222">
        <v>69.680000000000007</v>
      </c>
      <c r="G222">
        <v>1742254</v>
      </c>
      <c r="H222">
        <f t="shared" si="3"/>
        <v>-3.2900012421683438E-3</v>
      </c>
      <c r="I222">
        <f>CORREL($H$3:H222,MXX!$H$3:H222)</f>
        <v>0.32542321486909737</v>
      </c>
    </row>
    <row r="223" spans="1:9" x14ac:dyDescent="0.25">
      <c r="A223" s="1">
        <v>44750</v>
      </c>
      <c r="B223">
        <v>69.419998000000007</v>
      </c>
      <c r="C223">
        <v>71.239998</v>
      </c>
      <c r="D223">
        <v>69.019997000000004</v>
      </c>
      <c r="E223">
        <v>70.599997999999999</v>
      </c>
      <c r="F223">
        <v>70.599997999999999</v>
      </c>
      <c r="G223">
        <v>1511317</v>
      </c>
      <c r="H223">
        <f t="shared" si="3"/>
        <v>1.3203185993111257E-2</v>
      </c>
      <c r="I223">
        <f>CORREL($H$3:H223,MXX!$H$3:H223)</f>
        <v>0.3260749407574286</v>
      </c>
    </row>
    <row r="224" spans="1:9" x14ac:dyDescent="0.25">
      <c r="A224" s="1">
        <v>44753</v>
      </c>
      <c r="B224">
        <v>70.569999999999993</v>
      </c>
      <c r="C224">
        <v>72</v>
      </c>
      <c r="D224">
        <v>69.5</v>
      </c>
      <c r="E224">
        <v>70.760002</v>
      </c>
      <c r="F224">
        <v>70.760002</v>
      </c>
      <c r="G224">
        <v>818860</v>
      </c>
      <c r="H224">
        <f t="shared" si="3"/>
        <v>2.2663456732675926E-3</v>
      </c>
      <c r="I224">
        <f>CORREL($H$3:H224,MXX!$H$3:H224)</f>
        <v>0.32592250890671032</v>
      </c>
    </row>
    <row r="225" spans="1:9" x14ac:dyDescent="0.25">
      <c r="A225" s="1">
        <v>44754</v>
      </c>
      <c r="B225">
        <v>70.400002000000001</v>
      </c>
      <c r="C225">
        <v>71.080001999999993</v>
      </c>
      <c r="D225">
        <v>68.059997999999993</v>
      </c>
      <c r="E225">
        <v>68.290001000000004</v>
      </c>
      <c r="F225">
        <v>68.290001000000004</v>
      </c>
      <c r="G225">
        <v>3394042</v>
      </c>
      <c r="H225">
        <f t="shared" si="3"/>
        <v>-3.4906740110041211E-2</v>
      </c>
      <c r="I225">
        <f>CORREL($H$3:H225,MXX!$H$3:H225)</f>
        <v>0.31991636027347431</v>
      </c>
    </row>
    <row r="226" spans="1:9" x14ac:dyDescent="0.25">
      <c r="A226" s="1">
        <v>44755</v>
      </c>
      <c r="B226">
        <v>68.139999000000003</v>
      </c>
      <c r="C226">
        <v>69.440002000000007</v>
      </c>
      <c r="D226">
        <v>67.580001999999993</v>
      </c>
      <c r="E226">
        <v>69.050003000000004</v>
      </c>
      <c r="F226">
        <v>69.050003000000004</v>
      </c>
      <c r="G226">
        <v>2135222</v>
      </c>
      <c r="H226">
        <f t="shared" si="3"/>
        <v>1.1129037763522658E-2</v>
      </c>
      <c r="I226">
        <f>CORREL($H$3:H226,MXX!$H$3:H226)</f>
        <v>0.319111718181318</v>
      </c>
    </row>
    <row r="227" spans="1:9" x14ac:dyDescent="0.25">
      <c r="A227" s="1">
        <v>44756</v>
      </c>
      <c r="B227">
        <v>69.099997999999999</v>
      </c>
      <c r="C227">
        <v>70.300003000000004</v>
      </c>
      <c r="D227">
        <v>67.699996999999996</v>
      </c>
      <c r="E227">
        <v>70.110000999999997</v>
      </c>
      <c r="F227">
        <v>70.110000999999997</v>
      </c>
      <c r="G227">
        <v>2054269</v>
      </c>
      <c r="H227">
        <f t="shared" si="3"/>
        <v>1.5351165154909452E-2</v>
      </c>
      <c r="I227">
        <f>CORREL($H$3:H227,MXX!$H$3:H227)</f>
        <v>0.31367330733216331</v>
      </c>
    </row>
    <row r="228" spans="1:9" x14ac:dyDescent="0.25">
      <c r="A228" s="1">
        <v>44757</v>
      </c>
      <c r="B228">
        <v>70.019997000000004</v>
      </c>
      <c r="C228">
        <v>72.819999999999993</v>
      </c>
      <c r="D228">
        <v>69.540001000000004</v>
      </c>
      <c r="E228">
        <v>72.599997999999999</v>
      </c>
      <c r="F228">
        <v>72.599997999999999</v>
      </c>
      <c r="G228">
        <v>1482412</v>
      </c>
      <c r="H228">
        <f t="shared" si="3"/>
        <v>3.5515575017607014E-2</v>
      </c>
      <c r="I228">
        <f>CORREL($H$3:H228,MXX!$H$3:H228)</f>
        <v>0.31659934488519065</v>
      </c>
    </row>
    <row r="229" spans="1:9" x14ac:dyDescent="0.25">
      <c r="A229" s="1">
        <v>44760</v>
      </c>
      <c r="B229">
        <v>72.290001000000004</v>
      </c>
      <c r="C229">
        <v>73.75</v>
      </c>
      <c r="D229">
        <v>70.550003000000004</v>
      </c>
      <c r="E229">
        <v>71.5</v>
      </c>
      <c r="F229">
        <v>71.5</v>
      </c>
      <c r="G229">
        <v>2175099</v>
      </c>
      <c r="H229">
        <f t="shared" si="3"/>
        <v>-1.5151488020702141E-2</v>
      </c>
      <c r="I229">
        <f>CORREL($H$3:H229,MXX!$H$3:H229)</f>
        <v>0.31709961531392583</v>
      </c>
    </row>
    <row r="230" spans="1:9" x14ac:dyDescent="0.25">
      <c r="A230" s="1">
        <v>44761</v>
      </c>
      <c r="B230">
        <v>71.800003000000004</v>
      </c>
      <c r="C230">
        <v>72.970000999999996</v>
      </c>
      <c r="D230">
        <v>70.980002999999996</v>
      </c>
      <c r="E230">
        <v>72.069999999999993</v>
      </c>
      <c r="F230">
        <v>72.069999999999993</v>
      </c>
      <c r="G230">
        <v>1906655</v>
      </c>
      <c r="H230">
        <f t="shared" si="3"/>
        <v>7.9720279720278762E-3</v>
      </c>
      <c r="I230">
        <f>CORREL($H$3:H230,MXX!$H$3:H230)</f>
        <v>0.31743066978474699</v>
      </c>
    </row>
    <row r="231" spans="1:9" x14ac:dyDescent="0.25">
      <c r="A231" s="1">
        <v>44762</v>
      </c>
      <c r="B231">
        <v>71.75</v>
      </c>
      <c r="C231">
        <v>72.900002000000001</v>
      </c>
      <c r="D231">
        <v>71.610000999999997</v>
      </c>
      <c r="E231">
        <v>72.410004000000001</v>
      </c>
      <c r="F231">
        <v>72.410004000000001</v>
      </c>
      <c r="G231">
        <v>2123454</v>
      </c>
      <c r="H231">
        <f t="shared" si="3"/>
        <v>4.7176911336201961E-3</v>
      </c>
      <c r="I231">
        <f>CORREL($H$3:H231,MXX!$H$3:H231)</f>
        <v>0.31727325283833829</v>
      </c>
    </row>
    <row r="232" spans="1:9" x14ac:dyDescent="0.25">
      <c r="A232" s="1">
        <v>44763</v>
      </c>
      <c r="B232">
        <v>72.669998000000007</v>
      </c>
      <c r="C232">
        <v>73.260002</v>
      </c>
      <c r="D232">
        <v>71.309997999999993</v>
      </c>
      <c r="E232">
        <v>73</v>
      </c>
      <c r="F232">
        <v>73</v>
      </c>
      <c r="G232">
        <v>1834434</v>
      </c>
      <c r="H232">
        <f t="shared" si="3"/>
        <v>8.1479901589288587E-3</v>
      </c>
      <c r="I232">
        <f>CORREL($H$3:H232,MXX!$H$3:H232)</f>
        <v>0.31761751540048433</v>
      </c>
    </row>
    <row r="233" spans="1:9" x14ac:dyDescent="0.25">
      <c r="A233" s="1">
        <v>44764</v>
      </c>
      <c r="B233">
        <v>73.139999000000003</v>
      </c>
      <c r="C233">
        <v>74.699996999999996</v>
      </c>
      <c r="D233">
        <v>72.220000999999996</v>
      </c>
      <c r="E233">
        <v>74.440002000000007</v>
      </c>
      <c r="F233">
        <v>74.440002000000007</v>
      </c>
      <c r="G233">
        <v>1177170</v>
      </c>
      <c r="H233">
        <f t="shared" si="3"/>
        <v>1.9726054794520644E-2</v>
      </c>
      <c r="I233">
        <f>CORREL($H$3:H233,MXX!$H$3:H233)</f>
        <v>0.31634157974280025</v>
      </c>
    </row>
    <row r="234" spans="1:9" x14ac:dyDescent="0.25">
      <c r="A234" s="1">
        <v>44767</v>
      </c>
      <c r="B234">
        <v>74.040001000000004</v>
      </c>
      <c r="C234">
        <v>75.449996999999996</v>
      </c>
      <c r="D234">
        <v>73.360000999999997</v>
      </c>
      <c r="E234">
        <v>74.239998</v>
      </c>
      <c r="F234">
        <v>74.239998</v>
      </c>
      <c r="G234">
        <v>784553</v>
      </c>
      <c r="H234">
        <f t="shared" si="3"/>
        <v>-2.6867812281897432E-3</v>
      </c>
      <c r="I234">
        <f>CORREL($H$3:H234,MXX!$H$3:H234)</f>
        <v>0.31639174854986563</v>
      </c>
    </row>
    <row r="235" spans="1:9" x14ac:dyDescent="0.25">
      <c r="A235" s="1">
        <v>44768</v>
      </c>
      <c r="B235">
        <v>74.529999000000004</v>
      </c>
      <c r="C235">
        <v>74.699996999999996</v>
      </c>
      <c r="D235">
        <v>72.739998</v>
      </c>
      <c r="E235">
        <v>74.069999999999993</v>
      </c>
      <c r="F235">
        <v>74.069999999999993</v>
      </c>
      <c r="G235">
        <v>1566314</v>
      </c>
      <c r="H235">
        <f t="shared" si="3"/>
        <v>-2.2898438116876938E-3</v>
      </c>
      <c r="I235">
        <f>CORREL($H$3:H235,MXX!$H$3:H235)</f>
        <v>0.31634280723099711</v>
      </c>
    </row>
    <row r="236" spans="1:9" x14ac:dyDescent="0.25">
      <c r="A236" s="1">
        <v>44769</v>
      </c>
      <c r="B236">
        <v>74.690002000000007</v>
      </c>
      <c r="C236">
        <v>74.690002000000007</v>
      </c>
      <c r="D236">
        <v>71.819999999999993</v>
      </c>
      <c r="E236">
        <v>73.069999999999993</v>
      </c>
      <c r="F236">
        <v>73.069999999999993</v>
      </c>
      <c r="G236">
        <v>1830821</v>
      </c>
      <c r="H236">
        <f t="shared" si="3"/>
        <v>-1.3500742540839748E-2</v>
      </c>
      <c r="I236">
        <f>CORREL($H$3:H236,MXX!$H$3:H236)</f>
        <v>0.31485672101865037</v>
      </c>
    </row>
    <row r="237" spans="1:9" x14ac:dyDescent="0.25">
      <c r="A237" s="1">
        <v>44770</v>
      </c>
      <c r="B237">
        <v>73.120002999999997</v>
      </c>
      <c r="C237">
        <v>75.370002999999997</v>
      </c>
      <c r="D237">
        <v>72.129997000000003</v>
      </c>
      <c r="E237">
        <v>75.080001999999993</v>
      </c>
      <c r="F237">
        <v>75.080001999999993</v>
      </c>
      <c r="G237">
        <v>1902125</v>
      </c>
      <c r="H237">
        <f t="shared" si="3"/>
        <v>2.7507896537566721E-2</v>
      </c>
      <c r="I237">
        <f>CORREL($H$3:H237,MXX!$H$3:H237)</f>
        <v>0.3208427921685757</v>
      </c>
    </row>
    <row r="238" spans="1:9" x14ac:dyDescent="0.25">
      <c r="A238" s="1">
        <v>44771</v>
      </c>
      <c r="B238">
        <v>74.550003000000004</v>
      </c>
      <c r="C238">
        <v>74.849997999999999</v>
      </c>
      <c r="D238">
        <v>71.699996999999996</v>
      </c>
      <c r="E238">
        <v>72.040001000000004</v>
      </c>
      <c r="F238">
        <v>72.040001000000004</v>
      </c>
      <c r="G238">
        <v>3207502</v>
      </c>
      <c r="H238">
        <f t="shared" si="3"/>
        <v>-4.049015608710279E-2</v>
      </c>
      <c r="I238">
        <f>CORREL($H$3:H238,MXX!$H$3:H238)</f>
        <v>0.31823783526603194</v>
      </c>
    </row>
    <row r="239" spans="1:9" x14ac:dyDescent="0.25">
      <c r="A239" s="1">
        <v>44774</v>
      </c>
      <c r="B239">
        <v>72.199996999999996</v>
      </c>
      <c r="C239">
        <v>73.199996999999996</v>
      </c>
      <c r="D239">
        <v>68.5</v>
      </c>
      <c r="E239">
        <v>71.150002000000001</v>
      </c>
      <c r="F239">
        <v>71.150002000000001</v>
      </c>
      <c r="G239">
        <v>2573376</v>
      </c>
      <c r="H239">
        <f t="shared" si="3"/>
        <v>-1.2354233587531504E-2</v>
      </c>
      <c r="I239">
        <f>CORREL($H$3:H239,MXX!$H$3:H239)</f>
        <v>0.32009889978253381</v>
      </c>
    </row>
    <row r="240" spans="1:9" x14ac:dyDescent="0.25">
      <c r="A240" s="1">
        <v>44775</v>
      </c>
      <c r="B240">
        <v>71.269997000000004</v>
      </c>
      <c r="C240">
        <v>72.879997000000003</v>
      </c>
      <c r="D240">
        <v>71.040001000000004</v>
      </c>
      <c r="E240">
        <v>72.290001000000004</v>
      </c>
      <c r="F240">
        <v>72.290001000000004</v>
      </c>
      <c r="G240">
        <v>1849494</v>
      </c>
      <c r="H240">
        <f t="shared" si="3"/>
        <v>1.6022473196838465E-2</v>
      </c>
      <c r="I240">
        <f>CORREL($H$3:H240,MXX!$H$3:H240)</f>
        <v>0.31683849457768476</v>
      </c>
    </row>
    <row r="241" spans="1:9" x14ac:dyDescent="0.25">
      <c r="A241" s="1">
        <v>44776</v>
      </c>
      <c r="B241">
        <v>72.199996999999996</v>
      </c>
      <c r="C241">
        <v>72.669998000000007</v>
      </c>
      <c r="D241">
        <v>70.360000999999997</v>
      </c>
      <c r="E241">
        <v>71.580001999999993</v>
      </c>
      <c r="F241">
        <v>71.580001999999993</v>
      </c>
      <c r="G241">
        <v>1360859</v>
      </c>
      <c r="H241">
        <f t="shared" si="3"/>
        <v>-9.8215381128575509E-3</v>
      </c>
      <c r="I241">
        <f>CORREL($H$3:H241,MXX!$H$3:H241)</f>
        <v>0.3162101589684102</v>
      </c>
    </row>
    <row r="242" spans="1:9" x14ac:dyDescent="0.25">
      <c r="A242" s="1">
        <v>44777</v>
      </c>
      <c r="B242">
        <v>71.610000999999997</v>
      </c>
      <c r="C242">
        <v>73</v>
      </c>
      <c r="D242">
        <v>69.800003000000004</v>
      </c>
      <c r="E242">
        <v>70.849997999999999</v>
      </c>
      <c r="F242">
        <v>70.849997999999999</v>
      </c>
      <c r="G242">
        <v>1843157</v>
      </c>
      <c r="H242">
        <f t="shared" si="3"/>
        <v>-1.0198435032175521E-2</v>
      </c>
      <c r="I242">
        <f>CORREL($H$3:H242,MXX!$H$3:H242)</f>
        <v>0.31629469038602437</v>
      </c>
    </row>
    <row r="243" spans="1:9" x14ac:dyDescent="0.25">
      <c r="A243" s="1">
        <v>44778</v>
      </c>
      <c r="B243">
        <v>70.5</v>
      </c>
      <c r="C243">
        <v>70.849997999999999</v>
      </c>
      <c r="D243">
        <v>69.120002999999997</v>
      </c>
      <c r="E243">
        <v>70.160004000000001</v>
      </c>
      <c r="F243">
        <v>70.160004000000001</v>
      </c>
      <c r="G243">
        <v>1648743</v>
      </c>
      <c r="H243">
        <f t="shared" si="3"/>
        <v>-9.738800557199714E-3</v>
      </c>
      <c r="I243">
        <f>CORREL($H$3:H243,MXX!$H$3:H243)</f>
        <v>0.3167949268171924</v>
      </c>
    </row>
    <row r="244" spans="1:9" x14ac:dyDescent="0.25">
      <c r="A244" s="1">
        <v>44781</v>
      </c>
      <c r="B244">
        <v>70.680000000000007</v>
      </c>
      <c r="C244">
        <v>73.489998</v>
      </c>
      <c r="D244">
        <v>70.680000000000007</v>
      </c>
      <c r="E244">
        <v>73.129997000000003</v>
      </c>
      <c r="F244">
        <v>73.129997000000003</v>
      </c>
      <c r="G244">
        <v>1874135</v>
      </c>
      <c r="H244">
        <f t="shared" si="3"/>
        <v>4.2331710813471479E-2</v>
      </c>
      <c r="I244">
        <f>CORREL($H$3:H244,MXX!$H$3:H244)</f>
        <v>0.32326549065095767</v>
      </c>
    </row>
    <row r="245" spans="1:9" x14ac:dyDescent="0.25">
      <c r="A245" s="1">
        <v>44782</v>
      </c>
      <c r="B245">
        <v>72.739998</v>
      </c>
      <c r="C245">
        <v>76.330001999999993</v>
      </c>
      <c r="D245">
        <v>72</v>
      </c>
      <c r="E245">
        <v>75.540001000000004</v>
      </c>
      <c r="F245">
        <v>75.540001000000004</v>
      </c>
      <c r="G245">
        <v>3051244</v>
      </c>
      <c r="H245">
        <f t="shared" si="3"/>
        <v>3.2955067672161956E-2</v>
      </c>
      <c r="I245">
        <f>CORREL($H$3:H245,MXX!$H$3:H245)</f>
        <v>0.32118375069289556</v>
      </c>
    </row>
    <row r="246" spans="1:9" x14ac:dyDescent="0.25">
      <c r="A246" s="1">
        <v>44783</v>
      </c>
      <c r="B246">
        <v>75.260002</v>
      </c>
      <c r="C246">
        <v>78.489998</v>
      </c>
      <c r="D246">
        <v>75.260002</v>
      </c>
      <c r="E246">
        <v>76.309997999999993</v>
      </c>
      <c r="F246">
        <v>76.309997999999993</v>
      </c>
      <c r="G246">
        <v>2638431</v>
      </c>
      <c r="H246">
        <f t="shared" si="3"/>
        <v>1.0193235237049961E-2</v>
      </c>
      <c r="I246">
        <f>CORREL($H$3:H246,MXX!$H$3:H246)</f>
        <v>0.32170467321934915</v>
      </c>
    </row>
    <row r="247" spans="1:9" x14ac:dyDescent="0.25">
      <c r="A247" s="1">
        <v>44784</v>
      </c>
      <c r="B247">
        <v>76.569999999999993</v>
      </c>
      <c r="C247">
        <v>78.989998</v>
      </c>
      <c r="D247">
        <v>75.209998999999996</v>
      </c>
      <c r="E247">
        <v>76.319999999999993</v>
      </c>
      <c r="F247">
        <v>76.319999999999993</v>
      </c>
      <c r="G247">
        <v>3759861</v>
      </c>
      <c r="H247">
        <f t="shared" si="3"/>
        <v>1.3107063637978429E-4</v>
      </c>
      <c r="I247">
        <f>CORREL($H$3:H247,MXX!$H$3:H247)</f>
        <v>0.31986057219956293</v>
      </c>
    </row>
    <row r="248" spans="1:9" x14ac:dyDescent="0.25">
      <c r="A248" s="1">
        <v>44785</v>
      </c>
      <c r="B248">
        <v>76.349997999999999</v>
      </c>
      <c r="C248">
        <v>77.330001999999993</v>
      </c>
      <c r="D248">
        <v>75</v>
      </c>
      <c r="E248">
        <v>76.690002000000007</v>
      </c>
      <c r="F248">
        <v>76.690002000000007</v>
      </c>
      <c r="G248">
        <v>3712651</v>
      </c>
      <c r="H248">
        <f t="shared" si="3"/>
        <v>4.8480345911951486E-3</v>
      </c>
      <c r="I248">
        <f>CORREL($H$3:H248,MXX!$H$3:H248)</f>
        <v>0.31974233857273177</v>
      </c>
    </row>
    <row r="249" spans="1:9" x14ac:dyDescent="0.25">
      <c r="A249" s="1">
        <v>44788</v>
      </c>
      <c r="B249">
        <v>76.379997000000003</v>
      </c>
      <c r="C249">
        <v>76.650002000000001</v>
      </c>
      <c r="D249">
        <v>74.300003000000004</v>
      </c>
      <c r="E249">
        <v>75.239998</v>
      </c>
      <c r="F249">
        <v>75.239998</v>
      </c>
      <c r="G249">
        <v>2109285</v>
      </c>
      <c r="H249">
        <f t="shared" si="3"/>
        <v>-1.8907340750884408E-2</v>
      </c>
      <c r="I249">
        <f>CORREL($H$3:H249,MXX!$H$3:H249)</f>
        <v>0.32063802097482164</v>
      </c>
    </row>
    <row r="250" spans="1:9" x14ac:dyDescent="0.25">
      <c r="A250" s="1">
        <v>44789</v>
      </c>
      <c r="B250">
        <v>75.180000000000007</v>
      </c>
      <c r="C250">
        <v>75.989998</v>
      </c>
      <c r="D250">
        <v>72.849997999999999</v>
      </c>
      <c r="E250">
        <v>74.769997000000004</v>
      </c>
      <c r="F250">
        <v>74.769997000000004</v>
      </c>
      <c r="G250">
        <v>3353241</v>
      </c>
      <c r="H250">
        <f t="shared" si="3"/>
        <v>-6.2466907561586635E-3</v>
      </c>
      <c r="I250">
        <f>CORREL($H$3:H250,MXX!$H$3:H250)</f>
        <v>0.31998348524471204</v>
      </c>
    </row>
    <row r="251" spans="1:9" x14ac:dyDescent="0.25">
      <c r="A251" s="1">
        <v>44790</v>
      </c>
      <c r="B251">
        <v>74.110000999999997</v>
      </c>
      <c r="C251">
        <v>75.110000999999997</v>
      </c>
      <c r="D251">
        <v>73.029999000000004</v>
      </c>
      <c r="E251">
        <v>73.940002000000007</v>
      </c>
      <c r="F251">
        <v>73.940002000000007</v>
      </c>
      <c r="G251">
        <v>1958546</v>
      </c>
      <c r="H251">
        <f t="shared" si="3"/>
        <v>-1.1100642414095545E-2</v>
      </c>
      <c r="I251">
        <f>CORREL($H$3:H251,MXX!$H$3:H251)</f>
        <v>0.32005566983346484</v>
      </c>
    </row>
    <row r="252" spans="1:9" x14ac:dyDescent="0.25">
      <c r="A252" s="1">
        <v>44791</v>
      </c>
      <c r="B252">
        <v>74.040001000000004</v>
      </c>
      <c r="C252">
        <v>74.279999000000004</v>
      </c>
      <c r="D252">
        <v>73.010002</v>
      </c>
      <c r="E252">
        <v>73.559997999999993</v>
      </c>
      <c r="F252">
        <v>73.559997999999993</v>
      </c>
      <c r="G252">
        <v>1642136</v>
      </c>
      <c r="H252">
        <f t="shared" si="3"/>
        <v>-5.1393560957709167E-3</v>
      </c>
      <c r="I252">
        <f>CORREL($H$3:H252,MXX!$H$3:H252)</f>
        <v>0.31998916605325661</v>
      </c>
    </row>
    <row r="253" spans="1:9" x14ac:dyDescent="0.25">
      <c r="A253" s="1">
        <v>44792</v>
      </c>
      <c r="B253">
        <v>73.389999000000003</v>
      </c>
      <c r="C253">
        <v>74.400002000000001</v>
      </c>
      <c r="D253">
        <v>72.860000999999997</v>
      </c>
      <c r="E253">
        <v>73.559997999999993</v>
      </c>
      <c r="F253">
        <v>73.559997999999993</v>
      </c>
      <c r="G253">
        <v>1590453</v>
      </c>
      <c r="H253">
        <f t="shared" si="3"/>
        <v>0</v>
      </c>
      <c r="I253">
        <f>CORREL($H$3:H253,MXX!$H$3:H253)</f>
        <v>0.31996394025358282</v>
      </c>
    </row>
    <row r="254" spans="1:9" x14ac:dyDescent="0.25">
      <c r="A254" s="1">
        <v>44795</v>
      </c>
      <c r="B254">
        <v>73.489998</v>
      </c>
      <c r="C254">
        <v>74.970000999999996</v>
      </c>
      <c r="D254">
        <v>72.769997000000004</v>
      </c>
      <c r="E254">
        <v>74.519997000000004</v>
      </c>
      <c r="F254">
        <v>74.519997000000004</v>
      </c>
      <c r="G254">
        <v>4668808</v>
      </c>
      <c r="H254">
        <f t="shared" ref="H254:H255" si="4">(F254-F253)/F253</f>
        <v>1.3050557722962562E-2</v>
      </c>
      <c r="I254">
        <f>CORREL($H$3:H254,MXX!$H$3:H254)</f>
        <v>0.31763054437041066</v>
      </c>
    </row>
    <row r="255" spans="1:9" x14ac:dyDescent="0.25">
      <c r="A255" s="1">
        <v>44796</v>
      </c>
      <c r="B255">
        <v>74.309997999999993</v>
      </c>
      <c r="C255">
        <v>74.389999000000003</v>
      </c>
      <c r="D255">
        <v>72.5</v>
      </c>
      <c r="E255">
        <v>73.650002000000001</v>
      </c>
      <c r="F255">
        <v>73.650002000000001</v>
      </c>
      <c r="G255">
        <v>3331272</v>
      </c>
      <c r="H255">
        <f t="shared" si="4"/>
        <v>-1.1674651570369801E-2</v>
      </c>
      <c r="I255">
        <f>CORREL($H$3:H255,MXX!$H$3:H255)</f>
        <v>0.31757998750506089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55"/>
  <sheetViews>
    <sheetView topLeftCell="K20" workbookViewId="0">
      <selection activeCell="A254" sqref="A254:I255"/>
    </sheetView>
  </sheetViews>
  <sheetFormatPr baseColWidth="10" defaultRowHeight="15" x14ac:dyDescent="0.25"/>
  <cols>
    <col min="8" max="8" width="12.5703125" customWidth="1"/>
    <col min="9" max="9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44432</v>
      </c>
      <c r="B2">
        <v>12.68</v>
      </c>
      <c r="C2">
        <v>12.89</v>
      </c>
      <c r="D2">
        <v>12.6</v>
      </c>
      <c r="E2">
        <v>12.84</v>
      </c>
      <c r="F2">
        <v>12.718764</v>
      </c>
      <c r="G2">
        <v>543000</v>
      </c>
    </row>
    <row r="3" spans="1:9" x14ac:dyDescent="0.25">
      <c r="A3" s="1">
        <v>44433</v>
      </c>
      <c r="B3">
        <v>12.81</v>
      </c>
      <c r="C3">
        <v>12.82</v>
      </c>
      <c r="D3">
        <v>12.36</v>
      </c>
      <c r="E3">
        <v>12.58</v>
      </c>
      <c r="F3">
        <v>12.461219</v>
      </c>
      <c r="G3">
        <v>1085200</v>
      </c>
      <c r="H3">
        <f t="shared" ref="H3:H66" si="0">(F3-F2)/F2</f>
        <v>-2.0249216040174999E-2</v>
      </c>
      <c r="I3" t="e">
        <f>CORREL($H$3:H3,MXX!$H$3:H3)</f>
        <v>#DIV/0!</v>
      </c>
    </row>
    <row r="4" spans="1:9" x14ac:dyDescent="0.25">
      <c r="A4" s="1">
        <v>44434</v>
      </c>
      <c r="B4">
        <v>12.48</v>
      </c>
      <c r="C4">
        <v>12.57</v>
      </c>
      <c r="D4">
        <v>12.37</v>
      </c>
      <c r="E4">
        <v>12.5</v>
      </c>
      <c r="F4">
        <v>12.381974</v>
      </c>
      <c r="G4">
        <v>953100</v>
      </c>
      <c r="H4">
        <f t="shared" si="0"/>
        <v>-6.3593296931865363E-3</v>
      </c>
      <c r="I4">
        <f>CORREL($H$3:H4,MXX!$H$3:H4)</f>
        <v>-1</v>
      </c>
    </row>
    <row r="5" spans="1:9" x14ac:dyDescent="0.25">
      <c r="A5" s="1">
        <v>44435</v>
      </c>
      <c r="B5">
        <v>12.42</v>
      </c>
      <c r="C5">
        <v>12.78</v>
      </c>
      <c r="D5">
        <v>12.42</v>
      </c>
      <c r="E5">
        <v>12.77</v>
      </c>
      <c r="F5">
        <v>12.649426</v>
      </c>
      <c r="G5">
        <v>614500</v>
      </c>
      <c r="H5">
        <f t="shared" si="0"/>
        <v>2.1600109966310743E-2</v>
      </c>
      <c r="I5">
        <f>CORREL($H$3:H5,MXX!$H$3:H5)</f>
        <v>-0.37498688116026874</v>
      </c>
    </row>
    <row r="6" spans="1:9" x14ac:dyDescent="0.25">
      <c r="A6" s="1">
        <v>44438</v>
      </c>
      <c r="B6">
        <v>12.84</v>
      </c>
      <c r="C6">
        <v>12.86</v>
      </c>
      <c r="D6">
        <v>12.63</v>
      </c>
      <c r="E6">
        <v>12.8</v>
      </c>
      <c r="F6">
        <v>12.679142000000001</v>
      </c>
      <c r="G6">
        <v>621700</v>
      </c>
      <c r="H6">
        <f t="shared" si="0"/>
        <v>2.3491975050884142E-3</v>
      </c>
      <c r="I6">
        <f>CORREL($H$3:H6,MXX!$H$3:H6)</f>
        <v>-0.36172331476093589</v>
      </c>
    </row>
    <row r="7" spans="1:9" x14ac:dyDescent="0.25">
      <c r="A7" s="1">
        <v>44439</v>
      </c>
      <c r="B7">
        <v>12.81</v>
      </c>
      <c r="C7">
        <v>13.18</v>
      </c>
      <c r="D7">
        <v>12.81</v>
      </c>
      <c r="E7">
        <v>13.13</v>
      </c>
      <c r="F7">
        <v>13.006026</v>
      </c>
      <c r="G7">
        <v>838300</v>
      </c>
      <c r="H7">
        <f t="shared" si="0"/>
        <v>2.5781239771587045E-2</v>
      </c>
      <c r="I7">
        <f>CORREL($H$3:H7,MXX!$H$3:H7)</f>
        <v>0.37654541472881625</v>
      </c>
    </row>
    <row r="8" spans="1:9" x14ac:dyDescent="0.25">
      <c r="A8" s="1">
        <v>44440</v>
      </c>
      <c r="B8">
        <v>13.27</v>
      </c>
      <c r="C8">
        <v>13.4</v>
      </c>
      <c r="D8">
        <v>12.73</v>
      </c>
      <c r="E8">
        <v>12.76</v>
      </c>
      <c r="F8">
        <v>12.639519999999999</v>
      </c>
      <c r="G8">
        <v>717800</v>
      </c>
      <c r="H8">
        <f t="shared" si="0"/>
        <v>-2.817970685280816E-2</v>
      </c>
      <c r="I8">
        <f>CORREL($H$3:H8,MXX!$H$3:H8)</f>
        <v>0.68226030281811667</v>
      </c>
    </row>
    <row r="9" spans="1:9" x14ac:dyDescent="0.25">
      <c r="A9" s="1">
        <v>44441</v>
      </c>
      <c r="B9">
        <v>12.74</v>
      </c>
      <c r="C9">
        <v>12.91</v>
      </c>
      <c r="D9">
        <v>12.59</v>
      </c>
      <c r="E9">
        <v>12.89</v>
      </c>
      <c r="F9">
        <v>12.768292000000001</v>
      </c>
      <c r="G9">
        <v>566300</v>
      </c>
      <c r="H9">
        <f t="shared" si="0"/>
        <v>1.0188045115637418E-2</v>
      </c>
      <c r="I9">
        <f>CORREL($H$3:H9,MXX!$H$3:H9)</f>
        <v>0.6394103322827257</v>
      </c>
    </row>
    <row r="10" spans="1:9" x14ac:dyDescent="0.25">
      <c r="A10" s="1">
        <v>44442</v>
      </c>
      <c r="B10">
        <v>12.92</v>
      </c>
      <c r="C10">
        <v>12.92</v>
      </c>
      <c r="D10">
        <v>12.52</v>
      </c>
      <c r="E10">
        <v>12.52</v>
      </c>
      <c r="F10">
        <v>12.401786</v>
      </c>
      <c r="G10">
        <v>671400</v>
      </c>
      <c r="H10">
        <f t="shared" si="0"/>
        <v>-2.8704387399661684E-2</v>
      </c>
      <c r="I10">
        <f>CORREL($H$3:H10,MXX!$H$3:H10)</f>
        <v>0.63907784904442777</v>
      </c>
    </row>
    <row r="11" spans="1:9" x14ac:dyDescent="0.25">
      <c r="A11" s="1">
        <v>44446</v>
      </c>
      <c r="B11">
        <v>12.5</v>
      </c>
      <c r="C11">
        <v>12.76</v>
      </c>
      <c r="D11">
        <v>12.44</v>
      </c>
      <c r="E11">
        <v>12.7</v>
      </c>
      <c r="F11">
        <v>12.580086</v>
      </c>
      <c r="G11">
        <v>1180300</v>
      </c>
      <c r="H11">
        <f t="shared" si="0"/>
        <v>1.4376961511833871E-2</v>
      </c>
      <c r="I11">
        <f>CORREL($H$3:H11,MXX!$H$3:H11)</f>
        <v>0.6692081226532014</v>
      </c>
    </row>
    <row r="12" spans="1:9" x14ac:dyDescent="0.25">
      <c r="A12" s="1">
        <v>44447</v>
      </c>
      <c r="B12">
        <v>12.67</v>
      </c>
      <c r="C12">
        <v>12.7</v>
      </c>
      <c r="D12">
        <v>12.5</v>
      </c>
      <c r="E12">
        <v>12.52</v>
      </c>
      <c r="F12">
        <v>12.401786</v>
      </c>
      <c r="G12">
        <v>357400</v>
      </c>
      <c r="H12">
        <f t="shared" si="0"/>
        <v>-1.4173194046527197E-2</v>
      </c>
      <c r="I12">
        <f>CORREL($H$3:H12,MXX!$H$3:H12)</f>
        <v>0.68494364420412168</v>
      </c>
    </row>
    <row r="13" spans="1:9" x14ac:dyDescent="0.25">
      <c r="A13" s="1">
        <v>44448</v>
      </c>
      <c r="B13">
        <v>12.47</v>
      </c>
      <c r="C13">
        <v>12.64</v>
      </c>
      <c r="D13">
        <v>12.4</v>
      </c>
      <c r="E13">
        <v>12.6</v>
      </c>
      <c r="F13">
        <v>12.481030000000001</v>
      </c>
      <c r="G13">
        <v>924100</v>
      </c>
      <c r="H13">
        <f t="shared" si="0"/>
        <v>6.3897248347940354E-3</v>
      </c>
      <c r="I13">
        <f>CORREL($H$3:H13,MXX!$H$3:H13)</f>
        <v>0.60792876441336008</v>
      </c>
    </row>
    <row r="14" spans="1:9" x14ac:dyDescent="0.25">
      <c r="A14" s="1">
        <v>44449</v>
      </c>
      <c r="B14">
        <v>12.72</v>
      </c>
      <c r="C14">
        <v>12.8</v>
      </c>
      <c r="D14">
        <v>12.24</v>
      </c>
      <c r="E14">
        <v>12.26</v>
      </c>
      <c r="F14">
        <v>12.144240999999999</v>
      </c>
      <c r="G14">
        <v>862800</v>
      </c>
      <c r="H14">
        <f t="shared" si="0"/>
        <v>-2.6984071026189452E-2</v>
      </c>
      <c r="I14">
        <f>CORREL($H$3:H14,MXX!$H$3:H14)</f>
        <v>0.57157094937733832</v>
      </c>
    </row>
    <row r="15" spans="1:9" x14ac:dyDescent="0.25">
      <c r="A15" s="1">
        <v>44452</v>
      </c>
      <c r="B15">
        <v>12.36</v>
      </c>
      <c r="C15">
        <v>12.49</v>
      </c>
      <c r="D15">
        <v>12.24</v>
      </c>
      <c r="E15">
        <v>12.31</v>
      </c>
      <c r="F15">
        <v>12.193769</v>
      </c>
      <c r="G15">
        <v>676700</v>
      </c>
      <c r="H15">
        <f t="shared" si="0"/>
        <v>4.078311686996368E-3</v>
      </c>
      <c r="I15">
        <f>CORREL($H$3:H15,MXX!$H$3:H15)</f>
        <v>0.576789828859267</v>
      </c>
    </row>
    <row r="16" spans="1:9" x14ac:dyDescent="0.25">
      <c r="A16" s="1">
        <v>44453</v>
      </c>
      <c r="B16">
        <v>12.36</v>
      </c>
      <c r="C16">
        <v>12.53</v>
      </c>
      <c r="D16">
        <v>12.18</v>
      </c>
      <c r="E16">
        <v>12.25</v>
      </c>
      <c r="F16">
        <v>12.134335999999999</v>
      </c>
      <c r="G16">
        <v>696800</v>
      </c>
      <c r="H16">
        <f t="shared" si="0"/>
        <v>-4.8740467364930644E-3</v>
      </c>
      <c r="I16">
        <f>CORREL($H$3:H16,MXX!$H$3:H16)</f>
        <v>0.57644122080728954</v>
      </c>
    </row>
    <row r="17" spans="1:9" x14ac:dyDescent="0.25">
      <c r="A17" s="1">
        <v>44454</v>
      </c>
      <c r="B17">
        <v>12.24</v>
      </c>
      <c r="C17">
        <v>12.61</v>
      </c>
      <c r="D17">
        <v>12.12</v>
      </c>
      <c r="E17">
        <v>12.59</v>
      </c>
      <c r="F17">
        <v>12.471125000000001</v>
      </c>
      <c r="G17">
        <v>1129800</v>
      </c>
      <c r="H17">
        <f t="shared" si="0"/>
        <v>2.7755041561400753E-2</v>
      </c>
      <c r="I17">
        <f>CORREL($H$3:H17,MXX!$H$3:H17)</f>
        <v>0.60159501486213474</v>
      </c>
    </row>
    <row r="18" spans="1:9" x14ac:dyDescent="0.25">
      <c r="A18" s="1">
        <v>44455</v>
      </c>
      <c r="B18">
        <v>12.53</v>
      </c>
      <c r="C18">
        <v>12.62</v>
      </c>
      <c r="D18">
        <v>12.32</v>
      </c>
      <c r="E18">
        <v>12.6</v>
      </c>
      <c r="F18">
        <v>12.481030000000001</v>
      </c>
      <c r="G18">
        <v>515700</v>
      </c>
      <c r="H18">
        <f t="shared" si="0"/>
        <v>7.9423468211567362E-4</v>
      </c>
      <c r="I18">
        <f>CORREL($H$3:H18,MXX!$H$3:H18)</f>
        <v>0.59123677541128039</v>
      </c>
    </row>
    <row r="19" spans="1:9" x14ac:dyDescent="0.25">
      <c r="A19" s="1">
        <v>44456</v>
      </c>
      <c r="B19">
        <v>12.58</v>
      </c>
      <c r="C19">
        <v>12.6</v>
      </c>
      <c r="D19">
        <v>12.26</v>
      </c>
      <c r="E19">
        <v>12.48</v>
      </c>
      <c r="F19">
        <v>12.362163000000001</v>
      </c>
      <c r="G19">
        <v>1314900</v>
      </c>
      <c r="H19">
        <f t="shared" si="0"/>
        <v>-9.5238133391234402E-3</v>
      </c>
      <c r="I19">
        <f>CORREL($H$3:H19,MXX!$H$3:H19)</f>
        <v>0.57182702492269655</v>
      </c>
    </row>
    <row r="20" spans="1:9" x14ac:dyDescent="0.25">
      <c r="A20" s="1">
        <v>44459</v>
      </c>
      <c r="B20">
        <v>12.14</v>
      </c>
      <c r="C20">
        <v>12.4</v>
      </c>
      <c r="D20">
        <v>11.88</v>
      </c>
      <c r="E20">
        <v>12.01</v>
      </c>
      <c r="F20">
        <v>11.896602</v>
      </c>
      <c r="G20">
        <v>1068500</v>
      </c>
      <c r="H20">
        <f t="shared" si="0"/>
        <v>-3.7660157045332682E-2</v>
      </c>
      <c r="I20">
        <f>CORREL($H$3:H20,MXX!$H$3:H20)</f>
        <v>0.63533621612697722</v>
      </c>
    </row>
    <row r="21" spans="1:9" x14ac:dyDescent="0.25">
      <c r="A21" s="1">
        <v>44460</v>
      </c>
      <c r="B21">
        <v>12.13</v>
      </c>
      <c r="C21">
        <v>12.22</v>
      </c>
      <c r="D21">
        <v>11.82</v>
      </c>
      <c r="E21">
        <v>12.06</v>
      </c>
      <c r="F21">
        <v>11.94613</v>
      </c>
      <c r="G21">
        <v>1180600</v>
      </c>
      <c r="H21">
        <f t="shared" si="0"/>
        <v>4.163205594336976E-3</v>
      </c>
      <c r="I21">
        <f>CORREL($H$3:H21,MXX!$H$3:H21)</f>
        <v>0.6390078480408049</v>
      </c>
    </row>
    <row r="22" spans="1:9" x14ac:dyDescent="0.25">
      <c r="A22" s="1">
        <v>44461</v>
      </c>
      <c r="B22">
        <v>12.14</v>
      </c>
      <c r="C22">
        <v>12.47</v>
      </c>
      <c r="D22">
        <v>12.06</v>
      </c>
      <c r="E22">
        <v>12.26</v>
      </c>
      <c r="F22">
        <v>12.144240999999999</v>
      </c>
      <c r="G22">
        <v>472500</v>
      </c>
      <c r="H22">
        <f t="shared" si="0"/>
        <v>1.658369697969125E-2</v>
      </c>
      <c r="I22">
        <f>CORREL($H$3:H22,MXX!$H$3:H22)</f>
        <v>0.66086277923858749</v>
      </c>
    </row>
    <row r="23" spans="1:9" x14ac:dyDescent="0.25">
      <c r="A23" s="1">
        <v>44462</v>
      </c>
      <c r="B23">
        <v>12.3</v>
      </c>
      <c r="C23">
        <v>12.43</v>
      </c>
      <c r="D23">
        <v>12.17</v>
      </c>
      <c r="E23">
        <v>12.18</v>
      </c>
      <c r="F23">
        <v>12.064997</v>
      </c>
      <c r="G23">
        <v>663500</v>
      </c>
      <c r="H23">
        <f t="shared" si="0"/>
        <v>-6.5252328243485293E-3</v>
      </c>
      <c r="I23">
        <f>CORREL($H$3:H23,MXX!$H$3:H23)</f>
        <v>0.65444967900825135</v>
      </c>
    </row>
    <row r="24" spans="1:9" x14ac:dyDescent="0.25">
      <c r="A24" s="1">
        <v>44463</v>
      </c>
      <c r="B24">
        <v>12.12</v>
      </c>
      <c r="C24">
        <v>12.18</v>
      </c>
      <c r="D24">
        <v>11.76</v>
      </c>
      <c r="E24">
        <v>11.76</v>
      </c>
      <c r="F24">
        <v>11.648961999999999</v>
      </c>
      <c r="G24">
        <v>1399200</v>
      </c>
      <c r="H24">
        <f t="shared" si="0"/>
        <v>-3.4482810066177455E-2</v>
      </c>
      <c r="I24">
        <f>CORREL($H$3:H24,MXX!$H$3:H24)</f>
        <v>0.66013608152999803</v>
      </c>
    </row>
    <row r="25" spans="1:9" x14ac:dyDescent="0.25">
      <c r="A25" s="1">
        <v>44466</v>
      </c>
      <c r="B25">
        <v>11.75</v>
      </c>
      <c r="C25">
        <v>12.01</v>
      </c>
      <c r="D25">
        <v>11.61</v>
      </c>
      <c r="E25">
        <v>11.66</v>
      </c>
      <c r="F25">
        <v>11.549906</v>
      </c>
      <c r="G25">
        <v>890300</v>
      </c>
      <c r="H25">
        <f t="shared" si="0"/>
        <v>-8.5034185878535059E-3</v>
      </c>
      <c r="I25">
        <f>CORREL($H$3:H25,MXX!$H$3:H25)</f>
        <v>0.62739381009272766</v>
      </c>
    </row>
    <row r="26" spans="1:9" x14ac:dyDescent="0.25">
      <c r="A26" s="1">
        <v>44467</v>
      </c>
      <c r="B26">
        <v>11.62</v>
      </c>
      <c r="C26">
        <v>12.02</v>
      </c>
      <c r="D26">
        <v>11.19</v>
      </c>
      <c r="E26">
        <v>11.22</v>
      </c>
      <c r="F26">
        <v>11.11406</v>
      </c>
      <c r="G26">
        <v>893600</v>
      </c>
      <c r="H26">
        <f t="shared" si="0"/>
        <v>-3.773589153019944E-2</v>
      </c>
      <c r="I26">
        <f>CORREL($H$3:H26,MXX!$H$3:H26)</f>
        <v>0.66275932335878163</v>
      </c>
    </row>
    <row r="27" spans="1:9" x14ac:dyDescent="0.25">
      <c r="A27" s="1">
        <v>44468</v>
      </c>
      <c r="B27">
        <v>11.24</v>
      </c>
      <c r="C27">
        <v>11.34</v>
      </c>
      <c r="D27">
        <v>11.11</v>
      </c>
      <c r="E27">
        <v>11.16</v>
      </c>
      <c r="F27">
        <v>11.054626000000001</v>
      </c>
      <c r="G27">
        <v>563200</v>
      </c>
      <c r="H27">
        <f t="shared" si="0"/>
        <v>-5.3476407361485847E-3</v>
      </c>
      <c r="I27">
        <f>CORREL($H$3:H27,MXX!$H$3:H27)</f>
        <v>0.6602651563330062</v>
      </c>
    </row>
    <row r="28" spans="1:9" x14ac:dyDescent="0.25">
      <c r="A28" s="1">
        <v>44469</v>
      </c>
      <c r="B28">
        <v>11.19</v>
      </c>
      <c r="C28">
        <v>11.23</v>
      </c>
      <c r="D28">
        <v>10.97</v>
      </c>
      <c r="E28">
        <v>10.98</v>
      </c>
      <c r="F28">
        <v>10.876326000000001</v>
      </c>
      <c r="G28">
        <v>2811000</v>
      </c>
      <c r="H28">
        <f t="shared" si="0"/>
        <v>-1.6128994323281503E-2</v>
      </c>
      <c r="I28">
        <f>CORREL($H$3:H28,MXX!$H$3:H28)</f>
        <v>0.63364750137544645</v>
      </c>
    </row>
    <row r="29" spans="1:9" x14ac:dyDescent="0.25">
      <c r="A29" s="1">
        <v>44470</v>
      </c>
      <c r="B29">
        <v>11</v>
      </c>
      <c r="C29">
        <v>11.32</v>
      </c>
      <c r="D29">
        <v>10.98</v>
      </c>
      <c r="E29">
        <v>11.19</v>
      </c>
      <c r="F29">
        <v>11.084343000000001</v>
      </c>
      <c r="G29">
        <v>1527900</v>
      </c>
      <c r="H29">
        <f t="shared" si="0"/>
        <v>1.9125667987517098E-2</v>
      </c>
      <c r="I29">
        <f>CORREL($H$3:H29,MXX!$H$3:H29)</f>
        <v>0.57687124072151219</v>
      </c>
    </row>
    <row r="30" spans="1:9" x14ac:dyDescent="0.25">
      <c r="A30" s="1">
        <v>44473</v>
      </c>
      <c r="B30">
        <v>11.11</v>
      </c>
      <c r="C30">
        <v>11.28</v>
      </c>
      <c r="D30">
        <v>10.91</v>
      </c>
      <c r="E30">
        <v>11.08</v>
      </c>
      <c r="F30">
        <v>10.975382</v>
      </c>
      <c r="G30">
        <v>1328600</v>
      </c>
      <c r="H30">
        <f t="shared" si="0"/>
        <v>-9.8301721626623019E-3</v>
      </c>
      <c r="I30">
        <f>CORREL($H$3:H30,MXX!$H$3:H30)</f>
        <v>0.57819039158307517</v>
      </c>
    </row>
    <row r="31" spans="1:9" x14ac:dyDescent="0.25">
      <c r="A31" s="1">
        <v>44474</v>
      </c>
      <c r="B31">
        <v>11.13</v>
      </c>
      <c r="C31">
        <v>11.49</v>
      </c>
      <c r="D31">
        <v>10.98</v>
      </c>
      <c r="E31">
        <v>11.42</v>
      </c>
      <c r="F31">
        <v>11.312172</v>
      </c>
      <c r="G31">
        <v>2298900</v>
      </c>
      <c r="H31">
        <f t="shared" si="0"/>
        <v>3.0685947878625143E-2</v>
      </c>
      <c r="I31">
        <f>CORREL($H$3:H31,MXX!$H$3:H31)</f>
        <v>0.57541492818691076</v>
      </c>
    </row>
    <row r="32" spans="1:9" x14ac:dyDescent="0.25">
      <c r="A32" s="1">
        <v>44475</v>
      </c>
      <c r="B32">
        <v>11.29</v>
      </c>
      <c r="C32">
        <v>11.52</v>
      </c>
      <c r="D32">
        <v>11.17</v>
      </c>
      <c r="E32">
        <v>11.45</v>
      </c>
      <c r="F32">
        <v>11.341888000000001</v>
      </c>
      <c r="G32">
        <v>1502400</v>
      </c>
      <c r="H32">
        <f t="shared" si="0"/>
        <v>2.6269048950104826E-3</v>
      </c>
      <c r="I32">
        <f>CORREL($H$3:H32,MXX!$H$3:H32)</f>
        <v>0.57287647732814651</v>
      </c>
    </row>
    <row r="33" spans="1:9" x14ac:dyDescent="0.25">
      <c r="A33" s="1">
        <v>44476</v>
      </c>
      <c r="B33">
        <v>11.52</v>
      </c>
      <c r="C33">
        <v>11.84</v>
      </c>
      <c r="D33">
        <v>11.46</v>
      </c>
      <c r="E33">
        <v>11.51</v>
      </c>
      <c r="F33">
        <v>11.401322</v>
      </c>
      <c r="G33">
        <v>1240300</v>
      </c>
      <c r="H33">
        <f t="shared" si="0"/>
        <v>5.2402210284565971E-3</v>
      </c>
      <c r="I33">
        <f>CORREL($H$3:H33,MXX!$H$3:H33)</f>
        <v>0.56838798025657533</v>
      </c>
    </row>
    <row r="34" spans="1:9" x14ac:dyDescent="0.25">
      <c r="A34" s="1">
        <v>44477</v>
      </c>
      <c r="B34">
        <v>11.5</v>
      </c>
      <c r="C34">
        <v>11.65</v>
      </c>
      <c r="D34">
        <v>11.4</v>
      </c>
      <c r="E34">
        <v>11.46</v>
      </c>
      <c r="F34">
        <v>11.351794</v>
      </c>
      <c r="G34">
        <v>845500</v>
      </c>
      <c r="H34">
        <f t="shared" si="0"/>
        <v>-4.3440576452450389E-3</v>
      </c>
      <c r="I34">
        <f>CORREL($H$3:H34,MXX!$H$3:H34)</f>
        <v>0.56278548402732087</v>
      </c>
    </row>
    <row r="35" spans="1:9" x14ac:dyDescent="0.25">
      <c r="A35" s="1">
        <v>44480</v>
      </c>
      <c r="B35">
        <v>11.4</v>
      </c>
      <c r="C35">
        <v>11.52</v>
      </c>
      <c r="D35">
        <v>11.22</v>
      </c>
      <c r="E35">
        <v>11.27</v>
      </c>
      <c r="F35">
        <v>11.163589</v>
      </c>
      <c r="G35">
        <v>1188700</v>
      </c>
      <c r="H35">
        <f t="shared" si="0"/>
        <v>-1.6579317771270335E-2</v>
      </c>
      <c r="I35">
        <f>CORREL($H$3:H35,MXX!$H$3:H35)</f>
        <v>0.51801374343741546</v>
      </c>
    </row>
    <row r="36" spans="1:9" x14ac:dyDescent="0.25">
      <c r="A36" s="1">
        <v>44481</v>
      </c>
      <c r="B36">
        <v>11.23</v>
      </c>
      <c r="C36">
        <v>11.64</v>
      </c>
      <c r="D36">
        <v>11.23</v>
      </c>
      <c r="E36">
        <v>11.55</v>
      </c>
      <c r="F36">
        <v>11.440944999999999</v>
      </c>
      <c r="G36">
        <v>939300</v>
      </c>
      <c r="H36">
        <f t="shared" si="0"/>
        <v>2.4844698241757134E-2</v>
      </c>
      <c r="I36">
        <f>CORREL($H$3:H36,MXX!$H$3:H36)</f>
        <v>0.51973295539465347</v>
      </c>
    </row>
    <row r="37" spans="1:9" x14ac:dyDescent="0.25">
      <c r="A37" s="1">
        <v>44482</v>
      </c>
      <c r="B37">
        <v>11.64</v>
      </c>
      <c r="C37">
        <v>11.77</v>
      </c>
      <c r="D37">
        <v>11.52</v>
      </c>
      <c r="E37">
        <v>11.65</v>
      </c>
      <c r="F37">
        <v>11.54</v>
      </c>
      <c r="G37">
        <v>597600</v>
      </c>
      <c r="H37">
        <f t="shared" si="0"/>
        <v>8.6579386580391653E-3</v>
      </c>
      <c r="I37">
        <f>CORREL($H$3:H37,MXX!$H$3:H37)</f>
        <v>0.51610535190658546</v>
      </c>
    </row>
    <row r="38" spans="1:9" x14ac:dyDescent="0.25">
      <c r="A38" s="1">
        <v>44483</v>
      </c>
      <c r="B38">
        <v>11.71</v>
      </c>
      <c r="C38">
        <v>11.87</v>
      </c>
      <c r="D38">
        <v>11.69</v>
      </c>
      <c r="E38">
        <v>11.78</v>
      </c>
      <c r="F38">
        <v>11.668773</v>
      </c>
      <c r="G38">
        <v>759700</v>
      </c>
      <c r="H38">
        <f t="shared" si="0"/>
        <v>1.1158838821490529E-2</v>
      </c>
      <c r="I38">
        <f>CORREL($H$3:H38,MXX!$H$3:H38)</f>
        <v>0.52387959395069295</v>
      </c>
    </row>
    <row r="39" spans="1:9" x14ac:dyDescent="0.25">
      <c r="A39" s="1">
        <v>44484</v>
      </c>
      <c r="B39">
        <v>11.95</v>
      </c>
      <c r="C39">
        <v>12.08</v>
      </c>
      <c r="D39">
        <v>11.78</v>
      </c>
      <c r="E39">
        <v>11.98</v>
      </c>
      <c r="F39">
        <v>11.866884000000001</v>
      </c>
      <c r="G39">
        <v>1064200</v>
      </c>
      <c r="H39">
        <f t="shared" si="0"/>
        <v>1.697787762260872E-2</v>
      </c>
      <c r="I39">
        <f>CORREL($H$3:H39,MXX!$H$3:H39)</f>
        <v>0.54195362481841547</v>
      </c>
    </row>
    <row r="40" spans="1:9" x14ac:dyDescent="0.25">
      <c r="A40" s="1">
        <v>44487</v>
      </c>
      <c r="B40">
        <v>11.93</v>
      </c>
      <c r="C40">
        <v>11.94</v>
      </c>
      <c r="D40">
        <v>11.74</v>
      </c>
      <c r="E40">
        <v>11.78</v>
      </c>
      <c r="F40">
        <v>11.668773</v>
      </c>
      <c r="G40">
        <v>430400</v>
      </c>
      <c r="H40">
        <f t="shared" si="0"/>
        <v>-1.6694441438881581E-2</v>
      </c>
      <c r="I40">
        <f>CORREL($H$3:H40,MXX!$H$3:H40)</f>
        <v>0.5433955631831483</v>
      </c>
    </row>
    <row r="41" spans="1:9" x14ac:dyDescent="0.25">
      <c r="A41" s="1">
        <v>44488</v>
      </c>
      <c r="B41">
        <v>11.94</v>
      </c>
      <c r="C41">
        <v>11.94</v>
      </c>
      <c r="D41">
        <v>11.65</v>
      </c>
      <c r="E41">
        <v>11.73</v>
      </c>
      <c r="F41">
        <v>11.619244999999999</v>
      </c>
      <c r="G41">
        <v>766700</v>
      </c>
      <c r="H41">
        <f t="shared" si="0"/>
        <v>-4.2444908303555535E-3</v>
      </c>
      <c r="I41">
        <f>CORREL($H$3:H41,MXX!$H$3:H41)</f>
        <v>0.54181920274408002</v>
      </c>
    </row>
    <row r="42" spans="1:9" x14ac:dyDescent="0.25">
      <c r="A42" s="1">
        <v>44489</v>
      </c>
      <c r="B42">
        <v>11.79</v>
      </c>
      <c r="C42">
        <v>11.93</v>
      </c>
      <c r="D42">
        <v>11.72</v>
      </c>
      <c r="E42">
        <v>11.82</v>
      </c>
      <c r="F42">
        <v>11.708394999999999</v>
      </c>
      <c r="G42">
        <v>469400</v>
      </c>
      <c r="H42">
        <f t="shared" si="0"/>
        <v>7.6726155615102418E-3</v>
      </c>
      <c r="I42">
        <f>CORREL($H$3:H42,MXX!$H$3:H42)</f>
        <v>0.53556977204801759</v>
      </c>
    </row>
    <row r="43" spans="1:9" x14ac:dyDescent="0.25">
      <c r="A43" s="1">
        <v>44490</v>
      </c>
      <c r="B43">
        <v>11.77</v>
      </c>
      <c r="C43">
        <v>11.79</v>
      </c>
      <c r="D43">
        <v>11.48</v>
      </c>
      <c r="E43">
        <v>11.71</v>
      </c>
      <c r="F43">
        <v>11.599434</v>
      </c>
      <c r="G43">
        <v>1060000</v>
      </c>
      <c r="H43">
        <f t="shared" si="0"/>
        <v>-9.3062285650594278E-3</v>
      </c>
      <c r="I43">
        <f>CORREL($H$3:H43,MXX!$H$3:H43)</f>
        <v>0.53823644522721692</v>
      </c>
    </row>
    <row r="44" spans="1:9" x14ac:dyDescent="0.25">
      <c r="A44" s="1">
        <v>44491</v>
      </c>
      <c r="B44">
        <v>11.68</v>
      </c>
      <c r="C44">
        <v>11.73</v>
      </c>
      <c r="D44">
        <v>11.2</v>
      </c>
      <c r="E44">
        <v>11.3</v>
      </c>
      <c r="F44">
        <v>11.193305000000001</v>
      </c>
      <c r="G44">
        <v>962300</v>
      </c>
      <c r="H44">
        <f t="shared" si="0"/>
        <v>-3.5012829074246202E-2</v>
      </c>
      <c r="I44">
        <f>CORREL($H$3:H44,MXX!$H$3:H44)</f>
        <v>0.53104506166118781</v>
      </c>
    </row>
    <row r="45" spans="1:9" x14ac:dyDescent="0.25">
      <c r="A45" s="1">
        <v>44494</v>
      </c>
      <c r="B45">
        <v>11.23</v>
      </c>
      <c r="C45">
        <v>11.41</v>
      </c>
      <c r="D45">
        <v>10.59</v>
      </c>
      <c r="E45">
        <v>11</v>
      </c>
      <c r="F45">
        <v>10.896137</v>
      </c>
      <c r="G45">
        <v>3899400</v>
      </c>
      <c r="H45">
        <f t="shared" si="0"/>
        <v>-2.6548727118576771E-2</v>
      </c>
      <c r="I45">
        <f>CORREL($H$3:H45,MXX!$H$3:H45)</f>
        <v>0.52508240083072644</v>
      </c>
    </row>
    <row r="46" spans="1:9" x14ac:dyDescent="0.25">
      <c r="A46" s="1">
        <v>44495</v>
      </c>
      <c r="B46">
        <v>11.07</v>
      </c>
      <c r="C46">
        <v>11.14</v>
      </c>
      <c r="D46">
        <v>10.68</v>
      </c>
      <c r="E46">
        <v>10.71</v>
      </c>
      <c r="F46">
        <v>10.608876</v>
      </c>
      <c r="G46">
        <v>2245200</v>
      </c>
      <c r="H46">
        <f t="shared" si="0"/>
        <v>-2.63635635271472E-2</v>
      </c>
      <c r="I46">
        <f>CORREL($H$3:H46,MXX!$H$3:H46)</f>
        <v>0.48488583560781479</v>
      </c>
    </row>
    <row r="47" spans="1:9" x14ac:dyDescent="0.25">
      <c r="A47" s="1">
        <v>44496</v>
      </c>
      <c r="B47">
        <v>10.65</v>
      </c>
      <c r="C47">
        <v>10.75</v>
      </c>
      <c r="D47">
        <v>10.62</v>
      </c>
      <c r="E47">
        <v>10.68</v>
      </c>
      <c r="F47">
        <v>10.57916</v>
      </c>
      <c r="G47">
        <v>1435800</v>
      </c>
      <c r="H47">
        <f t="shared" si="0"/>
        <v>-2.8010507427931593E-3</v>
      </c>
      <c r="I47">
        <f>CORREL($H$3:H47,MXX!$H$3:H47)</f>
        <v>0.47484419703366754</v>
      </c>
    </row>
    <row r="48" spans="1:9" x14ac:dyDescent="0.25">
      <c r="A48" s="1">
        <v>44497</v>
      </c>
      <c r="B48">
        <v>10.74</v>
      </c>
      <c r="C48">
        <v>10.74</v>
      </c>
      <c r="D48">
        <v>10.38</v>
      </c>
      <c r="E48">
        <v>10.44</v>
      </c>
      <c r="F48">
        <v>10.341424999999999</v>
      </c>
      <c r="G48">
        <v>1603800</v>
      </c>
      <c r="H48">
        <f t="shared" si="0"/>
        <v>-2.2472011010326028E-2</v>
      </c>
      <c r="I48">
        <f>CORREL($H$3:H48,MXX!$H$3:H48)</f>
        <v>0.48780389708512623</v>
      </c>
    </row>
    <row r="49" spans="1:9" x14ac:dyDescent="0.25">
      <c r="A49" s="1">
        <v>44498</v>
      </c>
      <c r="B49">
        <v>10.34</v>
      </c>
      <c r="C49">
        <v>10.45</v>
      </c>
      <c r="D49">
        <v>10.02</v>
      </c>
      <c r="E49">
        <v>10.119999999999999</v>
      </c>
      <c r="F49">
        <v>10.024445999999999</v>
      </c>
      <c r="G49">
        <v>1259500</v>
      </c>
      <c r="H49">
        <f t="shared" si="0"/>
        <v>-3.0651385084744118E-2</v>
      </c>
      <c r="I49">
        <f>CORREL($H$3:H49,MXX!$H$3:H49)</f>
        <v>0.47167373113022359</v>
      </c>
    </row>
    <row r="50" spans="1:9" x14ac:dyDescent="0.25">
      <c r="A50" s="1">
        <v>44501</v>
      </c>
      <c r="B50">
        <v>10.16</v>
      </c>
      <c r="C50">
        <v>10.48</v>
      </c>
      <c r="D50">
        <v>10.16</v>
      </c>
      <c r="E50">
        <v>10.44</v>
      </c>
      <c r="F50">
        <v>10.341424999999999</v>
      </c>
      <c r="G50">
        <v>1111600</v>
      </c>
      <c r="H50">
        <f t="shared" si="0"/>
        <v>3.1620600280554148E-2</v>
      </c>
      <c r="I50">
        <f>CORREL($H$3:H50,MXX!$H$3:H50)</f>
        <v>0.48566040015751771</v>
      </c>
    </row>
    <row r="51" spans="1:9" x14ac:dyDescent="0.25">
      <c r="A51" s="1">
        <v>44502</v>
      </c>
      <c r="B51">
        <v>10.46</v>
      </c>
      <c r="C51">
        <v>10.46</v>
      </c>
      <c r="D51">
        <v>10.32</v>
      </c>
      <c r="E51">
        <v>10.4</v>
      </c>
      <c r="F51">
        <v>10.301803</v>
      </c>
      <c r="G51">
        <v>678700</v>
      </c>
      <c r="H51">
        <f t="shared" si="0"/>
        <v>-3.831386873665825E-3</v>
      </c>
      <c r="I51">
        <f>CORREL($H$3:H51,MXX!$H$3:H51)</f>
        <v>0.48414027467552351</v>
      </c>
    </row>
    <row r="52" spans="1:9" x14ac:dyDescent="0.25">
      <c r="A52" s="1">
        <v>44503</v>
      </c>
      <c r="B52">
        <v>10.38</v>
      </c>
      <c r="C52">
        <v>10.67</v>
      </c>
      <c r="D52">
        <v>10.36</v>
      </c>
      <c r="E52">
        <v>10.61</v>
      </c>
      <c r="F52">
        <v>10.509819999999999</v>
      </c>
      <c r="G52">
        <v>1069900</v>
      </c>
      <c r="H52">
        <f t="shared" si="0"/>
        <v>2.0192290611653115E-2</v>
      </c>
      <c r="I52">
        <f>CORREL($H$3:H52,MXX!$H$3:H52)</f>
        <v>0.47622643658043623</v>
      </c>
    </row>
    <row r="53" spans="1:9" x14ac:dyDescent="0.25">
      <c r="A53" s="1">
        <v>44504</v>
      </c>
      <c r="B53">
        <v>10.76</v>
      </c>
      <c r="C53">
        <v>10.84</v>
      </c>
      <c r="D53">
        <v>10.44</v>
      </c>
      <c r="E53">
        <v>10.61</v>
      </c>
      <c r="F53">
        <v>10.509819999999999</v>
      </c>
      <c r="G53">
        <v>920200</v>
      </c>
      <c r="H53">
        <f t="shared" si="0"/>
        <v>0</v>
      </c>
      <c r="I53">
        <f>CORREL($H$3:H53,MXX!$H$3:H53)</f>
        <v>0.47672603033736322</v>
      </c>
    </row>
    <row r="54" spans="1:9" x14ac:dyDescent="0.25">
      <c r="A54" s="1">
        <v>44505</v>
      </c>
      <c r="B54">
        <v>10.76</v>
      </c>
      <c r="C54">
        <v>10.76</v>
      </c>
      <c r="D54">
        <v>10.45</v>
      </c>
      <c r="E54">
        <v>10.53</v>
      </c>
      <c r="F54">
        <v>10.430574999999999</v>
      </c>
      <c r="G54">
        <v>824600</v>
      </c>
      <c r="H54">
        <f t="shared" si="0"/>
        <v>-7.5400910767263601E-3</v>
      </c>
      <c r="I54">
        <f>CORREL($H$3:H54,MXX!$H$3:H54)</f>
        <v>0.4713513912749609</v>
      </c>
    </row>
    <row r="55" spans="1:9" x14ac:dyDescent="0.25">
      <c r="A55" s="1">
        <v>44508</v>
      </c>
      <c r="B55">
        <v>10.57</v>
      </c>
      <c r="C55">
        <v>10.79</v>
      </c>
      <c r="D55">
        <v>10.55</v>
      </c>
      <c r="E55">
        <v>10.64</v>
      </c>
      <c r="F55">
        <v>10.539536999999999</v>
      </c>
      <c r="G55">
        <v>969300</v>
      </c>
      <c r="H55">
        <f t="shared" si="0"/>
        <v>1.0446403961430699E-2</v>
      </c>
      <c r="I55">
        <f>CORREL($H$3:H55,MXX!$H$3:H55)</f>
        <v>0.46294589928571211</v>
      </c>
    </row>
    <row r="56" spans="1:9" x14ac:dyDescent="0.25">
      <c r="A56" s="1">
        <v>44509</v>
      </c>
      <c r="B56">
        <v>10.59</v>
      </c>
      <c r="C56">
        <v>10.65</v>
      </c>
      <c r="D56">
        <v>10.36</v>
      </c>
      <c r="E56">
        <v>10.46</v>
      </c>
      <c r="F56">
        <v>10.361236999999999</v>
      </c>
      <c r="G56">
        <v>798700</v>
      </c>
      <c r="H56">
        <f t="shared" si="0"/>
        <v>-1.6917251678133502E-2</v>
      </c>
      <c r="I56">
        <f>CORREL($H$3:H56,MXX!$H$3:H56)</f>
        <v>0.47015311406731985</v>
      </c>
    </row>
    <row r="57" spans="1:9" x14ac:dyDescent="0.25">
      <c r="A57" s="1">
        <v>44510</v>
      </c>
      <c r="B57">
        <v>10.41</v>
      </c>
      <c r="C57">
        <v>10.55</v>
      </c>
      <c r="D57">
        <v>10.38</v>
      </c>
      <c r="E57">
        <v>10.48</v>
      </c>
      <c r="F57">
        <v>10.381047000000001</v>
      </c>
      <c r="G57">
        <v>2365300</v>
      </c>
      <c r="H57">
        <f t="shared" si="0"/>
        <v>1.9119338743049154E-3</v>
      </c>
      <c r="I57">
        <f>CORREL($H$3:H57,MXX!$H$3:H57)</f>
        <v>0.46986624035223684</v>
      </c>
    </row>
    <row r="58" spans="1:9" x14ac:dyDescent="0.25">
      <c r="A58" s="1">
        <v>44511</v>
      </c>
      <c r="B58">
        <v>10.55</v>
      </c>
      <c r="C58">
        <v>10.55</v>
      </c>
      <c r="D58">
        <v>10.1</v>
      </c>
      <c r="E58">
        <v>10.210000000000001</v>
      </c>
      <c r="F58">
        <v>10.113597</v>
      </c>
      <c r="G58">
        <v>1465700</v>
      </c>
      <c r="H58">
        <f t="shared" si="0"/>
        <v>-2.5763297285909616E-2</v>
      </c>
      <c r="I58">
        <f>CORREL($H$3:H58,MXX!$H$3:H58)</f>
        <v>0.47708453785431737</v>
      </c>
    </row>
    <row r="59" spans="1:9" x14ac:dyDescent="0.25">
      <c r="A59" s="1">
        <v>44512</v>
      </c>
      <c r="B59">
        <v>10.27</v>
      </c>
      <c r="C59">
        <v>10.36</v>
      </c>
      <c r="D59">
        <v>10.07</v>
      </c>
      <c r="E59">
        <v>10.17</v>
      </c>
      <c r="F59">
        <v>10.073975000000001</v>
      </c>
      <c r="G59">
        <v>1036700</v>
      </c>
      <c r="H59">
        <f t="shared" si="0"/>
        <v>-3.9176961470779982E-3</v>
      </c>
      <c r="I59">
        <f>CORREL($H$3:H59,MXX!$H$3:H59)</f>
        <v>0.47498621146532827</v>
      </c>
    </row>
    <row r="60" spans="1:9" x14ac:dyDescent="0.25">
      <c r="A60" s="1">
        <v>44515</v>
      </c>
      <c r="B60">
        <v>10.23</v>
      </c>
      <c r="C60">
        <v>10.33</v>
      </c>
      <c r="D60">
        <v>10.130000000000001</v>
      </c>
      <c r="E60">
        <v>10.15</v>
      </c>
      <c r="F60">
        <v>10.054163000000001</v>
      </c>
      <c r="G60">
        <v>537800</v>
      </c>
      <c r="H60">
        <f t="shared" si="0"/>
        <v>-1.9666516940929414E-3</v>
      </c>
      <c r="I60">
        <f>CORREL($H$3:H60,MXX!$H$3:H60)</f>
        <v>0.47409623844723292</v>
      </c>
    </row>
    <row r="61" spans="1:9" x14ac:dyDescent="0.25">
      <c r="A61" s="1">
        <v>44516</v>
      </c>
      <c r="B61">
        <v>10.15</v>
      </c>
      <c r="C61">
        <v>10.15</v>
      </c>
      <c r="D61">
        <v>9.8800000000000008</v>
      </c>
      <c r="E61">
        <v>10.01</v>
      </c>
      <c r="F61">
        <v>9.9154850000000003</v>
      </c>
      <c r="G61">
        <v>1403000</v>
      </c>
      <c r="H61">
        <f t="shared" si="0"/>
        <v>-1.3793092473237257E-2</v>
      </c>
      <c r="I61">
        <f>CORREL($H$3:H61,MXX!$H$3:H61)</f>
        <v>0.47674751246375591</v>
      </c>
    </row>
    <row r="62" spans="1:9" x14ac:dyDescent="0.25">
      <c r="A62" s="1">
        <v>44517</v>
      </c>
      <c r="B62">
        <v>10.119999999999999</v>
      </c>
      <c r="C62">
        <v>10.119999999999999</v>
      </c>
      <c r="D62">
        <v>9.75</v>
      </c>
      <c r="E62">
        <v>9.9499999999999993</v>
      </c>
      <c r="F62">
        <v>9.8560510000000008</v>
      </c>
      <c r="G62">
        <v>897300</v>
      </c>
      <c r="H62">
        <f t="shared" si="0"/>
        <v>-5.9940587878454295E-3</v>
      </c>
      <c r="I62">
        <f>CORREL($H$3:H62,MXX!$H$3:H62)</f>
        <v>0.47671417590307091</v>
      </c>
    </row>
    <row r="63" spans="1:9" x14ac:dyDescent="0.25">
      <c r="A63" s="1">
        <v>44518</v>
      </c>
      <c r="B63">
        <v>9.9499999999999993</v>
      </c>
      <c r="C63">
        <v>9.9499999999999993</v>
      </c>
      <c r="D63">
        <v>9.69</v>
      </c>
      <c r="E63">
        <v>9.86</v>
      </c>
      <c r="F63">
        <v>9.7669010000000007</v>
      </c>
      <c r="G63">
        <v>1314100</v>
      </c>
      <c r="H63">
        <f t="shared" si="0"/>
        <v>-9.0452048188468231E-3</v>
      </c>
      <c r="I63">
        <f>CORREL($H$3:H63,MXX!$H$3:H63)</f>
        <v>0.47748680303151825</v>
      </c>
    </row>
    <row r="64" spans="1:9" x14ac:dyDescent="0.25">
      <c r="A64" s="1">
        <v>44519</v>
      </c>
      <c r="B64">
        <v>9.7799999999999994</v>
      </c>
      <c r="C64">
        <v>10.11</v>
      </c>
      <c r="D64">
        <v>9.74</v>
      </c>
      <c r="E64">
        <v>10.01</v>
      </c>
      <c r="F64">
        <v>9.9154850000000003</v>
      </c>
      <c r="G64">
        <v>1869000</v>
      </c>
      <c r="H64">
        <f t="shared" si="0"/>
        <v>1.5213013831101553E-2</v>
      </c>
      <c r="I64">
        <f>CORREL($H$3:H64,MXX!$H$3:H64)</f>
        <v>0.49171181281665111</v>
      </c>
    </row>
    <row r="65" spans="1:9" x14ac:dyDescent="0.25">
      <c r="A65" s="1">
        <v>44522</v>
      </c>
      <c r="B65">
        <v>10.029999999999999</v>
      </c>
      <c r="C65">
        <v>10.14</v>
      </c>
      <c r="D65">
        <v>9.69</v>
      </c>
      <c r="E65">
        <v>9.7100000000000009</v>
      </c>
      <c r="F65">
        <v>9.6183180000000004</v>
      </c>
      <c r="G65">
        <v>1140800</v>
      </c>
      <c r="H65">
        <f t="shared" si="0"/>
        <v>-2.9969991382166373E-2</v>
      </c>
      <c r="I65">
        <f>CORREL($H$3:H65,MXX!$H$3:H65)</f>
        <v>0.49770130871700147</v>
      </c>
    </row>
    <row r="66" spans="1:9" x14ac:dyDescent="0.25">
      <c r="A66" s="1">
        <v>44523</v>
      </c>
      <c r="B66">
        <v>9.65</v>
      </c>
      <c r="C66">
        <v>9.89</v>
      </c>
      <c r="D66">
        <v>9.6300000000000008</v>
      </c>
      <c r="E66">
        <v>9.83</v>
      </c>
      <c r="F66">
        <v>9.7371850000000002</v>
      </c>
      <c r="G66">
        <v>1535600</v>
      </c>
      <c r="H66">
        <f t="shared" si="0"/>
        <v>1.2358397798866686E-2</v>
      </c>
      <c r="I66">
        <f>CORREL($H$3:H66,MXX!$H$3:H66)</f>
        <v>0.48490670466121255</v>
      </c>
    </row>
    <row r="67" spans="1:9" x14ac:dyDescent="0.25">
      <c r="A67" s="1">
        <v>44524</v>
      </c>
      <c r="B67">
        <v>9.75</v>
      </c>
      <c r="C67">
        <v>9.7799999999999994</v>
      </c>
      <c r="D67">
        <v>9.27</v>
      </c>
      <c r="E67">
        <v>9.31</v>
      </c>
      <c r="F67">
        <v>9.2220949999999995</v>
      </c>
      <c r="G67">
        <v>1532300</v>
      </c>
      <c r="H67">
        <f t="shared" ref="H67:H130" si="1">(F67-F66)/F66</f>
        <v>-5.2899272222926924E-2</v>
      </c>
      <c r="I67">
        <f>CORREL($H$3:H67,MXX!$H$3:H67)</f>
        <v>0.54407336714896382</v>
      </c>
    </row>
    <row r="68" spans="1:9" x14ac:dyDescent="0.25">
      <c r="A68" s="1">
        <v>44526</v>
      </c>
      <c r="B68">
        <v>9</v>
      </c>
      <c r="C68">
        <v>9.1</v>
      </c>
      <c r="D68">
        <v>8.65</v>
      </c>
      <c r="E68">
        <v>9.07</v>
      </c>
      <c r="F68">
        <v>8.9843609999999998</v>
      </c>
      <c r="G68">
        <v>1509000</v>
      </c>
      <c r="H68">
        <f t="shared" si="1"/>
        <v>-2.5778741164561813E-2</v>
      </c>
      <c r="I68">
        <f>CORREL($H$3:H68,MXX!$H$3:H68)</f>
        <v>0.52027424738529626</v>
      </c>
    </row>
    <row r="69" spans="1:9" x14ac:dyDescent="0.25">
      <c r="A69" s="1">
        <v>44529</v>
      </c>
      <c r="B69">
        <v>9.23</v>
      </c>
      <c r="C69">
        <v>9.3000000000000007</v>
      </c>
      <c r="D69">
        <v>9.02</v>
      </c>
      <c r="E69">
        <v>9.16</v>
      </c>
      <c r="F69">
        <v>9.0735109999999999</v>
      </c>
      <c r="G69">
        <v>1413400</v>
      </c>
      <c r="H69">
        <f t="shared" si="1"/>
        <v>9.9227980710036093E-3</v>
      </c>
      <c r="I69">
        <f>CORREL($H$3:H69,MXX!$H$3:H69)</f>
        <v>0.51558850967111136</v>
      </c>
    </row>
    <row r="70" spans="1:9" x14ac:dyDescent="0.25">
      <c r="A70" s="1">
        <v>44530</v>
      </c>
      <c r="B70">
        <v>9.09</v>
      </c>
      <c r="C70">
        <v>9.24</v>
      </c>
      <c r="D70">
        <v>9</v>
      </c>
      <c r="E70">
        <v>9.19</v>
      </c>
      <c r="F70">
        <v>9.1032279999999997</v>
      </c>
      <c r="G70">
        <v>2356700</v>
      </c>
      <c r="H70">
        <f t="shared" si="1"/>
        <v>3.2751379262117796E-3</v>
      </c>
      <c r="I70">
        <f>CORREL($H$3:H70,MXX!$H$3:H70)</f>
        <v>0.51751524633860468</v>
      </c>
    </row>
    <row r="71" spans="1:9" x14ac:dyDescent="0.25">
      <c r="A71" s="1">
        <v>44531</v>
      </c>
      <c r="B71">
        <v>9.41</v>
      </c>
      <c r="C71">
        <v>9.6</v>
      </c>
      <c r="D71">
        <v>9.0399999999999991</v>
      </c>
      <c r="E71">
        <v>9.07</v>
      </c>
      <c r="F71">
        <v>8.9843609999999998</v>
      </c>
      <c r="G71">
        <v>1358100</v>
      </c>
      <c r="H71">
        <f t="shared" si="1"/>
        <v>-1.305767580467059E-2</v>
      </c>
      <c r="I71">
        <f>CORREL($H$3:H71,MXX!$H$3:H71)</f>
        <v>0.47813166652714689</v>
      </c>
    </row>
    <row r="72" spans="1:9" x14ac:dyDescent="0.25">
      <c r="A72" s="1">
        <v>44532</v>
      </c>
      <c r="B72">
        <v>9.11</v>
      </c>
      <c r="C72">
        <v>9.75</v>
      </c>
      <c r="D72">
        <v>9.11</v>
      </c>
      <c r="E72">
        <v>9.7200000000000006</v>
      </c>
      <c r="F72">
        <v>9.6282230000000002</v>
      </c>
      <c r="G72">
        <v>1710700</v>
      </c>
      <c r="H72">
        <f t="shared" si="1"/>
        <v>7.1664751672378305E-2</v>
      </c>
      <c r="I72">
        <f>CORREL($H$3:H72,MXX!$H$3:H72)</f>
        <v>0.38439545340563391</v>
      </c>
    </row>
    <row r="73" spans="1:9" x14ac:dyDescent="0.25">
      <c r="A73" s="1">
        <v>44533</v>
      </c>
      <c r="B73">
        <v>9.76</v>
      </c>
      <c r="C73">
        <v>9.7899999999999991</v>
      </c>
      <c r="D73">
        <v>9.56</v>
      </c>
      <c r="E73">
        <v>9.61</v>
      </c>
      <c r="F73">
        <v>9.5192610000000002</v>
      </c>
      <c r="G73">
        <v>1466300</v>
      </c>
      <c r="H73">
        <f t="shared" si="1"/>
        <v>-1.1316937715298035E-2</v>
      </c>
      <c r="I73">
        <f>CORREL($H$3:H73,MXX!$H$3:H73)</f>
        <v>0.38366572719706477</v>
      </c>
    </row>
    <row r="74" spans="1:9" x14ac:dyDescent="0.25">
      <c r="A74" s="1">
        <v>44536</v>
      </c>
      <c r="B74">
        <v>9.67</v>
      </c>
      <c r="C74">
        <v>10.11</v>
      </c>
      <c r="D74">
        <v>9.58</v>
      </c>
      <c r="E74">
        <v>9.94</v>
      </c>
      <c r="F74">
        <v>9.8461459999999992</v>
      </c>
      <c r="G74">
        <v>2718200</v>
      </c>
      <c r="H74">
        <f t="shared" si="1"/>
        <v>3.4339325290061798E-2</v>
      </c>
      <c r="I74">
        <f>CORREL($H$3:H74,MXX!$H$3:H74)</f>
        <v>0.39439700180125264</v>
      </c>
    </row>
    <row r="75" spans="1:9" x14ac:dyDescent="0.25">
      <c r="A75" s="1">
        <v>44537</v>
      </c>
      <c r="B75">
        <v>9.9700000000000006</v>
      </c>
      <c r="C75">
        <v>10.19</v>
      </c>
      <c r="D75">
        <v>9.9700000000000006</v>
      </c>
      <c r="E75">
        <v>10.06</v>
      </c>
      <c r="F75">
        <v>9.965014</v>
      </c>
      <c r="G75">
        <v>1537700</v>
      </c>
      <c r="H75">
        <f t="shared" si="1"/>
        <v>1.2072540870306094E-2</v>
      </c>
      <c r="I75">
        <f>CORREL($H$3:H75,MXX!$H$3:H75)</f>
        <v>0.39645649370878466</v>
      </c>
    </row>
    <row r="76" spans="1:9" x14ac:dyDescent="0.25">
      <c r="A76" s="1">
        <v>44538</v>
      </c>
      <c r="B76">
        <v>9.98</v>
      </c>
      <c r="C76">
        <v>10.24</v>
      </c>
      <c r="D76">
        <v>9.81</v>
      </c>
      <c r="E76">
        <v>9.83</v>
      </c>
      <c r="F76">
        <v>9.7371850000000002</v>
      </c>
      <c r="G76">
        <v>1421800</v>
      </c>
      <c r="H76">
        <f t="shared" si="1"/>
        <v>-2.2862888100307722E-2</v>
      </c>
      <c r="I76">
        <f>CORREL($H$3:H76,MXX!$H$3:H76)</f>
        <v>0.38698785584205336</v>
      </c>
    </row>
    <row r="77" spans="1:9" x14ac:dyDescent="0.25">
      <c r="A77" s="1">
        <v>44539</v>
      </c>
      <c r="B77">
        <v>9.61</v>
      </c>
      <c r="C77">
        <v>9.77</v>
      </c>
      <c r="D77">
        <v>9.5299999999999994</v>
      </c>
      <c r="E77">
        <v>9.57</v>
      </c>
      <c r="F77">
        <v>9.4796390000000006</v>
      </c>
      <c r="G77">
        <v>1115500</v>
      </c>
      <c r="H77">
        <f t="shared" si="1"/>
        <v>-2.6449738810549416E-2</v>
      </c>
      <c r="I77">
        <f>CORREL($H$3:H77,MXX!$H$3:H77)</f>
        <v>0.38442404321316503</v>
      </c>
    </row>
    <row r="78" spans="1:9" x14ac:dyDescent="0.25">
      <c r="A78" s="1">
        <v>44540</v>
      </c>
      <c r="B78">
        <v>9.7899999999999991</v>
      </c>
      <c r="C78">
        <v>9.85</v>
      </c>
      <c r="D78">
        <v>9.66</v>
      </c>
      <c r="E78">
        <v>9.7899999999999991</v>
      </c>
      <c r="F78">
        <v>9.6975619999999996</v>
      </c>
      <c r="G78">
        <v>1495800</v>
      </c>
      <c r="H78">
        <f t="shared" si="1"/>
        <v>2.2988533635088737E-2</v>
      </c>
      <c r="I78">
        <f>CORREL($H$3:H78,MXX!$H$3:H78)</f>
        <v>0.33667057481537604</v>
      </c>
    </row>
    <row r="79" spans="1:9" x14ac:dyDescent="0.25">
      <c r="A79" s="1">
        <v>44543</v>
      </c>
      <c r="B79">
        <v>9.85</v>
      </c>
      <c r="C79">
        <v>9.85</v>
      </c>
      <c r="D79">
        <v>9.4700000000000006</v>
      </c>
      <c r="E79">
        <v>9.5</v>
      </c>
      <c r="F79">
        <v>9.4102999999999994</v>
      </c>
      <c r="G79">
        <v>1334600</v>
      </c>
      <c r="H79">
        <f t="shared" si="1"/>
        <v>-2.9622084396057499E-2</v>
      </c>
      <c r="I79">
        <f>CORREL($H$3:H79,MXX!$H$3:H79)</f>
        <v>0.28887791804059393</v>
      </c>
    </row>
    <row r="80" spans="1:9" x14ac:dyDescent="0.25">
      <c r="A80" s="1">
        <v>44544</v>
      </c>
      <c r="B80">
        <v>9.43</v>
      </c>
      <c r="C80">
        <v>9.56</v>
      </c>
      <c r="D80">
        <v>9.36</v>
      </c>
      <c r="E80">
        <v>9.41</v>
      </c>
      <c r="F80">
        <v>9.3211510000000004</v>
      </c>
      <c r="G80">
        <v>858900</v>
      </c>
      <c r="H80">
        <f t="shared" si="1"/>
        <v>-9.4735555720858039E-3</v>
      </c>
      <c r="I80">
        <f>CORREL($H$3:H80,MXX!$H$3:H80)</f>
        <v>0.28929874148749812</v>
      </c>
    </row>
    <row r="81" spans="1:9" x14ac:dyDescent="0.25">
      <c r="A81" s="1">
        <v>44545</v>
      </c>
      <c r="B81">
        <v>9.35</v>
      </c>
      <c r="C81">
        <v>9.4</v>
      </c>
      <c r="D81">
        <v>9.07</v>
      </c>
      <c r="E81">
        <v>9.23</v>
      </c>
      <c r="F81">
        <v>9.1428499999999993</v>
      </c>
      <c r="G81">
        <v>1360400</v>
      </c>
      <c r="H81">
        <f t="shared" si="1"/>
        <v>-1.9128646236929447E-2</v>
      </c>
      <c r="I81">
        <f>CORREL($H$3:H81,MXX!$H$3:H81)</f>
        <v>0.28230979959623048</v>
      </c>
    </row>
    <row r="82" spans="1:9" x14ac:dyDescent="0.25">
      <c r="A82" s="1">
        <v>44546</v>
      </c>
      <c r="B82">
        <v>9.23</v>
      </c>
      <c r="C82">
        <v>9.4</v>
      </c>
      <c r="D82">
        <v>9.14</v>
      </c>
      <c r="E82">
        <v>9.18</v>
      </c>
      <c r="F82">
        <v>9.0933229999999998</v>
      </c>
      <c r="G82">
        <v>778500</v>
      </c>
      <c r="H82">
        <f t="shared" si="1"/>
        <v>-5.4170198570467013E-3</v>
      </c>
      <c r="I82">
        <f>CORREL($H$3:H82,MXX!$H$3:H82)</f>
        <v>0.26957168210582477</v>
      </c>
    </row>
    <row r="83" spans="1:9" x14ac:dyDescent="0.25">
      <c r="A83" s="1">
        <v>44547</v>
      </c>
      <c r="B83">
        <v>9.1199999999999992</v>
      </c>
      <c r="C83">
        <v>9.3800000000000008</v>
      </c>
      <c r="D83">
        <v>9.1</v>
      </c>
      <c r="E83">
        <v>9.2899999999999991</v>
      </c>
      <c r="F83">
        <v>9.2022840000000006</v>
      </c>
      <c r="G83">
        <v>905200</v>
      </c>
      <c r="H83">
        <f t="shared" si="1"/>
        <v>1.1982528279266089E-2</v>
      </c>
      <c r="I83">
        <f>CORREL($H$3:H83,MXX!$H$3:H83)</f>
        <v>0.24616583755225463</v>
      </c>
    </row>
    <row r="84" spans="1:9" x14ac:dyDescent="0.25">
      <c r="A84" s="1">
        <v>44550</v>
      </c>
      <c r="B84">
        <v>9.1</v>
      </c>
      <c r="C84">
        <v>9.1999999999999993</v>
      </c>
      <c r="D84">
        <v>9.01</v>
      </c>
      <c r="E84">
        <v>9.0399999999999991</v>
      </c>
      <c r="F84">
        <v>8.954644</v>
      </c>
      <c r="G84">
        <v>780100</v>
      </c>
      <c r="H84">
        <f t="shared" si="1"/>
        <v>-2.6910710427976416E-2</v>
      </c>
      <c r="I84">
        <f>CORREL($H$3:H84,MXX!$H$3:H84)</f>
        <v>0.22740192771506387</v>
      </c>
    </row>
    <row r="85" spans="1:9" x14ac:dyDescent="0.25">
      <c r="A85" s="1">
        <v>44551</v>
      </c>
      <c r="B85">
        <v>9.1199999999999992</v>
      </c>
      <c r="C85">
        <v>9.32</v>
      </c>
      <c r="D85">
        <v>9.06</v>
      </c>
      <c r="E85">
        <v>9.26</v>
      </c>
      <c r="F85">
        <v>9.1725670000000008</v>
      </c>
      <c r="G85">
        <v>589800</v>
      </c>
      <c r="H85">
        <f t="shared" si="1"/>
        <v>2.4336310857249126E-2</v>
      </c>
      <c r="I85">
        <f>CORREL($H$3:H85,MXX!$H$3:H85)</f>
        <v>0.23632268928318298</v>
      </c>
    </row>
    <row r="86" spans="1:9" x14ac:dyDescent="0.25">
      <c r="A86" s="1">
        <v>44552</v>
      </c>
      <c r="B86">
        <v>9.26</v>
      </c>
      <c r="C86">
        <v>9.41</v>
      </c>
      <c r="D86">
        <v>9.17</v>
      </c>
      <c r="E86">
        <v>9.4</v>
      </c>
      <c r="F86">
        <v>9.3112449999999995</v>
      </c>
      <c r="G86">
        <v>453500</v>
      </c>
      <c r="H86">
        <f t="shared" si="1"/>
        <v>1.5118777546132804E-2</v>
      </c>
      <c r="I86">
        <f>CORREL($H$3:H86,MXX!$H$3:H86)</f>
        <v>0.24084922003507328</v>
      </c>
    </row>
    <row r="87" spans="1:9" x14ac:dyDescent="0.25">
      <c r="A87" s="1">
        <v>44553</v>
      </c>
      <c r="B87">
        <v>9.4499999999999993</v>
      </c>
      <c r="C87">
        <v>9.57</v>
      </c>
      <c r="D87">
        <v>9.39</v>
      </c>
      <c r="E87">
        <v>9.48</v>
      </c>
      <c r="F87">
        <v>9.3904890000000005</v>
      </c>
      <c r="G87">
        <v>956000</v>
      </c>
      <c r="H87">
        <f t="shared" si="1"/>
        <v>8.5105697465807182E-3</v>
      </c>
      <c r="I87">
        <f>CORREL($H$3:H87,MXX!$H$3:H87)</f>
        <v>0.24318377670022606</v>
      </c>
    </row>
    <row r="88" spans="1:9" x14ac:dyDescent="0.25">
      <c r="A88" s="1">
        <v>44557</v>
      </c>
      <c r="B88">
        <v>9.4499999999999993</v>
      </c>
      <c r="C88">
        <v>9.56</v>
      </c>
      <c r="D88">
        <v>9.4</v>
      </c>
      <c r="E88">
        <v>9.52</v>
      </c>
      <c r="F88">
        <v>9.4301119999999994</v>
      </c>
      <c r="G88">
        <v>604100</v>
      </c>
      <c r="H88">
        <f t="shared" si="1"/>
        <v>4.2194820738301114E-3</v>
      </c>
      <c r="I88">
        <f>CORREL($H$3:H88,MXX!$H$3:H88)</f>
        <v>0.24574343108336749</v>
      </c>
    </row>
    <row r="89" spans="1:9" x14ac:dyDescent="0.25">
      <c r="A89" s="1">
        <v>44558</v>
      </c>
      <c r="B89">
        <v>9.51</v>
      </c>
      <c r="C89">
        <v>9.64</v>
      </c>
      <c r="D89">
        <v>9.3699999999999992</v>
      </c>
      <c r="E89">
        <v>9.42</v>
      </c>
      <c r="F89">
        <v>9.3310569999999995</v>
      </c>
      <c r="G89">
        <v>721900</v>
      </c>
      <c r="H89">
        <f t="shared" si="1"/>
        <v>-1.0504117024272872E-2</v>
      </c>
      <c r="I89">
        <f>CORREL($H$3:H89,MXX!$H$3:H89)</f>
        <v>0.2459159851102595</v>
      </c>
    </row>
    <row r="90" spans="1:9" x14ac:dyDescent="0.25">
      <c r="A90" s="1">
        <v>44559</v>
      </c>
      <c r="B90">
        <v>9.3699999999999992</v>
      </c>
      <c r="C90">
        <v>9.4600000000000009</v>
      </c>
      <c r="D90">
        <v>9.1999999999999993</v>
      </c>
      <c r="E90">
        <v>9.2200000000000006</v>
      </c>
      <c r="F90">
        <v>9.1329449999999994</v>
      </c>
      <c r="G90">
        <v>520300</v>
      </c>
      <c r="H90">
        <f t="shared" si="1"/>
        <v>-2.1231463916681688E-2</v>
      </c>
      <c r="I90">
        <f>CORREL($H$3:H90,MXX!$H$3:H90)</f>
        <v>0.25466686068354261</v>
      </c>
    </row>
    <row r="91" spans="1:9" x14ac:dyDescent="0.25">
      <c r="A91" s="1">
        <v>44560</v>
      </c>
      <c r="B91">
        <v>9.1999999999999993</v>
      </c>
      <c r="C91">
        <v>9.41</v>
      </c>
      <c r="D91">
        <v>9.18</v>
      </c>
      <c r="E91">
        <v>9.34</v>
      </c>
      <c r="F91">
        <v>9.2518119999999993</v>
      </c>
      <c r="G91">
        <v>558400</v>
      </c>
      <c r="H91">
        <f t="shared" si="1"/>
        <v>1.3015188419507601E-2</v>
      </c>
      <c r="I91">
        <f>CORREL($H$3:H91,MXX!$H$3:H91)</f>
        <v>0.26131501091725645</v>
      </c>
    </row>
    <row r="92" spans="1:9" x14ac:dyDescent="0.25">
      <c r="A92" s="1">
        <v>44561</v>
      </c>
      <c r="B92">
        <v>9.35</v>
      </c>
      <c r="C92">
        <v>9.4700000000000006</v>
      </c>
      <c r="D92">
        <v>9.34</v>
      </c>
      <c r="E92">
        <v>9.3699999999999992</v>
      </c>
      <c r="F92">
        <v>9.2815279999999998</v>
      </c>
      <c r="G92">
        <v>1150200</v>
      </c>
      <c r="H92">
        <f t="shared" si="1"/>
        <v>3.2119113531490395E-3</v>
      </c>
      <c r="I92">
        <f>CORREL($H$3:H92,MXX!$H$3:H92)</f>
        <v>0.26180437139069784</v>
      </c>
    </row>
    <row r="93" spans="1:9" x14ac:dyDescent="0.25">
      <c r="A93" s="1">
        <v>44564</v>
      </c>
      <c r="B93">
        <v>9.44</v>
      </c>
      <c r="C93">
        <v>9.56</v>
      </c>
      <c r="D93">
        <v>9.39</v>
      </c>
      <c r="E93">
        <v>9.44</v>
      </c>
      <c r="F93">
        <v>9.3508669999999992</v>
      </c>
      <c r="G93">
        <v>669000</v>
      </c>
      <c r="H93">
        <f t="shared" si="1"/>
        <v>7.4706449196726421E-3</v>
      </c>
      <c r="I93">
        <f>CORREL($H$3:H93,MXX!$H$3:H93)</f>
        <v>0.25563164439322189</v>
      </c>
    </row>
    <row r="94" spans="1:9" x14ac:dyDescent="0.25">
      <c r="A94" s="1">
        <v>44565</v>
      </c>
      <c r="B94">
        <v>9.5299999999999994</v>
      </c>
      <c r="C94">
        <v>9.74</v>
      </c>
      <c r="D94">
        <v>9.4600000000000009</v>
      </c>
      <c r="E94">
        <v>9.52</v>
      </c>
      <c r="F94">
        <v>9.4301119999999994</v>
      </c>
      <c r="G94">
        <v>1178500</v>
      </c>
      <c r="H94">
        <f t="shared" si="1"/>
        <v>8.4746152415599799E-3</v>
      </c>
      <c r="I94">
        <f>CORREL($H$3:H94,MXX!$H$3:H94)</f>
        <v>0.25608697605733671</v>
      </c>
    </row>
    <row r="95" spans="1:9" x14ac:dyDescent="0.25">
      <c r="A95" s="1">
        <v>44566</v>
      </c>
      <c r="B95">
        <v>9.51</v>
      </c>
      <c r="C95">
        <v>9.7799999999999994</v>
      </c>
      <c r="D95">
        <v>9.51</v>
      </c>
      <c r="E95">
        <v>9.66</v>
      </c>
      <c r="F95">
        <v>9.5687890000000007</v>
      </c>
      <c r="G95">
        <v>1978100</v>
      </c>
      <c r="H95">
        <f t="shared" si="1"/>
        <v>1.4705763833982172E-2</v>
      </c>
      <c r="I95">
        <f>CORREL($H$3:H95,MXX!$H$3:H95)</f>
        <v>0.25488314347093899</v>
      </c>
    </row>
    <row r="96" spans="1:9" x14ac:dyDescent="0.25">
      <c r="A96" s="1">
        <v>44567</v>
      </c>
      <c r="B96">
        <v>9.75</v>
      </c>
      <c r="C96">
        <v>9.9600000000000009</v>
      </c>
      <c r="D96">
        <v>9.66</v>
      </c>
      <c r="E96">
        <v>9.7799999999999994</v>
      </c>
      <c r="F96">
        <v>9.6876560000000005</v>
      </c>
      <c r="G96">
        <v>1317700</v>
      </c>
      <c r="H96">
        <f t="shared" si="1"/>
        <v>1.2422366090421664E-2</v>
      </c>
      <c r="I96">
        <f>CORREL($H$3:H96,MXX!$H$3:H96)</f>
        <v>0.25444850531227575</v>
      </c>
    </row>
    <row r="97" spans="1:9" x14ac:dyDescent="0.25">
      <c r="A97" s="1">
        <v>44568</v>
      </c>
      <c r="B97">
        <v>9.76</v>
      </c>
      <c r="C97">
        <v>10.039999999999999</v>
      </c>
      <c r="D97">
        <v>9.7200000000000006</v>
      </c>
      <c r="E97">
        <v>10.01</v>
      </c>
      <c r="F97">
        <v>9.9154850000000003</v>
      </c>
      <c r="G97">
        <v>1969700</v>
      </c>
      <c r="H97">
        <f t="shared" si="1"/>
        <v>2.3517453551199569E-2</v>
      </c>
      <c r="I97">
        <f>CORREL($H$3:H97,MXX!$H$3:H97)</f>
        <v>0.25645911338336974</v>
      </c>
    </row>
    <row r="98" spans="1:9" x14ac:dyDescent="0.25">
      <c r="A98" s="1">
        <v>44571</v>
      </c>
      <c r="B98">
        <v>10.050000000000001</v>
      </c>
      <c r="C98">
        <v>10.050000000000001</v>
      </c>
      <c r="D98">
        <v>9.74</v>
      </c>
      <c r="E98">
        <v>9.86</v>
      </c>
      <c r="F98">
        <v>9.7669010000000007</v>
      </c>
      <c r="G98">
        <v>764600</v>
      </c>
      <c r="H98">
        <f t="shared" si="1"/>
        <v>-1.4985046117259983E-2</v>
      </c>
      <c r="I98">
        <f>CORREL($H$3:H98,MXX!$H$3:H98)</f>
        <v>0.26080362954975261</v>
      </c>
    </row>
    <row r="99" spans="1:9" x14ac:dyDescent="0.25">
      <c r="A99" s="1">
        <v>44572</v>
      </c>
      <c r="B99">
        <v>9.86</v>
      </c>
      <c r="C99">
        <v>10.1</v>
      </c>
      <c r="D99">
        <v>9.75</v>
      </c>
      <c r="E99">
        <v>10.09</v>
      </c>
      <c r="F99">
        <v>9.9947300000000006</v>
      </c>
      <c r="G99">
        <v>1100200</v>
      </c>
      <c r="H99">
        <f t="shared" si="1"/>
        <v>2.3326641685013479E-2</v>
      </c>
      <c r="I99">
        <f>CORREL($H$3:H99,MXX!$H$3:H99)</f>
        <v>0.26517380189154477</v>
      </c>
    </row>
    <row r="100" spans="1:9" x14ac:dyDescent="0.25">
      <c r="A100" s="1">
        <v>44573</v>
      </c>
      <c r="B100">
        <v>10.18</v>
      </c>
      <c r="C100">
        <v>10.52</v>
      </c>
      <c r="D100">
        <v>10.09</v>
      </c>
      <c r="E100">
        <v>10.45</v>
      </c>
      <c r="F100">
        <v>10.351331</v>
      </c>
      <c r="G100">
        <v>1755200</v>
      </c>
      <c r="H100">
        <f t="shared" si="1"/>
        <v>3.5678902781765942E-2</v>
      </c>
      <c r="I100">
        <f>CORREL($H$3:H100,MXX!$H$3:H100)</f>
        <v>0.29429376409079311</v>
      </c>
    </row>
    <row r="101" spans="1:9" x14ac:dyDescent="0.25">
      <c r="A101" s="1">
        <v>44574</v>
      </c>
      <c r="B101">
        <v>10.53</v>
      </c>
      <c r="C101">
        <v>10.68</v>
      </c>
      <c r="D101">
        <v>10.47</v>
      </c>
      <c r="E101">
        <v>10.6</v>
      </c>
      <c r="F101">
        <v>10.499915</v>
      </c>
      <c r="G101">
        <v>1422900</v>
      </c>
      <c r="H101">
        <f t="shared" si="1"/>
        <v>1.4354096106094918E-2</v>
      </c>
      <c r="I101">
        <f>CORREL($H$3:H101,MXX!$H$3:H101)</f>
        <v>0.29251559061367355</v>
      </c>
    </row>
    <row r="102" spans="1:9" x14ac:dyDescent="0.25">
      <c r="A102" s="1">
        <v>44575</v>
      </c>
      <c r="B102">
        <v>10.5</v>
      </c>
      <c r="C102">
        <v>10.55</v>
      </c>
      <c r="D102">
        <v>10.3</v>
      </c>
      <c r="E102">
        <v>10.49</v>
      </c>
      <c r="F102">
        <v>10.390953</v>
      </c>
      <c r="G102">
        <v>893800</v>
      </c>
      <c r="H102">
        <f t="shared" si="1"/>
        <v>-1.0377417340997524E-2</v>
      </c>
      <c r="I102">
        <f>CORREL($H$3:H102,MXX!$H$3:H102)</f>
        <v>0.29399124950281824</v>
      </c>
    </row>
    <row r="103" spans="1:9" x14ac:dyDescent="0.25">
      <c r="A103" s="1">
        <v>44579</v>
      </c>
      <c r="B103">
        <v>10.44</v>
      </c>
      <c r="C103">
        <v>10.53</v>
      </c>
      <c r="D103">
        <v>10.23</v>
      </c>
      <c r="E103">
        <v>10.49</v>
      </c>
      <c r="F103">
        <v>10.390953</v>
      </c>
      <c r="G103">
        <v>1326100</v>
      </c>
      <c r="H103">
        <f t="shared" si="1"/>
        <v>0</v>
      </c>
      <c r="I103">
        <f>CORREL($H$3:H103,MXX!$H$3:H103)</f>
        <v>0.29406222540854382</v>
      </c>
    </row>
    <row r="104" spans="1:9" x14ac:dyDescent="0.25">
      <c r="A104" s="1">
        <v>44580</v>
      </c>
      <c r="B104">
        <v>10.53</v>
      </c>
      <c r="C104">
        <v>10.54</v>
      </c>
      <c r="D104">
        <v>10.119999999999999</v>
      </c>
      <c r="E104">
        <v>10.23</v>
      </c>
      <c r="F104">
        <v>10.133407999999999</v>
      </c>
      <c r="G104">
        <v>957100</v>
      </c>
      <c r="H104">
        <f t="shared" si="1"/>
        <v>-2.4785503312352616E-2</v>
      </c>
      <c r="I104">
        <f>CORREL($H$3:H104,MXX!$H$3:H104)</f>
        <v>0.30755306855309156</v>
      </c>
    </row>
    <row r="105" spans="1:9" x14ac:dyDescent="0.25">
      <c r="A105" s="1">
        <v>44581</v>
      </c>
      <c r="B105">
        <v>10.3</v>
      </c>
      <c r="C105">
        <v>10.36</v>
      </c>
      <c r="D105">
        <v>10.039999999999999</v>
      </c>
      <c r="E105">
        <v>10.06</v>
      </c>
      <c r="F105">
        <v>9.965014</v>
      </c>
      <c r="G105">
        <v>866400</v>
      </c>
      <c r="H105">
        <f t="shared" si="1"/>
        <v>-1.661770650110992E-2</v>
      </c>
      <c r="I105">
        <f>CORREL($H$3:H105,MXX!$H$3:H105)</f>
        <v>0.31234017547616044</v>
      </c>
    </row>
    <row r="106" spans="1:9" x14ac:dyDescent="0.25">
      <c r="A106" s="1">
        <v>44582</v>
      </c>
      <c r="B106">
        <v>9.9499999999999993</v>
      </c>
      <c r="C106">
        <v>10.08</v>
      </c>
      <c r="D106">
        <v>9.61</v>
      </c>
      <c r="E106">
        <v>9.7899999999999991</v>
      </c>
      <c r="F106">
        <v>9.6975619999999996</v>
      </c>
      <c r="G106">
        <v>1843100</v>
      </c>
      <c r="H106">
        <f t="shared" si="1"/>
        <v>-2.6839099272715571E-2</v>
      </c>
      <c r="I106">
        <f>CORREL($H$3:H106,MXX!$H$3:H106)</f>
        <v>0.31835673151085997</v>
      </c>
    </row>
    <row r="107" spans="1:9" x14ac:dyDescent="0.25">
      <c r="A107" s="1">
        <v>44585</v>
      </c>
      <c r="B107">
        <v>9.8000000000000007</v>
      </c>
      <c r="C107">
        <v>9.84</v>
      </c>
      <c r="D107">
        <v>9.14</v>
      </c>
      <c r="E107">
        <v>9.6</v>
      </c>
      <c r="F107">
        <v>9.5093560000000004</v>
      </c>
      <c r="G107">
        <v>1239600</v>
      </c>
      <c r="H107">
        <f t="shared" si="1"/>
        <v>-1.9407558312078771E-2</v>
      </c>
      <c r="I107">
        <f>CORREL($H$3:H107,MXX!$H$3:H107)</f>
        <v>0.32751619059140147</v>
      </c>
    </row>
    <row r="108" spans="1:9" x14ac:dyDescent="0.25">
      <c r="A108" s="1">
        <v>44586</v>
      </c>
      <c r="B108">
        <v>9.57</v>
      </c>
      <c r="C108">
        <v>9.75</v>
      </c>
      <c r="D108">
        <v>9.36</v>
      </c>
      <c r="E108">
        <v>9.56</v>
      </c>
      <c r="F108">
        <v>9.4697340000000008</v>
      </c>
      <c r="G108">
        <v>1636600</v>
      </c>
      <c r="H108">
        <f t="shared" si="1"/>
        <v>-4.1666333661290631E-3</v>
      </c>
      <c r="I108">
        <f>CORREL($H$3:H108,MXX!$H$3:H108)</f>
        <v>0.32431845761622752</v>
      </c>
    </row>
    <row r="109" spans="1:9" x14ac:dyDescent="0.25">
      <c r="A109" s="1">
        <v>44587</v>
      </c>
      <c r="B109">
        <v>9.69</v>
      </c>
      <c r="C109">
        <v>9.81</v>
      </c>
      <c r="D109">
        <v>9.4600000000000009</v>
      </c>
      <c r="E109">
        <v>9.5399999999999991</v>
      </c>
      <c r="F109">
        <v>9.4499230000000001</v>
      </c>
      <c r="G109">
        <v>948400</v>
      </c>
      <c r="H109">
        <f t="shared" si="1"/>
        <v>-2.0920334193125895E-3</v>
      </c>
      <c r="I109">
        <f>CORREL($H$3:H109,MXX!$H$3:H109)</f>
        <v>0.32399542110794133</v>
      </c>
    </row>
    <row r="110" spans="1:9" x14ac:dyDescent="0.25">
      <c r="A110" s="1">
        <v>44588</v>
      </c>
      <c r="B110">
        <v>9.59</v>
      </c>
      <c r="C110">
        <v>9.86</v>
      </c>
      <c r="D110">
        <v>9.59</v>
      </c>
      <c r="E110">
        <v>9.73</v>
      </c>
      <c r="F110">
        <v>9.638128</v>
      </c>
      <c r="G110">
        <v>1495000</v>
      </c>
      <c r="H110">
        <f t="shared" si="1"/>
        <v>1.9916035294679117E-2</v>
      </c>
      <c r="I110">
        <f>CORREL($H$3:H110,MXX!$H$3:H110)</f>
        <v>0.32051480390727061</v>
      </c>
    </row>
    <row r="111" spans="1:9" x14ac:dyDescent="0.25">
      <c r="A111" s="1">
        <v>44589</v>
      </c>
      <c r="B111">
        <v>9.74</v>
      </c>
      <c r="C111">
        <v>9.74</v>
      </c>
      <c r="D111">
        <v>9.42</v>
      </c>
      <c r="E111">
        <v>9.61</v>
      </c>
      <c r="F111">
        <v>9.5192610000000002</v>
      </c>
      <c r="G111">
        <v>1676300</v>
      </c>
      <c r="H111">
        <f t="shared" si="1"/>
        <v>-1.2332996615110304E-2</v>
      </c>
      <c r="I111">
        <f>CORREL($H$3:H111,MXX!$H$3:H111)</f>
        <v>0.32366501261619729</v>
      </c>
    </row>
    <row r="112" spans="1:9" x14ac:dyDescent="0.25">
      <c r="A112" s="1">
        <v>44592</v>
      </c>
      <c r="B112">
        <v>9.6199999999999992</v>
      </c>
      <c r="C112">
        <v>10.35</v>
      </c>
      <c r="D112">
        <v>9.6199999999999992</v>
      </c>
      <c r="E112">
        <v>10.23</v>
      </c>
      <c r="F112">
        <v>10.133407999999999</v>
      </c>
      <c r="G112">
        <v>1711500</v>
      </c>
      <c r="H112">
        <f t="shared" si="1"/>
        <v>6.4516247637290233E-2</v>
      </c>
      <c r="I112">
        <f>CORREL($H$3:H112,MXX!$H$3:H112)</f>
        <v>0.32272376623924448</v>
      </c>
    </row>
    <row r="113" spans="1:9" x14ac:dyDescent="0.25">
      <c r="A113" s="1">
        <v>44593</v>
      </c>
      <c r="B113">
        <v>10.18</v>
      </c>
      <c r="C113">
        <v>10.63</v>
      </c>
      <c r="D113">
        <v>10.18</v>
      </c>
      <c r="E113">
        <v>10.42</v>
      </c>
      <c r="F113">
        <v>10.321614</v>
      </c>
      <c r="G113">
        <v>1660900</v>
      </c>
      <c r="H113">
        <f t="shared" si="1"/>
        <v>1.8572823673930924E-2</v>
      </c>
      <c r="I113">
        <f>CORREL($H$3:H113,MXX!$H$3:H113)</f>
        <v>0.33195740251211808</v>
      </c>
    </row>
    <row r="114" spans="1:9" x14ac:dyDescent="0.25">
      <c r="A114" s="1">
        <v>44594</v>
      </c>
      <c r="B114">
        <v>10.49</v>
      </c>
      <c r="C114">
        <v>10.5</v>
      </c>
      <c r="D114">
        <v>10.210000000000001</v>
      </c>
      <c r="E114">
        <v>10.41</v>
      </c>
      <c r="F114">
        <v>10.311707999999999</v>
      </c>
      <c r="G114">
        <v>931500</v>
      </c>
      <c r="H114">
        <f t="shared" si="1"/>
        <v>-9.597336230555472E-4</v>
      </c>
      <c r="I114">
        <f>CORREL($H$3:H114,MXX!$H$3:H114)</f>
        <v>0.33050074583339251</v>
      </c>
    </row>
    <row r="115" spans="1:9" x14ac:dyDescent="0.25">
      <c r="A115" s="1">
        <v>44595</v>
      </c>
      <c r="B115">
        <v>10.25</v>
      </c>
      <c r="C115">
        <v>10.4</v>
      </c>
      <c r="D115">
        <v>10.15</v>
      </c>
      <c r="E115">
        <v>10.220000000000001</v>
      </c>
      <c r="F115">
        <v>10.123502999999999</v>
      </c>
      <c r="G115">
        <v>901800</v>
      </c>
      <c r="H115">
        <f t="shared" si="1"/>
        <v>-1.825158353979767E-2</v>
      </c>
      <c r="I115">
        <f>CORREL($H$3:H115,MXX!$H$3:H115)</f>
        <v>0.32499403665252447</v>
      </c>
    </row>
    <row r="116" spans="1:9" x14ac:dyDescent="0.25">
      <c r="A116" s="1">
        <v>44596</v>
      </c>
      <c r="B116">
        <v>10.48</v>
      </c>
      <c r="C116">
        <v>10.49</v>
      </c>
      <c r="D116">
        <v>10.210000000000001</v>
      </c>
      <c r="E116">
        <v>10.44</v>
      </c>
      <c r="F116">
        <v>10.341424999999999</v>
      </c>
      <c r="G116">
        <v>1266400</v>
      </c>
      <c r="H116">
        <f t="shared" si="1"/>
        <v>2.1526343203533374E-2</v>
      </c>
      <c r="I116">
        <f>CORREL($H$3:H116,MXX!$H$3:H116)</f>
        <v>0.29669234159732377</v>
      </c>
    </row>
    <row r="117" spans="1:9" x14ac:dyDescent="0.25">
      <c r="A117" s="1">
        <v>44599</v>
      </c>
      <c r="B117">
        <v>10.39</v>
      </c>
      <c r="C117">
        <v>10.5</v>
      </c>
      <c r="D117">
        <v>10.27</v>
      </c>
      <c r="E117">
        <v>10.41</v>
      </c>
      <c r="F117">
        <v>10.311707999999999</v>
      </c>
      <c r="G117">
        <v>748600</v>
      </c>
      <c r="H117">
        <f t="shared" si="1"/>
        <v>-2.8735885044855786E-3</v>
      </c>
      <c r="I117">
        <f>CORREL($H$3:H117,MXX!$H$3:H117)</f>
        <v>0.29643936104372193</v>
      </c>
    </row>
    <row r="118" spans="1:9" x14ac:dyDescent="0.25">
      <c r="A118" s="1">
        <v>44600</v>
      </c>
      <c r="B118">
        <v>10.49</v>
      </c>
      <c r="C118">
        <v>10.75</v>
      </c>
      <c r="D118">
        <v>10.37</v>
      </c>
      <c r="E118">
        <v>10.73</v>
      </c>
      <c r="F118">
        <v>10.628686999999999</v>
      </c>
      <c r="G118">
        <v>1518500</v>
      </c>
      <c r="H118">
        <f t="shared" si="1"/>
        <v>3.0739718386129624E-2</v>
      </c>
      <c r="I118">
        <f>CORREL($H$3:H118,MXX!$H$3:H118)</f>
        <v>0.31847408130153665</v>
      </c>
    </row>
    <row r="119" spans="1:9" x14ac:dyDescent="0.25">
      <c r="A119" s="1">
        <v>44601</v>
      </c>
      <c r="B119">
        <v>10.82</v>
      </c>
      <c r="C119">
        <v>10.91</v>
      </c>
      <c r="D119">
        <v>10.71</v>
      </c>
      <c r="E119">
        <v>10.79</v>
      </c>
      <c r="F119">
        <v>10.688121000000001</v>
      </c>
      <c r="G119">
        <v>1416800</v>
      </c>
      <c r="H119">
        <f t="shared" si="1"/>
        <v>5.5918477983217798E-3</v>
      </c>
      <c r="I119">
        <f>CORREL($H$3:H119,MXX!$H$3:H119)</f>
        <v>0.31982200679024364</v>
      </c>
    </row>
    <row r="120" spans="1:9" x14ac:dyDescent="0.25">
      <c r="A120" s="1">
        <v>44602</v>
      </c>
      <c r="B120">
        <v>10.65</v>
      </c>
      <c r="C120">
        <v>10.93</v>
      </c>
      <c r="D120">
        <v>10.65</v>
      </c>
      <c r="E120">
        <v>10.75</v>
      </c>
      <c r="F120">
        <v>10.648498999999999</v>
      </c>
      <c r="G120">
        <v>1314400</v>
      </c>
      <c r="H120">
        <f t="shared" si="1"/>
        <v>-3.707106235043688E-3</v>
      </c>
      <c r="I120">
        <f>CORREL($H$3:H120,MXX!$H$3:H120)</f>
        <v>0.31998725121766036</v>
      </c>
    </row>
    <row r="121" spans="1:9" x14ac:dyDescent="0.25">
      <c r="A121" s="1">
        <v>44603</v>
      </c>
      <c r="B121">
        <v>10.71</v>
      </c>
      <c r="C121">
        <v>11.07</v>
      </c>
      <c r="D121">
        <v>10.69</v>
      </c>
      <c r="E121">
        <v>10.87</v>
      </c>
      <c r="F121">
        <v>10.767365</v>
      </c>
      <c r="G121">
        <v>1551100</v>
      </c>
      <c r="H121">
        <f t="shared" si="1"/>
        <v>1.1162700019974702E-2</v>
      </c>
      <c r="I121">
        <f>CORREL($H$3:H121,MXX!$H$3:H121)</f>
        <v>0.32400640948790183</v>
      </c>
    </row>
    <row r="122" spans="1:9" x14ac:dyDescent="0.25">
      <c r="A122" s="1">
        <v>44606</v>
      </c>
      <c r="B122">
        <v>10.88</v>
      </c>
      <c r="C122">
        <v>10.89</v>
      </c>
      <c r="D122">
        <v>10.42</v>
      </c>
      <c r="E122">
        <v>10.57</v>
      </c>
      <c r="F122">
        <v>10.470198</v>
      </c>
      <c r="G122">
        <v>1362500</v>
      </c>
      <c r="H122">
        <f t="shared" si="1"/>
        <v>-2.7598860073936377E-2</v>
      </c>
      <c r="I122">
        <f>CORREL($H$3:H122,MXX!$H$3:H122)</f>
        <v>0.33781085810660683</v>
      </c>
    </row>
    <row r="123" spans="1:9" x14ac:dyDescent="0.25">
      <c r="A123" s="1">
        <v>44607</v>
      </c>
      <c r="B123">
        <v>10.63</v>
      </c>
      <c r="C123">
        <v>10.94</v>
      </c>
      <c r="D123">
        <v>10.61</v>
      </c>
      <c r="E123">
        <v>10.68</v>
      </c>
      <c r="F123">
        <v>10.57916</v>
      </c>
      <c r="G123">
        <v>1372600</v>
      </c>
      <c r="H123">
        <f t="shared" si="1"/>
        <v>1.04068710066419E-2</v>
      </c>
      <c r="I123">
        <f>CORREL($H$3:H123,MXX!$H$3:H123)</f>
        <v>0.34127952293397656</v>
      </c>
    </row>
    <row r="124" spans="1:9" x14ac:dyDescent="0.25">
      <c r="A124" s="1">
        <v>44608</v>
      </c>
      <c r="B124">
        <v>10.67</v>
      </c>
      <c r="C124">
        <v>11.11</v>
      </c>
      <c r="D124">
        <v>10.5</v>
      </c>
      <c r="E124">
        <v>11.02</v>
      </c>
      <c r="F124">
        <v>10.915948999999999</v>
      </c>
      <c r="G124">
        <v>1372600</v>
      </c>
      <c r="H124">
        <f t="shared" si="1"/>
        <v>3.1835136249002714E-2</v>
      </c>
      <c r="I124">
        <f>CORREL($H$3:H124,MXX!$H$3:H124)</f>
        <v>0.34947166691161136</v>
      </c>
    </row>
    <row r="125" spans="1:9" x14ac:dyDescent="0.25">
      <c r="A125" s="1">
        <v>44609</v>
      </c>
      <c r="B125">
        <v>10.89</v>
      </c>
      <c r="C125">
        <v>11.16</v>
      </c>
      <c r="D125">
        <v>10.82</v>
      </c>
      <c r="E125">
        <v>10.85</v>
      </c>
      <c r="F125">
        <v>10.747555</v>
      </c>
      <c r="G125">
        <v>1173700</v>
      </c>
      <c r="H125">
        <f t="shared" si="1"/>
        <v>-1.5426418719984793E-2</v>
      </c>
      <c r="I125">
        <f>CORREL($H$3:H125,MXX!$H$3:H125)</f>
        <v>0.3543690572728726</v>
      </c>
    </row>
    <row r="126" spans="1:9" x14ac:dyDescent="0.25">
      <c r="A126" s="1">
        <v>44610</v>
      </c>
      <c r="B126">
        <v>10.95</v>
      </c>
      <c r="C126">
        <v>10.95</v>
      </c>
      <c r="D126">
        <v>10.37</v>
      </c>
      <c r="E126">
        <v>10.51</v>
      </c>
      <c r="F126">
        <v>10.410765</v>
      </c>
      <c r="G126">
        <v>1364100</v>
      </c>
      <c r="H126">
        <f t="shared" si="1"/>
        <v>-3.1336429541416681E-2</v>
      </c>
      <c r="I126">
        <f>CORREL($H$3:H126,MXX!$H$3:H126)</f>
        <v>0.36127588933592691</v>
      </c>
    </row>
    <row r="127" spans="1:9" x14ac:dyDescent="0.25">
      <c r="A127" s="1">
        <v>44614</v>
      </c>
      <c r="B127">
        <v>10.27</v>
      </c>
      <c r="C127">
        <v>10.59</v>
      </c>
      <c r="D127">
        <v>10.25</v>
      </c>
      <c r="E127">
        <v>10.5</v>
      </c>
      <c r="F127">
        <v>10.400859000000001</v>
      </c>
      <c r="G127">
        <v>1883100</v>
      </c>
      <c r="H127">
        <f t="shared" si="1"/>
        <v>-9.5151509038952301E-4</v>
      </c>
      <c r="I127">
        <f>CORREL($H$3:H127,MXX!$H$3:H127)</f>
        <v>0.36069490437696544</v>
      </c>
    </row>
    <row r="128" spans="1:9" x14ac:dyDescent="0.25">
      <c r="A128" s="1">
        <v>44615</v>
      </c>
      <c r="B128">
        <v>10.59</v>
      </c>
      <c r="C128">
        <v>10.59</v>
      </c>
      <c r="D128">
        <v>10.16</v>
      </c>
      <c r="E128">
        <v>10.220000000000001</v>
      </c>
      <c r="F128">
        <v>10.123502999999999</v>
      </c>
      <c r="G128">
        <v>1916000</v>
      </c>
      <c r="H128">
        <f t="shared" si="1"/>
        <v>-2.6666643591649598E-2</v>
      </c>
      <c r="I128">
        <f>CORREL($H$3:H128,MXX!$H$3:H128)</f>
        <v>0.34394471282414874</v>
      </c>
    </row>
    <row r="129" spans="1:9" x14ac:dyDescent="0.25">
      <c r="A129" s="1">
        <v>44616</v>
      </c>
      <c r="B129">
        <v>9.89</v>
      </c>
      <c r="C129">
        <v>10.11</v>
      </c>
      <c r="D129">
        <v>9.75</v>
      </c>
      <c r="E129">
        <v>10.039999999999999</v>
      </c>
      <c r="F129">
        <v>9.9452020000000001</v>
      </c>
      <c r="G129">
        <v>1453100</v>
      </c>
      <c r="H129">
        <f t="shared" si="1"/>
        <v>-1.7612579361116345E-2</v>
      </c>
      <c r="I129">
        <f>CORREL($H$3:H129,MXX!$H$3:H129)</f>
        <v>0.34967716759141287</v>
      </c>
    </row>
    <row r="130" spans="1:9" x14ac:dyDescent="0.25">
      <c r="A130" s="1">
        <v>44617</v>
      </c>
      <c r="B130">
        <v>10.36</v>
      </c>
      <c r="C130">
        <v>10.55</v>
      </c>
      <c r="D130">
        <v>10.08</v>
      </c>
      <c r="E130">
        <v>10.5</v>
      </c>
      <c r="F130">
        <v>10.400859000000001</v>
      </c>
      <c r="G130">
        <v>1014100</v>
      </c>
      <c r="H130">
        <f t="shared" si="1"/>
        <v>4.5816766718262777E-2</v>
      </c>
      <c r="I130">
        <f>CORREL($H$3:H130,MXX!$H$3:H130)</f>
        <v>0.34619595308867851</v>
      </c>
    </row>
    <row r="131" spans="1:9" x14ac:dyDescent="0.25">
      <c r="A131" s="1">
        <v>44620</v>
      </c>
      <c r="B131">
        <v>10.34</v>
      </c>
      <c r="C131">
        <v>10.73</v>
      </c>
      <c r="D131">
        <v>10.24</v>
      </c>
      <c r="E131">
        <v>10.67</v>
      </c>
      <c r="F131">
        <v>10.569254000000001</v>
      </c>
      <c r="G131">
        <v>2107700</v>
      </c>
      <c r="H131">
        <f t="shared" ref="H131:H194" si="2">(F131-F130)/F130</f>
        <v>1.61904896509029E-2</v>
      </c>
      <c r="I131">
        <f>CORREL($H$3:H131,MXX!$H$3:H131)</f>
        <v>0.35302656899502705</v>
      </c>
    </row>
    <row r="132" spans="1:9" x14ac:dyDescent="0.25">
      <c r="A132" s="1">
        <v>44621</v>
      </c>
      <c r="B132">
        <v>10.67</v>
      </c>
      <c r="C132">
        <v>10.72</v>
      </c>
      <c r="D132">
        <v>10.210000000000001</v>
      </c>
      <c r="E132">
        <v>10.29</v>
      </c>
      <c r="F132">
        <v>10.192842000000001</v>
      </c>
      <c r="G132">
        <v>1460600</v>
      </c>
      <c r="H132">
        <f t="shared" si="2"/>
        <v>-3.5613866409114604E-2</v>
      </c>
      <c r="I132">
        <f>CORREL($H$3:H132,MXX!$H$3:H132)</f>
        <v>0.32326100111991368</v>
      </c>
    </row>
    <row r="133" spans="1:9" x14ac:dyDescent="0.25">
      <c r="A133" s="1">
        <v>44622</v>
      </c>
      <c r="B133">
        <v>10.34</v>
      </c>
      <c r="C133">
        <v>10.62</v>
      </c>
      <c r="D133">
        <v>10.210000000000001</v>
      </c>
      <c r="E133">
        <v>10.48</v>
      </c>
      <c r="F133">
        <v>10.381047000000001</v>
      </c>
      <c r="G133">
        <v>1521500</v>
      </c>
      <c r="H133">
        <f t="shared" si="2"/>
        <v>1.8464428272311092E-2</v>
      </c>
      <c r="I133">
        <f>CORREL($H$3:H133,MXX!$H$3:H133)</f>
        <v>0.31819074192914398</v>
      </c>
    </row>
    <row r="134" spans="1:9" x14ac:dyDescent="0.25">
      <c r="A134" s="1">
        <v>44623</v>
      </c>
      <c r="B134">
        <v>10.5</v>
      </c>
      <c r="C134">
        <v>10.66</v>
      </c>
      <c r="D134">
        <v>10.34</v>
      </c>
      <c r="E134">
        <v>10.43</v>
      </c>
      <c r="F134">
        <v>10.331519999999999</v>
      </c>
      <c r="G134">
        <v>1084300</v>
      </c>
      <c r="H134">
        <f t="shared" si="2"/>
        <v>-4.7709060560077619E-3</v>
      </c>
      <c r="I134">
        <f>CORREL($H$3:H134,MXX!$H$3:H134)</f>
        <v>0.31777151601454079</v>
      </c>
    </row>
    <row r="135" spans="1:9" x14ac:dyDescent="0.25">
      <c r="A135" s="1">
        <v>44624</v>
      </c>
      <c r="B135">
        <v>10.26</v>
      </c>
      <c r="C135">
        <v>10.3</v>
      </c>
      <c r="D135">
        <v>9.9</v>
      </c>
      <c r="E135">
        <v>9.99</v>
      </c>
      <c r="F135">
        <v>9.8956739999999996</v>
      </c>
      <c r="G135">
        <v>982000</v>
      </c>
      <c r="H135">
        <f t="shared" si="2"/>
        <v>-4.218604813231739E-2</v>
      </c>
      <c r="I135">
        <f>CORREL($H$3:H135,MXX!$H$3:H135)</f>
        <v>0.3066124660019876</v>
      </c>
    </row>
    <row r="136" spans="1:9" x14ac:dyDescent="0.25">
      <c r="A136" s="1">
        <v>44627</v>
      </c>
      <c r="B136">
        <v>9.7899999999999991</v>
      </c>
      <c r="C136">
        <v>9.8699999999999992</v>
      </c>
      <c r="D136">
        <v>9.16</v>
      </c>
      <c r="E136">
        <v>9.19</v>
      </c>
      <c r="F136">
        <v>9.1032279999999997</v>
      </c>
      <c r="G136">
        <v>1707100</v>
      </c>
      <c r="H136">
        <f t="shared" si="2"/>
        <v>-8.0080043057198527E-2</v>
      </c>
      <c r="I136">
        <f>CORREL($H$3:H136,MXX!$H$3:H136)</f>
        <v>0.3038217777983182</v>
      </c>
    </row>
    <row r="137" spans="1:9" x14ac:dyDescent="0.25">
      <c r="A137" s="1">
        <v>44628</v>
      </c>
      <c r="B137">
        <v>9.2200000000000006</v>
      </c>
      <c r="C137">
        <v>9.74</v>
      </c>
      <c r="D137">
        <v>9.18</v>
      </c>
      <c r="E137">
        <v>9.5299999999999994</v>
      </c>
      <c r="F137">
        <v>9.4400169999999992</v>
      </c>
      <c r="G137">
        <v>2776600</v>
      </c>
      <c r="H137">
        <f t="shared" si="2"/>
        <v>3.6996656570614246E-2</v>
      </c>
      <c r="I137">
        <f>CORREL($H$3:H137,MXX!$H$3:H137)</f>
        <v>0.2680366151595473</v>
      </c>
    </row>
    <row r="138" spans="1:9" x14ac:dyDescent="0.25">
      <c r="A138" s="1">
        <v>44629</v>
      </c>
      <c r="B138">
        <v>9.74</v>
      </c>
      <c r="C138">
        <v>10.24</v>
      </c>
      <c r="D138">
        <v>9.74</v>
      </c>
      <c r="E138">
        <v>10.130000000000001</v>
      </c>
      <c r="F138">
        <v>10.034352</v>
      </c>
      <c r="G138">
        <v>1296800</v>
      </c>
      <c r="H138">
        <f t="shared" si="2"/>
        <v>6.2959102721954943E-2</v>
      </c>
      <c r="I138">
        <f>CORREL($H$3:H138,MXX!$H$3:H138)</f>
        <v>0.29800739026245859</v>
      </c>
    </row>
    <row r="139" spans="1:9" x14ac:dyDescent="0.25">
      <c r="A139" s="1">
        <v>44630</v>
      </c>
      <c r="B139">
        <v>9.99</v>
      </c>
      <c r="C139">
        <v>10.16</v>
      </c>
      <c r="D139">
        <v>9.74</v>
      </c>
      <c r="E139">
        <v>9.83</v>
      </c>
      <c r="F139">
        <v>9.7371850000000002</v>
      </c>
      <c r="G139">
        <v>1190100</v>
      </c>
      <c r="H139">
        <f t="shared" si="2"/>
        <v>-2.961496666650721E-2</v>
      </c>
      <c r="I139">
        <f>CORREL($H$3:H139,MXX!$H$3:H139)</f>
        <v>0.28360554651532149</v>
      </c>
    </row>
    <row r="140" spans="1:9" x14ac:dyDescent="0.25">
      <c r="A140" s="1">
        <v>44631</v>
      </c>
      <c r="B140">
        <v>9.91</v>
      </c>
      <c r="C140">
        <v>10.029999999999999</v>
      </c>
      <c r="D140">
        <v>9.81</v>
      </c>
      <c r="E140">
        <v>9.83</v>
      </c>
      <c r="F140">
        <v>9.7371850000000002</v>
      </c>
      <c r="G140">
        <v>542700</v>
      </c>
      <c r="H140">
        <f t="shared" si="2"/>
        <v>0</v>
      </c>
      <c r="I140">
        <f>CORREL($H$3:H140,MXX!$H$3:H140)</f>
        <v>0.28180618403164825</v>
      </c>
    </row>
    <row r="141" spans="1:9" x14ac:dyDescent="0.25">
      <c r="A141" s="1">
        <v>44634</v>
      </c>
      <c r="B141">
        <v>9.94</v>
      </c>
      <c r="C141">
        <v>10.19</v>
      </c>
      <c r="D141">
        <v>9.7799999999999994</v>
      </c>
      <c r="E141">
        <v>9.8000000000000007</v>
      </c>
      <c r="F141">
        <v>9.7074680000000004</v>
      </c>
      <c r="G141">
        <v>920800</v>
      </c>
      <c r="H141">
        <f t="shared" si="2"/>
        <v>-3.0519087395381489E-3</v>
      </c>
      <c r="I141">
        <f>CORREL($H$3:H141,MXX!$H$3:H141)</f>
        <v>0.28184882092399738</v>
      </c>
    </row>
    <row r="142" spans="1:9" x14ac:dyDescent="0.25">
      <c r="A142" s="1">
        <v>44635</v>
      </c>
      <c r="B142">
        <v>9.86</v>
      </c>
      <c r="C142">
        <v>10.039999999999999</v>
      </c>
      <c r="D142">
        <v>9.74</v>
      </c>
      <c r="E142">
        <v>9.91</v>
      </c>
      <c r="F142">
        <v>9.8164289999999994</v>
      </c>
      <c r="G142">
        <v>824200</v>
      </c>
      <c r="H142">
        <f t="shared" si="2"/>
        <v>1.122445111330771E-2</v>
      </c>
      <c r="I142">
        <f>CORREL($H$3:H142,MXX!$H$3:H142)</f>
        <v>0.27629620966536</v>
      </c>
    </row>
    <row r="143" spans="1:9" x14ac:dyDescent="0.25">
      <c r="A143" s="1">
        <v>44636</v>
      </c>
      <c r="B143">
        <v>10.07</v>
      </c>
      <c r="C143">
        <v>10.34</v>
      </c>
      <c r="D143">
        <v>10</v>
      </c>
      <c r="E143">
        <v>10.32</v>
      </c>
      <c r="F143">
        <v>10.222557999999999</v>
      </c>
      <c r="G143">
        <v>1264900</v>
      </c>
      <c r="H143">
        <f t="shared" si="2"/>
        <v>4.1372376859242804E-2</v>
      </c>
      <c r="I143">
        <f>CORREL($H$3:H143,MXX!$H$3:H143)</f>
        <v>0.27801328856414531</v>
      </c>
    </row>
    <row r="144" spans="1:9" x14ac:dyDescent="0.25">
      <c r="A144" s="1">
        <v>44637</v>
      </c>
      <c r="B144">
        <v>10.220000000000001</v>
      </c>
      <c r="C144">
        <v>10.37</v>
      </c>
      <c r="D144">
        <v>10.07</v>
      </c>
      <c r="E144">
        <v>10.26</v>
      </c>
      <c r="F144">
        <v>10.163125000000001</v>
      </c>
      <c r="G144">
        <v>1797900</v>
      </c>
      <c r="H144">
        <f t="shared" si="2"/>
        <v>-5.8139068518856547E-3</v>
      </c>
      <c r="I144">
        <f>CORREL($H$3:H144,MXX!$H$3:H144)</f>
        <v>0.27621237372966212</v>
      </c>
    </row>
    <row r="145" spans="1:9" x14ac:dyDescent="0.25">
      <c r="A145" s="1">
        <v>44638</v>
      </c>
      <c r="B145">
        <v>10.38</v>
      </c>
      <c r="C145">
        <v>10.91</v>
      </c>
      <c r="D145">
        <v>10.16</v>
      </c>
      <c r="E145">
        <v>10.84</v>
      </c>
      <c r="F145">
        <v>10.737648999999999</v>
      </c>
      <c r="G145">
        <v>2548400</v>
      </c>
      <c r="H145">
        <f t="shared" si="2"/>
        <v>5.6530250292109799E-2</v>
      </c>
      <c r="I145">
        <f>CORREL($H$3:H145,MXX!$H$3:H145)</f>
        <v>0.29974769144085583</v>
      </c>
    </row>
    <row r="146" spans="1:9" x14ac:dyDescent="0.25">
      <c r="A146" s="1">
        <v>44641</v>
      </c>
      <c r="B146">
        <v>10.83</v>
      </c>
      <c r="C146">
        <v>10.94</v>
      </c>
      <c r="D146">
        <v>10.55</v>
      </c>
      <c r="E146">
        <v>10.63</v>
      </c>
      <c r="F146">
        <v>10.529631999999999</v>
      </c>
      <c r="G146">
        <v>612300</v>
      </c>
      <c r="H146">
        <f t="shared" si="2"/>
        <v>-1.9372676458319686E-2</v>
      </c>
      <c r="I146">
        <f>CORREL($H$3:H146,MXX!$H$3:H146)</f>
        <v>0.28265963933115451</v>
      </c>
    </row>
    <row r="147" spans="1:9" x14ac:dyDescent="0.25">
      <c r="A147" s="1">
        <v>44642</v>
      </c>
      <c r="B147">
        <v>10.74</v>
      </c>
      <c r="C147">
        <v>11.23</v>
      </c>
      <c r="D147">
        <v>10.65</v>
      </c>
      <c r="E147">
        <v>11.22</v>
      </c>
      <c r="F147">
        <v>11.11406</v>
      </c>
      <c r="G147">
        <v>1207700</v>
      </c>
      <c r="H147">
        <f t="shared" si="2"/>
        <v>5.5503174279974921E-2</v>
      </c>
      <c r="I147">
        <f>CORREL($H$3:H147,MXX!$H$3:H147)</f>
        <v>0.2841174214021584</v>
      </c>
    </row>
    <row r="148" spans="1:9" x14ac:dyDescent="0.25">
      <c r="A148" s="1">
        <v>44643</v>
      </c>
      <c r="B148">
        <v>11.25</v>
      </c>
      <c r="C148">
        <v>11.45</v>
      </c>
      <c r="D148">
        <v>11.11</v>
      </c>
      <c r="E148">
        <v>11.24</v>
      </c>
      <c r="F148">
        <v>11.133870999999999</v>
      </c>
      <c r="G148">
        <v>1441800</v>
      </c>
      <c r="H148">
        <f t="shared" si="2"/>
        <v>1.7825169200093316E-3</v>
      </c>
      <c r="I148">
        <f>CORREL($H$3:H148,MXX!$H$3:H148)</f>
        <v>0.28201791394461007</v>
      </c>
    </row>
    <row r="149" spans="1:9" x14ac:dyDescent="0.25">
      <c r="A149" s="1">
        <v>44644</v>
      </c>
      <c r="B149">
        <v>11.25</v>
      </c>
      <c r="C149">
        <v>11.63</v>
      </c>
      <c r="D149">
        <v>11.15</v>
      </c>
      <c r="E149">
        <v>11.55</v>
      </c>
      <c r="F149">
        <v>11.440944999999999</v>
      </c>
      <c r="G149">
        <v>1211900</v>
      </c>
      <c r="H149">
        <f t="shared" si="2"/>
        <v>2.7580165065681117E-2</v>
      </c>
      <c r="I149">
        <f>CORREL($H$3:H149,MXX!$H$3:H149)</f>
        <v>0.28934572282903376</v>
      </c>
    </row>
    <row r="150" spans="1:9" x14ac:dyDescent="0.25">
      <c r="A150" s="1">
        <v>44645</v>
      </c>
      <c r="B150">
        <v>11.5</v>
      </c>
      <c r="C150">
        <v>11.59</v>
      </c>
      <c r="D150">
        <v>11.37</v>
      </c>
      <c r="E150">
        <v>11.52</v>
      </c>
      <c r="F150">
        <v>11.411227999999999</v>
      </c>
      <c r="G150">
        <v>794200</v>
      </c>
      <c r="H150">
        <f t="shared" si="2"/>
        <v>-2.597425300095383E-3</v>
      </c>
      <c r="I150">
        <f>CORREL($H$3:H150,MXX!$H$3:H150)</f>
        <v>0.28919493193664259</v>
      </c>
    </row>
    <row r="151" spans="1:9" x14ac:dyDescent="0.25">
      <c r="A151" s="1">
        <v>44648</v>
      </c>
      <c r="B151">
        <v>11.49</v>
      </c>
      <c r="C151">
        <v>11.51</v>
      </c>
      <c r="D151">
        <v>11.16</v>
      </c>
      <c r="E151">
        <v>11.43</v>
      </c>
      <c r="F151">
        <v>11.322077999999999</v>
      </c>
      <c r="G151">
        <v>1323200</v>
      </c>
      <c r="H151">
        <f t="shared" si="2"/>
        <v>-7.8124808302840031E-3</v>
      </c>
      <c r="I151">
        <f>CORREL($H$3:H151,MXX!$H$3:H151)</f>
        <v>0.28801649996773238</v>
      </c>
    </row>
    <row r="152" spans="1:9" x14ac:dyDescent="0.25">
      <c r="A152" s="1">
        <v>44649</v>
      </c>
      <c r="B152">
        <v>11.6</v>
      </c>
      <c r="C152">
        <v>11.9</v>
      </c>
      <c r="D152">
        <v>11.51</v>
      </c>
      <c r="E152">
        <v>11.71</v>
      </c>
      <c r="F152">
        <v>11.599434</v>
      </c>
      <c r="G152">
        <v>1706600</v>
      </c>
      <c r="H152">
        <f t="shared" si="2"/>
        <v>2.449691655542393E-2</v>
      </c>
      <c r="I152">
        <f>CORREL($H$3:H152,MXX!$H$3:H152)</f>
        <v>0.29180258912979351</v>
      </c>
    </row>
    <row r="153" spans="1:9" x14ac:dyDescent="0.25">
      <c r="A153" s="1">
        <v>44650</v>
      </c>
      <c r="B153">
        <v>11.6</v>
      </c>
      <c r="C153">
        <v>11.71</v>
      </c>
      <c r="D153">
        <v>11.45</v>
      </c>
      <c r="E153">
        <v>11.64</v>
      </c>
      <c r="F153">
        <v>11.530094999999999</v>
      </c>
      <c r="G153">
        <v>1958300</v>
      </c>
      <c r="H153">
        <f t="shared" si="2"/>
        <v>-5.97779167500769E-3</v>
      </c>
      <c r="I153">
        <f>CORREL($H$3:H153,MXX!$H$3:H153)</f>
        <v>0.29236514788711709</v>
      </c>
    </row>
    <row r="154" spans="1:9" x14ac:dyDescent="0.25">
      <c r="A154" s="1">
        <v>44651</v>
      </c>
      <c r="B154">
        <v>11.66</v>
      </c>
      <c r="C154">
        <v>11.86</v>
      </c>
      <c r="D154">
        <v>11.44</v>
      </c>
      <c r="E154">
        <v>11.7</v>
      </c>
      <c r="F154">
        <v>11.589528</v>
      </c>
      <c r="G154">
        <v>3393400</v>
      </c>
      <c r="H154">
        <f t="shared" si="2"/>
        <v>5.154597598718857E-3</v>
      </c>
      <c r="I154">
        <f>CORREL($H$3:H154,MXX!$H$3:H154)</f>
        <v>0.29267389953336875</v>
      </c>
    </row>
    <row r="155" spans="1:9" x14ac:dyDescent="0.25">
      <c r="A155" s="1">
        <v>44652</v>
      </c>
      <c r="B155">
        <v>11.75</v>
      </c>
      <c r="C155">
        <v>11.82</v>
      </c>
      <c r="D155">
        <v>11.54</v>
      </c>
      <c r="E155">
        <v>11.71</v>
      </c>
      <c r="F155">
        <v>11.599434</v>
      </c>
      <c r="G155">
        <v>1065300</v>
      </c>
      <c r="H155">
        <f t="shared" si="2"/>
        <v>8.5473713856171359E-4</v>
      </c>
      <c r="I155">
        <f>CORREL($H$3:H155,MXX!$H$3:H155)</f>
        <v>0.29269108221341633</v>
      </c>
    </row>
    <row r="156" spans="1:9" x14ac:dyDescent="0.25">
      <c r="A156" s="1">
        <v>44655</v>
      </c>
      <c r="B156">
        <v>11.67</v>
      </c>
      <c r="C156">
        <v>11.74</v>
      </c>
      <c r="D156">
        <v>11.51</v>
      </c>
      <c r="E156">
        <v>11.55</v>
      </c>
      <c r="F156">
        <v>11.440944999999999</v>
      </c>
      <c r="G156">
        <v>905400</v>
      </c>
      <c r="H156">
        <f t="shared" si="2"/>
        <v>-1.3663511512717018E-2</v>
      </c>
      <c r="I156">
        <f>CORREL($H$3:H156,MXX!$H$3:H156)</f>
        <v>0.29434551697947947</v>
      </c>
    </row>
    <row r="157" spans="1:9" x14ac:dyDescent="0.25">
      <c r="A157" s="1">
        <v>44656</v>
      </c>
      <c r="B157">
        <v>11.48</v>
      </c>
      <c r="C157">
        <v>11.54</v>
      </c>
      <c r="D157">
        <v>11.08</v>
      </c>
      <c r="E157">
        <v>11.09</v>
      </c>
      <c r="F157">
        <v>10.985288000000001</v>
      </c>
      <c r="G157">
        <v>935400</v>
      </c>
      <c r="H157">
        <f t="shared" si="2"/>
        <v>-3.9826867448449293E-2</v>
      </c>
      <c r="I157">
        <f>CORREL($H$3:H157,MXX!$H$3:H157)</f>
        <v>0.30598852150254513</v>
      </c>
    </row>
    <row r="158" spans="1:9" x14ac:dyDescent="0.25">
      <c r="A158" s="1">
        <v>44657</v>
      </c>
      <c r="B158">
        <v>10.98</v>
      </c>
      <c r="C158">
        <v>11.04</v>
      </c>
      <c r="D158">
        <v>10.83</v>
      </c>
      <c r="E158">
        <v>10.96</v>
      </c>
      <c r="F158">
        <v>10.856515</v>
      </c>
      <c r="G158">
        <v>857500</v>
      </c>
      <c r="H158">
        <f t="shared" si="2"/>
        <v>-1.1722314426349195E-2</v>
      </c>
      <c r="I158">
        <f>CORREL($H$3:H158,MXX!$H$3:H158)</f>
        <v>0.30649470018662334</v>
      </c>
    </row>
    <row r="159" spans="1:9" x14ac:dyDescent="0.25">
      <c r="A159" s="1">
        <v>44658</v>
      </c>
      <c r="B159">
        <v>10.95</v>
      </c>
      <c r="C159">
        <v>11.03</v>
      </c>
      <c r="D159">
        <v>10.75</v>
      </c>
      <c r="E159">
        <v>10.88</v>
      </c>
      <c r="F159">
        <v>10.777271000000001</v>
      </c>
      <c r="G159">
        <v>648200</v>
      </c>
      <c r="H159">
        <f t="shared" si="2"/>
        <v>-7.2992115794063934E-3</v>
      </c>
      <c r="I159">
        <f>CORREL($H$3:H159,MXX!$H$3:H159)</f>
        <v>0.30693393203949787</v>
      </c>
    </row>
    <row r="160" spans="1:9" x14ac:dyDescent="0.25">
      <c r="A160" s="1">
        <v>44659</v>
      </c>
      <c r="B160">
        <v>10.82</v>
      </c>
      <c r="C160">
        <v>10.97</v>
      </c>
      <c r="D160">
        <v>10.74</v>
      </c>
      <c r="E160">
        <v>10.88</v>
      </c>
      <c r="F160">
        <v>10.777271000000001</v>
      </c>
      <c r="G160">
        <v>266700</v>
      </c>
      <c r="H160">
        <f t="shared" si="2"/>
        <v>0</v>
      </c>
      <c r="I160">
        <f>CORREL($H$3:H160,MXX!$H$3:H160)</f>
        <v>0.30526132082767043</v>
      </c>
    </row>
    <row r="161" spans="1:9" x14ac:dyDescent="0.25">
      <c r="A161" s="1">
        <v>44662</v>
      </c>
      <c r="B161">
        <v>10.82</v>
      </c>
      <c r="C161">
        <v>11.11</v>
      </c>
      <c r="D161">
        <v>10.82</v>
      </c>
      <c r="E161">
        <v>11.07</v>
      </c>
      <c r="F161">
        <v>10.965476000000001</v>
      </c>
      <c r="G161">
        <v>782800</v>
      </c>
      <c r="H161">
        <f t="shared" si="2"/>
        <v>1.7463140715307236E-2</v>
      </c>
      <c r="I161">
        <f>CORREL($H$3:H161,MXX!$H$3:H161)</f>
        <v>0.30205909073396936</v>
      </c>
    </row>
    <row r="162" spans="1:9" x14ac:dyDescent="0.25">
      <c r="A162" s="1">
        <v>44663</v>
      </c>
      <c r="B162">
        <v>11.22</v>
      </c>
      <c r="C162">
        <v>11.25</v>
      </c>
      <c r="D162">
        <v>10.81</v>
      </c>
      <c r="E162">
        <v>10.89</v>
      </c>
      <c r="F162">
        <v>10.787177</v>
      </c>
      <c r="G162">
        <v>693600</v>
      </c>
      <c r="H162">
        <f t="shared" si="2"/>
        <v>-1.6260032852199107E-2</v>
      </c>
      <c r="I162">
        <f>CORREL($H$3:H162,MXX!$H$3:H162)</f>
        <v>0.30520858483654428</v>
      </c>
    </row>
    <row r="163" spans="1:9" x14ac:dyDescent="0.25">
      <c r="A163" s="1">
        <v>44664</v>
      </c>
      <c r="B163">
        <v>10.94</v>
      </c>
      <c r="C163">
        <v>11.15</v>
      </c>
      <c r="D163">
        <v>10.94</v>
      </c>
      <c r="E163">
        <v>11.04</v>
      </c>
      <c r="F163">
        <v>10.93576</v>
      </c>
      <c r="G163">
        <v>529900</v>
      </c>
      <c r="H163">
        <f t="shared" si="2"/>
        <v>1.3774039306113208E-2</v>
      </c>
      <c r="I163">
        <f>CORREL($H$3:H163,MXX!$H$3:H163)</f>
        <v>0.30656366644797206</v>
      </c>
    </row>
    <row r="164" spans="1:9" x14ac:dyDescent="0.25">
      <c r="A164" s="1">
        <v>44665</v>
      </c>
      <c r="B164">
        <v>11.07</v>
      </c>
      <c r="C164">
        <v>11.19</v>
      </c>
      <c r="D164">
        <v>10.95</v>
      </c>
      <c r="E164">
        <v>10.95</v>
      </c>
      <c r="F164">
        <v>10.846609000000001</v>
      </c>
      <c r="G164">
        <v>442100</v>
      </c>
      <c r="H164">
        <f t="shared" si="2"/>
        <v>-8.1522454772232859E-3</v>
      </c>
      <c r="I164">
        <f>CORREL($H$3:H164,MXX!$H$3:H164)</f>
        <v>0.30665205000529067</v>
      </c>
    </row>
    <row r="165" spans="1:9" x14ac:dyDescent="0.25">
      <c r="A165" s="1">
        <v>44669</v>
      </c>
      <c r="B165">
        <v>10.8</v>
      </c>
      <c r="C165">
        <v>11.04</v>
      </c>
      <c r="D165">
        <v>10.8</v>
      </c>
      <c r="E165">
        <v>10.98</v>
      </c>
      <c r="F165">
        <v>10.876326000000001</v>
      </c>
      <c r="G165">
        <v>382600</v>
      </c>
      <c r="H165">
        <f t="shared" si="2"/>
        <v>2.7397502758696075E-3</v>
      </c>
      <c r="I165">
        <f>CORREL($H$3:H165,MXX!$H$3:H165)</f>
        <v>0.30665108058483576</v>
      </c>
    </row>
    <row r="166" spans="1:9" x14ac:dyDescent="0.25">
      <c r="A166" s="1">
        <v>44670</v>
      </c>
      <c r="B166">
        <v>10.99</v>
      </c>
      <c r="C166">
        <v>11.37</v>
      </c>
      <c r="D166">
        <v>10.99</v>
      </c>
      <c r="E166">
        <v>11.29</v>
      </c>
      <c r="F166">
        <v>11.183399</v>
      </c>
      <c r="G166">
        <v>1904400</v>
      </c>
      <c r="H166">
        <f t="shared" si="2"/>
        <v>2.8233155203328683E-2</v>
      </c>
      <c r="I166">
        <f>CORREL($H$3:H166,MXX!$H$3:H166)</f>
        <v>0.29021386154131384</v>
      </c>
    </row>
    <row r="167" spans="1:9" x14ac:dyDescent="0.25">
      <c r="A167" s="1">
        <v>44671</v>
      </c>
      <c r="B167">
        <v>11.32</v>
      </c>
      <c r="C167">
        <v>11.44</v>
      </c>
      <c r="D167">
        <v>11.11</v>
      </c>
      <c r="E167">
        <v>11.35</v>
      </c>
      <c r="F167">
        <v>11.242832999999999</v>
      </c>
      <c r="G167">
        <v>1008100</v>
      </c>
      <c r="H167">
        <f t="shared" si="2"/>
        <v>5.3144844425205206E-3</v>
      </c>
      <c r="I167">
        <f>CORREL($H$3:H167,MXX!$H$3:H167)</f>
        <v>0.28718563524318164</v>
      </c>
    </row>
    <row r="168" spans="1:9" x14ac:dyDescent="0.25">
      <c r="A168" s="1">
        <v>44672</v>
      </c>
      <c r="B168">
        <v>11.5</v>
      </c>
      <c r="C168">
        <v>11.5</v>
      </c>
      <c r="D168">
        <v>10.61</v>
      </c>
      <c r="E168">
        <v>10.62</v>
      </c>
      <c r="F168">
        <v>10.519726</v>
      </c>
      <c r="G168">
        <v>1505700</v>
      </c>
      <c r="H168">
        <f t="shared" si="2"/>
        <v>-6.4317152091470084E-2</v>
      </c>
      <c r="I168">
        <f>CORREL($H$3:H168,MXX!$H$3:H168)</f>
        <v>0.28350159171013906</v>
      </c>
    </row>
    <row r="169" spans="1:9" x14ac:dyDescent="0.25">
      <c r="A169" s="1">
        <v>44673</v>
      </c>
      <c r="B169">
        <v>10.54</v>
      </c>
      <c r="C169">
        <v>10.62</v>
      </c>
      <c r="D169">
        <v>10</v>
      </c>
      <c r="E169">
        <v>10.01</v>
      </c>
      <c r="F169">
        <v>9.9154850000000003</v>
      </c>
      <c r="G169">
        <v>763000</v>
      </c>
      <c r="H169">
        <f t="shared" si="2"/>
        <v>-5.743885344542244E-2</v>
      </c>
      <c r="I169">
        <f>CORREL($H$3:H169,MXX!$H$3:H169)</f>
        <v>0.29383347846081553</v>
      </c>
    </row>
    <row r="170" spans="1:9" x14ac:dyDescent="0.25">
      <c r="A170" s="1">
        <v>44676</v>
      </c>
      <c r="B170">
        <v>9.8800000000000008</v>
      </c>
      <c r="C170">
        <v>9.9700000000000006</v>
      </c>
      <c r="D170">
        <v>9.52</v>
      </c>
      <c r="E170">
        <v>9.92</v>
      </c>
      <c r="F170">
        <v>9.8263350000000003</v>
      </c>
      <c r="G170">
        <v>1332400</v>
      </c>
      <c r="H170">
        <f t="shared" si="2"/>
        <v>-8.9909873294145536E-3</v>
      </c>
      <c r="I170">
        <f>CORREL($H$3:H170,MXX!$H$3:H170)</f>
        <v>0.29421399577296908</v>
      </c>
    </row>
    <row r="171" spans="1:9" x14ac:dyDescent="0.25">
      <c r="A171" s="1">
        <v>44677</v>
      </c>
      <c r="B171">
        <v>9.93</v>
      </c>
      <c r="C171">
        <v>9.9700000000000006</v>
      </c>
      <c r="D171">
        <v>9.74</v>
      </c>
      <c r="E171">
        <v>9.8800000000000008</v>
      </c>
      <c r="F171">
        <v>9.7867130000000007</v>
      </c>
      <c r="G171">
        <v>1052800</v>
      </c>
      <c r="H171">
        <f t="shared" si="2"/>
        <v>-4.0322256466932584E-3</v>
      </c>
      <c r="I171">
        <f>CORREL($H$3:H171,MXX!$H$3:H171)</f>
        <v>0.29433868902729149</v>
      </c>
    </row>
    <row r="172" spans="1:9" x14ac:dyDescent="0.25">
      <c r="A172" s="1">
        <v>44678</v>
      </c>
      <c r="B172">
        <v>9.9499999999999993</v>
      </c>
      <c r="C172">
        <v>9.9600000000000009</v>
      </c>
      <c r="D172">
        <v>9.26</v>
      </c>
      <c r="E172">
        <v>9.27</v>
      </c>
      <c r="F172">
        <v>9.1824729999999999</v>
      </c>
      <c r="G172">
        <v>1541100</v>
      </c>
      <c r="H172">
        <f t="shared" si="2"/>
        <v>-6.1740852112450909E-2</v>
      </c>
      <c r="I172">
        <f>CORREL($H$3:H172,MXX!$H$3:H172)</f>
        <v>0.28053281996130069</v>
      </c>
    </row>
    <row r="173" spans="1:9" x14ac:dyDescent="0.25">
      <c r="A173" s="1">
        <v>44679</v>
      </c>
      <c r="B173">
        <v>9.25</v>
      </c>
      <c r="C173">
        <v>9.36</v>
      </c>
      <c r="D173">
        <v>8.58</v>
      </c>
      <c r="E173">
        <v>9.1999999999999993</v>
      </c>
      <c r="F173">
        <v>9.1131329999999995</v>
      </c>
      <c r="G173">
        <v>1995700</v>
      </c>
      <c r="H173">
        <f t="shared" si="2"/>
        <v>-7.5513426502860836E-3</v>
      </c>
      <c r="I173">
        <f>CORREL($H$3:H173,MXX!$H$3:H173)</f>
        <v>0.27905540866833861</v>
      </c>
    </row>
    <row r="174" spans="1:9" x14ac:dyDescent="0.25">
      <c r="A174" s="1">
        <v>44680</v>
      </c>
      <c r="B174">
        <v>9.25</v>
      </c>
      <c r="C174">
        <v>9.31</v>
      </c>
      <c r="D174">
        <v>9.02</v>
      </c>
      <c r="E174">
        <v>9.23</v>
      </c>
      <c r="F174">
        <v>9.1428499999999993</v>
      </c>
      <c r="G174">
        <v>2259100</v>
      </c>
      <c r="H174">
        <f t="shared" si="2"/>
        <v>3.260898310163999E-3</v>
      </c>
      <c r="I174">
        <f>CORREL($H$3:H174,MXX!$H$3:H174)</f>
        <v>0.27941680362011867</v>
      </c>
    </row>
    <row r="175" spans="1:9" x14ac:dyDescent="0.25">
      <c r="A175" s="1">
        <v>44683</v>
      </c>
      <c r="B175">
        <v>9.34</v>
      </c>
      <c r="C175">
        <v>9.42</v>
      </c>
      <c r="D175">
        <v>8.99</v>
      </c>
      <c r="E175">
        <v>9.23</v>
      </c>
      <c r="F175">
        <v>9.1428499999999993</v>
      </c>
      <c r="G175">
        <v>2118600</v>
      </c>
      <c r="H175">
        <f t="shared" si="2"/>
        <v>0</v>
      </c>
      <c r="I175">
        <f>CORREL($H$3:H175,MXX!$H$3:H175)</f>
        <v>0.27641277645965662</v>
      </c>
    </row>
    <row r="176" spans="1:9" x14ac:dyDescent="0.25">
      <c r="A176" s="1">
        <v>44684</v>
      </c>
      <c r="B176">
        <v>9.2100000000000009</v>
      </c>
      <c r="C176">
        <v>9.49</v>
      </c>
      <c r="D176">
        <v>9.1999999999999993</v>
      </c>
      <c r="E176">
        <v>9.39</v>
      </c>
      <c r="F176">
        <v>9.3013399999999997</v>
      </c>
      <c r="G176">
        <v>1264200</v>
      </c>
      <c r="H176">
        <f t="shared" si="2"/>
        <v>1.7334857292857313E-2</v>
      </c>
      <c r="I176">
        <f>CORREL($H$3:H176,MXX!$H$3:H176)</f>
        <v>0.27898066465441895</v>
      </c>
    </row>
    <row r="177" spans="1:9" x14ac:dyDescent="0.25">
      <c r="A177" s="1">
        <v>44685</v>
      </c>
      <c r="B177">
        <v>9.43</v>
      </c>
      <c r="C177">
        <v>9.43</v>
      </c>
      <c r="D177">
        <v>8.89</v>
      </c>
      <c r="E177">
        <v>9.17</v>
      </c>
      <c r="F177">
        <v>9.0834170000000007</v>
      </c>
      <c r="G177">
        <v>1509200</v>
      </c>
      <c r="H177">
        <f t="shared" si="2"/>
        <v>-2.342920482425102E-2</v>
      </c>
      <c r="I177">
        <f>CORREL($H$3:H177,MXX!$H$3:H177)</f>
        <v>0.28535700629522898</v>
      </c>
    </row>
    <row r="178" spans="1:9" x14ac:dyDescent="0.25">
      <c r="A178" s="1">
        <v>44686</v>
      </c>
      <c r="B178">
        <v>8.99</v>
      </c>
      <c r="C178">
        <v>9.1</v>
      </c>
      <c r="D178">
        <v>8.5399999999999991</v>
      </c>
      <c r="E178">
        <v>8.64</v>
      </c>
      <c r="F178">
        <v>8.5584209999999992</v>
      </c>
      <c r="G178">
        <v>1602900</v>
      </c>
      <c r="H178">
        <f t="shared" si="2"/>
        <v>-5.779719240017292E-2</v>
      </c>
      <c r="I178">
        <f>CORREL($H$3:H178,MXX!$H$3:H178)</f>
        <v>0.30469503061558484</v>
      </c>
    </row>
    <row r="179" spans="1:9" x14ac:dyDescent="0.25">
      <c r="A179" s="1">
        <v>44687</v>
      </c>
      <c r="B179">
        <v>8.57</v>
      </c>
      <c r="C179">
        <v>8.76</v>
      </c>
      <c r="D179">
        <v>8.24</v>
      </c>
      <c r="E179">
        <v>8.31</v>
      </c>
      <c r="F179">
        <v>8.2315369999999994</v>
      </c>
      <c r="G179">
        <v>1941500</v>
      </c>
      <c r="H179">
        <f t="shared" si="2"/>
        <v>-3.8194428621821687E-2</v>
      </c>
      <c r="I179">
        <f>CORREL($H$3:H179,MXX!$H$3:H179)</f>
        <v>0.31041018510438573</v>
      </c>
    </row>
    <row r="180" spans="1:9" x14ac:dyDescent="0.25">
      <c r="A180" s="1">
        <v>44690</v>
      </c>
      <c r="B180">
        <v>8.14</v>
      </c>
      <c r="C180">
        <v>8.23</v>
      </c>
      <c r="D180">
        <v>7.87</v>
      </c>
      <c r="E180">
        <v>7.96</v>
      </c>
      <c r="F180">
        <v>7.8848409999999998</v>
      </c>
      <c r="G180">
        <v>1361700</v>
      </c>
      <c r="H180">
        <f t="shared" si="2"/>
        <v>-4.2118015141036198E-2</v>
      </c>
      <c r="I180">
        <f>CORREL($H$3:H180,MXX!$H$3:H180)</f>
        <v>0.30657120064389537</v>
      </c>
    </row>
    <row r="181" spans="1:9" x14ac:dyDescent="0.25">
      <c r="A181" s="1">
        <v>44691</v>
      </c>
      <c r="B181">
        <v>8</v>
      </c>
      <c r="C181">
        <v>8.15</v>
      </c>
      <c r="D181">
        <v>7.85</v>
      </c>
      <c r="E181">
        <v>8.06</v>
      </c>
      <c r="F181">
        <v>7.9838979999999999</v>
      </c>
      <c r="G181">
        <v>1568400</v>
      </c>
      <c r="H181">
        <f t="shared" si="2"/>
        <v>1.2562967344553958E-2</v>
      </c>
      <c r="I181">
        <f>CORREL($H$3:H181,MXX!$H$3:H181)</f>
        <v>0.30741676076837876</v>
      </c>
    </row>
    <row r="182" spans="1:9" x14ac:dyDescent="0.25">
      <c r="A182" s="1">
        <v>44692</v>
      </c>
      <c r="B182">
        <v>8.0500000000000007</v>
      </c>
      <c r="C182">
        <v>8.35</v>
      </c>
      <c r="D182">
        <v>7.96</v>
      </c>
      <c r="E182">
        <v>7.98</v>
      </c>
      <c r="F182">
        <v>7.9046529999999997</v>
      </c>
      <c r="G182">
        <v>1260700</v>
      </c>
      <c r="H182">
        <f t="shared" si="2"/>
        <v>-9.9256027569490785E-3</v>
      </c>
      <c r="I182">
        <f>CORREL($H$3:H182,MXX!$H$3:H182)</f>
        <v>0.30715109482902003</v>
      </c>
    </row>
    <row r="183" spans="1:9" x14ac:dyDescent="0.25">
      <c r="A183" s="1">
        <v>44693</v>
      </c>
      <c r="B183">
        <v>7.94</v>
      </c>
      <c r="C183">
        <v>8.34</v>
      </c>
      <c r="D183">
        <v>7.91</v>
      </c>
      <c r="E183">
        <v>8.23</v>
      </c>
      <c r="F183">
        <v>8.152291</v>
      </c>
      <c r="G183">
        <v>1466000</v>
      </c>
      <c r="H183">
        <f t="shared" si="2"/>
        <v>3.1328130406230385E-2</v>
      </c>
      <c r="I183">
        <f>CORREL($H$3:H183,MXX!$H$3:H183)</f>
        <v>0.30987705984476771</v>
      </c>
    </row>
    <row r="184" spans="1:9" x14ac:dyDescent="0.25">
      <c r="A184" s="1">
        <v>44694</v>
      </c>
      <c r="B184">
        <v>8.39</v>
      </c>
      <c r="C184">
        <v>8.57</v>
      </c>
      <c r="D184">
        <v>8.31</v>
      </c>
      <c r="E184">
        <v>8.4700000000000006</v>
      </c>
      <c r="F184">
        <v>8.3900260000000006</v>
      </c>
      <c r="G184">
        <v>1270400</v>
      </c>
      <c r="H184">
        <f t="shared" si="2"/>
        <v>2.9161741159632389E-2</v>
      </c>
      <c r="I184">
        <f>CORREL($H$3:H184,MXX!$H$3:H184)</f>
        <v>0.31964442299049961</v>
      </c>
    </row>
    <row r="185" spans="1:9" x14ac:dyDescent="0.25">
      <c r="A185" s="1">
        <v>44697</v>
      </c>
      <c r="B185">
        <v>8.48</v>
      </c>
      <c r="C185">
        <v>8.66</v>
      </c>
      <c r="D185">
        <v>8.4600000000000009</v>
      </c>
      <c r="E185">
        <v>8.61</v>
      </c>
      <c r="F185">
        <v>8.5287039999999994</v>
      </c>
      <c r="G185">
        <v>1090900</v>
      </c>
      <c r="H185">
        <f t="shared" si="2"/>
        <v>1.6528911829355324E-2</v>
      </c>
      <c r="I185">
        <f>CORREL($H$3:H185,MXX!$H$3:H185)</f>
        <v>0.3238867583729379</v>
      </c>
    </row>
    <row r="186" spans="1:9" x14ac:dyDescent="0.25">
      <c r="A186" s="1">
        <v>44698</v>
      </c>
      <c r="B186">
        <v>8.75</v>
      </c>
      <c r="C186">
        <v>9.0500000000000007</v>
      </c>
      <c r="D186">
        <v>8.75</v>
      </c>
      <c r="E186">
        <v>8.9</v>
      </c>
      <c r="F186">
        <v>8.8159659999999995</v>
      </c>
      <c r="G186">
        <v>2305900</v>
      </c>
      <c r="H186">
        <f t="shared" si="2"/>
        <v>3.3681787994987299E-2</v>
      </c>
      <c r="I186">
        <f>CORREL($H$3:H186,MXX!$H$3:H186)</f>
        <v>0.30080276107802739</v>
      </c>
    </row>
    <row r="187" spans="1:9" x14ac:dyDescent="0.25">
      <c r="A187" s="1">
        <v>44699</v>
      </c>
      <c r="B187">
        <v>8.74</v>
      </c>
      <c r="C187">
        <v>8.9</v>
      </c>
      <c r="D187">
        <v>8.5399999999999991</v>
      </c>
      <c r="E187">
        <v>8.57</v>
      </c>
      <c r="F187">
        <v>8.4890810000000005</v>
      </c>
      <c r="G187">
        <v>1603400</v>
      </c>
      <c r="H187">
        <f t="shared" si="2"/>
        <v>-3.7078750076849097E-2</v>
      </c>
      <c r="I187">
        <f>CORREL($H$3:H187,MXX!$H$3:H187)</f>
        <v>0.28188366431521211</v>
      </c>
    </row>
    <row r="188" spans="1:9" x14ac:dyDescent="0.25">
      <c r="A188" s="1">
        <v>44700</v>
      </c>
      <c r="B188">
        <v>8.43</v>
      </c>
      <c r="C188">
        <v>8.8699999999999992</v>
      </c>
      <c r="D188">
        <v>8.43</v>
      </c>
      <c r="E188">
        <v>8.76</v>
      </c>
      <c r="F188">
        <v>8.6772880000000008</v>
      </c>
      <c r="G188">
        <v>835000</v>
      </c>
      <c r="H188">
        <f t="shared" si="2"/>
        <v>2.2170479937698818E-2</v>
      </c>
      <c r="I188">
        <f>CORREL($H$3:H188,MXX!$H$3:H188)</f>
        <v>0.28343281378314455</v>
      </c>
    </row>
    <row r="189" spans="1:9" x14ac:dyDescent="0.25">
      <c r="A189" s="1">
        <v>44701</v>
      </c>
      <c r="B189">
        <v>8.89</v>
      </c>
      <c r="C189">
        <v>9.16</v>
      </c>
      <c r="D189">
        <v>8.82</v>
      </c>
      <c r="E189">
        <v>9.15</v>
      </c>
      <c r="F189">
        <v>9.0636050000000008</v>
      </c>
      <c r="G189">
        <v>1112400</v>
      </c>
      <c r="H189">
        <f t="shared" si="2"/>
        <v>4.4520476904765634E-2</v>
      </c>
      <c r="I189">
        <f>CORREL($H$3:H189,MXX!$H$3:H189)</f>
        <v>0.2778029532745529</v>
      </c>
    </row>
    <row r="190" spans="1:9" x14ac:dyDescent="0.25">
      <c r="A190" s="1">
        <v>44704</v>
      </c>
      <c r="B190">
        <v>9.2100000000000009</v>
      </c>
      <c r="C190">
        <v>9.35</v>
      </c>
      <c r="D190">
        <v>9.06</v>
      </c>
      <c r="E190">
        <v>9.3000000000000007</v>
      </c>
      <c r="F190">
        <v>9.2121899999999997</v>
      </c>
      <c r="G190">
        <v>750400</v>
      </c>
      <c r="H190">
        <f t="shared" si="2"/>
        <v>1.6393587319835635E-2</v>
      </c>
      <c r="I190">
        <f>CORREL($H$3:H190,MXX!$H$3:H190)</f>
        <v>0.2768281549801711</v>
      </c>
    </row>
    <row r="191" spans="1:9" x14ac:dyDescent="0.25">
      <c r="A191" s="1">
        <v>44705</v>
      </c>
      <c r="B191">
        <v>9.2200000000000006</v>
      </c>
      <c r="C191">
        <v>9.2799999999999994</v>
      </c>
      <c r="D191">
        <v>9.07</v>
      </c>
      <c r="E191">
        <v>9.23</v>
      </c>
      <c r="F191">
        <v>9.1428499999999993</v>
      </c>
      <c r="G191">
        <v>1334900</v>
      </c>
      <c r="H191">
        <f t="shared" si="2"/>
        <v>-7.5269832689078718E-3</v>
      </c>
      <c r="I191">
        <f>CORREL($H$3:H191,MXX!$H$3:H191)</f>
        <v>0.2751615307443373</v>
      </c>
    </row>
    <row r="192" spans="1:9" x14ac:dyDescent="0.25">
      <c r="A192" s="1">
        <v>44706</v>
      </c>
      <c r="B192">
        <v>9.1999999999999993</v>
      </c>
      <c r="C192">
        <v>9.41</v>
      </c>
      <c r="D192">
        <v>9.15</v>
      </c>
      <c r="E192">
        <v>9.32</v>
      </c>
      <c r="F192">
        <v>9.2319999999999993</v>
      </c>
      <c r="G192">
        <v>1129400</v>
      </c>
      <c r="H192">
        <f t="shared" si="2"/>
        <v>9.7507888678038113E-3</v>
      </c>
      <c r="I192">
        <f>CORREL($H$3:H192,MXX!$H$3:H192)</f>
        <v>0.27654250552935644</v>
      </c>
    </row>
    <row r="193" spans="1:9" x14ac:dyDescent="0.25">
      <c r="A193" s="1">
        <v>44707</v>
      </c>
      <c r="B193">
        <v>9.26</v>
      </c>
      <c r="C193">
        <v>9.7899999999999991</v>
      </c>
      <c r="D193">
        <v>9.2100000000000009</v>
      </c>
      <c r="E193">
        <v>9.76</v>
      </c>
      <c r="F193">
        <v>9.76</v>
      </c>
      <c r="G193">
        <v>936500</v>
      </c>
      <c r="H193">
        <f t="shared" si="2"/>
        <v>5.7192374350086707E-2</v>
      </c>
      <c r="I193">
        <f>CORREL($H$3:H193,MXX!$H$3:H193)</f>
        <v>0.28000459848770443</v>
      </c>
    </row>
    <row r="194" spans="1:9" x14ac:dyDescent="0.25">
      <c r="A194" s="1">
        <v>44708</v>
      </c>
      <c r="B194">
        <v>9.75</v>
      </c>
      <c r="C194">
        <v>9.94</v>
      </c>
      <c r="D194">
        <v>9.75</v>
      </c>
      <c r="E194">
        <v>9.92</v>
      </c>
      <c r="F194">
        <v>9.92</v>
      </c>
      <c r="G194">
        <v>881900</v>
      </c>
      <c r="H194">
        <f t="shared" si="2"/>
        <v>1.6393442622950834E-2</v>
      </c>
      <c r="I194">
        <f>CORREL($H$3:H194,MXX!$H$3:H194)</f>
        <v>0.27712530685379688</v>
      </c>
    </row>
    <row r="195" spans="1:9" x14ac:dyDescent="0.25">
      <c r="A195" s="1">
        <v>44712</v>
      </c>
      <c r="B195">
        <v>9.94</v>
      </c>
      <c r="C195">
        <v>10.24</v>
      </c>
      <c r="D195">
        <v>9.77</v>
      </c>
      <c r="E195">
        <v>10.210000000000001</v>
      </c>
      <c r="F195">
        <v>10.210000000000001</v>
      </c>
      <c r="G195">
        <v>1764600</v>
      </c>
      <c r="H195">
        <f t="shared" ref="H195:H253" si="3">(F195-F194)/F194</f>
        <v>2.9233870967742027E-2</v>
      </c>
      <c r="I195">
        <f>CORREL($H$3:H195,MXX!$H$3:H195)</f>
        <v>0.2703312282355938</v>
      </c>
    </row>
    <row r="196" spans="1:9" x14ac:dyDescent="0.25">
      <c r="A196" s="1">
        <v>44713</v>
      </c>
      <c r="B196">
        <v>10.32</v>
      </c>
      <c r="C196">
        <v>10.39</v>
      </c>
      <c r="D196">
        <v>9.9499999999999993</v>
      </c>
      <c r="E196">
        <v>10.01</v>
      </c>
      <c r="F196">
        <v>10.01</v>
      </c>
      <c r="G196">
        <v>1240700</v>
      </c>
      <c r="H196">
        <f t="shared" si="3"/>
        <v>-1.9588638589618124E-2</v>
      </c>
      <c r="I196">
        <f>CORREL($H$3:H196,MXX!$H$3:H196)</f>
        <v>0.27171141337986371</v>
      </c>
    </row>
    <row r="197" spans="1:9" x14ac:dyDescent="0.25">
      <c r="A197" s="1">
        <v>44714</v>
      </c>
      <c r="B197">
        <v>9.81</v>
      </c>
      <c r="C197">
        <v>10.07</v>
      </c>
      <c r="D197">
        <v>9.7799999999999994</v>
      </c>
      <c r="E197">
        <v>9.9700000000000006</v>
      </c>
      <c r="F197">
        <v>9.9700000000000006</v>
      </c>
      <c r="G197">
        <v>1227700</v>
      </c>
      <c r="H197">
        <f t="shared" si="3"/>
        <v>-3.996003996003911E-3</v>
      </c>
      <c r="I197">
        <f>CORREL($H$3:H197,MXX!$H$3:H197)</f>
        <v>0.27157455562912708</v>
      </c>
    </row>
    <row r="198" spans="1:9" x14ac:dyDescent="0.25">
      <c r="A198" s="1">
        <v>44715</v>
      </c>
      <c r="B198">
        <v>9.83</v>
      </c>
      <c r="C198">
        <v>9.83</v>
      </c>
      <c r="D198">
        <v>9.58</v>
      </c>
      <c r="E198">
        <v>9.66</v>
      </c>
      <c r="F198">
        <v>9.66</v>
      </c>
      <c r="G198">
        <v>1047600</v>
      </c>
      <c r="H198">
        <f t="shared" si="3"/>
        <v>-3.1093279839518602E-2</v>
      </c>
      <c r="I198">
        <f>CORREL($H$3:H198,MXX!$H$3:H198)</f>
        <v>0.27388631185882911</v>
      </c>
    </row>
    <row r="199" spans="1:9" x14ac:dyDescent="0.25">
      <c r="A199" s="1">
        <v>44718</v>
      </c>
      <c r="B199">
        <v>9.59</v>
      </c>
      <c r="C199">
        <v>9.73</v>
      </c>
      <c r="D199">
        <v>9.31</v>
      </c>
      <c r="E199">
        <v>9.33</v>
      </c>
      <c r="F199">
        <v>9.33</v>
      </c>
      <c r="G199">
        <v>1242100</v>
      </c>
      <c r="H199">
        <f t="shared" si="3"/>
        <v>-3.4161490683229823E-2</v>
      </c>
      <c r="I199">
        <f>CORREL($H$3:H199,MXX!$H$3:H199)</f>
        <v>0.28022849985469583</v>
      </c>
    </row>
    <row r="200" spans="1:9" x14ac:dyDescent="0.25">
      <c r="A200" s="1">
        <v>44719</v>
      </c>
      <c r="B200">
        <v>9.1999999999999993</v>
      </c>
      <c r="C200">
        <v>9.5299999999999994</v>
      </c>
      <c r="D200">
        <v>9.0500000000000007</v>
      </c>
      <c r="E200">
        <v>9.5</v>
      </c>
      <c r="F200">
        <v>9.5</v>
      </c>
      <c r="G200">
        <v>1079000</v>
      </c>
      <c r="H200">
        <f t="shared" si="3"/>
        <v>1.8220793140407282E-2</v>
      </c>
      <c r="I200">
        <f>CORREL($H$3:H200,MXX!$H$3:H200)</f>
        <v>0.28048008267459085</v>
      </c>
    </row>
    <row r="201" spans="1:9" x14ac:dyDescent="0.25">
      <c r="A201" s="1">
        <v>44720</v>
      </c>
      <c r="B201">
        <v>9.4700000000000006</v>
      </c>
      <c r="C201">
        <v>9.61</v>
      </c>
      <c r="D201">
        <v>9.36</v>
      </c>
      <c r="E201">
        <v>9.4700000000000006</v>
      </c>
      <c r="F201">
        <v>9.4700000000000006</v>
      </c>
      <c r="G201">
        <v>574300</v>
      </c>
      <c r="H201">
        <f t="shared" si="3"/>
        <v>-3.157894736842038E-3</v>
      </c>
      <c r="I201">
        <f>CORREL($H$3:H201,MXX!$H$3:H201)</f>
        <v>0.28043968914749356</v>
      </c>
    </row>
    <row r="202" spans="1:9" x14ac:dyDescent="0.25">
      <c r="A202" s="1">
        <v>44721</v>
      </c>
      <c r="B202">
        <v>9.2899999999999991</v>
      </c>
      <c r="C202">
        <v>9.4499999999999993</v>
      </c>
      <c r="D202">
        <v>9.14</v>
      </c>
      <c r="E202">
        <v>9.17</v>
      </c>
      <c r="F202">
        <v>9.17</v>
      </c>
      <c r="G202">
        <v>576600</v>
      </c>
      <c r="H202">
        <f t="shared" si="3"/>
        <v>-3.1678986272439355E-2</v>
      </c>
      <c r="I202">
        <f>CORREL($H$3:H202,MXX!$H$3:H202)</f>
        <v>0.28530002575171648</v>
      </c>
    </row>
    <row r="203" spans="1:9" x14ac:dyDescent="0.25">
      <c r="A203" s="1">
        <v>44722</v>
      </c>
      <c r="B203">
        <v>9.01</v>
      </c>
      <c r="C203">
        <v>9.06</v>
      </c>
      <c r="D203">
        <v>8.74</v>
      </c>
      <c r="E203">
        <v>8.74</v>
      </c>
      <c r="F203">
        <v>8.74</v>
      </c>
      <c r="G203">
        <v>1038800</v>
      </c>
      <c r="H203">
        <f t="shared" si="3"/>
        <v>-4.6892039258451444E-2</v>
      </c>
      <c r="I203">
        <f>CORREL($H$3:H203,MXX!$H$3:H203)</f>
        <v>0.29645244302497226</v>
      </c>
    </row>
    <row r="204" spans="1:9" x14ac:dyDescent="0.25">
      <c r="A204" s="1">
        <v>44725</v>
      </c>
      <c r="B204">
        <v>8.39</v>
      </c>
      <c r="C204">
        <v>8.4700000000000006</v>
      </c>
      <c r="D204">
        <v>8.07</v>
      </c>
      <c r="E204">
        <v>8.33</v>
      </c>
      <c r="F204">
        <v>8.33</v>
      </c>
      <c r="G204">
        <v>1873300</v>
      </c>
      <c r="H204">
        <f t="shared" si="3"/>
        <v>-4.6910755148741434E-2</v>
      </c>
      <c r="I204">
        <f>CORREL($H$3:H204,MXX!$H$3:H204)</f>
        <v>0.2942354181886</v>
      </c>
    </row>
    <row r="205" spans="1:9" x14ac:dyDescent="0.25">
      <c r="A205" s="1">
        <v>44726</v>
      </c>
      <c r="B205">
        <v>8.3800000000000008</v>
      </c>
      <c r="C205">
        <v>8.39</v>
      </c>
      <c r="D205">
        <v>8</v>
      </c>
      <c r="E205">
        <v>8.0399999999999991</v>
      </c>
      <c r="F205">
        <v>8.0399999999999991</v>
      </c>
      <c r="G205">
        <v>975500</v>
      </c>
      <c r="H205">
        <f t="shared" si="3"/>
        <v>-3.4813925570228201E-2</v>
      </c>
      <c r="I205">
        <f>CORREL($H$3:H205,MXX!$H$3:H205)</f>
        <v>0.2964712291871906</v>
      </c>
    </row>
    <row r="206" spans="1:9" x14ac:dyDescent="0.25">
      <c r="A206" s="1">
        <v>44727</v>
      </c>
      <c r="B206">
        <v>8.14</v>
      </c>
      <c r="C206">
        <v>8.36</v>
      </c>
      <c r="D206">
        <v>8.1300000000000008</v>
      </c>
      <c r="E206">
        <v>8.24</v>
      </c>
      <c r="F206">
        <v>8.24</v>
      </c>
      <c r="G206">
        <v>2014600</v>
      </c>
      <c r="H206">
        <f t="shared" si="3"/>
        <v>2.48756218905474E-2</v>
      </c>
      <c r="I206">
        <f>CORREL($H$3:H206,MXX!$H$3:H206)</f>
        <v>0.29774994512718095</v>
      </c>
    </row>
    <row r="207" spans="1:9" x14ac:dyDescent="0.25">
      <c r="A207" s="1">
        <v>44728</v>
      </c>
      <c r="B207">
        <v>8.08</v>
      </c>
      <c r="C207">
        <v>8.17</v>
      </c>
      <c r="D207">
        <v>7.82</v>
      </c>
      <c r="E207">
        <v>8.08</v>
      </c>
      <c r="F207">
        <v>8.08</v>
      </c>
      <c r="G207">
        <v>2011400</v>
      </c>
      <c r="H207">
        <f t="shared" si="3"/>
        <v>-1.9417475728155355E-2</v>
      </c>
      <c r="I207">
        <f>CORREL($H$3:H207,MXX!$H$3:H207)</f>
        <v>0.30110317386851193</v>
      </c>
    </row>
    <row r="208" spans="1:9" x14ac:dyDescent="0.25">
      <c r="A208" s="1">
        <v>44729</v>
      </c>
      <c r="B208">
        <v>8.0500000000000007</v>
      </c>
      <c r="C208">
        <v>8.48</v>
      </c>
      <c r="D208">
        <v>8.0399999999999991</v>
      </c>
      <c r="E208">
        <v>8.4700000000000006</v>
      </c>
      <c r="F208">
        <v>8.4700000000000006</v>
      </c>
      <c r="G208">
        <v>1470300</v>
      </c>
      <c r="H208">
        <f t="shared" si="3"/>
        <v>4.8267326732673338E-2</v>
      </c>
      <c r="I208">
        <f>CORREL($H$3:H208,MXX!$H$3:H208)</f>
        <v>0.30751094566757481</v>
      </c>
    </row>
    <row r="209" spans="1:9" x14ac:dyDescent="0.25">
      <c r="A209" s="1">
        <v>44733</v>
      </c>
      <c r="B209">
        <v>8.5299999999999994</v>
      </c>
      <c r="C209">
        <v>8.56</v>
      </c>
      <c r="D209">
        <v>8.4</v>
      </c>
      <c r="E209">
        <v>8.49</v>
      </c>
      <c r="F209">
        <v>8.49</v>
      </c>
      <c r="G209">
        <v>851600</v>
      </c>
      <c r="H209">
        <f t="shared" si="3"/>
        <v>2.3612750885477654E-3</v>
      </c>
      <c r="I209">
        <f>CORREL($H$3:H209,MXX!$H$3:H209)</f>
        <v>0.30695303731912993</v>
      </c>
    </row>
    <row r="210" spans="1:9" x14ac:dyDescent="0.25">
      <c r="A210" s="1">
        <v>44734</v>
      </c>
      <c r="B210">
        <v>8.3699999999999992</v>
      </c>
      <c r="C210">
        <v>8.61</v>
      </c>
      <c r="D210">
        <v>8.36</v>
      </c>
      <c r="E210">
        <v>8.48</v>
      </c>
      <c r="F210">
        <v>8.48</v>
      </c>
      <c r="G210">
        <v>595600</v>
      </c>
      <c r="H210">
        <f t="shared" si="3"/>
        <v>-1.177856301531188E-3</v>
      </c>
      <c r="I210">
        <f>CORREL($H$3:H210,MXX!$H$3:H210)</f>
        <v>0.3066070470467388</v>
      </c>
    </row>
    <row r="211" spans="1:9" x14ac:dyDescent="0.25">
      <c r="A211" s="1">
        <v>44735</v>
      </c>
      <c r="B211">
        <v>8.5399999999999991</v>
      </c>
      <c r="C211">
        <v>8.57</v>
      </c>
      <c r="D211">
        <v>8.31</v>
      </c>
      <c r="E211">
        <v>8.39</v>
      </c>
      <c r="F211">
        <v>8.39</v>
      </c>
      <c r="G211">
        <v>1017600</v>
      </c>
      <c r="H211">
        <f t="shared" si="3"/>
        <v>-1.0613207547169793E-2</v>
      </c>
      <c r="I211">
        <f>CORREL($H$3:H211,MXX!$H$3:H211)</f>
        <v>0.30695895596326594</v>
      </c>
    </row>
    <row r="212" spans="1:9" x14ac:dyDescent="0.25">
      <c r="A212" s="1">
        <v>44736</v>
      </c>
      <c r="B212">
        <v>8.49</v>
      </c>
      <c r="C212">
        <v>8.77</v>
      </c>
      <c r="D212">
        <v>8.43</v>
      </c>
      <c r="E212">
        <v>8.6999999999999993</v>
      </c>
      <c r="F212">
        <v>8.6999999999999993</v>
      </c>
      <c r="G212">
        <v>1156400</v>
      </c>
      <c r="H212">
        <f t="shared" si="3"/>
        <v>3.6948748510130955E-2</v>
      </c>
      <c r="I212">
        <f>CORREL($H$3:H212,MXX!$H$3:H212)</f>
        <v>0.29689340192822561</v>
      </c>
    </row>
    <row r="213" spans="1:9" x14ac:dyDescent="0.25">
      <c r="A213" s="1">
        <v>44739</v>
      </c>
      <c r="B213">
        <v>8.76</v>
      </c>
      <c r="C213">
        <v>8.8000000000000007</v>
      </c>
      <c r="D213">
        <v>8.5299999999999994</v>
      </c>
      <c r="E213">
        <v>8.64</v>
      </c>
      <c r="F213">
        <v>8.64</v>
      </c>
      <c r="G213">
        <v>695900</v>
      </c>
      <c r="H213">
        <f t="shared" si="3"/>
        <v>-6.8965517241377844E-3</v>
      </c>
      <c r="I213">
        <f>CORREL($H$3:H213,MXX!$H$3:H213)</f>
        <v>0.2901795928820744</v>
      </c>
    </row>
    <row r="214" spans="1:9" x14ac:dyDescent="0.25">
      <c r="A214" s="1">
        <v>44740</v>
      </c>
      <c r="B214">
        <v>8.83</v>
      </c>
      <c r="C214">
        <v>8.94</v>
      </c>
      <c r="D214">
        <v>8.66</v>
      </c>
      <c r="E214">
        <v>8.68</v>
      </c>
      <c r="F214">
        <v>8.68</v>
      </c>
      <c r="G214">
        <v>1215200</v>
      </c>
      <c r="H214">
        <f t="shared" si="3"/>
        <v>4.6296296296295305E-3</v>
      </c>
      <c r="I214">
        <f>CORREL($H$3:H214,MXX!$H$3:H214)</f>
        <v>0.29053534567745853</v>
      </c>
    </row>
    <row r="215" spans="1:9" x14ac:dyDescent="0.25">
      <c r="A215" s="1">
        <v>44741</v>
      </c>
      <c r="B215">
        <v>8.67</v>
      </c>
      <c r="C215">
        <v>8.7200000000000006</v>
      </c>
      <c r="D215">
        <v>8.52</v>
      </c>
      <c r="E215">
        <v>8.65</v>
      </c>
      <c r="F215">
        <v>8.65</v>
      </c>
      <c r="G215">
        <v>867900</v>
      </c>
      <c r="H215">
        <f t="shared" si="3"/>
        <v>-3.4562211981566085E-3</v>
      </c>
      <c r="I215">
        <f>CORREL($H$3:H215,MXX!$H$3:H215)</f>
        <v>0.29033443061004122</v>
      </c>
    </row>
    <row r="216" spans="1:9" x14ac:dyDescent="0.25">
      <c r="A216" s="1">
        <v>44742</v>
      </c>
      <c r="B216">
        <v>8.44</v>
      </c>
      <c r="C216">
        <v>8.51</v>
      </c>
      <c r="D216">
        <v>8.17</v>
      </c>
      <c r="E216">
        <v>8.18</v>
      </c>
      <c r="F216">
        <v>8.18</v>
      </c>
      <c r="G216">
        <v>3391400</v>
      </c>
      <c r="H216">
        <f t="shared" si="3"/>
        <v>-5.4335260115607006E-2</v>
      </c>
      <c r="I216">
        <f>CORREL($H$3:H216,MXX!$H$3:H216)</f>
        <v>0.29444062907009899</v>
      </c>
    </row>
    <row r="217" spans="1:9" x14ac:dyDescent="0.25">
      <c r="A217" s="1">
        <v>44743</v>
      </c>
      <c r="B217">
        <v>8.1199999999999992</v>
      </c>
      <c r="C217">
        <v>8.3000000000000007</v>
      </c>
      <c r="D217">
        <v>8.02</v>
      </c>
      <c r="E217">
        <v>8.27</v>
      </c>
      <c r="F217">
        <v>8.27</v>
      </c>
      <c r="G217">
        <v>986000</v>
      </c>
      <c r="H217">
        <f t="shared" si="3"/>
        <v>1.1002444987775044E-2</v>
      </c>
      <c r="I217">
        <f>CORREL($H$3:H217,MXX!$H$3:H217)</f>
        <v>0.29076566557332728</v>
      </c>
    </row>
    <row r="218" spans="1:9" x14ac:dyDescent="0.25">
      <c r="A218" s="1">
        <v>44747</v>
      </c>
      <c r="B218">
        <v>8.27</v>
      </c>
      <c r="C218">
        <v>8.27</v>
      </c>
      <c r="D218">
        <v>7.85</v>
      </c>
      <c r="E218">
        <v>8.1300000000000008</v>
      </c>
      <c r="F218">
        <v>8.1300000000000008</v>
      </c>
      <c r="G218">
        <v>766000</v>
      </c>
      <c r="H218">
        <f t="shared" si="3"/>
        <v>-1.6928657799274341E-2</v>
      </c>
      <c r="I218">
        <f>CORREL($H$3:H218,MXX!$H$3:H218)</f>
        <v>0.28889357383004327</v>
      </c>
    </row>
    <row r="219" spans="1:9" x14ac:dyDescent="0.25">
      <c r="A219" s="1">
        <v>44748</v>
      </c>
      <c r="B219">
        <v>8.14</v>
      </c>
      <c r="C219">
        <v>8.16</v>
      </c>
      <c r="D219">
        <v>7.95</v>
      </c>
      <c r="E219">
        <v>8.0500000000000007</v>
      </c>
      <c r="F219">
        <v>8.0500000000000007</v>
      </c>
      <c r="G219">
        <v>1052100</v>
      </c>
      <c r="H219">
        <f t="shared" si="3"/>
        <v>-9.8400984009840171E-3</v>
      </c>
      <c r="I219">
        <f>CORREL($H$3:H219,MXX!$H$3:H219)</f>
        <v>0.28752677546499433</v>
      </c>
    </row>
    <row r="220" spans="1:9" x14ac:dyDescent="0.25">
      <c r="A220" s="1">
        <v>44749</v>
      </c>
      <c r="B220">
        <v>8.1</v>
      </c>
      <c r="C220">
        <v>8.14</v>
      </c>
      <c r="D220">
        <v>7.97</v>
      </c>
      <c r="E220">
        <v>8</v>
      </c>
      <c r="F220">
        <v>8</v>
      </c>
      <c r="G220">
        <v>1172300</v>
      </c>
      <c r="H220">
        <f t="shared" si="3"/>
        <v>-6.2111801242236905E-3</v>
      </c>
      <c r="I220">
        <f>CORREL($H$3:H220,MXX!$H$3:H220)</f>
        <v>0.28759563775086672</v>
      </c>
    </row>
    <row r="221" spans="1:9" x14ac:dyDescent="0.25">
      <c r="A221" s="1">
        <v>44750</v>
      </c>
      <c r="B221">
        <v>8</v>
      </c>
      <c r="C221">
        <v>8.1</v>
      </c>
      <c r="D221">
        <v>7.91</v>
      </c>
      <c r="E221">
        <v>7.99</v>
      </c>
      <c r="F221">
        <v>7.99</v>
      </c>
      <c r="G221">
        <v>950500</v>
      </c>
      <c r="H221">
        <f t="shared" si="3"/>
        <v>-1.2499999999999734E-3</v>
      </c>
      <c r="I221">
        <f>CORREL($H$3:H221,MXX!$H$3:H221)</f>
        <v>0.28747543320275182</v>
      </c>
    </row>
    <row r="222" spans="1:9" x14ac:dyDescent="0.25">
      <c r="A222" s="1">
        <v>44753</v>
      </c>
      <c r="B222">
        <v>7.87</v>
      </c>
      <c r="C222">
        <v>7.88</v>
      </c>
      <c r="D222">
        <v>7.59</v>
      </c>
      <c r="E222">
        <v>7.75</v>
      </c>
      <c r="F222">
        <v>7.75</v>
      </c>
      <c r="G222">
        <v>1947500</v>
      </c>
      <c r="H222">
        <f t="shared" si="3"/>
        <v>-3.0037546933667111E-2</v>
      </c>
      <c r="I222">
        <f>CORREL($H$3:H222,MXX!$H$3:H222)</f>
        <v>0.29000161572542893</v>
      </c>
    </row>
    <row r="223" spans="1:9" x14ac:dyDescent="0.25">
      <c r="A223" s="1">
        <v>44754</v>
      </c>
      <c r="B223">
        <v>7.72</v>
      </c>
      <c r="C223">
        <v>7.95</v>
      </c>
      <c r="D223">
        <v>7.72</v>
      </c>
      <c r="E223">
        <v>7.81</v>
      </c>
      <c r="F223">
        <v>7.81</v>
      </c>
      <c r="G223">
        <v>669400</v>
      </c>
      <c r="H223">
        <f t="shared" si="3"/>
        <v>7.7419354838709174E-3</v>
      </c>
      <c r="I223">
        <f>CORREL($H$3:H223,MXX!$H$3:H223)</f>
        <v>0.29061301598119221</v>
      </c>
    </row>
    <row r="224" spans="1:9" x14ac:dyDescent="0.25">
      <c r="A224" s="1">
        <v>44755</v>
      </c>
      <c r="B224">
        <v>7.73</v>
      </c>
      <c r="C224">
        <v>7.89</v>
      </c>
      <c r="D224">
        <v>7.63</v>
      </c>
      <c r="E224">
        <v>7.81</v>
      </c>
      <c r="F224">
        <v>7.81</v>
      </c>
      <c r="G224">
        <v>1147300</v>
      </c>
      <c r="H224">
        <f t="shared" si="3"/>
        <v>0</v>
      </c>
      <c r="I224">
        <f>CORREL($H$3:H224,MXX!$H$3:H224)</f>
        <v>0.29034337005185612</v>
      </c>
    </row>
    <row r="225" spans="1:9" x14ac:dyDescent="0.25">
      <c r="A225" s="1">
        <v>44756</v>
      </c>
      <c r="B225">
        <v>7.67</v>
      </c>
      <c r="C225">
        <v>7.8</v>
      </c>
      <c r="D225">
        <v>7.59</v>
      </c>
      <c r="E225">
        <v>7.78</v>
      </c>
      <c r="F225">
        <v>7.78</v>
      </c>
      <c r="G225">
        <v>959200</v>
      </c>
      <c r="H225">
        <f t="shared" si="3"/>
        <v>-3.8412291933417877E-3</v>
      </c>
      <c r="I225">
        <f>CORREL($H$3:H225,MXX!$H$3:H225)</f>
        <v>0.28982649405384253</v>
      </c>
    </row>
    <row r="226" spans="1:9" x14ac:dyDescent="0.25">
      <c r="A226" s="1">
        <v>44757</v>
      </c>
      <c r="B226">
        <v>7.94</v>
      </c>
      <c r="C226">
        <v>8.01</v>
      </c>
      <c r="D226">
        <v>7.81</v>
      </c>
      <c r="E226">
        <v>7.94</v>
      </c>
      <c r="F226">
        <v>7.94</v>
      </c>
      <c r="G226">
        <v>512300</v>
      </c>
      <c r="H226">
        <f t="shared" si="3"/>
        <v>2.0565552699228811E-2</v>
      </c>
      <c r="I226">
        <f>CORREL($H$3:H226,MXX!$H$3:H226)</f>
        <v>0.28765458002466227</v>
      </c>
    </row>
    <row r="227" spans="1:9" x14ac:dyDescent="0.25">
      <c r="A227" s="1">
        <v>44760</v>
      </c>
      <c r="B227">
        <v>8.07</v>
      </c>
      <c r="C227">
        <v>8.15</v>
      </c>
      <c r="D227">
        <v>7.95</v>
      </c>
      <c r="E227">
        <v>8</v>
      </c>
      <c r="F227">
        <v>8</v>
      </c>
      <c r="G227">
        <v>470800</v>
      </c>
      <c r="H227">
        <f t="shared" si="3"/>
        <v>7.5566750629722425E-3</v>
      </c>
      <c r="I227">
        <f>CORREL($H$3:H227,MXX!$H$3:H227)</f>
        <v>0.28345747996301307</v>
      </c>
    </row>
    <row r="228" spans="1:9" x14ac:dyDescent="0.25">
      <c r="A228" s="1">
        <v>44761</v>
      </c>
      <c r="B228">
        <v>8.09</v>
      </c>
      <c r="C228">
        <v>8.17</v>
      </c>
      <c r="D228">
        <v>7.91</v>
      </c>
      <c r="E228">
        <v>8</v>
      </c>
      <c r="F228">
        <v>8</v>
      </c>
      <c r="G228">
        <v>811000</v>
      </c>
      <c r="H228">
        <f t="shared" si="3"/>
        <v>0</v>
      </c>
      <c r="I228">
        <f>CORREL($H$3:H228,MXX!$H$3:H228)</f>
        <v>0.28331444219795071</v>
      </c>
    </row>
    <row r="229" spans="1:9" x14ac:dyDescent="0.25">
      <c r="A229" s="1">
        <v>44762</v>
      </c>
      <c r="B229">
        <v>8.06</v>
      </c>
      <c r="C229">
        <v>8.19</v>
      </c>
      <c r="D229">
        <v>8.02</v>
      </c>
      <c r="E229">
        <v>8.0500000000000007</v>
      </c>
      <c r="F229">
        <v>8.0500000000000007</v>
      </c>
      <c r="G229">
        <v>1084400</v>
      </c>
      <c r="H229">
        <f t="shared" si="3"/>
        <v>6.2500000000000888E-3</v>
      </c>
      <c r="I229">
        <f>CORREL($H$3:H229,MXX!$H$3:H229)</f>
        <v>0.28276715890214243</v>
      </c>
    </row>
    <row r="230" spans="1:9" x14ac:dyDescent="0.25">
      <c r="A230" s="1">
        <v>44763</v>
      </c>
      <c r="B230">
        <v>8</v>
      </c>
      <c r="C230">
        <v>8.1300000000000008</v>
      </c>
      <c r="D230">
        <v>7.82</v>
      </c>
      <c r="E230">
        <v>7.98</v>
      </c>
      <c r="F230">
        <v>7.98</v>
      </c>
      <c r="G230">
        <v>818700</v>
      </c>
      <c r="H230">
        <f t="shared" si="3"/>
        <v>-8.6956521739130783E-3</v>
      </c>
      <c r="I230">
        <f>CORREL($H$3:H230,MXX!$H$3:H230)</f>
        <v>0.28134609992494486</v>
      </c>
    </row>
    <row r="231" spans="1:9" x14ac:dyDescent="0.25">
      <c r="A231" s="1">
        <v>44764</v>
      </c>
      <c r="B231">
        <v>8.02</v>
      </c>
      <c r="C231">
        <v>8.09</v>
      </c>
      <c r="D231">
        <v>7.85</v>
      </c>
      <c r="E231">
        <v>7.91</v>
      </c>
      <c r="F231">
        <v>7.91</v>
      </c>
      <c r="G231">
        <v>617700</v>
      </c>
      <c r="H231">
        <f t="shared" si="3"/>
        <v>-8.7719298245614395E-3</v>
      </c>
      <c r="I231">
        <f>CORREL($H$3:H231,MXX!$H$3:H231)</f>
        <v>0.28156236599466422</v>
      </c>
    </row>
    <row r="232" spans="1:9" x14ac:dyDescent="0.25">
      <c r="A232" s="1">
        <v>44767</v>
      </c>
      <c r="B232">
        <v>7.94</v>
      </c>
      <c r="C232">
        <v>7.98</v>
      </c>
      <c r="D232">
        <v>7.81</v>
      </c>
      <c r="E232">
        <v>7.86</v>
      </c>
      <c r="F232">
        <v>7.86</v>
      </c>
      <c r="G232">
        <v>825000</v>
      </c>
      <c r="H232">
        <f t="shared" si="3"/>
        <v>-6.3211125158027584E-3</v>
      </c>
      <c r="I232">
        <f>CORREL($H$3:H232,MXX!$H$3:H232)</f>
        <v>0.28072445788916578</v>
      </c>
    </row>
    <row r="233" spans="1:9" x14ac:dyDescent="0.25">
      <c r="A233" s="1">
        <v>44768</v>
      </c>
      <c r="B233">
        <v>7.76</v>
      </c>
      <c r="C233">
        <v>7.85</v>
      </c>
      <c r="D233">
        <v>7.46</v>
      </c>
      <c r="E233">
        <v>7.54</v>
      </c>
      <c r="F233">
        <v>7.54</v>
      </c>
      <c r="G233">
        <v>1635100</v>
      </c>
      <c r="H233">
        <f t="shared" si="3"/>
        <v>-4.0712468193384262E-2</v>
      </c>
      <c r="I233">
        <f>CORREL($H$3:H233,MXX!$H$3:H233)</f>
        <v>0.28117573797114703</v>
      </c>
    </row>
    <row r="234" spans="1:9" x14ac:dyDescent="0.25">
      <c r="A234" s="1">
        <v>44769</v>
      </c>
      <c r="B234">
        <v>7.71</v>
      </c>
      <c r="C234">
        <v>7.77</v>
      </c>
      <c r="D234">
        <v>7.38</v>
      </c>
      <c r="E234">
        <v>7.67</v>
      </c>
      <c r="F234">
        <v>7.67</v>
      </c>
      <c r="G234">
        <v>1379500</v>
      </c>
      <c r="H234">
        <f t="shared" si="3"/>
        <v>1.7241379310344813E-2</v>
      </c>
      <c r="I234">
        <f>CORREL($H$3:H234,MXX!$H$3:H234)</f>
        <v>0.28045745426942537</v>
      </c>
    </row>
    <row r="235" spans="1:9" x14ac:dyDescent="0.25">
      <c r="A235" s="1">
        <v>44770</v>
      </c>
      <c r="B235">
        <v>7.59</v>
      </c>
      <c r="C235">
        <v>7.97</v>
      </c>
      <c r="D235">
        <v>7.56</v>
      </c>
      <c r="E235">
        <v>7.85</v>
      </c>
      <c r="F235">
        <v>7.85</v>
      </c>
      <c r="G235">
        <v>2970600</v>
      </c>
      <c r="H235">
        <f t="shared" si="3"/>
        <v>2.3468057366362413E-2</v>
      </c>
      <c r="I235">
        <f>CORREL($H$3:H235,MXX!$H$3:H235)</f>
        <v>0.27398535538149899</v>
      </c>
    </row>
    <row r="236" spans="1:9" x14ac:dyDescent="0.25">
      <c r="A236" s="1">
        <v>44771</v>
      </c>
      <c r="B236">
        <v>7.86</v>
      </c>
      <c r="C236">
        <v>7.98</v>
      </c>
      <c r="D236">
        <v>7.75</v>
      </c>
      <c r="E236">
        <v>7.82</v>
      </c>
      <c r="F236">
        <v>7.82</v>
      </c>
      <c r="G236">
        <v>1510400</v>
      </c>
      <c r="H236">
        <f t="shared" si="3"/>
        <v>-3.8216560509553329E-3</v>
      </c>
      <c r="I236">
        <f>CORREL($H$3:H236,MXX!$H$3:H236)</f>
        <v>0.27372435243579896</v>
      </c>
    </row>
    <row r="237" spans="1:9" x14ac:dyDescent="0.25">
      <c r="A237" s="1">
        <v>44774</v>
      </c>
      <c r="B237">
        <v>7.72</v>
      </c>
      <c r="C237">
        <v>8</v>
      </c>
      <c r="D237">
        <v>7.7</v>
      </c>
      <c r="E237">
        <v>7.78</v>
      </c>
      <c r="F237">
        <v>7.78</v>
      </c>
      <c r="G237">
        <v>2746100</v>
      </c>
      <c r="H237">
        <f t="shared" si="3"/>
        <v>-5.1150895140665009E-3</v>
      </c>
      <c r="I237">
        <f>CORREL($H$3:H237,MXX!$H$3:H237)</f>
        <v>0.26730742151138676</v>
      </c>
    </row>
    <row r="238" spans="1:9" x14ac:dyDescent="0.25">
      <c r="A238" s="1">
        <v>44775</v>
      </c>
      <c r="B238">
        <v>7.76</v>
      </c>
      <c r="C238">
        <v>7.81</v>
      </c>
      <c r="D238">
        <v>7.41</v>
      </c>
      <c r="E238">
        <v>7.41</v>
      </c>
      <c r="F238">
        <v>7.41</v>
      </c>
      <c r="G238">
        <v>1590300</v>
      </c>
      <c r="H238">
        <f t="shared" si="3"/>
        <v>-4.7557840616966593E-2</v>
      </c>
      <c r="I238">
        <f>CORREL($H$3:H238,MXX!$H$3:H238)</f>
        <v>0.2645324113335743</v>
      </c>
    </row>
    <row r="239" spans="1:9" x14ac:dyDescent="0.25">
      <c r="A239" s="1">
        <v>44776</v>
      </c>
      <c r="B239">
        <v>7.42</v>
      </c>
      <c r="C239">
        <v>7.52</v>
      </c>
      <c r="D239">
        <v>7.39</v>
      </c>
      <c r="E239">
        <v>7.43</v>
      </c>
      <c r="F239">
        <v>7.43</v>
      </c>
      <c r="G239">
        <v>1434400</v>
      </c>
      <c r="H239">
        <f t="shared" si="3"/>
        <v>2.6990553306342202E-3</v>
      </c>
      <c r="I239">
        <f>CORREL($H$3:H239,MXX!$H$3:H239)</f>
        <v>0.26178109099855662</v>
      </c>
    </row>
    <row r="240" spans="1:9" x14ac:dyDescent="0.25">
      <c r="A240" s="1">
        <v>44777</v>
      </c>
      <c r="B240">
        <v>7.4</v>
      </c>
      <c r="C240">
        <v>7.56</v>
      </c>
      <c r="D240">
        <v>7.4</v>
      </c>
      <c r="E240">
        <v>7.47</v>
      </c>
      <c r="F240">
        <v>7.47</v>
      </c>
      <c r="G240">
        <v>1663000</v>
      </c>
      <c r="H240">
        <f t="shared" si="3"/>
        <v>5.3835800807537065E-3</v>
      </c>
      <c r="I240">
        <f>CORREL($H$3:H240,MXX!$H$3:H240)</f>
        <v>0.25987821676381406</v>
      </c>
    </row>
    <row r="241" spans="1:9" x14ac:dyDescent="0.25">
      <c r="A241" s="1">
        <v>44778</v>
      </c>
      <c r="B241">
        <v>7.4</v>
      </c>
      <c r="C241">
        <v>7.5</v>
      </c>
      <c r="D241">
        <v>7.24</v>
      </c>
      <c r="E241">
        <v>7.33</v>
      </c>
      <c r="F241">
        <v>7.33</v>
      </c>
      <c r="G241">
        <v>2174200</v>
      </c>
      <c r="H241">
        <f t="shared" si="3"/>
        <v>-1.8741633199464484E-2</v>
      </c>
      <c r="I241">
        <f>CORREL($H$3:H241,MXX!$H$3:H241)</f>
        <v>0.25892053122263886</v>
      </c>
    </row>
    <row r="242" spans="1:9" x14ac:dyDescent="0.25">
      <c r="A242" s="1">
        <v>44781</v>
      </c>
      <c r="B242">
        <v>7.34</v>
      </c>
      <c r="C242">
        <v>7.57</v>
      </c>
      <c r="D242">
        <v>7.34</v>
      </c>
      <c r="E242">
        <v>7.43</v>
      </c>
      <c r="F242">
        <v>7.43</v>
      </c>
      <c r="G242">
        <v>2156700</v>
      </c>
      <c r="H242">
        <f t="shared" si="3"/>
        <v>1.3642564802182762E-2</v>
      </c>
      <c r="I242">
        <f>CORREL($H$3:H242,MXX!$H$3:H242)</f>
        <v>0.25835853991397256</v>
      </c>
    </row>
    <row r="243" spans="1:9" x14ac:dyDescent="0.25">
      <c r="A243" s="1">
        <v>44782</v>
      </c>
      <c r="B243">
        <v>7.43</v>
      </c>
      <c r="C243">
        <v>7.43</v>
      </c>
      <c r="D243">
        <v>7.27</v>
      </c>
      <c r="E243">
        <v>7.33</v>
      </c>
      <c r="F243">
        <v>7.33</v>
      </c>
      <c r="G243">
        <v>777800</v>
      </c>
      <c r="H243">
        <f t="shared" si="3"/>
        <v>-1.3458950201884206E-2</v>
      </c>
      <c r="I243">
        <f>CORREL($H$3:H243,MXX!$H$3:H243)</f>
        <v>0.25891979101963086</v>
      </c>
    </row>
    <row r="244" spans="1:9" x14ac:dyDescent="0.25">
      <c r="A244" s="1">
        <v>44783</v>
      </c>
      <c r="B244">
        <v>7.45</v>
      </c>
      <c r="C244">
        <v>7.65</v>
      </c>
      <c r="D244">
        <v>7.38</v>
      </c>
      <c r="E244">
        <v>7.5</v>
      </c>
      <c r="F244">
        <v>7.5</v>
      </c>
      <c r="G244">
        <v>3507000</v>
      </c>
      <c r="H244">
        <f t="shared" si="3"/>
        <v>2.3192360163710769E-2</v>
      </c>
      <c r="I244">
        <f>CORREL($H$3:H244,MXX!$H$3:H244)</f>
        <v>0.26341236870811852</v>
      </c>
    </row>
    <row r="245" spans="1:9" x14ac:dyDescent="0.25">
      <c r="A245" s="1">
        <v>44784</v>
      </c>
      <c r="B245">
        <v>7.52</v>
      </c>
      <c r="C245">
        <v>7.58</v>
      </c>
      <c r="D245">
        <v>7.3</v>
      </c>
      <c r="E245">
        <v>7.34</v>
      </c>
      <c r="F245">
        <v>7.34</v>
      </c>
      <c r="G245">
        <v>1497400</v>
      </c>
      <c r="H245">
        <f t="shared" si="3"/>
        <v>-2.1333333333333353E-2</v>
      </c>
      <c r="I245">
        <f>CORREL($H$3:H245,MXX!$H$3:H245)</f>
        <v>0.26374095559924476</v>
      </c>
    </row>
    <row r="246" spans="1:9" x14ac:dyDescent="0.25">
      <c r="A246" s="1">
        <v>44785</v>
      </c>
      <c r="B246">
        <v>7.4</v>
      </c>
      <c r="C246">
        <v>7.52</v>
      </c>
      <c r="D246">
        <v>7.34</v>
      </c>
      <c r="E246">
        <v>7.47</v>
      </c>
      <c r="F246">
        <v>7.47</v>
      </c>
      <c r="G246">
        <v>1835300</v>
      </c>
      <c r="H246">
        <f t="shared" si="3"/>
        <v>1.7711171662125328E-2</v>
      </c>
      <c r="I246">
        <f>CORREL($H$3:H246,MXX!$H$3:H246)</f>
        <v>0.26675670287649605</v>
      </c>
    </row>
    <row r="247" spans="1:9" x14ac:dyDescent="0.25">
      <c r="A247" s="1">
        <v>44788</v>
      </c>
      <c r="B247">
        <v>7.42</v>
      </c>
      <c r="C247">
        <v>7.51</v>
      </c>
      <c r="D247">
        <v>7.4</v>
      </c>
      <c r="E247">
        <v>7.47</v>
      </c>
      <c r="F247">
        <v>7.47</v>
      </c>
      <c r="G247">
        <v>1129400</v>
      </c>
      <c r="H247">
        <f t="shared" si="3"/>
        <v>0</v>
      </c>
      <c r="I247">
        <f>CORREL($H$3:H247,MXX!$H$3:H247)</f>
        <v>0.26607719128911617</v>
      </c>
    </row>
    <row r="248" spans="1:9" x14ac:dyDescent="0.25">
      <c r="A248" s="1">
        <v>44789</v>
      </c>
      <c r="B248">
        <v>7.5</v>
      </c>
      <c r="C248">
        <v>7.5</v>
      </c>
      <c r="D248">
        <v>7.35</v>
      </c>
      <c r="E248">
        <v>7.46</v>
      </c>
      <c r="F248">
        <v>7.46</v>
      </c>
      <c r="G248">
        <v>1578700</v>
      </c>
      <c r="H248">
        <f t="shared" si="3"/>
        <v>-1.338688085676009E-3</v>
      </c>
      <c r="I248">
        <f>CORREL($H$3:H248,MXX!$H$3:H248)</f>
        <v>0.26575136523180243</v>
      </c>
    </row>
    <row r="249" spans="1:9" x14ac:dyDescent="0.25">
      <c r="A249" s="1">
        <v>44790</v>
      </c>
      <c r="B249">
        <v>7.4</v>
      </c>
      <c r="C249">
        <v>7.41</v>
      </c>
      <c r="D249">
        <v>7.02</v>
      </c>
      <c r="E249">
        <v>7.09</v>
      </c>
      <c r="F249">
        <v>7.09</v>
      </c>
      <c r="G249">
        <v>1458300</v>
      </c>
      <c r="H249">
        <f t="shared" si="3"/>
        <v>-4.959785522788205E-2</v>
      </c>
      <c r="I249">
        <f>CORREL($H$3:H249,MXX!$H$3:H249)</f>
        <v>0.26702535512340936</v>
      </c>
    </row>
    <row r="250" spans="1:9" x14ac:dyDescent="0.25">
      <c r="A250" s="1">
        <v>44791</v>
      </c>
      <c r="B250">
        <v>7.09</v>
      </c>
      <c r="C250">
        <v>7.23</v>
      </c>
      <c r="D250">
        <v>6.89</v>
      </c>
      <c r="E250">
        <v>7.2</v>
      </c>
      <c r="F250">
        <v>7.2</v>
      </c>
      <c r="G250">
        <v>1175900</v>
      </c>
      <c r="H250">
        <f t="shared" si="3"/>
        <v>1.5514809590973247E-2</v>
      </c>
      <c r="I250">
        <f>CORREL($H$3:H250,MXX!$H$3:H250)</f>
        <v>0.26775519438758749</v>
      </c>
    </row>
    <row r="251" spans="1:9" x14ac:dyDescent="0.25">
      <c r="A251" s="1">
        <v>44792</v>
      </c>
      <c r="B251">
        <v>7.11</v>
      </c>
      <c r="C251">
        <v>7.12</v>
      </c>
      <c r="D251">
        <v>7.02</v>
      </c>
      <c r="E251">
        <v>7.07</v>
      </c>
      <c r="F251">
        <v>7.07</v>
      </c>
      <c r="G251">
        <v>760600</v>
      </c>
      <c r="H251">
        <f t="shared" si="3"/>
        <v>-1.805555555555554E-2</v>
      </c>
      <c r="I251">
        <f>CORREL($H$3:H251,MXX!$H$3:H251)</f>
        <v>0.26783702417446159</v>
      </c>
    </row>
    <row r="252" spans="1:9" x14ac:dyDescent="0.25">
      <c r="A252" s="1">
        <v>44795</v>
      </c>
      <c r="B252">
        <v>6.91</v>
      </c>
      <c r="C252">
        <v>6.95</v>
      </c>
      <c r="D252">
        <v>6.75</v>
      </c>
      <c r="E252">
        <v>6.76</v>
      </c>
      <c r="F252">
        <v>6.76</v>
      </c>
      <c r="G252">
        <v>1148200</v>
      </c>
      <c r="H252">
        <f t="shared" si="3"/>
        <v>-4.3847241867043918E-2</v>
      </c>
      <c r="I252">
        <f>CORREL($H$3:H252,MXX!$H$3:H252)</f>
        <v>0.26616055539658123</v>
      </c>
    </row>
    <row r="253" spans="1:9" x14ac:dyDescent="0.25">
      <c r="A253" s="1">
        <v>44796</v>
      </c>
      <c r="B253">
        <v>6.79</v>
      </c>
      <c r="C253">
        <v>6.9</v>
      </c>
      <c r="D253">
        <v>6.77</v>
      </c>
      <c r="E253">
        <v>6.85</v>
      </c>
      <c r="F253">
        <v>6.85</v>
      </c>
      <c r="G253">
        <v>1055000</v>
      </c>
      <c r="H253">
        <f t="shared" si="3"/>
        <v>1.3313609467455601E-2</v>
      </c>
      <c r="I253">
        <f>CORREL($H$3:H253,MXX!$H$3:H253)</f>
        <v>0.26438416292828004</v>
      </c>
    </row>
    <row r="254" spans="1:9" x14ac:dyDescent="0.25">
      <c r="A254" s="1"/>
    </row>
    <row r="255" spans="1:9" x14ac:dyDescent="0.25">
      <c r="A255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55"/>
  <sheetViews>
    <sheetView topLeftCell="J26" workbookViewId="0">
      <selection sqref="A1:G253"/>
    </sheetView>
  </sheetViews>
  <sheetFormatPr baseColWidth="10" defaultRowHeight="15" x14ac:dyDescent="0.25"/>
  <cols>
    <col min="8" max="8" width="12.5703125" customWidth="1"/>
    <col min="9" max="9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44432</v>
      </c>
      <c r="B2">
        <v>240.38999899999999</v>
      </c>
      <c r="C2">
        <v>240.38999899999999</v>
      </c>
      <c r="D2">
        <v>238.320007</v>
      </c>
      <c r="E2">
        <v>238.429993</v>
      </c>
      <c r="F2">
        <v>233.22538800000001</v>
      </c>
      <c r="G2">
        <v>1687700</v>
      </c>
    </row>
    <row r="3" spans="1:9" x14ac:dyDescent="0.25">
      <c r="A3" s="1">
        <v>44433</v>
      </c>
      <c r="B3">
        <v>237.929993</v>
      </c>
      <c r="C3">
        <v>239.60000600000001</v>
      </c>
      <c r="D3">
        <v>237.83999600000001</v>
      </c>
      <c r="E3">
        <v>238.83000200000001</v>
      </c>
      <c r="F3">
        <v>233.61668399999999</v>
      </c>
      <c r="G3">
        <v>1668000</v>
      </c>
      <c r="H3">
        <f t="shared" ref="H3:H66" si="0">(F3-F2)/F2</f>
        <v>1.6777590268173667E-3</v>
      </c>
      <c r="I3" t="e">
        <f>CORREL($H$3:H3,MXX!$H$3:H3)</f>
        <v>#DIV/0!</v>
      </c>
    </row>
    <row r="4" spans="1:9" x14ac:dyDescent="0.25">
      <c r="A4" s="1">
        <v>44434</v>
      </c>
      <c r="B4">
        <v>238.78999300000001</v>
      </c>
      <c r="C4">
        <v>238.91999799999999</v>
      </c>
      <c r="D4">
        <v>235.91999799999999</v>
      </c>
      <c r="E4">
        <v>236.949997</v>
      </c>
      <c r="F4">
        <v>231.77769499999999</v>
      </c>
      <c r="G4">
        <v>2008000</v>
      </c>
      <c r="H4">
        <f t="shared" si="0"/>
        <v>-7.8718222025615184E-3</v>
      </c>
      <c r="I4">
        <f>CORREL($H$3:H4,MXX!$H$3:H4)</f>
        <v>1</v>
      </c>
    </row>
    <row r="5" spans="1:9" x14ac:dyDescent="0.25">
      <c r="A5" s="1">
        <v>44435</v>
      </c>
      <c r="B5">
        <v>237.429993</v>
      </c>
      <c r="C5">
        <v>238.36999499999999</v>
      </c>
      <c r="D5">
        <v>236.36999499999999</v>
      </c>
      <c r="E5">
        <v>237.479996</v>
      </c>
      <c r="F5">
        <v>232.296143</v>
      </c>
      <c r="G5">
        <v>1784000</v>
      </c>
      <c r="H5">
        <f t="shared" si="0"/>
        <v>2.2368330136340619E-3</v>
      </c>
      <c r="I5">
        <f>CORREL($H$3:H5,MXX!$H$3:H5)</f>
        <v>0.81077563679016118</v>
      </c>
    </row>
    <row r="6" spans="1:9" x14ac:dyDescent="0.25">
      <c r="A6" s="1">
        <v>44438</v>
      </c>
      <c r="B6">
        <v>237.33999600000001</v>
      </c>
      <c r="C6">
        <v>237.759995</v>
      </c>
      <c r="D6">
        <v>235.86000100000001</v>
      </c>
      <c r="E6">
        <v>236.58999600000001</v>
      </c>
      <c r="F6">
        <v>231.42555200000001</v>
      </c>
      <c r="G6">
        <v>2245600</v>
      </c>
      <c r="H6">
        <f t="shared" si="0"/>
        <v>-3.7477634744886414E-3</v>
      </c>
      <c r="I6">
        <f>CORREL($H$3:H6,MXX!$H$3:H6)</f>
        <v>0.76065914682380198</v>
      </c>
    </row>
    <row r="7" spans="1:9" x14ac:dyDescent="0.25">
      <c r="A7" s="1">
        <v>44439</v>
      </c>
      <c r="B7">
        <v>235.75</v>
      </c>
      <c r="C7">
        <v>237.729996</v>
      </c>
      <c r="D7">
        <v>234.66999799999999</v>
      </c>
      <c r="E7">
        <v>237.46000699999999</v>
      </c>
      <c r="F7">
        <v>233.550003</v>
      </c>
      <c r="G7">
        <v>2938100</v>
      </c>
      <c r="H7">
        <f t="shared" si="0"/>
        <v>9.1798463118713588E-3</v>
      </c>
      <c r="I7">
        <f>CORREL($H$3:H7,MXX!$H$3:H7)</f>
        <v>0.90901320458605261</v>
      </c>
    </row>
    <row r="8" spans="1:9" x14ac:dyDescent="0.25">
      <c r="A8" s="1">
        <v>44440</v>
      </c>
      <c r="B8">
        <v>237.88000500000001</v>
      </c>
      <c r="C8">
        <v>239.03999300000001</v>
      </c>
      <c r="D8">
        <v>237.21000699999999</v>
      </c>
      <c r="E8">
        <v>238.14999399999999</v>
      </c>
      <c r="F8">
        <v>234.22863799999999</v>
      </c>
      <c r="G8">
        <v>2197100</v>
      </c>
      <c r="H8">
        <f t="shared" si="0"/>
        <v>2.9057374921120666E-3</v>
      </c>
      <c r="I8">
        <f>CORREL($H$3:H8,MXX!$H$3:H8)</f>
        <v>0.21532513576977139</v>
      </c>
    </row>
    <row r="9" spans="1:9" x14ac:dyDescent="0.25">
      <c r="A9" s="1">
        <v>44441</v>
      </c>
      <c r="B9">
        <v>239.199997</v>
      </c>
      <c r="C9">
        <v>239.949997</v>
      </c>
      <c r="D9">
        <v>238.38000500000001</v>
      </c>
      <c r="E9">
        <v>239.86999499999999</v>
      </c>
      <c r="F9">
        <v>235.92030299999999</v>
      </c>
      <c r="G9">
        <v>2140200</v>
      </c>
      <c r="H9">
        <f t="shared" si="0"/>
        <v>7.2222808211863509E-3</v>
      </c>
      <c r="I9">
        <f>CORREL($H$3:H9,MXX!$H$3:H9)</f>
        <v>0.14627862741227757</v>
      </c>
    </row>
    <row r="10" spans="1:9" x14ac:dyDescent="0.25">
      <c r="A10" s="1">
        <v>44442</v>
      </c>
      <c r="B10">
        <v>238.38999899999999</v>
      </c>
      <c r="C10">
        <v>239.64999399999999</v>
      </c>
      <c r="D10">
        <v>237.509995</v>
      </c>
      <c r="E10">
        <v>238.820007</v>
      </c>
      <c r="F10">
        <v>234.887619</v>
      </c>
      <c r="G10">
        <v>1339300</v>
      </c>
      <c r="H10">
        <f t="shared" si="0"/>
        <v>-4.3772578572857674E-3</v>
      </c>
      <c r="I10">
        <f>CORREL($H$3:H10,MXX!$H$3:H10)</f>
        <v>0.20082536283842733</v>
      </c>
    </row>
    <row r="11" spans="1:9" x14ac:dyDescent="0.25">
      <c r="A11" s="1">
        <v>44446</v>
      </c>
      <c r="B11">
        <v>238.61000100000001</v>
      </c>
      <c r="C11">
        <v>238.61000100000001</v>
      </c>
      <c r="D11">
        <v>235.949997</v>
      </c>
      <c r="E11">
        <v>236.19000199999999</v>
      </c>
      <c r="F11">
        <v>232.30091899999999</v>
      </c>
      <c r="G11">
        <v>1820000</v>
      </c>
      <c r="H11">
        <f t="shared" si="0"/>
        <v>-1.1012500407694999E-2</v>
      </c>
      <c r="I11">
        <f>CORREL($H$3:H11,MXX!$H$3:H11)</f>
        <v>-2.4264252651846979E-2</v>
      </c>
    </row>
    <row r="12" spans="1:9" x14ac:dyDescent="0.25">
      <c r="A12" s="1">
        <v>44447</v>
      </c>
      <c r="B12">
        <v>236.800003</v>
      </c>
      <c r="C12">
        <v>239.46000699999999</v>
      </c>
      <c r="D12">
        <v>236</v>
      </c>
      <c r="E12">
        <v>238.61999499999999</v>
      </c>
      <c r="F12">
        <v>234.690887</v>
      </c>
      <c r="G12">
        <v>2718400</v>
      </c>
      <c r="H12">
        <f t="shared" si="0"/>
        <v>1.0288241692233729E-2</v>
      </c>
      <c r="I12">
        <f>CORREL($H$3:H12,MXX!$H$3:H12)</f>
        <v>-0.13088440373132593</v>
      </c>
    </row>
    <row r="13" spans="1:9" x14ac:dyDescent="0.25">
      <c r="A13" s="1">
        <v>44448</v>
      </c>
      <c r="B13">
        <v>238.41999799999999</v>
      </c>
      <c r="C13">
        <v>241.429993</v>
      </c>
      <c r="D13">
        <v>237.770004</v>
      </c>
      <c r="E13">
        <v>238.61000100000001</v>
      </c>
      <c r="F13">
        <v>234.681061</v>
      </c>
      <c r="G13">
        <v>2992200</v>
      </c>
      <c r="H13">
        <f t="shared" si="0"/>
        <v>-4.1867837842395164E-5</v>
      </c>
      <c r="I13">
        <f>CORREL($H$3:H13,MXX!$H$3:H13)</f>
        <v>-0.1159842020608724</v>
      </c>
    </row>
    <row r="14" spans="1:9" x14ac:dyDescent="0.25">
      <c r="A14" s="1">
        <v>44449</v>
      </c>
      <c r="B14">
        <v>240.320007</v>
      </c>
      <c r="C14">
        <v>241.320007</v>
      </c>
      <c r="D14">
        <v>239.03999300000001</v>
      </c>
      <c r="E14">
        <v>239.179993</v>
      </c>
      <c r="F14">
        <v>235.24168399999999</v>
      </c>
      <c r="G14">
        <v>2035200</v>
      </c>
      <c r="H14">
        <f t="shared" si="0"/>
        <v>2.3888719337262264E-3</v>
      </c>
      <c r="I14">
        <f>CORREL($H$3:H14,MXX!$H$3:H14)</f>
        <v>-0.11709215019498245</v>
      </c>
    </row>
    <row r="15" spans="1:9" x14ac:dyDescent="0.25">
      <c r="A15" s="1">
        <v>44452</v>
      </c>
      <c r="B15">
        <v>240.83000200000001</v>
      </c>
      <c r="C15">
        <v>241.800003</v>
      </c>
      <c r="D15">
        <v>239.83999600000001</v>
      </c>
      <c r="E15">
        <v>241.21000699999999</v>
      </c>
      <c r="F15">
        <v>237.23825099999999</v>
      </c>
      <c r="G15">
        <v>2294800</v>
      </c>
      <c r="H15">
        <f t="shared" si="0"/>
        <v>8.4873010856358223E-3</v>
      </c>
      <c r="I15">
        <f>CORREL($H$3:H15,MXX!$H$3:H15)</f>
        <v>-7.5043835279903173E-2</v>
      </c>
    </row>
    <row r="16" spans="1:9" x14ac:dyDescent="0.25">
      <c r="A16" s="1">
        <v>44453</v>
      </c>
      <c r="B16">
        <v>241.729996</v>
      </c>
      <c r="C16">
        <v>242.25</v>
      </c>
      <c r="D16">
        <v>239.5</v>
      </c>
      <c r="E16">
        <v>241.13000500000001</v>
      </c>
      <c r="F16">
        <v>237.159561</v>
      </c>
      <c r="G16">
        <v>2013800</v>
      </c>
      <c r="H16">
        <f t="shared" si="0"/>
        <v>-3.3169187375266311E-4</v>
      </c>
      <c r="I16">
        <f>CORREL($H$3:H16,MXX!$H$3:H16)</f>
        <v>-7.523416669331584E-2</v>
      </c>
    </row>
    <row r="17" spans="1:9" x14ac:dyDescent="0.25">
      <c r="A17" s="1">
        <v>44454</v>
      </c>
      <c r="B17">
        <v>240.470001</v>
      </c>
      <c r="C17">
        <v>241.270004</v>
      </c>
      <c r="D17">
        <v>238.179993</v>
      </c>
      <c r="E17">
        <v>240.979996</v>
      </c>
      <c r="F17">
        <v>237.012024</v>
      </c>
      <c r="G17">
        <v>2507200</v>
      </c>
      <c r="H17">
        <f t="shared" si="0"/>
        <v>-6.2210015644277486E-4</v>
      </c>
      <c r="I17">
        <f>CORREL($H$3:H17,MXX!$H$3:H17)</f>
        <v>-8.9754764903009904E-2</v>
      </c>
    </row>
    <row r="18" spans="1:9" x14ac:dyDescent="0.25">
      <c r="A18" s="1">
        <v>44455</v>
      </c>
      <c r="B18">
        <v>240.28999300000001</v>
      </c>
      <c r="C18">
        <v>243.58999600000001</v>
      </c>
      <c r="D18">
        <v>239.949997</v>
      </c>
      <c r="E18">
        <v>243.21000699999999</v>
      </c>
      <c r="F18">
        <v>239.20533800000001</v>
      </c>
      <c r="G18">
        <v>3410700</v>
      </c>
      <c r="H18">
        <f t="shared" si="0"/>
        <v>9.2540199563884359E-3</v>
      </c>
      <c r="I18">
        <f>CORREL($H$3:H18,MXX!$H$3:H18)</f>
        <v>-8.4809514314197615E-3</v>
      </c>
    </row>
    <row r="19" spans="1:9" x14ac:dyDescent="0.25">
      <c r="A19" s="1">
        <v>44456</v>
      </c>
      <c r="B19">
        <v>243.83999600000001</v>
      </c>
      <c r="C19">
        <v>244.63000500000001</v>
      </c>
      <c r="D19">
        <v>241.88000500000001</v>
      </c>
      <c r="E19">
        <v>242.490005</v>
      </c>
      <c r="F19">
        <v>238.49717699999999</v>
      </c>
      <c r="G19">
        <v>4756600</v>
      </c>
      <c r="H19">
        <f t="shared" si="0"/>
        <v>-2.9604732315798832E-3</v>
      </c>
      <c r="I19">
        <f>CORREL($H$3:H19,MXX!$H$3:H19)</f>
        <v>7.614555575503755E-2</v>
      </c>
    </row>
    <row r="20" spans="1:9" x14ac:dyDescent="0.25">
      <c r="A20" s="1">
        <v>44459</v>
      </c>
      <c r="B20">
        <v>239.88000500000001</v>
      </c>
      <c r="C20">
        <v>241.96000699999999</v>
      </c>
      <c r="D20">
        <v>236.63999899999999</v>
      </c>
      <c r="E20">
        <v>239.08999600000001</v>
      </c>
      <c r="F20">
        <v>235.15315200000001</v>
      </c>
      <c r="G20">
        <v>4549900</v>
      </c>
      <c r="H20">
        <f t="shared" si="0"/>
        <v>-1.402123514443103E-2</v>
      </c>
      <c r="I20">
        <f>CORREL($H$3:H20,MXX!$H$3:H20)</f>
        <v>0.24329610907460861</v>
      </c>
    </row>
    <row r="21" spans="1:9" x14ac:dyDescent="0.25">
      <c r="A21" s="1">
        <v>44460</v>
      </c>
      <c r="B21">
        <v>240</v>
      </c>
      <c r="C21">
        <v>242.35000600000001</v>
      </c>
      <c r="D21">
        <v>239.39999399999999</v>
      </c>
      <c r="E21">
        <v>240.5</v>
      </c>
      <c r="F21">
        <v>236.53993199999999</v>
      </c>
      <c r="G21">
        <v>2008300</v>
      </c>
      <c r="H21">
        <f t="shared" si="0"/>
        <v>5.8973481248509371E-3</v>
      </c>
      <c r="I21">
        <f>CORREL($H$3:H21,MXX!$H$3:H21)</f>
        <v>0.2666370478584062</v>
      </c>
    </row>
    <row r="22" spans="1:9" x14ac:dyDescent="0.25">
      <c r="A22" s="1">
        <v>44461</v>
      </c>
      <c r="B22">
        <v>241.800003</v>
      </c>
      <c r="C22">
        <v>245.86000100000001</v>
      </c>
      <c r="D22">
        <v>241.470001</v>
      </c>
      <c r="E22">
        <v>243.13000500000001</v>
      </c>
      <c r="F22">
        <v>239.126633</v>
      </c>
      <c r="G22">
        <v>3361900</v>
      </c>
      <c r="H22">
        <f t="shared" si="0"/>
        <v>1.0935578522107655E-2</v>
      </c>
      <c r="I22">
        <f>CORREL($H$3:H22,MXX!$H$3:H22)</f>
        <v>0.3296992161740297</v>
      </c>
    </row>
    <row r="23" spans="1:9" x14ac:dyDescent="0.25">
      <c r="A23" s="1">
        <v>44462</v>
      </c>
      <c r="B23">
        <v>243.740005</v>
      </c>
      <c r="C23">
        <v>245.949997</v>
      </c>
      <c r="D23">
        <v>243.529999</v>
      </c>
      <c r="E23">
        <v>244.779999</v>
      </c>
      <c r="F23">
        <v>240.749481</v>
      </c>
      <c r="G23">
        <v>2941700</v>
      </c>
      <c r="H23">
        <f t="shared" si="0"/>
        <v>6.7865631679763783E-3</v>
      </c>
      <c r="I23">
        <f>CORREL($H$3:H23,MXX!$H$3:H23)</f>
        <v>0.33653094931312927</v>
      </c>
    </row>
    <row r="24" spans="1:9" x14ac:dyDescent="0.25">
      <c r="A24" s="1">
        <v>44463</v>
      </c>
      <c r="B24">
        <v>246.63999899999999</v>
      </c>
      <c r="C24">
        <v>247.38000500000001</v>
      </c>
      <c r="D24">
        <v>245.240005</v>
      </c>
      <c r="E24">
        <v>246.41999799999999</v>
      </c>
      <c r="F24">
        <v>242.36245700000001</v>
      </c>
      <c r="G24">
        <v>2508800</v>
      </c>
      <c r="H24">
        <f t="shared" si="0"/>
        <v>6.699810912572656E-3</v>
      </c>
      <c r="I24">
        <f>CORREL($H$3:H24,MXX!$H$3:H24)</f>
        <v>0.30356009317277799</v>
      </c>
    </row>
    <row r="25" spans="1:9" x14ac:dyDescent="0.25">
      <c r="A25" s="1">
        <v>44466</v>
      </c>
      <c r="B25">
        <v>246</v>
      </c>
      <c r="C25">
        <v>248.89999399999999</v>
      </c>
      <c r="D25">
        <v>245.279999</v>
      </c>
      <c r="E25">
        <v>248.11000100000001</v>
      </c>
      <c r="F25">
        <v>244.024643</v>
      </c>
      <c r="G25">
        <v>2463300</v>
      </c>
      <c r="H25">
        <f t="shared" si="0"/>
        <v>6.8582651808980107E-3</v>
      </c>
      <c r="I25">
        <f>CORREL($H$3:H25,MXX!$H$3:H25)</f>
        <v>0.3282176890740886</v>
      </c>
    </row>
    <row r="26" spans="1:9" x14ac:dyDescent="0.25">
      <c r="A26" s="1">
        <v>44467</v>
      </c>
      <c r="B26">
        <v>247.28999300000001</v>
      </c>
      <c r="C26">
        <v>247.71000699999999</v>
      </c>
      <c r="D26">
        <v>242.91000399999999</v>
      </c>
      <c r="E26">
        <v>243.770004</v>
      </c>
      <c r="F26">
        <v>239.75610399999999</v>
      </c>
      <c r="G26">
        <v>3007500</v>
      </c>
      <c r="H26">
        <f t="shared" si="0"/>
        <v>-1.749224564996087E-2</v>
      </c>
      <c r="I26">
        <f>CORREL($H$3:H26,MXX!$H$3:H26)</f>
        <v>0.4156305780325702</v>
      </c>
    </row>
    <row r="27" spans="1:9" x14ac:dyDescent="0.25">
      <c r="A27" s="1">
        <v>44468</v>
      </c>
      <c r="B27">
        <v>244.38000500000001</v>
      </c>
      <c r="C27">
        <v>245.71000699999999</v>
      </c>
      <c r="D27">
        <v>243.14999399999999</v>
      </c>
      <c r="E27">
        <v>244.279999</v>
      </c>
      <c r="F27">
        <v>240.25769</v>
      </c>
      <c r="G27">
        <v>1719000</v>
      </c>
      <c r="H27">
        <f t="shared" si="0"/>
        <v>2.0920676955945329E-3</v>
      </c>
      <c r="I27">
        <f>CORREL($H$3:H27,MXX!$H$3:H27)</f>
        <v>0.415997755452372</v>
      </c>
    </row>
    <row r="28" spans="1:9" x14ac:dyDescent="0.25">
      <c r="A28" s="1">
        <v>44469</v>
      </c>
      <c r="B28">
        <v>244.770004</v>
      </c>
      <c r="C28">
        <v>245.41999799999999</v>
      </c>
      <c r="D28">
        <v>240.820007</v>
      </c>
      <c r="E28">
        <v>241.11000100000001</v>
      </c>
      <c r="F28">
        <v>237.139893</v>
      </c>
      <c r="G28">
        <v>3136800</v>
      </c>
      <c r="H28">
        <f t="shared" si="0"/>
        <v>-1.2976887441147028E-2</v>
      </c>
      <c r="I28">
        <f>CORREL($H$3:H28,MXX!$H$3:H28)</f>
        <v>0.33582007739058423</v>
      </c>
    </row>
    <row r="29" spans="1:9" x14ac:dyDescent="0.25">
      <c r="A29" s="1">
        <v>44470</v>
      </c>
      <c r="B29">
        <v>243.070007</v>
      </c>
      <c r="C29">
        <v>244.69000199999999</v>
      </c>
      <c r="D29">
        <v>240.25</v>
      </c>
      <c r="E29">
        <v>242.929993</v>
      </c>
      <c r="F29">
        <v>238.92991599999999</v>
      </c>
      <c r="G29">
        <v>2076000</v>
      </c>
      <c r="H29">
        <f t="shared" si="0"/>
        <v>7.5483841092902522E-3</v>
      </c>
      <c r="I29">
        <f>CORREL($H$3:H29,MXX!$H$3:H29)</f>
        <v>0.30682911284671349</v>
      </c>
    </row>
    <row r="30" spans="1:9" x14ac:dyDescent="0.25">
      <c r="A30" s="1">
        <v>44473</v>
      </c>
      <c r="B30">
        <v>242.05999800000001</v>
      </c>
      <c r="C30">
        <v>244.80999800000001</v>
      </c>
      <c r="D30">
        <v>241.86000100000001</v>
      </c>
      <c r="E30">
        <v>243.08000200000001</v>
      </c>
      <c r="F30">
        <v>239.07745399999999</v>
      </c>
      <c r="G30">
        <v>2236500</v>
      </c>
      <c r="H30">
        <f t="shared" si="0"/>
        <v>6.1749488080009736E-4</v>
      </c>
      <c r="I30">
        <f>CORREL($H$3:H30,MXX!$H$3:H30)</f>
        <v>0.30658240679248444</v>
      </c>
    </row>
    <row r="31" spans="1:9" x14ac:dyDescent="0.25">
      <c r="A31" s="1">
        <v>44474</v>
      </c>
      <c r="B31">
        <v>243.970001</v>
      </c>
      <c r="C31">
        <v>246.88000500000001</v>
      </c>
      <c r="D31">
        <v>243.009995</v>
      </c>
      <c r="E31">
        <v>245.220001</v>
      </c>
      <c r="F31">
        <v>241.18222</v>
      </c>
      <c r="G31">
        <v>2463100</v>
      </c>
      <c r="H31">
        <f t="shared" si="0"/>
        <v>8.8036992396615214E-3</v>
      </c>
      <c r="I31">
        <f>CORREL($H$3:H31,MXX!$H$3:H31)</f>
        <v>0.3182291796654933</v>
      </c>
    </row>
    <row r="32" spans="1:9" x14ac:dyDescent="0.25">
      <c r="A32" s="1">
        <v>44475</v>
      </c>
      <c r="B32">
        <v>244.55999800000001</v>
      </c>
      <c r="C32">
        <v>247.16000399999999</v>
      </c>
      <c r="D32">
        <v>243.020004</v>
      </c>
      <c r="E32">
        <v>247.10000600000001</v>
      </c>
      <c r="F32">
        <v>243.03128100000001</v>
      </c>
      <c r="G32">
        <v>2107900</v>
      </c>
      <c r="H32">
        <f t="shared" si="0"/>
        <v>7.6666555270948501E-3</v>
      </c>
      <c r="I32">
        <f>CORREL($H$3:H32,MXX!$H$3:H32)</f>
        <v>0.31103115425766387</v>
      </c>
    </row>
    <row r="33" spans="1:9" x14ac:dyDescent="0.25">
      <c r="A33" s="1">
        <v>44476</v>
      </c>
      <c r="B33">
        <v>248</v>
      </c>
      <c r="C33">
        <v>249.949997</v>
      </c>
      <c r="D33">
        <v>247.679993</v>
      </c>
      <c r="E33">
        <v>248.320007</v>
      </c>
      <c r="F33">
        <v>244.23117099999999</v>
      </c>
      <c r="G33">
        <v>2423900</v>
      </c>
      <c r="H33">
        <f t="shared" si="0"/>
        <v>4.9371833743491736E-3</v>
      </c>
      <c r="I33">
        <f>CORREL($H$3:H33,MXX!$H$3:H33)</f>
        <v>0.3075119631058798</v>
      </c>
    </row>
    <row r="34" spans="1:9" x14ac:dyDescent="0.25">
      <c r="A34" s="1">
        <v>44477</v>
      </c>
      <c r="B34">
        <v>249.25</v>
      </c>
      <c r="C34">
        <v>249.63000500000001</v>
      </c>
      <c r="D34">
        <v>247.11000100000001</v>
      </c>
      <c r="E34">
        <v>247.699997</v>
      </c>
      <c r="F34">
        <v>243.62138400000001</v>
      </c>
      <c r="G34">
        <v>1687500</v>
      </c>
      <c r="H34">
        <f t="shared" si="0"/>
        <v>-2.4967615620202018E-3</v>
      </c>
      <c r="I34">
        <f>CORREL($H$3:H34,MXX!$H$3:H34)</f>
        <v>0.29212292377877086</v>
      </c>
    </row>
    <row r="35" spans="1:9" x14ac:dyDescent="0.25">
      <c r="A35" s="1">
        <v>44480</v>
      </c>
      <c r="B35">
        <v>248.10000600000001</v>
      </c>
      <c r="C35">
        <v>249.13999899999999</v>
      </c>
      <c r="D35">
        <v>246.449997</v>
      </c>
      <c r="E35">
        <v>246.58000200000001</v>
      </c>
      <c r="F35">
        <v>242.519836</v>
      </c>
      <c r="G35">
        <v>1504000</v>
      </c>
      <c r="H35">
        <f t="shared" si="0"/>
        <v>-4.5215571060051455E-3</v>
      </c>
      <c r="I35">
        <f>CORREL($H$3:H35,MXX!$H$3:H35)</f>
        <v>0.25213920280284957</v>
      </c>
    </row>
    <row r="36" spans="1:9" x14ac:dyDescent="0.25">
      <c r="A36" s="1">
        <v>44481</v>
      </c>
      <c r="B36">
        <v>247.729996</v>
      </c>
      <c r="C36">
        <v>248.60000600000001</v>
      </c>
      <c r="D36">
        <v>244.179993</v>
      </c>
      <c r="E36">
        <v>244.520004</v>
      </c>
      <c r="F36">
        <v>240.49375900000001</v>
      </c>
      <c r="G36">
        <v>2346700</v>
      </c>
      <c r="H36">
        <f t="shared" si="0"/>
        <v>-8.3542733386970727E-3</v>
      </c>
      <c r="I36">
        <f>CORREL($H$3:H36,MXX!$H$3:H36)</f>
        <v>0.22800358276547641</v>
      </c>
    </row>
    <row r="37" spans="1:9" x14ac:dyDescent="0.25">
      <c r="A37" s="1">
        <v>44482</v>
      </c>
      <c r="B37">
        <v>243.270004</v>
      </c>
      <c r="C37">
        <v>243.86999499999999</v>
      </c>
      <c r="D37">
        <v>239.89999399999999</v>
      </c>
      <c r="E37">
        <v>242.64999399999999</v>
      </c>
      <c r="F37">
        <v>238.654526</v>
      </c>
      <c r="G37">
        <v>3214300</v>
      </c>
      <c r="H37">
        <f t="shared" si="0"/>
        <v>-7.6477369211065769E-3</v>
      </c>
      <c r="I37">
        <f>CORREL($H$3:H37,MXX!$H$3:H37)</f>
        <v>0.22539221857308403</v>
      </c>
    </row>
    <row r="38" spans="1:9" x14ac:dyDescent="0.25">
      <c r="A38" s="1">
        <v>44483</v>
      </c>
      <c r="B38">
        <v>242.88000500000001</v>
      </c>
      <c r="C38">
        <v>245.41999799999999</v>
      </c>
      <c r="D38">
        <v>242.03999300000001</v>
      </c>
      <c r="E38">
        <v>244.550003</v>
      </c>
      <c r="F38">
        <v>240.52325400000001</v>
      </c>
      <c r="G38">
        <v>2512000</v>
      </c>
      <c r="H38">
        <f t="shared" si="0"/>
        <v>7.830264237268245E-3</v>
      </c>
      <c r="I38">
        <f>CORREL($H$3:H38,MXX!$H$3:H38)</f>
        <v>0.24146238232232461</v>
      </c>
    </row>
    <row r="39" spans="1:9" x14ac:dyDescent="0.25">
      <c r="A39" s="1">
        <v>44484</v>
      </c>
      <c r="B39">
        <v>245.240005</v>
      </c>
      <c r="C39">
        <v>246.38000500000001</v>
      </c>
      <c r="D39">
        <v>241.990005</v>
      </c>
      <c r="E39">
        <v>242.25</v>
      </c>
      <c r="F39">
        <v>238.26113900000001</v>
      </c>
      <c r="G39">
        <v>2564700</v>
      </c>
      <c r="H39">
        <f t="shared" si="0"/>
        <v>-9.4049742067766721E-3</v>
      </c>
      <c r="I39">
        <f>CORREL($H$3:H39,MXX!$H$3:H39)</f>
        <v>0.17237107809352292</v>
      </c>
    </row>
    <row r="40" spans="1:9" x14ac:dyDescent="0.25">
      <c r="A40" s="1">
        <v>44487</v>
      </c>
      <c r="B40">
        <v>242.41999799999999</v>
      </c>
      <c r="C40">
        <v>243.449997</v>
      </c>
      <c r="D40">
        <v>241.13000500000001</v>
      </c>
      <c r="E40">
        <v>242.259995</v>
      </c>
      <c r="F40">
        <v>238.27095</v>
      </c>
      <c r="G40">
        <v>2484900</v>
      </c>
      <c r="H40">
        <f t="shared" si="0"/>
        <v>4.117750817931293E-5</v>
      </c>
      <c r="I40">
        <f>CORREL($H$3:H40,MXX!$H$3:H40)</f>
        <v>0.17275428284743855</v>
      </c>
    </row>
    <row r="41" spans="1:9" x14ac:dyDescent="0.25">
      <c r="A41" s="1">
        <v>44488</v>
      </c>
      <c r="B41">
        <v>243.220001</v>
      </c>
      <c r="C41">
        <v>243.929993</v>
      </c>
      <c r="D41">
        <v>241.529999</v>
      </c>
      <c r="E41">
        <v>242.770004</v>
      </c>
      <c r="F41">
        <v>238.77256800000001</v>
      </c>
      <c r="G41">
        <v>2071600</v>
      </c>
      <c r="H41">
        <f t="shared" si="0"/>
        <v>2.1052419524915131E-3</v>
      </c>
      <c r="I41">
        <f>CORREL($H$3:H41,MXX!$H$3:H41)</f>
        <v>0.16777411521860749</v>
      </c>
    </row>
    <row r="42" spans="1:9" x14ac:dyDescent="0.25">
      <c r="A42" s="1">
        <v>44489</v>
      </c>
      <c r="B42">
        <v>240.39999399999999</v>
      </c>
      <c r="C42">
        <v>242.64999399999999</v>
      </c>
      <c r="D42">
        <v>239.28999300000001</v>
      </c>
      <c r="E42">
        <v>239.720001</v>
      </c>
      <c r="F42">
        <v>235.772797</v>
      </c>
      <c r="G42">
        <v>3040200</v>
      </c>
      <c r="H42">
        <f t="shared" si="0"/>
        <v>-1.2563298309879591E-2</v>
      </c>
      <c r="I42">
        <f>CORREL($H$3:H42,MXX!$H$3:H42)</f>
        <v>0.17343009539533294</v>
      </c>
    </row>
    <row r="43" spans="1:9" x14ac:dyDescent="0.25">
      <c r="A43" s="1">
        <v>44490</v>
      </c>
      <c r="B43">
        <v>240.16999799999999</v>
      </c>
      <c r="C43">
        <v>241.91000399999999</v>
      </c>
      <c r="D43">
        <v>239.30999800000001</v>
      </c>
      <c r="E43">
        <v>241.39999399999999</v>
      </c>
      <c r="F43">
        <v>237.42512500000001</v>
      </c>
      <c r="G43">
        <v>2702400</v>
      </c>
      <c r="H43">
        <f t="shared" si="0"/>
        <v>7.0081367359781177E-3</v>
      </c>
      <c r="I43">
        <f>CORREL($H$3:H43,MXX!$H$3:H43)</f>
        <v>0.15578411697980543</v>
      </c>
    </row>
    <row r="44" spans="1:9" x14ac:dyDescent="0.25">
      <c r="A44" s="1">
        <v>44491</v>
      </c>
      <c r="B44">
        <v>240.71000699999999</v>
      </c>
      <c r="C44">
        <v>242.240005</v>
      </c>
      <c r="D44">
        <v>238</v>
      </c>
      <c r="E44">
        <v>238.44000199999999</v>
      </c>
      <c r="F44">
        <v>234.51387</v>
      </c>
      <c r="G44">
        <v>3283700</v>
      </c>
      <c r="H44">
        <f t="shared" si="0"/>
        <v>-1.226178147742372E-2</v>
      </c>
      <c r="I44">
        <f>CORREL($H$3:H44,MXX!$H$3:H44)</f>
        <v>0.16334358586041564</v>
      </c>
    </row>
    <row r="45" spans="1:9" x14ac:dyDescent="0.25">
      <c r="A45" s="1">
        <v>44494</v>
      </c>
      <c r="B45">
        <v>239.229996</v>
      </c>
      <c r="C45">
        <v>239.25</v>
      </c>
      <c r="D45">
        <v>236.5</v>
      </c>
      <c r="E45">
        <v>237.33999600000001</v>
      </c>
      <c r="F45">
        <v>233.431961</v>
      </c>
      <c r="G45">
        <v>3178400</v>
      </c>
      <c r="H45">
        <f t="shared" si="0"/>
        <v>-4.6134115649534759E-3</v>
      </c>
      <c r="I45">
        <f>CORREL($H$3:H45,MXX!$H$3:H45)</f>
        <v>0.16456853178638814</v>
      </c>
    </row>
    <row r="46" spans="1:9" x14ac:dyDescent="0.25">
      <c r="A46" s="1">
        <v>44495</v>
      </c>
      <c r="B46">
        <v>237.470001</v>
      </c>
      <c r="C46">
        <v>238.39999399999999</v>
      </c>
      <c r="D46">
        <v>236.13999899999999</v>
      </c>
      <c r="E46">
        <v>236.41999799999999</v>
      </c>
      <c r="F46">
        <v>232.52713</v>
      </c>
      <c r="G46">
        <v>3066400</v>
      </c>
      <c r="H46">
        <f t="shared" si="0"/>
        <v>-3.8762087081982807E-3</v>
      </c>
      <c r="I46">
        <f>CORREL($H$3:H46,MXX!$H$3:H46)</f>
        <v>0.15144349088256756</v>
      </c>
    </row>
    <row r="47" spans="1:9" x14ac:dyDescent="0.25">
      <c r="A47" s="1">
        <v>44496</v>
      </c>
      <c r="B47">
        <v>241.050003</v>
      </c>
      <c r="C47">
        <v>244.61999499999999</v>
      </c>
      <c r="D47">
        <v>238.85000600000001</v>
      </c>
      <c r="E47">
        <v>242.729996</v>
      </c>
      <c r="F47">
        <v>238.733215</v>
      </c>
      <c r="G47">
        <v>5249400</v>
      </c>
      <c r="H47">
        <f t="shared" si="0"/>
        <v>2.6689724334532497E-2</v>
      </c>
      <c r="I47">
        <f>CORREL($H$3:H47,MXX!$H$3:H47)</f>
        <v>4.594717552656833E-2</v>
      </c>
    </row>
    <row r="48" spans="1:9" x14ac:dyDescent="0.25">
      <c r="A48" s="1">
        <v>44497</v>
      </c>
      <c r="B48">
        <v>243.39999399999999</v>
      </c>
      <c r="C48">
        <v>246.08000200000001</v>
      </c>
      <c r="D48">
        <v>242.529999</v>
      </c>
      <c r="E48">
        <v>245.5</v>
      </c>
      <c r="F48">
        <v>241.45761100000001</v>
      </c>
      <c r="G48">
        <v>3448500</v>
      </c>
      <c r="H48">
        <f t="shared" si="0"/>
        <v>1.14118850198537E-2</v>
      </c>
      <c r="I48">
        <f>CORREL($H$3:H48,MXX!$H$3:H48)</f>
        <v>1.293855292023619E-2</v>
      </c>
    </row>
    <row r="49" spans="1:9" x14ac:dyDescent="0.25">
      <c r="A49" s="1">
        <v>44498</v>
      </c>
      <c r="B49">
        <v>243</v>
      </c>
      <c r="C49">
        <v>246.08999600000001</v>
      </c>
      <c r="D49">
        <v>242.470001</v>
      </c>
      <c r="E49">
        <v>245.550003</v>
      </c>
      <c r="F49">
        <v>241.50679</v>
      </c>
      <c r="G49">
        <v>4329400</v>
      </c>
      <c r="H49">
        <f t="shared" si="0"/>
        <v>2.0367550145263794E-4</v>
      </c>
      <c r="I49">
        <f>CORREL($H$3:H49,MXX!$H$3:H49)</f>
        <v>1.2651441925046794E-2</v>
      </c>
    </row>
    <row r="50" spans="1:9" x14ac:dyDescent="0.25">
      <c r="A50" s="1">
        <v>44501</v>
      </c>
      <c r="B50">
        <v>245.800003</v>
      </c>
      <c r="C50">
        <v>251.69000199999999</v>
      </c>
      <c r="D50">
        <v>245.33999600000001</v>
      </c>
      <c r="E50">
        <v>250.58000200000001</v>
      </c>
      <c r="F50">
        <v>246.45396400000001</v>
      </c>
      <c r="G50">
        <v>4456200</v>
      </c>
      <c r="H50">
        <f t="shared" si="0"/>
        <v>2.0484616602291051E-2</v>
      </c>
      <c r="I50">
        <f>CORREL($H$3:H50,MXX!$H$3:H50)</f>
        <v>5.3783590811595082E-2</v>
      </c>
    </row>
    <row r="51" spans="1:9" x14ac:dyDescent="0.25">
      <c r="A51" s="1">
        <v>44502</v>
      </c>
      <c r="B51">
        <v>251.759995</v>
      </c>
      <c r="C51">
        <v>252.220001</v>
      </c>
      <c r="D51">
        <v>248.16000399999999</v>
      </c>
      <c r="E51">
        <v>249.240005</v>
      </c>
      <c r="F51">
        <v>245.136032</v>
      </c>
      <c r="G51">
        <v>2624300</v>
      </c>
      <c r="H51">
        <f t="shared" si="0"/>
        <v>-5.3475788281498815E-3</v>
      </c>
      <c r="I51">
        <f>CORREL($H$3:H51,MXX!$H$3:H51)</f>
        <v>4.4501022414710184E-2</v>
      </c>
    </row>
    <row r="52" spans="1:9" x14ac:dyDescent="0.25">
      <c r="A52" s="1">
        <v>44503</v>
      </c>
      <c r="B52">
        <v>247.990005</v>
      </c>
      <c r="C52">
        <v>251.13000500000001</v>
      </c>
      <c r="D52">
        <v>247.91000399999999</v>
      </c>
      <c r="E52">
        <v>250.39999399999999</v>
      </c>
      <c r="F52">
        <v>246.276917</v>
      </c>
      <c r="G52">
        <v>2399000</v>
      </c>
      <c r="H52">
        <f t="shared" si="0"/>
        <v>4.6540893670009202E-3</v>
      </c>
      <c r="I52">
        <f>CORREL($H$3:H52,MXX!$H$3:H52)</f>
        <v>4.4371493332447776E-2</v>
      </c>
    </row>
    <row r="53" spans="1:9" x14ac:dyDescent="0.25">
      <c r="A53" s="1">
        <v>44504</v>
      </c>
      <c r="B53">
        <v>251.11999499999999</v>
      </c>
      <c r="C53">
        <v>254.179993</v>
      </c>
      <c r="D53">
        <v>250.199997</v>
      </c>
      <c r="E53">
        <v>253.46000699999999</v>
      </c>
      <c r="F53">
        <v>249.28654499999999</v>
      </c>
      <c r="G53">
        <v>2711000</v>
      </c>
      <c r="H53">
        <f t="shared" si="0"/>
        <v>1.222050379979376E-2</v>
      </c>
      <c r="I53">
        <f>CORREL($H$3:H53,MXX!$H$3:H53)</f>
        <v>5.0368105703905014E-2</v>
      </c>
    </row>
    <row r="54" spans="1:9" x14ac:dyDescent="0.25">
      <c r="A54" s="1">
        <v>44505</v>
      </c>
      <c r="B54">
        <v>254.69000199999999</v>
      </c>
      <c r="C54">
        <v>257.52999899999998</v>
      </c>
      <c r="D54">
        <v>254.61999499999999</v>
      </c>
      <c r="E54">
        <v>254.71000699999999</v>
      </c>
      <c r="F54">
        <v>250.515961</v>
      </c>
      <c r="G54">
        <v>3224300</v>
      </c>
      <c r="H54">
        <f t="shared" si="0"/>
        <v>4.9317382933764626E-3</v>
      </c>
      <c r="I54">
        <f>CORREL($H$3:H54,MXX!$H$3:H54)</f>
        <v>5.5616284281451038E-2</v>
      </c>
    </row>
    <row r="55" spans="1:9" x14ac:dyDescent="0.25">
      <c r="A55" s="1">
        <v>44508</v>
      </c>
      <c r="B55">
        <v>254.779999</v>
      </c>
      <c r="C55">
        <v>255.64999399999999</v>
      </c>
      <c r="D55">
        <v>251.929993</v>
      </c>
      <c r="E55">
        <v>253.10000600000001</v>
      </c>
      <c r="F55">
        <v>248.93248</v>
      </c>
      <c r="G55">
        <v>2471300</v>
      </c>
      <c r="H55">
        <f t="shared" si="0"/>
        <v>-6.3208786924359127E-3</v>
      </c>
      <c r="I55">
        <f>CORREL($H$3:H55,MXX!$H$3:H55)</f>
        <v>6.139659880274858E-2</v>
      </c>
    </row>
    <row r="56" spans="1:9" x14ac:dyDescent="0.25">
      <c r="A56" s="1">
        <v>44509</v>
      </c>
      <c r="B56">
        <v>252.91000399999999</v>
      </c>
      <c r="C56">
        <v>253.69000199999999</v>
      </c>
      <c r="D56">
        <v>250.449997</v>
      </c>
      <c r="E56">
        <v>252.64999399999999</v>
      </c>
      <c r="F56">
        <v>248.48988299999999</v>
      </c>
      <c r="G56">
        <v>2258900</v>
      </c>
      <c r="H56">
        <f t="shared" si="0"/>
        <v>-1.7779801173394743E-3</v>
      </c>
      <c r="I56">
        <f>CORREL($H$3:H56,MXX!$H$3:H56)</f>
        <v>6.7686403766664752E-2</v>
      </c>
    </row>
    <row r="57" spans="1:9" x14ac:dyDescent="0.25">
      <c r="A57" s="1">
        <v>44510</v>
      </c>
      <c r="B57">
        <v>250.80999800000001</v>
      </c>
      <c r="C57">
        <v>253.720001</v>
      </c>
      <c r="D57">
        <v>250.80999800000001</v>
      </c>
      <c r="E57">
        <v>253.13000500000001</v>
      </c>
      <c r="F57">
        <v>248.96198999999999</v>
      </c>
      <c r="G57">
        <v>1794300</v>
      </c>
      <c r="H57">
        <f t="shared" si="0"/>
        <v>1.8999043111948106E-3</v>
      </c>
      <c r="I57">
        <f>CORREL($H$3:H57,MXX!$H$3:H57)</f>
        <v>6.7707137745996571E-2</v>
      </c>
    </row>
    <row r="58" spans="1:9" x14ac:dyDescent="0.25">
      <c r="A58" s="1">
        <v>44511</v>
      </c>
      <c r="B58">
        <v>253.33000200000001</v>
      </c>
      <c r="C58">
        <v>253.33000200000001</v>
      </c>
      <c r="D58">
        <v>249.259995</v>
      </c>
      <c r="E58">
        <v>250.16000399999999</v>
      </c>
      <c r="F58">
        <v>246.040863</v>
      </c>
      <c r="G58">
        <v>1640500</v>
      </c>
      <c r="H58">
        <f t="shared" si="0"/>
        <v>-1.173322481877649E-2</v>
      </c>
      <c r="I58">
        <f>CORREL($H$3:H58,MXX!$H$3:H58)</f>
        <v>8.5289611318055902E-2</v>
      </c>
    </row>
    <row r="59" spans="1:9" x14ac:dyDescent="0.25">
      <c r="A59" s="1">
        <v>44512</v>
      </c>
      <c r="B59">
        <v>250.14999399999999</v>
      </c>
      <c r="C59">
        <v>251.009995</v>
      </c>
      <c r="D59">
        <v>248.88999899999999</v>
      </c>
      <c r="E59">
        <v>250.66999799999999</v>
      </c>
      <c r="F59">
        <v>246.54248000000001</v>
      </c>
      <c r="G59">
        <v>1625200</v>
      </c>
      <c r="H59">
        <f t="shared" si="0"/>
        <v>2.0387548388659739E-3</v>
      </c>
      <c r="I59">
        <f>CORREL($H$3:H59,MXX!$H$3:H59)</f>
        <v>8.3394240281952817E-2</v>
      </c>
    </row>
    <row r="60" spans="1:9" x14ac:dyDescent="0.25">
      <c r="A60" s="1">
        <v>44515</v>
      </c>
      <c r="B60">
        <v>250.66999799999999</v>
      </c>
      <c r="C60">
        <v>253.759995</v>
      </c>
      <c r="D60">
        <v>250.66999799999999</v>
      </c>
      <c r="E60">
        <v>252.94000199999999</v>
      </c>
      <c r="F60">
        <v>248.77510100000001</v>
      </c>
      <c r="G60">
        <v>1709200</v>
      </c>
      <c r="H60">
        <f t="shared" si="0"/>
        <v>9.0557254068345319E-3</v>
      </c>
      <c r="I60">
        <f>CORREL($H$3:H60,MXX!$H$3:H60)</f>
        <v>7.8150044221482681E-2</v>
      </c>
    </row>
    <row r="61" spans="1:9" x14ac:dyDescent="0.25">
      <c r="A61" s="1">
        <v>44516</v>
      </c>
      <c r="B61">
        <v>253.5</v>
      </c>
      <c r="C61">
        <v>254.19000199999999</v>
      </c>
      <c r="D61">
        <v>252.38000500000001</v>
      </c>
      <c r="E61">
        <v>252.46000699999999</v>
      </c>
      <c r="F61">
        <v>248.30302399999999</v>
      </c>
      <c r="G61">
        <v>2195500</v>
      </c>
      <c r="H61">
        <f t="shared" si="0"/>
        <v>-1.8976055003189927E-3</v>
      </c>
      <c r="I61">
        <f>CORREL($H$3:H61,MXX!$H$3:H61)</f>
        <v>8.1175851001977911E-2</v>
      </c>
    </row>
    <row r="62" spans="1:9" x14ac:dyDescent="0.25">
      <c r="A62" s="1">
        <v>44517</v>
      </c>
      <c r="B62">
        <v>252.41000399999999</v>
      </c>
      <c r="C62">
        <v>253.33999600000001</v>
      </c>
      <c r="D62">
        <v>250.520004</v>
      </c>
      <c r="E62">
        <v>252.69000199999999</v>
      </c>
      <c r="F62">
        <v>248.52922100000001</v>
      </c>
      <c r="G62">
        <v>1412000</v>
      </c>
      <c r="H62">
        <f t="shared" si="0"/>
        <v>9.1097158768397972E-4</v>
      </c>
      <c r="I62">
        <f>CORREL($H$3:H62,MXX!$H$3:H62)</f>
        <v>8.1178151894215095E-2</v>
      </c>
    </row>
    <row r="63" spans="1:9" x14ac:dyDescent="0.25">
      <c r="A63" s="1">
        <v>44518</v>
      </c>
      <c r="B63">
        <v>253.16000399999999</v>
      </c>
      <c r="C63">
        <v>253.490005</v>
      </c>
      <c r="D63">
        <v>251.08000200000001</v>
      </c>
      <c r="E63">
        <v>253.479996</v>
      </c>
      <c r="F63">
        <v>249.30619799999999</v>
      </c>
      <c r="G63">
        <v>1751200</v>
      </c>
      <c r="H63">
        <f t="shared" si="0"/>
        <v>3.1263003878324153E-3</v>
      </c>
      <c r="I63">
        <f>CORREL($H$3:H63,MXX!$H$3:H63)</f>
        <v>7.7392103477975246E-2</v>
      </c>
    </row>
    <row r="64" spans="1:9" x14ac:dyDescent="0.25">
      <c r="A64" s="1">
        <v>44519</v>
      </c>
      <c r="B64">
        <v>253.28999300000001</v>
      </c>
      <c r="C64">
        <v>253.320007</v>
      </c>
      <c r="D64">
        <v>250.229996</v>
      </c>
      <c r="E64">
        <v>251.949997</v>
      </c>
      <c r="F64">
        <v>247.80140700000001</v>
      </c>
      <c r="G64">
        <v>2743100</v>
      </c>
      <c r="H64">
        <f t="shared" si="0"/>
        <v>-6.035914919371492E-3</v>
      </c>
      <c r="I64">
        <f>CORREL($H$3:H64,MXX!$H$3:H64)</f>
        <v>5.043904203193398E-2</v>
      </c>
    </row>
    <row r="65" spans="1:9" x14ac:dyDescent="0.25">
      <c r="A65" s="1">
        <v>44522</v>
      </c>
      <c r="B65">
        <v>252.66999799999999</v>
      </c>
      <c r="C65">
        <v>255.449997</v>
      </c>
      <c r="D65">
        <v>252.21000699999999</v>
      </c>
      <c r="E65">
        <v>253.479996</v>
      </c>
      <c r="F65">
        <v>249.30619799999999</v>
      </c>
      <c r="G65">
        <v>2438700</v>
      </c>
      <c r="H65">
        <f t="shared" si="0"/>
        <v>6.0725684257312675E-3</v>
      </c>
      <c r="I65">
        <f>CORREL($H$3:H65,MXX!$H$3:H65)</f>
        <v>4.332841712357096E-2</v>
      </c>
    </row>
    <row r="66" spans="1:9" x14ac:dyDescent="0.25">
      <c r="A66" s="1">
        <v>44523</v>
      </c>
      <c r="B66">
        <v>254.80999800000001</v>
      </c>
      <c r="C66">
        <v>255.78999300000001</v>
      </c>
      <c r="D66">
        <v>253.050003</v>
      </c>
      <c r="E66">
        <v>255.64999399999999</v>
      </c>
      <c r="F66">
        <v>251.44047499999999</v>
      </c>
      <c r="G66">
        <v>2770000</v>
      </c>
      <c r="H66">
        <f t="shared" si="0"/>
        <v>8.5608661843216485E-3</v>
      </c>
      <c r="I66">
        <f>CORREL($H$3:H66,MXX!$H$3:H66)</f>
        <v>3.4908544981216726E-2</v>
      </c>
    </row>
    <row r="67" spans="1:9" x14ac:dyDescent="0.25">
      <c r="A67" s="1">
        <v>44524</v>
      </c>
      <c r="B67">
        <v>254.5</v>
      </c>
      <c r="C67">
        <v>257.790009</v>
      </c>
      <c r="D67">
        <v>254.050003</v>
      </c>
      <c r="E67">
        <v>257.10998499999999</v>
      </c>
      <c r="F67">
        <v>252.876419</v>
      </c>
      <c r="G67">
        <v>2642800</v>
      </c>
      <c r="H67">
        <f t="shared" ref="H67:H130" si="1">(F67-F66)/F66</f>
        <v>5.7108705350640398E-3</v>
      </c>
      <c r="I67">
        <f>CORREL($H$3:H67,MXX!$H$3:H67)</f>
        <v>8.0765282303904198E-3</v>
      </c>
    </row>
    <row r="68" spans="1:9" x14ac:dyDescent="0.25">
      <c r="A68" s="1">
        <v>44526</v>
      </c>
      <c r="B68">
        <v>252.509995</v>
      </c>
      <c r="C68">
        <v>253.16000399999999</v>
      </c>
      <c r="D68">
        <v>248.270004</v>
      </c>
      <c r="E68">
        <v>250.009995</v>
      </c>
      <c r="F68">
        <v>245.89334099999999</v>
      </c>
      <c r="G68">
        <v>2573300</v>
      </c>
      <c r="H68">
        <f t="shared" si="1"/>
        <v>-2.7614587503313255E-2</v>
      </c>
      <c r="I68">
        <f>CORREL($H$3:H68,MXX!$H$3:H68)</f>
        <v>-3.7246228412583265E-2</v>
      </c>
    </row>
    <row r="69" spans="1:9" x14ac:dyDescent="0.25">
      <c r="A69" s="1">
        <v>44529</v>
      </c>
      <c r="B69">
        <v>251.85000600000001</v>
      </c>
      <c r="C69">
        <v>252.320007</v>
      </c>
      <c r="D69">
        <v>249.83000200000001</v>
      </c>
      <c r="E69">
        <v>250.300003</v>
      </c>
      <c r="F69">
        <v>246.178574</v>
      </c>
      <c r="G69">
        <v>2084600</v>
      </c>
      <c r="H69">
        <f t="shared" si="1"/>
        <v>1.1599866789398139E-3</v>
      </c>
      <c r="I69">
        <f>CORREL($H$3:H69,MXX!$H$3:H69)</f>
        <v>-3.7332784923558474E-2</v>
      </c>
    </row>
    <row r="70" spans="1:9" x14ac:dyDescent="0.25">
      <c r="A70" s="1">
        <v>44530</v>
      </c>
      <c r="B70">
        <v>247.38000500000001</v>
      </c>
      <c r="C70">
        <v>247.89999399999999</v>
      </c>
      <c r="D70">
        <v>243.949997</v>
      </c>
      <c r="E70">
        <v>244.60000600000001</v>
      </c>
      <c r="F70">
        <v>241.906158</v>
      </c>
      <c r="G70">
        <v>3836100</v>
      </c>
      <c r="H70">
        <f t="shared" si="1"/>
        <v>-1.7354946576301124E-2</v>
      </c>
      <c r="I70">
        <f>CORREL($H$3:H70,MXX!$H$3:H70)</f>
        <v>-6.3022340535426408E-2</v>
      </c>
    </row>
    <row r="71" spans="1:9" x14ac:dyDescent="0.25">
      <c r="A71" s="1">
        <v>44531</v>
      </c>
      <c r="B71">
        <v>245.759995</v>
      </c>
      <c r="C71">
        <v>250.89999399999999</v>
      </c>
      <c r="D71">
        <v>244.11000100000001</v>
      </c>
      <c r="E71">
        <v>244.179993</v>
      </c>
      <c r="F71">
        <v>241.490768</v>
      </c>
      <c r="G71">
        <v>3275300</v>
      </c>
      <c r="H71">
        <f t="shared" si="1"/>
        <v>-1.7171534756878829E-3</v>
      </c>
      <c r="I71">
        <f>CORREL($H$3:H71,MXX!$H$3:H71)</f>
        <v>-6.9216227883420592E-2</v>
      </c>
    </row>
    <row r="72" spans="1:9" x14ac:dyDescent="0.25">
      <c r="A72" s="1">
        <v>44532</v>
      </c>
      <c r="B72">
        <v>245.66000399999999</v>
      </c>
      <c r="C72">
        <v>250.33999600000001</v>
      </c>
      <c r="D72">
        <v>245</v>
      </c>
      <c r="E72">
        <v>248.800003</v>
      </c>
      <c r="F72">
        <v>246.05990600000001</v>
      </c>
      <c r="G72">
        <v>3290500</v>
      </c>
      <c r="H72">
        <f t="shared" si="1"/>
        <v>1.892054937686069E-2</v>
      </c>
      <c r="I72">
        <f>CORREL($H$3:H72,MXX!$H$3:H72)</f>
        <v>-8.978754890438792E-2</v>
      </c>
    </row>
    <row r="73" spans="1:9" x14ac:dyDescent="0.25">
      <c r="A73" s="1">
        <v>44533</v>
      </c>
      <c r="B73">
        <v>250.320007</v>
      </c>
      <c r="C73">
        <v>250.679993</v>
      </c>
      <c r="D73">
        <v>247.570007</v>
      </c>
      <c r="E73">
        <v>249.33000200000001</v>
      </c>
      <c r="F73">
        <v>246.584045</v>
      </c>
      <c r="G73">
        <v>3229900</v>
      </c>
      <c r="H73">
        <f t="shared" si="1"/>
        <v>2.1301276120945564E-3</v>
      </c>
      <c r="I73">
        <f>CORREL($H$3:H73,MXX!$H$3:H73)</f>
        <v>-8.9633565397311821E-2</v>
      </c>
    </row>
    <row r="74" spans="1:9" x14ac:dyDescent="0.25">
      <c r="A74" s="1">
        <v>44536</v>
      </c>
      <c r="B74">
        <v>252.39999399999999</v>
      </c>
      <c r="C74">
        <v>256.92999300000002</v>
      </c>
      <c r="D74">
        <v>252.36999499999999</v>
      </c>
      <c r="E74">
        <v>255.78999300000001</v>
      </c>
      <c r="F74">
        <v>252.97290000000001</v>
      </c>
      <c r="G74">
        <v>3616800</v>
      </c>
      <c r="H74">
        <f t="shared" si="1"/>
        <v>2.5909441951120587E-2</v>
      </c>
      <c r="I74">
        <f>CORREL($H$3:H74,MXX!$H$3:H74)</f>
        <v>-5.3757774664868488E-2</v>
      </c>
    </row>
    <row r="75" spans="1:9" x14ac:dyDescent="0.25">
      <c r="A75" s="1">
        <v>44537</v>
      </c>
      <c r="B75">
        <v>256.95001200000002</v>
      </c>
      <c r="C75">
        <v>260.38000499999998</v>
      </c>
      <c r="D75">
        <v>256.45001200000002</v>
      </c>
      <c r="E75">
        <v>259.91000400000001</v>
      </c>
      <c r="F75">
        <v>257.04754600000001</v>
      </c>
      <c r="G75">
        <v>2596200</v>
      </c>
      <c r="H75">
        <f t="shared" si="1"/>
        <v>1.6107045458228931E-2</v>
      </c>
      <c r="I75">
        <f>CORREL($H$3:H75,MXX!$H$3:H75)</f>
        <v>-4.4554475968960179E-2</v>
      </c>
    </row>
    <row r="76" spans="1:9" x14ac:dyDescent="0.25">
      <c r="A76" s="1">
        <v>44538</v>
      </c>
      <c r="B76">
        <v>260</v>
      </c>
      <c r="C76">
        <v>262.80999800000001</v>
      </c>
      <c r="D76">
        <v>259.08999599999999</v>
      </c>
      <c r="E76">
        <v>259.57998700000002</v>
      </c>
      <c r="F76">
        <v>256.72113000000002</v>
      </c>
      <c r="G76">
        <v>3453100</v>
      </c>
      <c r="H76">
        <f t="shared" si="1"/>
        <v>-1.2698662371201735E-3</v>
      </c>
      <c r="I76">
        <f>CORREL($H$3:H76,MXX!$H$3:H76)</f>
        <v>-4.6317463491114305E-2</v>
      </c>
    </row>
    <row r="77" spans="1:9" x14ac:dyDescent="0.25">
      <c r="A77" s="1">
        <v>44539</v>
      </c>
      <c r="B77">
        <v>259.5</v>
      </c>
      <c r="C77">
        <v>263.10000600000001</v>
      </c>
      <c r="D77">
        <v>258.35998499999999</v>
      </c>
      <c r="E77">
        <v>262.33999599999999</v>
      </c>
      <c r="F77">
        <v>259.45077500000002</v>
      </c>
      <c r="G77">
        <v>2955100</v>
      </c>
      <c r="H77">
        <f t="shared" si="1"/>
        <v>1.0632724310616758E-2</v>
      </c>
      <c r="I77">
        <f>CORREL($H$3:H77,MXX!$H$3:H77)</f>
        <v>-4.6561257718165647E-2</v>
      </c>
    </row>
    <row r="78" spans="1:9" x14ac:dyDescent="0.25">
      <c r="A78" s="1">
        <v>44540</v>
      </c>
      <c r="B78">
        <v>263.88000499999998</v>
      </c>
      <c r="C78">
        <v>265.26998900000001</v>
      </c>
      <c r="D78">
        <v>262.42999300000002</v>
      </c>
      <c r="E78">
        <v>264.97000100000002</v>
      </c>
      <c r="F78">
        <v>262.05181900000002</v>
      </c>
      <c r="G78">
        <v>2529600</v>
      </c>
      <c r="H78">
        <f t="shared" si="1"/>
        <v>1.0025192640106786E-2</v>
      </c>
      <c r="I78">
        <f>CORREL($H$3:H78,MXX!$H$3:H78)</f>
        <v>-6.8576846823971457E-2</v>
      </c>
    </row>
    <row r="79" spans="1:9" x14ac:dyDescent="0.25">
      <c r="A79" s="1">
        <v>44543</v>
      </c>
      <c r="B79">
        <v>264.22000100000002</v>
      </c>
      <c r="C79">
        <v>265.85998499999999</v>
      </c>
      <c r="D79">
        <v>262.39999399999999</v>
      </c>
      <c r="E79">
        <v>263.08999599999999</v>
      </c>
      <c r="F79">
        <v>260.19253500000002</v>
      </c>
      <c r="G79">
        <v>2878800</v>
      </c>
      <c r="H79">
        <f t="shared" si="1"/>
        <v>-7.0951005304794399E-3</v>
      </c>
      <c r="I79">
        <f>CORREL($H$3:H79,MXX!$H$3:H79)</f>
        <v>-9.11864233461403E-2</v>
      </c>
    </row>
    <row r="80" spans="1:9" x14ac:dyDescent="0.25">
      <c r="A80" s="1">
        <v>44544</v>
      </c>
      <c r="B80">
        <v>263</v>
      </c>
      <c r="C80">
        <v>263.58999599999999</v>
      </c>
      <c r="D80">
        <v>261.75</v>
      </c>
      <c r="E80">
        <v>262.51998900000001</v>
      </c>
      <c r="F80">
        <v>259.62875400000001</v>
      </c>
      <c r="G80">
        <v>3695500</v>
      </c>
      <c r="H80">
        <f t="shared" si="1"/>
        <v>-2.1667839163794834E-3</v>
      </c>
      <c r="I80">
        <f>CORREL($H$3:H80,MXX!$H$3:H80)</f>
        <v>-9.0229052450262706E-2</v>
      </c>
    </row>
    <row r="81" spans="1:9" x14ac:dyDescent="0.25">
      <c r="A81" s="1">
        <v>44545</v>
      </c>
      <c r="B81">
        <v>262.16000400000001</v>
      </c>
      <c r="C81">
        <v>265.67001299999998</v>
      </c>
      <c r="D81">
        <v>261.41000400000001</v>
      </c>
      <c r="E81">
        <v>264.51998900000001</v>
      </c>
      <c r="F81">
        <v>261.60674999999998</v>
      </c>
      <c r="G81">
        <v>2641800</v>
      </c>
      <c r="H81">
        <f t="shared" si="1"/>
        <v>7.6185552236635616E-3</v>
      </c>
      <c r="I81">
        <f>CORREL($H$3:H81,MXX!$H$3:H81)</f>
        <v>-8.502304074223839E-2</v>
      </c>
    </row>
    <row r="82" spans="1:9" x14ac:dyDescent="0.25">
      <c r="A82" s="1">
        <v>44546</v>
      </c>
      <c r="B82">
        <v>265.55999800000001</v>
      </c>
      <c r="C82">
        <v>266.89001500000001</v>
      </c>
      <c r="D82">
        <v>264.08999599999999</v>
      </c>
      <c r="E82">
        <v>265.54998799999998</v>
      </c>
      <c r="F82">
        <v>262.62539700000002</v>
      </c>
      <c r="G82">
        <v>2347700</v>
      </c>
      <c r="H82">
        <f t="shared" si="1"/>
        <v>3.8938100794419263E-3</v>
      </c>
      <c r="I82">
        <f>CORREL($H$3:H82,MXX!$H$3:H82)</f>
        <v>-7.4086450026383116E-2</v>
      </c>
    </row>
    <row r="83" spans="1:9" x14ac:dyDescent="0.25">
      <c r="A83" s="1">
        <v>44547</v>
      </c>
      <c r="B83">
        <v>264</v>
      </c>
      <c r="C83">
        <v>264.85000600000001</v>
      </c>
      <c r="D83">
        <v>260.88000499999998</v>
      </c>
      <c r="E83">
        <v>261.70001200000002</v>
      </c>
      <c r="F83">
        <v>258.81784099999999</v>
      </c>
      <c r="G83">
        <v>5943200</v>
      </c>
      <c r="H83">
        <f t="shared" si="1"/>
        <v>-1.4498049478436517E-2</v>
      </c>
      <c r="I83">
        <f>CORREL($H$3:H83,MXX!$H$3:H83)</f>
        <v>-3.4210253948548527E-2</v>
      </c>
    </row>
    <row r="84" spans="1:9" x14ac:dyDescent="0.25">
      <c r="A84" s="1">
        <v>44550</v>
      </c>
      <c r="B84">
        <v>259.63000499999998</v>
      </c>
      <c r="C84">
        <v>261.959991</v>
      </c>
      <c r="D84">
        <v>258.42999300000002</v>
      </c>
      <c r="E84">
        <v>261.73001099999999</v>
      </c>
      <c r="F84">
        <v>258.84750400000001</v>
      </c>
      <c r="G84">
        <v>2824500</v>
      </c>
      <c r="H84">
        <f t="shared" si="1"/>
        <v>1.1460956433844818E-4</v>
      </c>
      <c r="I84">
        <f>CORREL($H$3:H84,MXX!$H$3:H84)</f>
        <v>-3.5680339390775577E-2</v>
      </c>
    </row>
    <row r="85" spans="1:9" x14ac:dyDescent="0.25">
      <c r="A85" s="1">
        <v>44551</v>
      </c>
      <c r="B85">
        <v>264.290009</v>
      </c>
      <c r="C85">
        <v>266.48001099999999</v>
      </c>
      <c r="D85">
        <v>263.42001299999998</v>
      </c>
      <c r="E85">
        <v>264.39001500000001</v>
      </c>
      <c r="F85">
        <v>261.47820999999999</v>
      </c>
      <c r="G85">
        <v>2851800</v>
      </c>
      <c r="H85">
        <f t="shared" si="1"/>
        <v>1.0163149960294672E-2</v>
      </c>
      <c r="I85">
        <f>CORREL($H$3:H85,MXX!$H$3:H85)</f>
        <v>-2.699526935376307E-2</v>
      </c>
    </row>
    <row r="86" spans="1:9" x14ac:dyDescent="0.25">
      <c r="A86" s="1">
        <v>44552</v>
      </c>
      <c r="B86">
        <v>264.32000699999998</v>
      </c>
      <c r="C86">
        <v>265.44000199999999</v>
      </c>
      <c r="D86">
        <v>264.07000699999998</v>
      </c>
      <c r="E86">
        <v>264.94000199999999</v>
      </c>
      <c r="F86">
        <v>262.02212500000002</v>
      </c>
      <c r="G86">
        <v>1795100</v>
      </c>
      <c r="H86">
        <f t="shared" si="1"/>
        <v>2.0801542124677494E-3</v>
      </c>
      <c r="I86">
        <f>CORREL($H$3:H86,MXX!$H$3:H86)</f>
        <v>-2.6469579714341333E-2</v>
      </c>
    </row>
    <row r="87" spans="1:9" x14ac:dyDescent="0.25">
      <c r="A87" s="1">
        <v>44553</v>
      </c>
      <c r="B87">
        <v>265.92001299999998</v>
      </c>
      <c r="C87">
        <v>267.36999500000002</v>
      </c>
      <c r="D87">
        <v>265.45001200000002</v>
      </c>
      <c r="E87">
        <v>265.95001200000002</v>
      </c>
      <c r="F87">
        <v>263.021027</v>
      </c>
      <c r="G87">
        <v>1509800</v>
      </c>
      <c r="H87">
        <f t="shared" si="1"/>
        <v>3.8122811193901538E-3</v>
      </c>
      <c r="I87">
        <f>CORREL($H$3:H87,MXX!$H$3:H87)</f>
        <v>-2.5065512569206739E-2</v>
      </c>
    </row>
    <row r="88" spans="1:9" x14ac:dyDescent="0.25">
      <c r="A88" s="1">
        <v>44557</v>
      </c>
      <c r="B88">
        <v>266.47000100000002</v>
      </c>
      <c r="C88">
        <v>268.26001000000002</v>
      </c>
      <c r="D88">
        <v>266</v>
      </c>
      <c r="E88">
        <v>268.23998999999998</v>
      </c>
      <c r="F88">
        <v>265.28576700000002</v>
      </c>
      <c r="G88">
        <v>1485500</v>
      </c>
      <c r="H88">
        <f t="shared" si="1"/>
        <v>8.6104902936145009E-3</v>
      </c>
      <c r="I88">
        <f>CORREL($H$3:H88,MXX!$H$3:H88)</f>
        <v>-1.6594273524336508E-2</v>
      </c>
    </row>
    <row r="89" spans="1:9" x14ac:dyDescent="0.25">
      <c r="A89" s="1">
        <v>44558</v>
      </c>
      <c r="B89">
        <v>267.57998700000002</v>
      </c>
      <c r="C89">
        <v>269.22000100000002</v>
      </c>
      <c r="D89">
        <v>267.25</v>
      </c>
      <c r="E89">
        <v>267.88000499999998</v>
      </c>
      <c r="F89">
        <v>264.92974900000002</v>
      </c>
      <c r="G89">
        <v>1304000</v>
      </c>
      <c r="H89">
        <f t="shared" si="1"/>
        <v>-1.3420169654258379E-3</v>
      </c>
      <c r="I89">
        <f>CORREL($H$3:H89,MXX!$H$3:H89)</f>
        <v>-1.6267568860132055E-2</v>
      </c>
    </row>
    <row r="90" spans="1:9" x14ac:dyDescent="0.25">
      <c r="A90" s="1">
        <v>44559</v>
      </c>
      <c r="B90">
        <v>268.45001200000002</v>
      </c>
      <c r="C90">
        <v>269.72000100000002</v>
      </c>
      <c r="D90">
        <v>267.95001200000002</v>
      </c>
      <c r="E90">
        <v>268.48998999999998</v>
      </c>
      <c r="F90">
        <v>265.53302000000002</v>
      </c>
      <c r="G90">
        <v>1318500</v>
      </c>
      <c r="H90">
        <f t="shared" si="1"/>
        <v>2.2770979940044652E-3</v>
      </c>
      <c r="I90">
        <f>CORREL($H$3:H90,MXX!$H$3:H90)</f>
        <v>-1.7258020190252573E-2</v>
      </c>
    </row>
    <row r="91" spans="1:9" x14ac:dyDescent="0.25">
      <c r="A91" s="1">
        <v>44560</v>
      </c>
      <c r="B91">
        <v>269</v>
      </c>
      <c r="C91">
        <v>269.26001000000002</v>
      </c>
      <c r="D91">
        <v>266.70001200000002</v>
      </c>
      <c r="E91">
        <v>267.209991</v>
      </c>
      <c r="F91">
        <v>264.26711999999998</v>
      </c>
      <c r="G91">
        <v>1714600</v>
      </c>
      <c r="H91">
        <f t="shared" si="1"/>
        <v>-4.767392017761273E-3</v>
      </c>
      <c r="I91">
        <f>CORREL($H$3:H91,MXX!$H$3:H91)</f>
        <v>-2.4668372504892878E-2</v>
      </c>
    </row>
    <row r="92" spans="1:9" x14ac:dyDescent="0.25">
      <c r="A92" s="1">
        <v>44561</v>
      </c>
      <c r="B92">
        <v>268</v>
      </c>
      <c r="C92">
        <v>269.11999500000002</v>
      </c>
      <c r="D92">
        <v>267.209991</v>
      </c>
      <c r="E92">
        <v>268.07000699999998</v>
      </c>
      <c r="F92">
        <v>265.11767600000002</v>
      </c>
      <c r="G92">
        <v>1519200</v>
      </c>
      <c r="H92">
        <f t="shared" si="1"/>
        <v>3.218546446489598E-3</v>
      </c>
      <c r="I92">
        <f>CORREL($H$3:H92,MXX!$H$3:H92)</f>
        <v>-2.4242113713322209E-2</v>
      </c>
    </row>
    <row r="93" spans="1:9" x14ac:dyDescent="0.25">
      <c r="A93" s="1">
        <v>44564</v>
      </c>
      <c r="B93">
        <v>269.48998999999998</v>
      </c>
      <c r="C93">
        <v>270.73001099999999</v>
      </c>
      <c r="D93">
        <v>265.55999800000001</v>
      </c>
      <c r="E93">
        <v>268.57998700000002</v>
      </c>
      <c r="F93">
        <v>265.62204000000003</v>
      </c>
      <c r="G93">
        <v>2750600</v>
      </c>
      <c r="H93">
        <f t="shared" si="1"/>
        <v>1.9024155899737502E-3</v>
      </c>
      <c r="I93">
        <f>CORREL($H$3:H93,MXX!$H$3:H93)</f>
        <v>-2.458389589295152E-2</v>
      </c>
    </row>
    <row r="94" spans="1:9" x14ac:dyDescent="0.25">
      <c r="A94" s="1">
        <v>44565</v>
      </c>
      <c r="B94">
        <v>269.5</v>
      </c>
      <c r="C94">
        <v>271.14999399999999</v>
      </c>
      <c r="D94">
        <v>268.26998900000001</v>
      </c>
      <c r="E94">
        <v>268.51001000000002</v>
      </c>
      <c r="F94">
        <v>265.55282599999998</v>
      </c>
      <c r="G94">
        <v>2506000</v>
      </c>
      <c r="H94">
        <f t="shared" si="1"/>
        <v>-2.6057325664709507E-4</v>
      </c>
      <c r="I94">
        <f>CORREL($H$3:H94,MXX!$H$3:H94)</f>
        <v>-2.4891139711819204E-2</v>
      </c>
    </row>
    <row r="95" spans="1:9" x14ac:dyDescent="0.25">
      <c r="A95" s="1">
        <v>44566</v>
      </c>
      <c r="B95">
        <v>269.29998799999998</v>
      </c>
      <c r="C95">
        <v>270.27999899999998</v>
      </c>
      <c r="D95">
        <v>266.89999399999999</v>
      </c>
      <c r="E95">
        <v>267.19000199999999</v>
      </c>
      <c r="F95">
        <v>264.247345</v>
      </c>
      <c r="G95">
        <v>2473000</v>
      </c>
      <c r="H95">
        <f t="shared" si="1"/>
        <v>-4.9160877692937307E-3</v>
      </c>
      <c r="I95">
        <f>CORREL($H$3:H95,MXX!$H$3:H95)</f>
        <v>-2.4722415229461493E-2</v>
      </c>
    </row>
    <row r="96" spans="1:9" x14ac:dyDescent="0.25">
      <c r="A96" s="1">
        <v>44567</v>
      </c>
      <c r="B96">
        <v>268.11999500000002</v>
      </c>
      <c r="C96">
        <v>270.76001000000002</v>
      </c>
      <c r="D96">
        <v>267.79998799999998</v>
      </c>
      <c r="E96">
        <v>269.69000199999999</v>
      </c>
      <c r="F96">
        <v>266.71984900000001</v>
      </c>
      <c r="G96">
        <v>2908400</v>
      </c>
      <c r="H96">
        <f t="shared" si="1"/>
        <v>9.3567789678265824E-3</v>
      </c>
      <c r="I96">
        <f>CORREL($H$3:H96,MXX!$H$3:H96)</f>
        <v>-2.4205475511760759E-2</v>
      </c>
    </row>
    <row r="97" spans="1:9" x14ac:dyDescent="0.25">
      <c r="A97" s="1">
        <v>44568</v>
      </c>
      <c r="B97">
        <v>268.55999800000001</v>
      </c>
      <c r="C97">
        <v>270.17001299999998</v>
      </c>
      <c r="D97">
        <v>267</v>
      </c>
      <c r="E97">
        <v>267.05999800000001</v>
      </c>
      <c r="F97">
        <v>264.11880500000001</v>
      </c>
      <c r="G97">
        <v>2209100</v>
      </c>
      <c r="H97">
        <f t="shared" si="1"/>
        <v>-9.7519701280274849E-3</v>
      </c>
      <c r="I97">
        <f>CORREL($H$3:H97,MXX!$H$3:H97)</f>
        <v>-2.8219961973858655E-2</v>
      </c>
    </row>
    <row r="98" spans="1:9" x14ac:dyDescent="0.25">
      <c r="A98" s="1">
        <v>44571</v>
      </c>
      <c r="B98">
        <v>266.709991</v>
      </c>
      <c r="C98">
        <v>266.72000100000002</v>
      </c>
      <c r="D98">
        <v>262.01001000000002</v>
      </c>
      <c r="E98">
        <v>264.41000400000001</v>
      </c>
      <c r="F98">
        <v>261.49798600000003</v>
      </c>
      <c r="G98">
        <v>3122400</v>
      </c>
      <c r="H98">
        <f t="shared" si="1"/>
        <v>-9.9228792133902888E-3</v>
      </c>
      <c r="I98">
        <f>CORREL($H$3:H98,MXX!$H$3:H98)</f>
        <v>-1.5955559638165494E-2</v>
      </c>
    </row>
    <row r="99" spans="1:9" x14ac:dyDescent="0.25">
      <c r="A99" s="1">
        <v>44572</v>
      </c>
      <c r="B99">
        <v>263.48998999999998</v>
      </c>
      <c r="C99">
        <v>263.95001200000002</v>
      </c>
      <c r="D99">
        <v>260.32000699999998</v>
      </c>
      <c r="E99">
        <v>262.11999500000002</v>
      </c>
      <c r="F99">
        <v>259.23318499999999</v>
      </c>
      <c r="G99">
        <v>3206200</v>
      </c>
      <c r="H99">
        <f t="shared" si="1"/>
        <v>-8.6608735869959392E-3</v>
      </c>
      <c r="I99">
        <f>CORREL($H$3:H99,MXX!$H$3:H99)</f>
        <v>-2.1749908332683612E-2</v>
      </c>
    </row>
    <row r="100" spans="1:9" x14ac:dyDescent="0.25">
      <c r="A100" s="1">
        <v>44573</v>
      </c>
      <c r="B100">
        <v>263.36999500000002</v>
      </c>
      <c r="C100">
        <v>263.95001200000002</v>
      </c>
      <c r="D100">
        <v>260.27999899999998</v>
      </c>
      <c r="E100">
        <v>260.92001299999998</v>
      </c>
      <c r="F100">
        <v>258.04641700000002</v>
      </c>
      <c r="G100">
        <v>3044000</v>
      </c>
      <c r="H100">
        <f t="shared" si="1"/>
        <v>-4.5779941329655476E-3</v>
      </c>
      <c r="I100">
        <f>CORREL($H$3:H100,MXX!$H$3:H100)</f>
        <v>-3.4691203327293675E-2</v>
      </c>
    </row>
    <row r="101" spans="1:9" x14ac:dyDescent="0.25">
      <c r="A101" s="1">
        <v>44574</v>
      </c>
      <c r="B101">
        <v>261.41000400000001</v>
      </c>
      <c r="C101">
        <v>263.85000600000001</v>
      </c>
      <c r="D101">
        <v>260.58999599999999</v>
      </c>
      <c r="E101">
        <v>261.41000400000001</v>
      </c>
      <c r="F101">
        <v>258.53100599999999</v>
      </c>
      <c r="G101">
        <v>2371300</v>
      </c>
      <c r="H101">
        <f t="shared" si="1"/>
        <v>1.8779140808607749E-3</v>
      </c>
      <c r="I101">
        <f>CORREL($H$3:H101,MXX!$H$3:H101)</f>
        <v>-3.4779271558699254E-2</v>
      </c>
    </row>
    <row r="102" spans="1:9" x14ac:dyDescent="0.25">
      <c r="A102" s="1">
        <v>44575</v>
      </c>
      <c r="B102">
        <v>261.14001500000001</v>
      </c>
      <c r="C102">
        <v>261.23998999999998</v>
      </c>
      <c r="D102">
        <v>257.16000400000001</v>
      </c>
      <c r="E102">
        <v>257.709991</v>
      </c>
      <c r="F102">
        <v>254.87174999999999</v>
      </c>
      <c r="G102">
        <v>3460100</v>
      </c>
      <c r="H102">
        <f t="shared" si="1"/>
        <v>-1.4154031489747112E-2</v>
      </c>
      <c r="I102">
        <f>CORREL($H$3:H102,MXX!$H$3:H102)</f>
        <v>-2.6008009385036439E-2</v>
      </c>
    </row>
    <row r="103" spans="1:9" x14ac:dyDescent="0.25">
      <c r="A103" s="1">
        <v>44579</v>
      </c>
      <c r="B103">
        <v>256.959991</v>
      </c>
      <c r="C103">
        <v>257.10000600000001</v>
      </c>
      <c r="D103">
        <v>254.30999800000001</v>
      </c>
      <c r="E103">
        <v>256.48001099999999</v>
      </c>
      <c r="F103">
        <v>253.65531899999999</v>
      </c>
      <c r="G103">
        <v>3076500</v>
      </c>
      <c r="H103">
        <f t="shared" si="1"/>
        <v>-4.7727180434865776E-3</v>
      </c>
      <c r="I103">
        <f>CORREL($H$3:H103,MXX!$H$3:H103)</f>
        <v>-2.903263221855161E-2</v>
      </c>
    </row>
    <row r="104" spans="1:9" x14ac:dyDescent="0.25">
      <c r="A104" s="1">
        <v>44580</v>
      </c>
      <c r="B104">
        <v>257.54998799999998</v>
      </c>
      <c r="C104">
        <v>257.95001200000002</v>
      </c>
      <c r="D104">
        <v>255.08000200000001</v>
      </c>
      <c r="E104">
        <v>255.220001</v>
      </c>
      <c r="F104">
        <v>252.40919500000001</v>
      </c>
      <c r="G104">
        <v>2304700</v>
      </c>
      <c r="H104">
        <f t="shared" si="1"/>
        <v>-4.9126665465271816E-3</v>
      </c>
      <c r="I104">
        <f>CORREL($H$3:H104,MXX!$H$3:H104)</f>
        <v>-1.7248814614762898E-2</v>
      </c>
    </row>
    <row r="105" spans="1:9" x14ac:dyDescent="0.25">
      <c r="A105" s="1">
        <v>44581</v>
      </c>
      <c r="B105">
        <v>256.61999500000002</v>
      </c>
      <c r="C105">
        <v>258.10998499999999</v>
      </c>
      <c r="D105">
        <v>252.89999399999999</v>
      </c>
      <c r="E105">
        <v>253.13000500000001</v>
      </c>
      <c r="F105">
        <v>250.342209</v>
      </c>
      <c r="G105">
        <v>2602200</v>
      </c>
      <c r="H105">
        <f t="shared" si="1"/>
        <v>-8.1890281374258737E-3</v>
      </c>
      <c r="I105">
        <f>CORREL($H$3:H105,MXX!$H$3:H105)</f>
        <v>-7.3163936247835201E-3</v>
      </c>
    </row>
    <row r="106" spans="1:9" x14ac:dyDescent="0.25">
      <c r="A106" s="1">
        <v>44582</v>
      </c>
      <c r="B106">
        <v>254.03999300000001</v>
      </c>
      <c r="C106">
        <v>258.459991</v>
      </c>
      <c r="D106">
        <v>253.69000199999999</v>
      </c>
      <c r="E106">
        <v>254.58999600000001</v>
      </c>
      <c r="F106">
        <v>251.78611799999999</v>
      </c>
      <c r="G106">
        <v>3738100</v>
      </c>
      <c r="H106">
        <f t="shared" si="1"/>
        <v>5.7677409086055913E-3</v>
      </c>
      <c r="I106">
        <f>CORREL($H$3:H106,MXX!$H$3:H106)</f>
        <v>-1.1492976682639714E-2</v>
      </c>
    </row>
    <row r="107" spans="1:9" x14ac:dyDescent="0.25">
      <c r="A107" s="1">
        <v>44585</v>
      </c>
      <c r="B107">
        <v>252.38000500000001</v>
      </c>
      <c r="C107">
        <v>253.91999799999999</v>
      </c>
      <c r="D107">
        <v>247.779999</v>
      </c>
      <c r="E107">
        <v>253.61000100000001</v>
      </c>
      <c r="F107">
        <v>250.81691000000001</v>
      </c>
      <c r="G107">
        <v>5153100</v>
      </c>
      <c r="H107">
        <f t="shared" si="1"/>
        <v>-3.8493305655555666E-3</v>
      </c>
      <c r="I107">
        <f>CORREL($H$3:H107,MXX!$H$3:H107)</f>
        <v>-5.1900340202109727E-4</v>
      </c>
    </row>
    <row r="108" spans="1:9" x14ac:dyDescent="0.25">
      <c r="A108" s="1">
        <v>44586</v>
      </c>
      <c r="B108">
        <v>250.83000200000001</v>
      </c>
      <c r="C108">
        <v>252.529999</v>
      </c>
      <c r="D108">
        <v>247.070007</v>
      </c>
      <c r="E108">
        <v>250.679993</v>
      </c>
      <c r="F108">
        <v>247.91918899999999</v>
      </c>
      <c r="G108">
        <v>3908600</v>
      </c>
      <c r="H108">
        <f t="shared" si="1"/>
        <v>-1.1553132522045735E-2</v>
      </c>
      <c r="I108">
        <f>CORREL($H$3:H108,MXX!$H$3:H108)</f>
        <v>2.1312432095110037E-2</v>
      </c>
    </row>
    <row r="109" spans="1:9" x14ac:dyDescent="0.25">
      <c r="A109" s="1">
        <v>44587</v>
      </c>
      <c r="B109">
        <v>253</v>
      </c>
      <c r="C109">
        <v>254.21000699999999</v>
      </c>
      <c r="D109">
        <v>247.86000100000001</v>
      </c>
      <c r="E109">
        <v>249.85000600000001</v>
      </c>
      <c r="F109">
        <v>247.09832800000001</v>
      </c>
      <c r="G109">
        <v>3839000</v>
      </c>
      <c r="H109">
        <f t="shared" si="1"/>
        <v>-3.3110022798597469E-3</v>
      </c>
      <c r="I109">
        <f>CORREL($H$3:H109,MXX!$H$3:H109)</f>
        <v>1.9043649023207741E-2</v>
      </c>
    </row>
    <row r="110" spans="1:9" x14ac:dyDescent="0.25">
      <c r="A110" s="1">
        <v>44588</v>
      </c>
      <c r="B110">
        <v>249.60000600000001</v>
      </c>
      <c r="C110">
        <v>252.46000699999999</v>
      </c>
      <c r="D110">
        <v>245.25</v>
      </c>
      <c r="E110">
        <v>248.740005</v>
      </c>
      <c r="F110">
        <v>246.00054900000001</v>
      </c>
      <c r="G110">
        <v>5199000</v>
      </c>
      <c r="H110">
        <f t="shared" si="1"/>
        <v>-4.4426808100457996E-3</v>
      </c>
      <c r="I110">
        <f>CORREL($H$3:H110,MXX!$H$3:H110)</f>
        <v>1.9786142272304803E-2</v>
      </c>
    </row>
    <row r="111" spans="1:9" x14ac:dyDescent="0.25">
      <c r="A111" s="1">
        <v>44589</v>
      </c>
      <c r="B111">
        <v>250</v>
      </c>
      <c r="C111">
        <v>256.35000600000001</v>
      </c>
      <c r="D111">
        <v>247.16000399999999</v>
      </c>
      <c r="E111">
        <v>256.08999599999999</v>
      </c>
      <c r="F111">
        <v>253.26959199999999</v>
      </c>
      <c r="G111">
        <v>3833200</v>
      </c>
      <c r="H111">
        <f t="shared" si="1"/>
        <v>2.9548889340080219E-2</v>
      </c>
      <c r="I111">
        <f>CORREL($H$3:H111,MXX!$H$3:H111)</f>
        <v>-2.0474370012848655E-2</v>
      </c>
    </row>
    <row r="112" spans="1:9" x14ac:dyDescent="0.25">
      <c r="A112" s="1">
        <v>44592</v>
      </c>
      <c r="B112">
        <v>255.020004</v>
      </c>
      <c r="C112">
        <v>259.5</v>
      </c>
      <c r="D112">
        <v>254.44000199999999</v>
      </c>
      <c r="E112">
        <v>259.45001200000002</v>
      </c>
      <c r="F112">
        <v>256.59262100000001</v>
      </c>
      <c r="G112">
        <v>3174200</v>
      </c>
      <c r="H112">
        <f t="shared" si="1"/>
        <v>1.3120520998036036E-2</v>
      </c>
      <c r="I112">
        <f>CORREL($H$3:H112,MXX!$H$3:H112)</f>
        <v>-1.4137449749730135E-2</v>
      </c>
    </row>
    <row r="113" spans="1:9" x14ac:dyDescent="0.25">
      <c r="A113" s="1">
        <v>44593</v>
      </c>
      <c r="B113">
        <v>259.75</v>
      </c>
      <c r="C113">
        <v>259.89999399999999</v>
      </c>
      <c r="D113">
        <v>255.58000200000001</v>
      </c>
      <c r="E113">
        <v>258.98998999999998</v>
      </c>
      <c r="F113">
        <v>256.13766500000003</v>
      </c>
      <c r="G113">
        <v>2496500</v>
      </c>
      <c r="H113">
        <f t="shared" si="1"/>
        <v>-1.7730673556664027E-3</v>
      </c>
      <c r="I113">
        <f>CORREL($H$3:H113,MXX!$H$3:H113)</f>
        <v>-1.8261334847887875E-2</v>
      </c>
    </row>
    <row r="114" spans="1:9" x14ac:dyDescent="0.25">
      <c r="A114" s="1">
        <v>44594</v>
      </c>
      <c r="B114">
        <v>258.82998700000002</v>
      </c>
      <c r="C114">
        <v>262.60998499999999</v>
      </c>
      <c r="D114">
        <v>258.48998999999998</v>
      </c>
      <c r="E114">
        <v>262.27999899999998</v>
      </c>
      <c r="F114">
        <v>259.39144900000002</v>
      </c>
      <c r="G114">
        <v>2371500</v>
      </c>
      <c r="H114">
        <f t="shared" si="1"/>
        <v>1.270326252095722E-2</v>
      </c>
      <c r="I114">
        <f>CORREL($H$3:H114,MXX!$H$3:H114)</f>
        <v>-5.6343613136386949E-3</v>
      </c>
    </row>
    <row r="115" spans="1:9" x14ac:dyDescent="0.25">
      <c r="A115" s="1">
        <v>44595</v>
      </c>
      <c r="B115">
        <v>262</v>
      </c>
      <c r="C115">
        <v>262.79998799999998</v>
      </c>
      <c r="D115">
        <v>260.07000699999998</v>
      </c>
      <c r="E115">
        <v>260.64001500000001</v>
      </c>
      <c r="F115">
        <v>257.76950099999999</v>
      </c>
      <c r="G115">
        <v>2242200</v>
      </c>
      <c r="H115">
        <f t="shared" si="1"/>
        <v>-6.2528969488120307E-3</v>
      </c>
      <c r="I115">
        <f>CORREL($H$3:H115,MXX!$H$3:H115)</f>
        <v>-9.5732511149344071E-3</v>
      </c>
    </row>
    <row r="116" spans="1:9" x14ac:dyDescent="0.25">
      <c r="A116" s="1">
        <v>44596</v>
      </c>
      <c r="B116">
        <v>259.86999500000002</v>
      </c>
      <c r="C116">
        <v>261.73001099999999</v>
      </c>
      <c r="D116">
        <v>257.790009</v>
      </c>
      <c r="E116">
        <v>260.05999800000001</v>
      </c>
      <c r="F116">
        <v>257.19589200000001</v>
      </c>
      <c r="G116">
        <v>1989700</v>
      </c>
      <c r="H116">
        <f t="shared" si="1"/>
        <v>-2.225278777259131E-3</v>
      </c>
      <c r="I116">
        <f>CORREL($H$3:H116,MXX!$H$3:H116)</f>
        <v>-3.2314633633035448E-3</v>
      </c>
    </row>
    <row r="117" spans="1:9" x14ac:dyDescent="0.25">
      <c r="A117" s="1">
        <v>44599</v>
      </c>
      <c r="B117">
        <v>261</v>
      </c>
      <c r="C117">
        <v>261.57998700000002</v>
      </c>
      <c r="D117">
        <v>259.17001299999998</v>
      </c>
      <c r="E117">
        <v>259.85000600000001</v>
      </c>
      <c r="F117">
        <v>256.98822000000001</v>
      </c>
      <c r="G117">
        <v>1959300</v>
      </c>
      <c r="H117">
        <f t="shared" si="1"/>
        <v>-8.0744680012230638E-4</v>
      </c>
      <c r="I117">
        <f>CORREL($H$3:H117,MXX!$H$3:H117)</f>
        <v>-3.6760112592098882E-3</v>
      </c>
    </row>
    <row r="118" spans="1:9" x14ac:dyDescent="0.25">
      <c r="A118" s="1">
        <v>44600</v>
      </c>
      <c r="B118">
        <v>260.5</v>
      </c>
      <c r="C118">
        <v>262.38000499999998</v>
      </c>
      <c r="D118">
        <v>259.10000600000001</v>
      </c>
      <c r="E118">
        <v>260.07998700000002</v>
      </c>
      <c r="F118">
        <v>257.21563700000002</v>
      </c>
      <c r="G118">
        <v>2920000</v>
      </c>
      <c r="H118">
        <f t="shared" si="1"/>
        <v>8.8493161281868343E-4</v>
      </c>
      <c r="I118">
        <f>CORREL($H$3:H118,MXX!$H$3:H118)</f>
        <v>-3.5834137430826338E-3</v>
      </c>
    </row>
    <row r="119" spans="1:9" x14ac:dyDescent="0.25">
      <c r="A119" s="1">
        <v>44601</v>
      </c>
      <c r="B119">
        <v>261.98998999999998</v>
      </c>
      <c r="C119">
        <v>262.88000499999998</v>
      </c>
      <c r="D119">
        <v>259.41000400000001</v>
      </c>
      <c r="E119">
        <v>259.85998499999999</v>
      </c>
      <c r="F119">
        <v>256.99807700000002</v>
      </c>
      <c r="G119">
        <v>2379300</v>
      </c>
      <c r="H119">
        <f t="shared" si="1"/>
        <v>-8.4582726982493578E-4</v>
      </c>
      <c r="I119">
        <f>CORREL($H$3:H119,MXX!$H$3:H119)</f>
        <v>-5.2791336464677197E-3</v>
      </c>
    </row>
    <row r="120" spans="1:9" x14ac:dyDescent="0.25">
      <c r="A120" s="1">
        <v>44602</v>
      </c>
      <c r="B120">
        <v>258.60000600000001</v>
      </c>
      <c r="C120">
        <v>260.44000199999999</v>
      </c>
      <c r="D120">
        <v>255.970001</v>
      </c>
      <c r="E120">
        <v>256.86999500000002</v>
      </c>
      <c r="F120">
        <v>254.04101600000001</v>
      </c>
      <c r="G120">
        <v>3246600</v>
      </c>
      <c r="H120">
        <f t="shared" si="1"/>
        <v>-1.1506160024691585E-2</v>
      </c>
      <c r="I120">
        <f>CORREL($H$3:H120,MXX!$H$3:H120)</f>
        <v>-7.9237805745799761E-4</v>
      </c>
    </row>
    <row r="121" spans="1:9" x14ac:dyDescent="0.25">
      <c r="A121" s="1">
        <v>44603</v>
      </c>
      <c r="B121">
        <v>256.86999500000002</v>
      </c>
      <c r="C121">
        <v>258.76001000000002</v>
      </c>
      <c r="D121">
        <v>254.729996</v>
      </c>
      <c r="E121">
        <v>255.16000399999999</v>
      </c>
      <c r="F121">
        <v>252.34983800000001</v>
      </c>
      <c r="G121">
        <v>3592700</v>
      </c>
      <c r="H121">
        <f t="shared" si="1"/>
        <v>-6.6571061107707418E-3</v>
      </c>
      <c r="I121">
        <f>CORREL($H$3:H121,MXX!$H$3:H121)</f>
        <v>-1.0415934129813582E-2</v>
      </c>
    </row>
    <row r="122" spans="1:9" x14ac:dyDescent="0.25">
      <c r="A122" s="1">
        <v>44606</v>
      </c>
      <c r="B122">
        <v>255.91000399999999</v>
      </c>
      <c r="C122">
        <v>256.25</v>
      </c>
      <c r="D122">
        <v>251.679993</v>
      </c>
      <c r="E122">
        <v>253.38999899999999</v>
      </c>
      <c r="F122">
        <v>250.59934999999999</v>
      </c>
      <c r="G122">
        <v>2825800</v>
      </c>
      <c r="H122">
        <f t="shared" si="1"/>
        <v>-6.9367510352830834E-3</v>
      </c>
      <c r="I122">
        <f>CORREL($H$3:H122,MXX!$H$3:H122)</f>
        <v>3.7790215716570043E-3</v>
      </c>
    </row>
    <row r="123" spans="1:9" x14ac:dyDescent="0.25">
      <c r="A123" s="1">
        <v>44607</v>
      </c>
      <c r="B123">
        <v>254.820007</v>
      </c>
      <c r="C123">
        <v>256.92001299999998</v>
      </c>
      <c r="D123">
        <v>253.55999800000001</v>
      </c>
      <c r="E123">
        <v>253.80999800000001</v>
      </c>
      <c r="F123">
        <v>251.01470900000001</v>
      </c>
      <c r="G123">
        <v>2171500</v>
      </c>
      <c r="H123">
        <f t="shared" si="1"/>
        <v>1.6574623996431898E-3</v>
      </c>
      <c r="I123">
        <f>CORREL($H$3:H123,MXX!$H$3:H123)</f>
        <v>5.5098968324938007E-3</v>
      </c>
    </row>
    <row r="124" spans="1:9" x14ac:dyDescent="0.25">
      <c r="A124" s="1">
        <v>44608</v>
      </c>
      <c r="B124">
        <v>253.770004</v>
      </c>
      <c r="C124">
        <v>254.60000600000001</v>
      </c>
      <c r="D124">
        <v>251.199997</v>
      </c>
      <c r="E124">
        <v>253.08999600000001</v>
      </c>
      <c r="F124">
        <v>250.30264299999999</v>
      </c>
      <c r="G124">
        <v>2941800</v>
      </c>
      <c r="H124">
        <f t="shared" si="1"/>
        <v>-2.8367500965850627E-3</v>
      </c>
      <c r="I124">
        <f>CORREL($H$3:H124,MXX!$H$3:H124)</f>
        <v>2.3277765059320625E-3</v>
      </c>
    </row>
    <row r="125" spans="1:9" x14ac:dyDescent="0.25">
      <c r="A125" s="1">
        <v>44609</v>
      </c>
      <c r="B125">
        <v>251.479996</v>
      </c>
      <c r="C125">
        <v>252.88000500000001</v>
      </c>
      <c r="D125">
        <v>250</v>
      </c>
      <c r="E125">
        <v>250.929993</v>
      </c>
      <c r="F125">
        <v>248.166428</v>
      </c>
      <c r="G125">
        <v>2831900</v>
      </c>
      <c r="H125">
        <f t="shared" si="1"/>
        <v>-8.5345283389596203E-3</v>
      </c>
      <c r="I125">
        <f>CORREL($H$3:H125,MXX!$H$3:H125)</f>
        <v>1.9560204725731792E-2</v>
      </c>
    </row>
    <row r="126" spans="1:9" x14ac:dyDescent="0.25">
      <c r="A126" s="1">
        <v>44610</v>
      </c>
      <c r="B126">
        <v>250.33999600000001</v>
      </c>
      <c r="C126">
        <v>252.28999300000001</v>
      </c>
      <c r="D126">
        <v>250.009995</v>
      </c>
      <c r="E126">
        <v>250.60000600000001</v>
      </c>
      <c r="F126">
        <v>247.84008800000001</v>
      </c>
      <c r="G126">
        <v>2813500</v>
      </c>
      <c r="H126">
        <f t="shared" si="1"/>
        <v>-1.3150046226236033E-3</v>
      </c>
      <c r="I126">
        <f>CORREL($H$3:H126,MXX!$H$3:H126)</f>
        <v>2.107113218374098E-2</v>
      </c>
    </row>
    <row r="127" spans="1:9" x14ac:dyDescent="0.25">
      <c r="A127" s="1">
        <v>44614</v>
      </c>
      <c r="B127">
        <v>250.009995</v>
      </c>
      <c r="C127">
        <v>254.699997</v>
      </c>
      <c r="D127">
        <v>249.60000600000001</v>
      </c>
      <c r="E127">
        <v>252.699997</v>
      </c>
      <c r="F127">
        <v>249.91693100000001</v>
      </c>
      <c r="G127">
        <v>3980500</v>
      </c>
      <c r="H127">
        <f t="shared" si="1"/>
        <v>8.379770265414031E-3</v>
      </c>
      <c r="I127">
        <f>CORREL($H$3:H127,MXX!$H$3:H127)</f>
        <v>1.6984665185463512E-2</v>
      </c>
    </row>
    <row r="128" spans="1:9" x14ac:dyDescent="0.25">
      <c r="A128" s="1">
        <v>44615</v>
      </c>
      <c r="B128">
        <v>253.529999</v>
      </c>
      <c r="C128">
        <v>253.85000600000001</v>
      </c>
      <c r="D128">
        <v>247.08000200000001</v>
      </c>
      <c r="E128">
        <v>247.78999300000001</v>
      </c>
      <c r="F128">
        <v>245.06102000000001</v>
      </c>
      <c r="G128">
        <v>3497200</v>
      </c>
      <c r="H128">
        <f t="shared" si="1"/>
        <v>-1.943010015595939E-2</v>
      </c>
      <c r="I128">
        <f>CORREL($H$3:H128,MXX!$H$3:H128)</f>
        <v>-5.3891487244724151E-3</v>
      </c>
    </row>
    <row r="129" spans="1:9" x14ac:dyDescent="0.25">
      <c r="A129" s="1">
        <v>44616</v>
      </c>
      <c r="B129">
        <v>242.929993</v>
      </c>
      <c r="C129">
        <v>245.58000200000001</v>
      </c>
      <c r="D129">
        <v>239.61000100000001</v>
      </c>
      <c r="E129">
        <v>245.029999</v>
      </c>
      <c r="F129">
        <v>242.33140599999999</v>
      </c>
      <c r="G129">
        <v>4856000</v>
      </c>
      <c r="H129">
        <f t="shared" si="1"/>
        <v>-1.1138507462345609E-2</v>
      </c>
      <c r="I129">
        <f>CORREL($H$3:H129,MXX!$H$3:H129)</f>
        <v>2.1104859943269143E-2</v>
      </c>
    </row>
    <row r="130" spans="1:9" x14ac:dyDescent="0.25">
      <c r="A130" s="1">
        <v>44617</v>
      </c>
      <c r="B130">
        <v>246</v>
      </c>
      <c r="C130">
        <v>249.529999</v>
      </c>
      <c r="D130">
        <v>243.63000500000001</v>
      </c>
      <c r="E130">
        <v>249.449997</v>
      </c>
      <c r="F130">
        <v>246.70272800000001</v>
      </c>
      <c r="G130">
        <v>4549700</v>
      </c>
      <c r="H130">
        <f t="shared" si="1"/>
        <v>1.803861114064605E-2</v>
      </c>
      <c r="I130">
        <f>CORREL($H$3:H130,MXX!$H$3:H130)</f>
        <v>2.3867059561962951E-2</v>
      </c>
    </row>
    <row r="131" spans="1:9" x14ac:dyDescent="0.25">
      <c r="A131" s="1">
        <v>44620</v>
      </c>
      <c r="B131">
        <v>244.44000199999999</v>
      </c>
      <c r="C131">
        <v>245.720001</v>
      </c>
      <c r="D131">
        <v>242.36000100000001</v>
      </c>
      <c r="E131">
        <v>244.770004</v>
      </c>
      <c r="F131">
        <v>243.42091400000001</v>
      </c>
      <c r="G131">
        <v>4410400</v>
      </c>
      <c r="H131">
        <f t="shared" ref="H131:H194" si="2">(F131-F130)/F130</f>
        <v>-1.3302706567557684E-2</v>
      </c>
      <c r="I131">
        <f>CORREL($H$3:H131,MXX!$H$3:H131)</f>
        <v>-4.0138430544814589E-3</v>
      </c>
    </row>
    <row r="132" spans="1:9" x14ac:dyDescent="0.25">
      <c r="A132" s="1">
        <v>44621</v>
      </c>
      <c r="B132">
        <v>242.300003</v>
      </c>
      <c r="C132">
        <v>243.60000600000001</v>
      </c>
      <c r="D132">
        <v>238.300003</v>
      </c>
      <c r="E132">
        <v>239.63000500000001</v>
      </c>
      <c r="F132">
        <v>238.30924999999999</v>
      </c>
      <c r="G132">
        <v>3910700</v>
      </c>
      <c r="H132">
        <f t="shared" si="2"/>
        <v>-2.0999280283698296E-2</v>
      </c>
      <c r="I132">
        <f>CORREL($H$3:H132,MXX!$H$3:H132)</f>
        <v>-3.4226346109975381E-2</v>
      </c>
    </row>
    <row r="133" spans="1:9" x14ac:dyDescent="0.25">
      <c r="A133" s="1">
        <v>44622</v>
      </c>
      <c r="B133">
        <v>240.85000600000001</v>
      </c>
      <c r="C133">
        <v>242.740005</v>
      </c>
      <c r="D133">
        <v>239.61000100000001</v>
      </c>
      <c r="E133">
        <v>240.94000199999999</v>
      </c>
      <c r="F133">
        <v>239.61203</v>
      </c>
      <c r="G133">
        <v>4482000</v>
      </c>
      <c r="H133">
        <f t="shared" si="2"/>
        <v>5.4667622007958678E-3</v>
      </c>
      <c r="I133">
        <f>CORREL($H$3:H133,MXX!$H$3:H133)</f>
        <v>-3.6293980942022304E-2</v>
      </c>
    </row>
    <row r="134" spans="1:9" x14ac:dyDescent="0.25">
      <c r="A134" s="1">
        <v>44623</v>
      </c>
      <c r="B134">
        <v>241.009995</v>
      </c>
      <c r="C134">
        <v>242.33999600000001</v>
      </c>
      <c r="D134">
        <v>235.679993</v>
      </c>
      <c r="E134">
        <v>236.64999399999999</v>
      </c>
      <c r="F134">
        <v>235.34565699999999</v>
      </c>
      <c r="G134">
        <v>4707400</v>
      </c>
      <c r="H134">
        <f t="shared" si="2"/>
        <v>-1.7805337236198097E-2</v>
      </c>
      <c r="I134">
        <f>CORREL($H$3:H134,MXX!$H$3:H134)</f>
        <v>-3.9376824148374706E-2</v>
      </c>
    </row>
    <row r="135" spans="1:9" x14ac:dyDescent="0.25">
      <c r="A135" s="1">
        <v>44624</v>
      </c>
      <c r="B135">
        <v>234.61999499999999</v>
      </c>
      <c r="C135">
        <v>236.38999899999999</v>
      </c>
      <c r="D135">
        <v>231.63999899999999</v>
      </c>
      <c r="E135">
        <v>235.80999800000001</v>
      </c>
      <c r="F135">
        <v>234.5103</v>
      </c>
      <c r="G135">
        <v>4184100</v>
      </c>
      <c r="H135">
        <f t="shared" si="2"/>
        <v>-3.5494897617761763E-3</v>
      </c>
      <c r="I135">
        <f>CORREL($H$3:H135,MXX!$H$3:H135)</f>
        <v>-4.0618222423429995E-2</v>
      </c>
    </row>
    <row r="136" spans="1:9" x14ac:dyDescent="0.25">
      <c r="A136" s="1">
        <v>44627</v>
      </c>
      <c r="B136">
        <v>234.30999800000001</v>
      </c>
      <c r="C136">
        <v>234.30999800000001</v>
      </c>
      <c r="D136">
        <v>224.19000199999999</v>
      </c>
      <c r="E136">
        <v>224.33000200000001</v>
      </c>
      <c r="F136">
        <v>223.093582</v>
      </c>
      <c r="G136">
        <v>5425000</v>
      </c>
      <c r="H136">
        <f t="shared" si="2"/>
        <v>-4.868322628046616E-2</v>
      </c>
      <c r="I136">
        <f>CORREL($H$3:H136,MXX!$H$3:H136)</f>
        <v>-2.1097844612027562E-2</v>
      </c>
    </row>
    <row r="137" spans="1:9" x14ac:dyDescent="0.25">
      <c r="A137" s="1">
        <v>44628</v>
      </c>
      <c r="B137">
        <v>224.33000200000001</v>
      </c>
      <c r="C137">
        <v>229.740005</v>
      </c>
      <c r="D137">
        <v>222.199997</v>
      </c>
      <c r="E137">
        <v>222.78999300000001</v>
      </c>
      <c r="F137">
        <v>221.56205700000001</v>
      </c>
      <c r="G137">
        <v>5258800</v>
      </c>
      <c r="H137">
        <f t="shared" si="2"/>
        <v>-6.8649442367194041E-3</v>
      </c>
      <c r="I137">
        <f>CORREL($H$3:H137,MXX!$H$3:H137)</f>
        <v>-1.0814876265253095E-2</v>
      </c>
    </row>
    <row r="138" spans="1:9" x14ac:dyDescent="0.25">
      <c r="A138" s="1">
        <v>44629</v>
      </c>
      <c r="B138">
        <v>226.78999300000001</v>
      </c>
      <c r="C138">
        <v>227.25</v>
      </c>
      <c r="D138">
        <v>222.009995</v>
      </c>
      <c r="E138">
        <v>222.470001</v>
      </c>
      <c r="F138">
        <v>221.24382</v>
      </c>
      <c r="G138">
        <v>5630500</v>
      </c>
      <c r="H138">
        <f t="shared" si="2"/>
        <v>-1.4363334783446722E-3</v>
      </c>
      <c r="I138">
        <f>CORREL($H$3:H138,MXX!$H$3:H138)</f>
        <v>-1.2243816380583823E-2</v>
      </c>
    </row>
    <row r="139" spans="1:9" x14ac:dyDescent="0.25">
      <c r="A139" s="1">
        <v>44630</v>
      </c>
      <c r="B139">
        <v>220.199997</v>
      </c>
      <c r="C139">
        <v>222.050003</v>
      </c>
      <c r="D139">
        <v>217.679993</v>
      </c>
      <c r="E139">
        <v>222</v>
      </c>
      <c r="F139">
        <v>220.77641299999999</v>
      </c>
      <c r="G139">
        <v>5444900</v>
      </c>
      <c r="H139">
        <f t="shared" si="2"/>
        <v>-2.1126330217947267E-3</v>
      </c>
      <c r="I139">
        <f>CORREL($H$3:H139,MXX!$H$3:H139)</f>
        <v>-1.3741158463184397E-2</v>
      </c>
    </row>
    <row r="140" spans="1:9" x14ac:dyDescent="0.25">
      <c r="A140" s="1">
        <v>44631</v>
      </c>
      <c r="B140">
        <v>224.740005</v>
      </c>
      <c r="C140">
        <v>229.11000100000001</v>
      </c>
      <c r="D140">
        <v>224.199997</v>
      </c>
      <c r="E140">
        <v>226.86999499999999</v>
      </c>
      <c r="F140">
        <v>225.61956799999999</v>
      </c>
      <c r="G140">
        <v>6126300</v>
      </c>
      <c r="H140">
        <f t="shared" si="2"/>
        <v>2.1936922220038044E-2</v>
      </c>
      <c r="I140">
        <f>CORREL($H$3:H140,MXX!$H$3:H140)</f>
        <v>-3.0270368415913924E-2</v>
      </c>
    </row>
    <row r="141" spans="1:9" x14ac:dyDescent="0.25">
      <c r="A141" s="1">
        <v>44634</v>
      </c>
      <c r="B141">
        <v>226.779999</v>
      </c>
      <c r="C141">
        <v>228.44000199999999</v>
      </c>
      <c r="D141">
        <v>223.16000399999999</v>
      </c>
      <c r="E141">
        <v>226.179993</v>
      </c>
      <c r="F141">
        <v>224.93336500000001</v>
      </c>
      <c r="G141">
        <v>4436100</v>
      </c>
      <c r="H141">
        <f t="shared" si="2"/>
        <v>-3.0414161594351503E-3</v>
      </c>
      <c r="I141">
        <f>CORREL($H$3:H141,MXX!$H$3:H141)</f>
        <v>-2.9857524501710215E-2</v>
      </c>
    </row>
    <row r="142" spans="1:9" x14ac:dyDescent="0.25">
      <c r="A142" s="1">
        <v>44635</v>
      </c>
      <c r="B142">
        <v>227.979996</v>
      </c>
      <c r="C142">
        <v>234.570007</v>
      </c>
      <c r="D142">
        <v>227.979996</v>
      </c>
      <c r="E142">
        <v>232.570007</v>
      </c>
      <c r="F142">
        <v>231.288162</v>
      </c>
      <c r="G142">
        <v>5087400</v>
      </c>
      <c r="H142">
        <f t="shared" si="2"/>
        <v>2.8251909182081505E-2</v>
      </c>
      <c r="I142">
        <f>CORREL($H$3:H142,MXX!$H$3:H142)</f>
        <v>-4.8649155146214776E-2</v>
      </c>
    </row>
    <row r="143" spans="1:9" x14ac:dyDescent="0.25">
      <c r="A143" s="1">
        <v>44636</v>
      </c>
      <c r="B143">
        <v>234.86999499999999</v>
      </c>
      <c r="C143">
        <v>238.21000699999999</v>
      </c>
      <c r="D143">
        <v>234.36000100000001</v>
      </c>
      <c r="E143">
        <v>238.13999899999999</v>
      </c>
      <c r="F143">
        <v>236.82745399999999</v>
      </c>
      <c r="G143">
        <v>4173200</v>
      </c>
      <c r="H143">
        <f t="shared" si="2"/>
        <v>2.3949742832060677E-2</v>
      </c>
      <c r="I143">
        <f>CORREL($H$3:H143,MXX!$H$3:H143)</f>
        <v>-4.145006190474692E-2</v>
      </c>
    </row>
    <row r="144" spans="1:9" x14ac:dyDescent="0.25">
      <c r="A144" s="1">
        <v>44637</v>
      </c>
      <c r="B144">
        <v>236.44000199999999</v>
      </c>
      <c r="C144">
        <v>237.470001</v>
      </c>
      <c r="D144">
        <v>234.53999300000001</v>
      </c>
      <c r="E144">
        <v>237.470001</v>
      </c>
      <c r="F144">
        <v>236.161148</v>
      </c>
      <c r="G144">
        <v>3752800</v>
      </c>
      <c r="H144">
        <f t="shared" si="2"/>
        <v>-2.813466043510275E-3</v>
      </c>
      <c r="I144">
        <f>CORREL($H$3:H144,MXX!$H$3:H144)</f>
        <v>-4.2920002980314766E-2</v>
      </c>
    </row>
    <row r="145" spans="1:9" x14ac:dyDescent="0.25">
      <c r="A145" s="1">
        <v>44638</v>
      </c>
      <c r="B145">
        <v>237.229996</v>
      </c>
      <c r="C145">
        <v>239.19000199999999</v>
      </c>
      <c r="D145">
        <v>235.990005</v>
      </c>
      <c r="E145">
        <v>238.91999799999999</v>
      </c>
      <c r="F145">
        <v>237.603149</v>
      </c>
      <c r="G145">
        <v>5336500</v>
      </c>
      <c r="H145">
        <f t="shared" si="2"/>
        <v>6.1060043627498154E-3</v>
      </c>
      <c r="I145">
        <f>CORREL($H$3:H145,MXX!$H$3:H145)</f>
        <v>-3.4930427535025753E-2</v>
      </c>
    </row>
    <row r="146" spans="1:9" x14ac:dyDescent="0.25">
      <c r="A146" s="1">
        <v>44641</v>
      </c>
      <c r="B146">
        <v>239.58000200000001</v>
      </c>
      <c r="C146">
        <v>240.08999600000001</v>
      </c>
      <c r="D146">
        <v>234.070007</v>
      </c>
      <c r="E146">
        <v>235.320007</v>
      </c>
      <c r="F146">
        <v>234.02301</v>
      </c>
      <c r="G146">
        <v>3704000</v>
      </c>
      <c r="H146">
        <f t="shared" si="2"/>
        <v>-1.5067725386080647E-2</v>
      </c>
      <c r="I146">
        <f>CORREL($H$3:H146,MXX!$H$3:H146)</f>
        <v>-5.5077968180557581E-2</v>
      </c>
    </row>
    <row r="147" spans="1:9" x14ac:dyDescent="0.25">
      <c r="A147" s="1">
        <v>44642</v>
      </c>
      <c r="B147">
        <v>237.03999300000001</v>
      </c>
      <c r="C147">
        <v>238.44000199999999</v>
      </c>
      <c r="D147">
        <v>236.470001</v>
      </c>
      <c r="E147">
        <v>238.11999499999999</v>
      </c>
      <c r="F147">
        <v>236.80755600000001</v>
      </c>
      <c r="G147">
        <v>2938100</v>
      </c>
      <c r="H147">
        <f t="shared" si="2"/>
        <v>1.1898599201847741E-2</v>
      </c>
      <c r="I147">
        <f>CORREL($H$3:H147,MXX!$H$3:H147)</f>
        <v>-5.1481169184038118E-2</v>
      </c>
    </row>
    <row r="148" spans="1:9" x14ac:dyDescent="0.25">
      <c r="A148" s="1">
        <v>44643</v>
      </c>
      <c r="B148">
        <v>237.13000500000001</v>
      </c>
      <c r="C148">
        <v>238.009995</v>
      </c>
      <c r="D148">
        <v>235.949997</v>
      </c>
      <c r="E148">
        <v>236.11999499999999</v>
      </c>
      <c r="F148">
        <v>234.81858800000001</v>
      </c>
      <c r="G148">
        <v>2200500</v>
      </c>
      <c r="H148">
        <f t="shared" si="2"/>
        <v>-8.399090103358018E-3</v>
      </c>
      <c r="I148">
        <f>CORREL($H$3:H148,MXX!$H$3:H148)</f>
        <v>-4.4890702632972748E-2</v>
      </c>
    </row>
    <row r="149" spans="1:9" x14ac:dyDescent="0.25">
      <c r="A149" s="1">
        <v>44644</v>
      </c>
      <c r="B149">
        <v>237.55999800000001</v>
      </c>
      <c r="C149">
        <v>241.03999300000001</v>
      </c>
      <c r="D149">
        <v>236.470001</v>
      </c>
      <c r="E149">
        <v>240.259995</v>
      </c>
      <c r="F149">
        <v>238.93575999999999</v>
      </c>
      <c r="G149">
        <v>2337500</v>
      </c>
      <c r="H149">
        <f t="shared" si="2"/>
        <v>1.7533416051373166E-2</v>
      </c>
      <c r="I149">
        <f>CORREL($H$3:H149,MXX!$H$3:H149)</f>
        <v>-3.0450687252494717E-2</v>
      </c>
    </row>
    <row r="150" spans="1:9" x14ac:dyDescent="0.25">
      <c r="A150" s="1">
        <v>44645</v>
      </c>
      <c r="B150">
        <v>240.53999300000001</v>
      </c>
      <c r="C150">
        <v>241.85000600000001</v>
      </c>
      <c r="D150">
        <v>239.429993</v>
      </c>
      <c r="E150">
        <v>241.58000200000001</v>
      </c>
      <c r="F150">
        <v>240.24850499999999</v>
      </c>
      <c r="G150">
        <v>2134800</v>
      </c>
      <c r="H150">
        <f t="shared" si="2"/>
        <v>5.4941336533301114E-3</v>
      </c>
      <c r="I150">
        <f>CORREL($H$3:H150,MXX!$H$3:H150)</f>
        <v>-3.3034489817334145E-2</v>
      </c>
    </row>
    <row r="151" spans="1:9" x14ac:dyDescent="0.25">
      <c r="A151" s="1">
        <v>44648</v>
      </c>
      <c r="B151">
        <v>241.91000399999999</v>
      </c>
      <c r="C151">
        <v>242.949997</v>
      </c>
      <c r="D151">
        <v>239.86000100000001</v>
      </c>
      <c r="E151">
        <v>242.94000199999999</v>
      </c>
      <c r="F151">
        <v>241.600998</v>
      </c>
      <c r="G151">
        <v>2041800</v>
      </c>
      <c r="H151">
        <f t="shared" si="2"/>
        <v>5.6295584440786001E-3</v>
      </c>
      <c r="I151">
        <f>CORREL($H$3:H151,MXX!$H$3:H151)</f>
        <v>-3.1544498154847535E-2</v>
      </c>
    </row>
    <row r="152" spans="1:9" x14ac:dyDescent="0.25">
      <c r="A152" s="1">
        <v>44649</v>
      </c>
      <c r="B152">
        <v>246.35000600000001</v>
      </c>
      <c r="C152">
        <v>248.64999399999999</v>
      </c>
      <c r="D152">
        <v>244.770004</v>
      </c>
      <c r="E152">
        <v>248.16999799999999</v>
      </c>
      <c r="F152">
        <v>246.80216999999999</v>
      </c>
      <c r="G152">
        <v>2657400</v>
      </c>
      <c r="H152">
        <f t="shared" si="2"/>
        <v>2.1527940873820338E-2</v>
      </c>
      <c r="I152">
        <f>CORREL($H$3:H152,MXX!$H$3:H152)</f>
        <v>-2.1083634787636512E-2</v>
      </c>
    </row>
    <row r="153" spans="1:9" x14ac:dyDescent="0.25">
      <c r="A153" s="1">
        <v>44650</v>
      </c>
      <c r="B153">
        <v>247.509995</v>
      </c>
      <c r="C153">
        <v>250.5</v>
      </c>
      <c r="D153">
        <v>247.509995</v>
      </c>
      <c r="E153">
        <v>249.029999</v>
      </c>
      <c r="F153">
        <v>247.65744000000001</v>
      </c>
      <c r="G153">
        <v>2227300</v>
      </c>
      <c r="H153">
        <f t="shared" si="2"/>
        <v>3.4654071315500128E-3</v>
      </c>
      <c r="I153">
        <f>CORREL($H$3:H153,MXX!$H$3:H153)</f>
        <v>-2.2212596352252225E-2</v>
      </c>
    </row>
    <row r="154" spans="1:9" x14ac:dyDescent="0.25">
      <c r="A154" s="1">
        <v>44651</v>
      </c>
      <c r="B154">
        <v>249.720001</v>
      </c>
      <c r="C154">
        <v>251.35000600000001</v>
      </c>
      <c r="D154">
        <v>247.279999</v>
      </c>
      <c r="E154">
        <v>247.279999</v>
      </c>
      <c r="F154">
        <v>245.91708399999999</v>
      </c>
      <c r="G154">
        <v>3803400</v>
      </c>
      <c r="H154">
        <f t="shared" si="2"/>
        <v>-7.0272712178564862E-3</v>
      </c>
      <c r="I154">
        <f>CORREL($H$3:H154,MXX!$H$3:H154)</f>
        <v>-2.8113592504982698E-2</v>
      </c>
    </row>
    <row r="155" spans="1:9" x14ac:dyDescent="0.25">
      <c r="A155" s="1">
        <v>44652</v>
      </c>
      <c r="B155">
        <v>248.11999499999999</v>
      </c>
      <c r="C155">
        <v>249.429993</v>
      </c>
      <c r="D155">
        <v>246.179993</v>
      </c>
      <c r="E155">
        <v>249.25</v>
      </c>
      <c r="F155">
        <v>247.87622099999999</v>
      </c>
      <c r="G155">
        <v>2023000</v>
      </c>
      <c r="H155">
        <f t="shared" si="2"/>
        <v>7.9666567614310128E-3</v>
      </c>
      <c r="I155">
        <f>CORREL($H$3:H155,MXX!$H$3:H155)</f>
        <v>-2.7726406149005317E-2</v>
      </c>
    </row>
    <row r="156" spans="1:9" x14ac:dyDescent="0.25">
      <c r="A156" s="1">
        <v>44655</v>
      </c>
      <c r="B156">
        <v>246.78999300000001</v>
      </c>
      <c r="C156">
        <v>247.270004</v>
      </c>
      <c r="D156">
        <v>242.38000500000001</v>
      </c>
      <c r="E156">
        <v>246.83000200000001</v>
      </c>
      <c r="F156">
        <v>245.469559</v>
      </c>
      <c r="G156">
        <v>2500700</v>
      </c>
      <c r="H156">
        <f t="shared" si="2"/>
        <v>-9.7091281700634902E-3</v>
      </c>
      <c r="I156">
        <f>CORREL($H$3:H156,MXX!$H$3:H156)</f>
        <v>-2.3760789368415535E-2</v>
      </c>
    </row>
    <row r="157" spans="1:9" x14ac:dyDescent="0.25">
      <c r="A157" s="1">
        <v>44656</v>
      </c>
      <c r="B157">
        <v>246.10000600000001</v>
      </c>
      <c r="C157">
        <v>249.740005</v>
      </c>
      <c r="D157">
        <v>245.429993</v>
      </c>
      <c r="E157">
        <v>248.509995</v>
      </c>
      <c r="F157">
        <v>247.140289</v>
      </c>
      <c r="G157">
        <v>2532500</v>
      </c>
      <c r="H157">
        <f t="shared" si="2"/>
        <v>6.8062614639723693E-3</v>
      </c>
      <c r="I157">
        <f>CORREL($H$3:H157,MXX!$H$3:H157)</f>
        <v>-2.9403745142664792E-2</v>
      </c>
    </row>
    <row r="158" spans="1:9" x14ac:dyDescent="0.25">
      <c r="A158" s="1">
        <v>44657</v>
      </c>
      <c r="B158">
        <v>247.63999899999999</v>
      </c>
      <c r="C158">
        <v>252.38000500000001</v>
      </c>
      <c r="D158">
        <v>245.979996</v>
      </c>
      <c r="E158">
        <v>251.46000699999999</v>
      </c>
      <c r="F158">
        <v>250.074051</v>
      </c>
      <c r="G158">
        <v>2886000</v>
      </c>
      <c r="H158">
        <f t="shared" si="2"/>
        <v>1.1870836648572511E-2</v>
      </c>
      <c r="I158">
        <f>CORREL($H$3:H158,MXX!$H$3:H158)</f>
        <v>-3.1069364132602542E-2</v>
      </c>
    </row>
    <row r="159" spans="1:9" x14ac:dyDescent="0.25">
      <c r="A159" s="1">
        <v>44658</v>
      </c>
      <c r="B159">
        <v>250.78999300000001</v>
      </c>
      <c r="C159">
        <v>255.479996</v>
      </c>
      <c r="D159">
        <v>249.53999300000001</v>
      </c>
      <c r="E159">
        <v>254.36000100000001</v>
      </c>
      <c r="F159">
        <v>252.958054</v>
      </c>
      <c r="G159">
        <v>4041800</v>
      </c>
      <c r="H159">
        <f t="shared" si="2"/>
        <v>1.1532595998934759E-2</v>
      </c>
      <c r="I159">
        <f>CORREL($H$3:H159,MXX!$H$3:H159)</f>
        <v>-3.3282776353645703E-2</v>
      </c>
    </row>
    <row r="160" spans="1:9" x14ac:dyDescent="0.25">
      <c r="A160" s="1">
        <v>44659</v>
      </c>
      <c r="B160">
        <v>253.03999300000001</v>
      </c>
      <c r="C160">
        <v>255.070007</v>
      </c>
      <c r="D160">
        <v>250.91999799999999</v>
      </c>
      <c r="E160">
        <v>251.46000699999999</v>
      </c>
      <c r="F160">
        <v>250.074051</v>
      </c>
      <c r="G160">
        <v>2551000</v>
      </c>
      <c r="H160">
        <f t="shared" si="2"/>
        <v>-1.1401111585085198E-2</v>
      </c>
      <c r="I160">
        <f>CORREL($H$3:H160,MXX!$H$3:H160)</f>
        <v>-2.4529588733476416E-2</v>
      </c>
    </row>
    <row r="161" spans="1:9" x14ac:dyDescent="0.25">
      <c r="A161" s="1">
        <v>44662</v>
      </c>
      <c r="B161">
        <v>251.25</v>
      </c>
      <c r="C161">
        <v>252.94000199999999</v>
      </c>
      <c r="D161">
        <v>249.929993</v>
      </c>
      <c r="E161">
        <v>250.449997</v>
      </c>
      <c r="F161">
        <v>249.06961100000001</v>
      </c>
      <c r="G161">
        <v>2326700</v>
      </c>
      <c r="H161">
        <f t="shared" si="2"/>
        <v>-4.0165702758179749E-3</v>
      </c>
      <c r="I161">
        <f>CORREL($H$3:H161,MXX!$H$3:H161)</f>
        <v>-2.3227279160943928E-2</v>
      </c>
    </row>
    <row r="162" spans="1:9" x14ac:dyDescent="0.25">
      <c r="A162" s="1">
        <v>44663</v>
      </c>
      <c r="B162">
        <v>250.729996</v>
      </c>
      <c r="C162">
        <v>252.28999300000001</v>
      </c>
      <c r="D162">
        <v>248.800003</v>
      </c>
      <c r="E162">
        <v>249.16999799999999</v>
      </c>
      <c r="F162">
        <v>247.796661</v>
      </c>
      <c r="G162">
        <v>2724900</v>
      </c>
      <c r="H162">
        <f t="shared" si="2"/>
        <v>-5.1108202035936396E-3</v>
      </c>
      <c r="I162">
        <f>CORREL($H$3:H162,MXX!$H$3:H162)</f>
        <v>-1.9404724569317619E-2</v>
      </c>
    </row>
    <row r="163" spans="1:9" x14ac:dyDescent="0.25">
      <c r="A163" s="1">
        <v>44664</v>
      </c>
      <c r="B163">
        <v>249.36000100000001</v>
      </c>
      <c r="C163">
        <v>251.66000399999999</v>
      </c>
      <c r="D163">
        <v>249.020004</v>
      </c>
      <c r="E163">
        <v>251.33000200000001</v>
      </c>
      <c r="F163">
        <v>249.94476299999999</v>
      </c>
      <c r="G163">
        <v>2133800</v>
      </c>
      <c r="H163">
        <f t="shared" si="2"/>
        <v>8.6688093024788349E-3</v>
      </c>
      <c r="I163">
        <f>CORREL($H$3:H163,MXX!$H$3:H163)</f>
        <v>-1.6948741432638324E-2</v>
      </c>
    </row>
    <row r="164" spans="1:9" x14ac:dyDescent="0.25">
      <c r="A164" s="1">
        <v>44665</v>
      </c>
      <c r="B164">
        <v>251.33000200000001</v>
      </c>
      <c r="C164">
        <v>253.729996</v>
      </c>
      <c r="D164">
        <v>250.429993</v>
      </c>
      <c r="E164">
        <v>250.509995</v>
      </c>
      <c r="F164">
        <v>249.12927199999999</v>
      </c>
      <c r="G164">
        <v>2105900</v>
      </c>
      <c r="H164">
        <f t="shared" si="2"/>
        <v>-3.2626848836997181E-3</v>
      </c>
      <c r="I164">
        <f>CORREL($H$3:H164,MXX!$H$3:H164)</f>
        <v>-1.6728494783686317E-2</v>
      </c>
    </row>
    <row r="165" spans="1:9" x14ac:dyDescent="0.25">
      <c r="A165" s="1">
        <v>44669</v>
      </c>
      <c r="B165">
        <v>249.63000500000001</v>
      </c>
      <c r="C165">
        <v>252.490005</v>
      </c>
      <c r="D165">
        <v>249.13000500000001</v>
      </c>
      <c r="E165">
        <v>251.05999800000001</v>
      </c>
      <c r="F165">
        <v>249.67623900000001</v>
      </c>
      <c r="G165">
        <v>1426600</v>
      </c>
      <c r="H165">
        <f t="shared" si="2"/>
        <v>2.1955147847902176E-3</v>
      </c>
      <c r="I165">
        <f>CORREL($H$3:H165,MXX!$H$3:H165)</f>
        <v>-1.5722760503648684E-2</v>
      </c>
    </row>
    <row r="166" spans="1:9" x14ac:dyDescent="0.25">
      <c r="A166" s="1">
        <v>44670</v>
      </c>
      <c r="B166">
        <v>250.03999300000001</v>
      </c>
      <c r="C166">
        <v>255.96000699999999</v>
      </c>
      <c r="D166">
        <v>250.03999300000001</v>
      </c>
      <c r="E166">
        <v>255.39999399999999</v>
      </c>
      <c r="F166">
        <v>253.99232499999999</v>
      </c>
      <c r="G166">
        <v>2324500</v>
      </c>
      <c r="H166">
        <f t="shared" si="2"/>
        <v>1.7286731077361287E-2</v>
      </c>
      <c r="I166">
        <f>CORREL($H$3:H166,MXX!$H$3:H166)</f>
        <v>-3.1054712707964827E-2</v>
      </c>
    </row>
    <row r="167" spans="1:9" x14ac:dyDescent="0.25">
      <c r="A167" s="1">
        <v>44671</v>
      </c>
      <c r="B167">
        <v>256</v>
      </c>
      <c r="C167">
        <v>257.790009</v>
      </c>
      <c r="D167">
        <v>254.820007</v>
      </c>
      <c r="E167">
        <v>255.85000600000001</v>
      </c>
      <c r="F167">
        <v>254.43985000000001</v>
      </c>
      <c r="G167">
        <v>2278700</v>
      </c>
      <c r="H167">
        <f t="shared" si="2"/>
        <v>1.7619626892269799E-3</v>
      </c>
      <c r="I167">
        <f>CORREL($H$3:H167,MXX!$H$3:H167)</f>
        <v>-3.1706750881272436E-2</v>
      </c>
    </row>
    <row r="168" spans="1:9" x14ac:dyDescent="0.25">
      <c r="A168" s="1">
        <v>44672</v>
      </c>
      <c r="B168">
        <v>257.64999399999999</v>
      </c>
      <c r="C168">
        <v>259.60998499999999</v>
      </c>
      <c r="D168">
        <v>254.88000500000001</v>
      </c>
      <c r="E168">
        <v>255.25</v>
      </c>
      <c r="F168">
        <v>253.843155</v>
      </c>
      <c r="G168">
        <v>2476900</v>
      </c>
      <c r="H168">
        <f t="shared" si="2"/>
        <v>-2.3451318651540277E-3</v>
      </c>
      <c r="I168">
        <f>CORREL($H$3:H168,MXX!$H$3:H168)</f>
        <v>-3.1407628003967784E-2</v>
      </c>
    </row>
    <row r="169" spans="1:9" x14ac:dyDescent="0.25">
      <c r="A169" s="1">
        <v>44673</v>
      </c>
      <c r="B169">
        <v>255</v>
      </c>
      <c r="C169">
        <v>255</v>
      </c>
      <c r="D169">
        <v>249.94000199999999</v>
      </c>
      <c r="E169">
        <v>250.16999799999999</v>
      </c>
      <c r="F169">
        <v>248.79115300000001</v>
      </c>
      <c r="G169">
        <v>2643600</v>
      </c>
      <c r="H169">
        <f t="shared" si="2"/>
        <v>-1.9902061176319635E-2</v>
      </c>
      <c r="I169">
        <f>CORREL($H$3:H169,MXX!$H$3:H169)</f>
        <v>-1.7906516537179423E-2</v>
      </c>
    </row>
    <row r="170" spans="1:9" x14ac:dyDescent="0.25">
      <c r="A170" s="1">
        <v>44676</v>
      </c>
      <c r="B170">
        <v>249.449997</v>
      </c>
      <c r="C170">
        <v>253.13000500000001</v>
      </c>
      <c r="D170">
        <v>247.929993</v>
      </c>
      <c r="E170">
        <v>252.88000500000001</v>
      </c>
      <c r="F170">
        <v>251.486221</v>
      </c>
      <c r="G170">
        <v>2523000</v>
      </c>
      <c r="H170">
        <f t="shared" si="2"/>
        <v>1.0832652075855735E-2</v>
      </c>
      <c r="I170">
        <f>CORREL($H$3:H170,MXX!$H$3:H170)</f>
        <v>-1.9449206194219811E-2</v>
      </c>
    </row>
    <row r="171" spans="1:9" x14ac:dyDescent="0.25">
      <c r="A171" s="1">
        <v>44677</v>
      </c>
      <c r="B171">
        <v>250.13000500000001</v>
      </c>
      <c r="C171">
        <v>252.41000399999999</v>
      </c>
      <c r="D171">
        <v>248.33000200000001</v>
      </c>
      <c r="E171">
        <v>248.58000200000001</v>
      </c>
      <c r="F171">
        <v>247.209915</v>
      </c>
      <c r="G171">
        <v>2948500</v>
      </c>
      <c r="H171">
        <f t="shared" si="2"/>
        <v>-1.7004136381690689E-2</v>
      </c>
      <c r="I171">
        <f>CORREL($H$3:H171,MXX!$H$3:H171)</f>
        <v>-1.596465857174954E-2</v>
      </c>
    </row>
    <row r="172" spans="1:9" x14ac:dyDescent="0.25">
      <c r="A172" s="1">
        <v>44678</v>
      </c>
      <c r="B172">
        <v>247.979996</v>
      </c>
      <c r="C172">
        <v>250.970001</v>
      </c>
      <c r="D172">
        <v>247.050003</v>
      </c>
      <c r="E172">
        <v>247.13999899999999</v>
      </c>
      <c r="F172">
        <v>245.77784700000001</v>
      </c>
      <c r="G172">
        <v>2706500</v>
      </c>
      <c r="H172">
        <f t="shared" si="2"/>
        <v>-5.792922990163994E-3</v>
      </c>
      <c r="I172">
        <f>CORREL($H$3:H172,MXX!$H$3:H172)</f>
        <v>-1.7760861700000984E-2</v>
      </c>
    </row>
    <row r="173" spans="1:9" x14ac:dyDescent="0.25">
      <c r="A173" s="1">
        <v>44679</v>
      </c>
      <c r="B173">
        <v>249.94000199999999</v>
      </c>
      <c r="C173">
        <v>256.38000499999998</v>
      </c>
      <c r="D173">
        <v>248.08000200000001</v>
      </c>
      <c r="E173">
        <v>254.19000199999999</v>
      </c>
      <c r="F173">
        <v>252.78900100000001</v>
      </c>
      <c r="G173">
        <v>3547400</v>
      </c>
      <c r="H173">
        <f t="shared" si="2"/>
        <v>2.8526387083210165E-2</v>
      </c>
      <c r="I173">
        <f>CORREL($H$3:H173,MXX!$H$3:H173)</f>
        <v>-5.4064211483853007E-2</v>
      </c>
    </row>
    <row r="174" spans="1:9" x14ac:dyDescent="0.25">
      <c r="A174" s="1">
        <v>44680</v>
      </c>
      <c r="B174">
        <v>254.279999</v>
      </c>
      <c r="C174">
        <v>254.85000600000001</v>
      </c>
      <c r="D174">
        <v>248.800003</v>
      </c>
      <c r="E174">
        <v>249.16000399999999</v>
      </c>
      <c r="F174">
        <v>247.78672800000001</v>
      </c>
      <c r="G174">
        <v>3388000</v>
      </c>
      <c r="H174">
        <f t="shared" si="2"/>
        <v>-1.9788333274832641E-2</v>
      </c>
      <c r="I174">
        <f>CORREL($H$3:H174,MXX!$H$3:H174)</f>
        <v>-6.3922766678367354E-2</v>
      </c>
    </row>
    <row r="175" spans="1:9" x14ac:dyDescent="0.25">
      <c r="A175" s="1">
        <v>44683</v>
      </c>
      <c r="B175">
        <v>250.86000100000001</v>
      </c>
      <c r="C175">
        <v>251.550003</v>
      </c>
      <c r="D175">
        <v>242.259995</v>
      </c>
      <c r="E175">
        <v>246.63999899999999</v>
      </c>
      <c r="F175">
        <v>245.280609</v>
      </c>
      <c r="G175">
        <v>3418700</v>
      </c>
      <c r="H175">
        <f t="shared" si="2"/>
        <v>-1.0114016276126025E-2</v>
      </c>
      <c r="I175">
        <f>CORREL($H$3:H175,MXX!$H$3:H175)</f>
        <v>-5.3861462588155426E-2</v>
      </c>
    </row>
    <row r="176" spans="1:9" x14ac:dyDescent="0.25">
      <c r="A176" s="1">
        <v>44684</v>
      </c>
      <c r="B176">
        <v>247.38999899999999</v>
      </c>
      <c r="C176">
        <v>247.83999600000001</v>
      </c>
      <c r="D176">
        <v>242.279999</v>
      </c>
      <c r="E176">
        <v>245.86999499999999</v>
      </c>
      <c r="F176">
        <v>244.514847</v>
      </c>
      <c r="G176">
        <v>2562000</v>
      </c>
      <c r="H176">
        <f t="shared" si="2"/>
        <v>-3.1219834422377643E-3</v>
      </c>
      <c r="I176">
        <f>CORREL($H$3:H176,MXX!$H$3:H176)</f>
        <v>-5.5159057430158663E-2</v>
      </c>
    </row>
    <row r="177" spans="1:9" x14ac:dyDescent="0.25">
      <c r="A177" s="1">
        <v>44685</v>
      </c>
      <c r="B177">
        <v>246.16000399999999</v>
      </c>
      <c r="C177">
        <v>254.779999</v>
      </c>
      <c r="D177">
        <v>246.16000399999999</v>
      </c>
      <c r="E177">
        <v>254.320007</v>
      </c>
      <c r="F177">
        <v>252.91828899999999</v>
      </c>
      <c r="G177">
        <v>3289300</v>
      </c>
      <c r="H177">
        <f t="shared" si="2"/>
        <v>3.4367818981560591E-2</v>
      </c>
      <c r="I177">
        <f>CORREL($H$3:H177,MXX!$H$3:H177)</f>
        <v>-8.5362618183798505E-2</v>
      </c>
    </row>
    <row r="178" spans="1:9" x14ac:dyDescent="0.25">
      <c r="A178" s="1">
        <v>44686</v>
      </c>
      <c r="B178">
        <v>252.88999899999999</v>
      </c>
      <c r="C178">
        <v>254.490005</v>
      </c>
      <c r="D178">
        <v>246.779999</v>
      </c>
      <c r="E178">
        <v>248.91999799999999</v>
      </c>
      <c r="F178">
        <v>247.548035</v>
      </c>
      <c r="G178">
        <v>2925900</v>
      </c>
      <c r="H178">
        <f t="shared" si="2"/>
        <v>-2.1233158033897616E-2</v>
      </c>
      <c r="I178">
        <f>CORREL($H$3:H178,MXX!$H$3:H178)</f>
        <v>-6.1141184443474043E-2</v>
      </c>
    </row>
    <row r="179" spans="1:9" x14ac:dyDescent="0.25">
      <c r="A179" s="1">
        <v>44687</v>
      </c>
      <c r="B179">
        <v>248.19000199999999</v>
      </c>
      <c r="C179">
        <v>252.449997</v>
      </c>
      <c r="D179">
        <v>247.699997</v>
      </c>
      <c r="E179">
        <v>250.779999</v>
      </c>
      <c r="F179">
        <v>249.397797</v>
      </c>
      <c r="G179">
        <v>2964500</v>
      </c>
      <c r="H179">
        <f t="shared" si="2"/>
        <v>7.4723356216501507E-3</v>
      </c>
      <c r="I179">
        <f>CORREL($H$3:H179,MXX!$H$3:H179)</f>
        <v>-6.4446406300784409E-2</v>
      </c>
    </row>
    <row r="180" spans="1:9" x14ac:dyDescent="0.25">
      <c r="A180" s="1">
        <v>44690</v>
      </c>
      <c r="B180">
        <v>247</v>
      </c>
      <c r="C180">
        <v>249.89999399999999</v>
      </c>
      <c r="D180">
        <v>246.78999300000001</v>
      </c>
      <c r="E180">
        <v>247.490005</v>
      </c>
      <c r="F180">
        <v>246.12593100000001</v>
      </c>
      <c r="G180">
        <v>2918900</v>
      </c>
      <c r="H180">
        <f t="shared" si="2"/>
        <v>-1.31190653620729E-2</v>
      </c>
      <c r="I180">
        <f>CORREL($H$3:H180,MXX!$H$3:H180)</f>
        <v>-6.5227467534521133E-2</v>
      </c>
    </row>
    <row r="181" spans="1:9" x14ac:dyDescent="0.25">
      <c r="A181" s="1">
        <v>44691</v>
      </c>
      <c r="B181">
        <v>248.990005</v>
      </c>
      <c r="C181">
        <v>250.88000500000001</v>
      </c>
      <c r="D181">
        <v>244.929993</v>
      </c>
      <c r="E181">
        <v>245.679993</v>
      </c>
      <c r="F181">
        <v>244.325897</v>
      </c>
      <c r="G181">
        <v>3070800</v>
      </c>
      <c r="H181">
        <f t="shared" si="2"/>
        <v>-7.3134675110685951E-3</v>
      </c>
      <c r="I181">
        <f>CORREL($H$3:H181,MXX!$H$3:H181)</f>
        <v>-6.6538107535199828E-2</v>
      </c>
    </row>
    <row r="182" spans="1:9" x14ac:dyDescent="0.25">
      <c r="A182" s="1">
        <v>44692</v>
      </c>
      <c r="B182">
        <v>245.270004</v>
      </c>
      <c r="C182">
        <v>246.78999300000001</v>
      </c>
      <c r="D182">
        <v>243.21000699999999</v>
      </c>
      <c r="E182">
        <v>244.429993</v>
      </c>
      <c r="F182">
        <v>243.08277899999999</v>
      </c>
      <c r="G182">
        <v>2833200</v>
      </c>
      <c r="H182">
        <f t="shared" si="2"/>
        <v>-5.0879502142992632E-3</v>
      </c>
      <c r="I182">
        <f>CORREL($H$3:H182,MXX!$H$3:H182)</f>
        <v>-6.6755459931842981E-2</v>
      </c>
    </row>
    <row r="183" spans="1:9" x14ac:dyDescent="0.25">
      <c r="A183" s="1">
        <v>44693</v>
      </c>
      <c r="B183">
        <v>245.320007</v>
      </c>
      <c r="C183">
        <v>246.38000500000001</v>
      </c>
      <c r="D183">
        <v>241.11999499999999</v>
      </c>
      <c r="E183">
        <v>244.19000199999999</v>
      </c>
      <c r="F183">
        <v>242.84411600000001</v>
      </c>
      <c r="G183">
        <v>2861000</v>
      </c>
      <c r="H183">
        <f t="shared" si="2"/>
        <v>-9.8181780289739945E-4</v>
      </c>
      <c r="I183">
        <f>CORREL($H$3:H183,MXX!$H$3:H183)</f>
        <v>-6.7066103564057997E-2</v>
      </c>
    </row>
    <row r="184" spans="1:9" x14ac:dyDescent="0.25">
      <c r="A184" s="1">
        <v>44694</v>
      </c>
      <c r="B184">
        <v>247.14999399999999</v>
      </c>
      <c r="C184">
        <v>247.179993</v>
      </c>
      <c r="D184">
        <v>242.279999</v>
      </c>
      <c r="E184">
        <v>245.03999300000001</v>
      </c>
      <c r="F184">
        <v>243.68942300000001</v>
      </c>
      <c r="G184">
        <v>3255200</v>
      </c>
      <c r="H184">
        <f t="shared" si="2"/>
        <v>3.4808625958225444E-3</v>
      </c>
      <c r="I184">
        <f>CORREL($H$3:H184,MXX!$H$3:H184)</f>
        <v>-6.2922695949822346E-2</v>
      </c>
    </row>
    <row r="185" spans="1:9" x14ac:dyDescent="0.25">
      <c r="A185" s="1">
        <v>44697</v>
      </c>
      <c r="B185">
        <v>244.46000699999999</v>
      </c>
      <c r="C185">
        <v>245.479996</v>
      </c>
      <c r="D185">
        <v>240.729996</v>
      </c>
      <c r="E185">
        <v>244.03999300000001</v>
      </c>
      <c r="F185">
        <v>242.694931</v>
      </c>
      <c r="G185">
        <v>2147100</v>
      </c>
      <c r="H185">
        <f t="shared" si="2"/>
        <v>-4.0809813891676703E-3</v>
      </c>
      <c r="I185">
        <f>CORREL($H$3:H185,MXX!$H$3:H185)</f>
        <v>-6.6295442042069497E-2</v>
      </c>
    </row>
    <row r="186" spans="1:9" x14ac:dyDescent="0.25">
      <c r="A186" s="1">
        <v>44698</v>
      </c>
      <c r="B186">
        <v>246</v>
      </c>
      <c r="C186">
        <v>247</v>
      </c>
      <c r="D186">
        <v>239.46000699999999</v>
      </c>
      <c r="E186">
        <v>241.63000500000001</v>
      </c>
      <c r="F186">
        <v>240.29823300000001</v>
      </c>
      <c r="G186">
        <v>3204900</v>
      </c>
      <c r="H186">
        <f t="shared" si="2"/>
        <v>-9.8753525264192125E-3</v>
      </c>
      <c r="I186">
        <f>CORREL($H$3:H186,MXX!$H$3:H186)</f>
        <v>-5.4708166344847618E-2</v>
      </c>
    </row>
    <row r="187" spans="1:9" x14ac:dyDescent="0.25">
      <c r="A187" s="1">
        <v>44699</v>
      </c>
      <c r="B187">
        <v>239.46000699999999</v>
      </c>
      <c r="C187">
        <v>240.08000200000001</v>
      </c>
      <c r="D187">
        <v>230.36999499999999</v>
      </c>
      <c r="E187">
        <v>231.050003</v>
      </c>
      <c r="F187">
        <v>229.776535</v>
      </c>
      <c r="G187">
        <v>3946100</v>
      </c>
      <c r="H187">
        <f t="shared" si="2"/>
        <v>-4.3785998209982739E-2</v>
      </c>
      <c r="I187">
        <f>CORREL($H$3:H187,MXX!$H$3:H187)</f>
        <v>-8.9726252137090665E-2</v>
      </c>
    </row>
    <row r="188" spans="1:9" x14ac:dyDescent="0.25">
      <c r="A188" s="1">
        <v>44700</v>
      </c>
      <c r="B188">
        <v>229.5</v>
      </c>
      <c r="C188">
        <v>232.14999399999999</v>
      </c>
      <c r="D188">
        <v>228.33999600000001</v>
      </c>
      <c r="E188">
        <v>229</v>
      </c>
      <c r="F188">
        <v>227.73783900000001</v>
      </c>
      <c r="G188">
        <v>3518300</v>
      </c>
      <c r="H188">
        <f t="shared" si="2"/>
        <v>-8.8725160730619753E-3</v>
      </c>
      <c r="I188">
        <f>CORREL($H$3:H188,MXX!$H$3:H188)</f>
        <v>-9.1427377355250125E-2</v>
      </c>
    </row>
    <row r="189" spans="1:9" x14ac:dyDescent="0.25">
      <c r="A189" s="1">
        <v>44701</v>
      </c>
      <c r="B189">
        <v>231.38000500000001</v>
      </c>
      <c r="C189">
        <v>234.05999800000001</v>
      </c>
      <c r="D189">
        <v>228.58999600000001</v>
      </c>
      <c r="E189">
        <v>233.91000399999999</v>
      </c>
      <c r="F189">
        <v>232.62077300000001</v>
      </c>
      <c r="G189">
        <v>3208200</v>
      </c>
      <c r="H189">
        <f t="shared" si="2"/>
        <v>2.1441030710755121E-2</v>
      </c>
      <c r="I189">
        <f>CORREL($H$3:H189,MXX!$H$3:H189)</f>
        <v>-9.3364538152073212E-2</v>
      </c>
    </row>
    <row r="190" spans="1:9" x14ac:dyDescent="0.25">
      <c r="A190" s="1">
        <v>44704</v>
      </c>
      <c r="B190">
        <v>235.759995</v>
      </c>
      <c r="C190">
        <v>238.88999899999999</v>
      </c>
      <c r="D190">
        <v>233.5</v>
      </c>
      <c r="E190">
        <v>238</v>
      </c>
      <c r="F190">
        <v>236.688232</v>
      </c>
      <c r="G190">
        <v>3053500</v>
      </c>
      <c r="H190">
        <f t="shared" si="2"/>
        <v>1.7485364473447024E-2</v>
      </c>
      <c r="I190">
        <f>CORREL($H$3:H190,MXX!$H$3:H190)</f>
        <v>-9.3956842441351066E-2</v>
      </c>
    </row>
    <row r="191" spans="1:9" x14ac:dyDescent="0.25">
      <c r="A191" s="1">
        <v>44705</v>
      </c>
      <c r="B191">
        <v>237.5</v>
      </c>
      <c r="C191">
        <v>245.800003</v>
      </c>
      <c r="D191">
        <v>237.449997</v>
      </c>
      <c r="E191">
        <v>244.520004</v>
      </c>
      <c r="F191">
        <v>243.172302</v>
      </c>
      <c r="G191">
        <v>5258200</v>
      </c>
      <c r="H191">
        <f t="shared" si="2"/>
        <v>2.7394982611556297E-2</v>
      </c>
      <c r="I191">
        <f>CORREL($H$3:H191,MXX!$H$3:H191)</f>
        <v>-8.2290244809875124E-2</v>
      </c>
    </row>
    <row r="192" spans="1:9" x14ac:dyDescent="0.25">
      <c r="A192" s="1">
        <v>44706</v>
      </c>
      <c r="B192">
        <v>242.58000200000001</v>
      </c>
      <c r="C192">
        <v>245.699997</v>
      </c>
      <c r="D192">
        <v>241.58999600000001</v>
      </c>
      <c r="E192">
        <v>244.009995</v>
      </c>
      <c r="F192">
        <v>242.6651</v>
      </c>
      <c r="G192">
        <v>2641700</v>
      </c>
      <c r="H192">
        <f t="shared" si="2"/>
        <v>-2.0857720876451078E-3</v>
      </c>
      <c r="I192">
        <f>CORREL($H$3:H192,MXX!$H$3:H192)</f>
        <v>-8.3025349041025959E-2</v>
      </c>
    </row>
    <row r="193" spans="1:9" x14ac:dyDescent="0.25">
      <c r="A193" s="1">
        <v>44707</v>
      </c>
      <c r="B193">
        <v>246</v>
      </c>
      <c r="C193">
        <v>249.33000200000001</v>
      </c>
      <c r="D193">
        <v>245.60000600000001</v>
      </c>
      <c r="E193">
        <v>248.08999600000001</v>
      </c>
      <c r="F193">
        <v>246.72261</v>
      </c>
      <c r="G193">
        <v>1972300</v>
      </c>
      <c r="H193">
        <f t="shared" si="2"/>
        <v>1.6720616190791373E-2</v>
      </c>
      <c r="I193">
        <f>CORREL($H$3:H193,MXX!$H$3:H193)</f>
        <v>-7.7930595445654505E-2</v>
      </c>
    </row>
    <row r="194" spans="1:9" x14ac:dyDescent="0.25">
      <c r="A194" s="1">
        <v>44708</v>
      </c>
      <c r="B194">
        <v>249.5</v>
      </c>
      <c r="C194">
        <v>251.86999499999999</v>
      </c>
      <c r="D194">
        <v>248.779999</v>
      </c>
      <c r="E194">
        <v>251.86999499999999</v>
      </c>
      <c r="F194">
        <v>250.48178100000001</v>
      </c>
      <c r="G194">
        <v>2063800</v>
      </c>
      <c r="H194">
        <f t="shared" si="2"/>
        <v>1.5236426852001968E-2</v>
      </c>
      <c r="I194">
        <f>CORREL($H$3:H194,MXX!$H$3:H194)</f>
        <v>-8.1501013130500483E-2</v>
      </c>
    </row>
    <row r="195" spans="1:9" x14ac:dyDescent="0.25">
      <c r="A195" s="1">
        <v>44712</v>
      </c>
      <c r="B195">
        <v>250</v>
      </c>
      <c r="C195">
        <v>254.279999</v>
      </c>
      <c r="D195">
        <v>248.63000500000001</v>
      </c>
      <c r="E195">
        <v>252.21000699999999</v>
      </c>
      <c r="F195">
        <v>250.81991600000001</v>
      </c>
      <c r="G195">
        <v>3924700</v>
      </c>
      <c r="H195">
        <f t="shared" ref="H195:H253" si="3">(F195-F194)/F194</f>
        <v>1.3499385011159516E-3</v>
      </c>
      <c r="I195">
        <f>CORREL($H$3:H195,MXX!$H$3:H195)</f>
        <v>-8.1683531537668511E-2</v>
      </c>
    </row>
    <row r="196" spans="1:9" x14ac:dyDescent="0.25">
      <c r="A196" s="1">
        <v>44713</v>
      </c>
      <c r="B196">
        <v>253.19000199999999</v>
      </c>
      <c r="C196">
        <v>253.41999799999999</v>
      </c>
      <c r="D196">
        <v>248.19000199999999</v>
      </c>
      <c r="E196">
        <v>249.279999</v>
      </c>
      <c r="F196">
        <v>247.90605199999999</v>
      </c>
      <c r="G196">
        <v>2264100</v>
      </c>
      <c r="H196">
        <f t="shared" si="3"/>
        <v>-1.1617354979099897E-2</v>
      </c>
      <c r="I196">
        <f>CORREL($H$3:H196,MXX!$H$3:H196)</f>
        <v>-7.879209563670915E-2</v>
      </c>
    </row>
    <row r="197" spans="1:9" x14ac:dyDescent="0.25">
      <c r="A197" s="1">
        <v>44714</v>
      </c>
      <c r="B197">
        <v>249.60000600000001</v>
      </c>
      <c r="C197">
        <v>250.44000199999999</v>
      </c>
      <c r="D197">
        <v>246.220001</v>
      </c>
      <c r="E197">
        <v>250.38000500000001</v>
      </c>
      <c r="F197">
        <v>249</v>
      </c>
      <c r="G197">
        <v>2089700</v>
      </c>
      <c r="H197">
        <f t="shared" si="3"/>
        <v>4.4127522953736186E-3</v>
      </c>
      <c r="I197">
        <f>CORREL($H$3:H197,MXX!$H$3:H197)</f>
        <v>-8.0423981196227678E-2</v>
      </c>
    </row>
    <row r="198" spans="1:9" x14ac:dyDescent="0.25">
      <c r="A198" s="1">
        <v>44715</v>
      </c>
      <c r="B198">
        <v>248.429993</v>
      </c>
      <c r="C198">
        <v>250.270004</v>
      </c>
      <c r="D198">
        <v>248.16999799999999</v>
      </c>
      <c r="E198">
        <v>248.36000100000001</v>
      </c>
      <c r="F198">
        <v>248.36000100000001</v>
      </c>
      <c r="G198">
        <v>1838900</v>
      </c>
      <c r="H198">
        <f t="shared" si="3"/>
        <v>-2.5702771084336901E-3</v>
      </c>
      <c r="I198">
        <f>CORREL($H$3:H198,MXX!$H$3:H198)</f>
        <v>-7.9605750881420856E-2</v>
      </c>
    </row>
    <row r="199" spans="1:9" x14ac:dyDescent="0.25">
      <c r="A199" s="1">
        <v>44718</v>
      </c>
      <c r="B199">
        <v>249.08000200000001</v>
      </c>
      <c r="C199">
        <v>249.529999</v>
      </c>
      <c r="D199">
        <v>247.33000200000001</v>
      </c>
      <c r="E199">
        <v>248.070007</v>
      </c>
      <c r="F199">
        <v>248.070007</v>
      </c>
      <c r="G199">
        <v>1569300</v>
      </c>
      <c r="H199">
        <f t="shared" si="3"/>
        <v>-1.1676356854258797E-3</v>
      </c>
      <c r="I199">
        <f>CORREL($H$3:H199,MXX!$H$3:H199)</f>
        <v>-7.840418466301359E-2</v>
      </c>
    </row>
    <row r="200" spans="1:9" x14ac:dyDescent="0.25">
      <c r="A200" s="1">
        <v>44719</v>
      </c>
      <c r="B200">
        <v>246</v>
      </c>
      <c r="C200">
        <v>249.78999300000001</v>
      </c>
      <c r="D200">
        <v>245.529999</v>
      </c>
      <c r="E200">
        <v>248.94000199999999</v>
      </c>
      <c r="F200">
        <v>248.94000199999999</v>
      </c>
      <c r="G200">
        <v>2782000</v>
      </c>
      <c r="H200">
        <f t="shared" si="3"/>
        <v>3.5070543614730042E-3</v>
      </c>
      <c r="I200">
        <f>CORREL($H$3:H200,MXX!$H$3:H200)</f>
        <v>-7.8142214168330101E-2</v>
      </c>
    </row>
    <row r="201" spans="1:9" x14ac:dyDescent="0.25">
      <c r="A201" s="1">
        <v>44720</v>
      </c>
      <c r="B201">
        <v>247.89999399999999</v>
      </c>
      <c r="C201">
        <v>248.479996</v>
      </c>
      <c r="D201">
        <v>244.88999899999999</v>
      </c>
      <c r="E201">
        <v>245.61000100000001</v>
      </c>
      <c r="F201">
        <v>245.61000100000001</v>
      </c>
      <c r="G201">
        <v>2101300</v>
      </c>
      <c r="H201">
        <f t="shared" si="3"/>
        <v>-1.3376721190835298E-2</v>
      </c>
      <c r="I201">
        <f>CORREL($H$3:H201,MXX!$H$3:H201)</f>
        <v>-7.3934291446575914E-2</v>
      </c>
    </row>
    <row r="202" spans="1:9" x14ac:dyDescent="0.25">
      <c r="A202" s="1">
        <v>44721</v>
      </c>
      <c r="B202">
        <v>243.61999499999999</v>
      </c>
      <c r="C202">
        <v>246</v>
      </c>
      <c r="D202">
        <v>242.029999</v>
      </c>
      <c r="E202">
        <v>242.16000399999999</v>
      </c>
      <c r="F202">
        <v>242.16000399999999</v>
      </c>
      <c r="G202">
        <v>2682600</v>
      </c>
      <c r="H202">
        <f t="shared" si="3"/>
        <v>-1.4046647066297697E-2</v>
      </c>
      <c r="I202">
        <f>CORREL($H$3:H202,MXX!$H$3:H202)</f>
        <v>-6.6749208356082265E-2</v>
      </c>
    </row>
    <row r="203" spans="1:9" x14ac:dyDescent="0.25">
      <c r="A203" s="1">
        <v>44722</v>
      </c>
      <c r="B203">
        <v>239.179993</v>
      </c>
      <c r="C203">
        <v>239.509995</v>
      </c>
      <c r="D203">
        <v>237.16000399999999</v>
      </c>
      <c r="E203">
        <v>237.38000500000001</v>
      </c>
      <c r="F203">
        <v>237.38000500000001</v>
      </c>
      <c r="G203">
        <v>1992300</v>
      </c>
      <c r="H203">
        <f t="shared" si="3"/>
        <v>-1.9739011071374015E-2</v>
      </c>
      <c r="I203">
        <f>CORREL($H$3:H203,MXX!$H$3:H203)</f>
        <v>-5.1412030122492139E-2</v>
      </c>
    </row>
    <row r="204" spans="1:9" x14ac:dyDescent="0.25">
      <c r="A204" s="1">
        <v>44725</v>
      </c>
      <c r="B204">
        <v>232.78999300000001</v>
      </c>
      <c r="C204">
        <v>240.10000600000001</v>
      </c>
      <c r="D204">
        <v>232.679993</v>
      </c>
      <c r="E204">
        <v>238.470001</v>
      </c>
      <c r="F204">
        <v>238.470001</v>
      </c>
      <c r="G204">
        <v>4697000</v>
      </c>
      <c r="H204">
        <f t="shared" si="3"/>
        <v>4.591776801083078E-3</v>
      </c>
      <c r="I204">
        <f>CORREL($H$3:H204,MXX!$H$3:H204)</f>
        <v>-5.1440363795070811E-2</v>
      </c>
    </row>
    <row r="205" spans="1:9" x14ac:dyDescent="0.25">
      <c r="A205" s="1">
        <v>44726</v>
      </c>
      <c r="B205">
        <v>239.96000699999999</v>
      </c>
      <c r="C205">
        <v>242.89999399999999</v>
      </c>
      <c r="D205">
        <v>238.61999499999999</v>
      </c>
      <c r="E205">
        <v>238.759995</v>
      </c>
      <c r="F205">
        <v>238.759995</v>
      </c>
      <c r="G205">
        <v>3564800</v>
      </c>
      <c r="H205">
        <f t="shared" si="3"/>
        <v>1.2160607153266511E-3</v>
      </c>
      <c r="I205">
        <f>CORREL($H$3:H205,MXX!$H$3:H205)</f>
        <v>-5.1647096344386682E-2</v>
      </c>
    </row>
    <row r="206" spans="1:9" x14ac:dyDescent="0.25">
      <c r="A206" s="1">
        <v>44727</v>
      </c>
      <c r="B206">
        <v>239.86000100000001</v>
      </c>
      <c r="C206">
        <v>241.58000200000001</v>
      </c>
      <c r="D206">
        <v>236.11999499999999</v>
      </c>
      <c r="E206">
        <v>238.89999399999999</v>
      </c>
      <c r="F206">
        <v>238.89999399999999</v>
      </c>
      <c r="G206">
        <v>3152100</v>
      </c>
      <c r="H206">
        <f t="shared" si="3"/>
        <v>5.8635869882636281E-4</v>
      </c>
      <c r="I206">
        <f>CORREL($H$3:H206,MXX!$H$3:H206)</f>
        <v>-5.1552019843162239E-2</v>
      </c>
    </row>
    <row r="207" spans="1:9" x14ac:dyDescent="0.25">
      <c r="A207" s="1">
        <v>44728</v>
      </c>
      <c r="B207">
        <v>236.08000200000001</v>
      </c>
      <c r="C207">
        <v>237.320007</v>
      </c>
      <c r="D207">
        <v>233.820007</v>
      </c>
      <c r="E207">
        <v>235.19000199999999</v>
      </c>
      <c r="F207">
        <v>235.19000199999999</v>
      </c>
      <c r="G207">
        <v>3272000</v>
      </c>
      <c r="H207">
        <f t="shared" si="3"/>
        <v>-1.5529477158546936E-2</v>
      </c>
      <c r="I207">
        <f>CORREL($H$3:H207,MXX!$H$3:H207)</f>
        <v>-4.0115248149431307E-2</v>
      </c>
    </row>
    <row r="208" spans="1:9" x14ac:dyDescent="0.25">
      <c r="A208" s="1">
        <v>44729</v>
      </c>
      <c r="B208">
        <v>234.220001</v>
      </c>
      <c r="C208">
        <v>235.490005</v>
      </c>
      <c r="D208">
        <v>232.16999799999999</v>
      </c>
      <c r="E208">
        <v>234.38000500000001</v>
      </c>
      <c r="F208">
        <v>234.38000500000001</v>
      </c>
      <c r="G208">
        <v>7236300</v>
      </c>
      <c r="H208">
        <f t="shared" si="3"/>
        <v>-3.4440111956799144E-3</v>
      </c>
      <c r="I208">
        <f>CORREL($H$3:H208,MXX!$H$3:H208)</f>
        <v>-4.1536847149981709E-2</v>
      </c>
    </row>
    <row r="209" spans="1:9" x14ac:dyDescent="0.25">
      <c r="A209" s="1">
        <v>44733</v>
      </c>
      <c r="B209">
        <v>236.220001</v>
      </c>
      <c r="C209">
        <v>240.10000600000001</v>
      </c>
      <c r="D209">
        <v>234.13999899999999</v>
      </c>
      <c r="E209">
        <v>239.58999600000001</v>
      </c>
      <c r="F209">
        <v>239.58999600000001</v>
      </c>
      <c r="G209">
        <v>3263500</v>
      </c>
      <c r="H209">
        <f t="shared" si="3"/>
        <v>2.2228820244286632E-2</v>
      </c>
      <c r="I209">
        <f>CORREL($H$3:H209,MXX!$H$3:H209)</f>
        <v>-4.548490487201181E-2</v>
      </c>
    </row>
    <row r="210" spans="1:9" x14ac:dyDescent="0.25">
      <c r="A210" s="1">
        <v>44734</v>
      </c>
      <c r="B210">
        <v>238.78999300000001</v>
      </c>
      <c r="C210">
        <v>244.550003</v>
      </c>
      <c r="D210">
        <v>238.36000100000001</v>
      </c>
      <c r="E210">
        <v>243.05999800000001</v>
      </c>
      <c r="F210">
        <v>243.05999800000001</v>
      </c>
      <c r="G210">
        <v>3054300</v>
      </c>
      <c r="H210">
        <f t="shared" si="3"/>
        <v>1.4483083842949744E-2</v>
      </c>
      <c r="I210">
        <f>CORREL($H$3:H210,MXX!$H$3:H210)</f>
        <v>-4.0922538210243345E-2</v>
      </c>
    </row>
    <row r="211" spans="1:9" x14ac:dyDescent="0.25">
      <c r="A211" s="1">
        <v>44735</v>
      </c>
      <c r="B211">
        <v>243.699997</v>
      </c>
      <c r="C211">
        <v>245.08999600000001</v>
      </c>
      <c r="D211">
        <v>240.46000699999999</v>
      </c>
      <c r="E211">
        <v>243.58000200000001</v>
      </c>
      <c r="F211">
        <v>243.58000200000001</v>
      </c>
      <c r="G211">
        <v>1937000</v>
      </c>
      <c r="H211">
        <f t="shared" si="3"/>
        <v>2.1394059256101866E-3</v>
      </c>
      <c r="I211">
        <f>CORREL($H$3:H211,MXX!$H$3:H211)</f>
        <v>-4.2060100930705224E-2</v>
      </c>
    </row>
    <row r="212" spans="1:9" x14ac:dyDescent="0.25">
      <c r="A212" s="1">
        <v>44736</v>
      </c>
      <c r="B212">
        <v>245.259995</v>
      </c>
      <c r="C212">
        <v>248</v>
      </c>
      <c r="D212">
        <v>244.490005</v>
      </c>
      <c r="E212">
        <v>247.89999399999999</v>
      </c>
      <c r="F212">
        <v>247.89999399999999</v>
      </c>
      <c r="G212">
        <v>3104800</v>
      </c>
      <c r="H212">
        <f t="shared" si="3"/>
        <v>1.7735413270913696E-2</v>
      </c>
      <c r="I212">
        <f>CORREL($H$3:H212,MXX!$H$3:H212)</f>
        <v>-4.8965982014097902E-2</v>
      </c>
    </row>
    <row r="213" spans="1:9" x14ac:dyDescent="0.25">
      <c r="A213" s="1">
        <v>44739</v>
      </c>
      <c r="B213">
        <v>247.89999399999999</v>
      </c>
      <c r="C213">
        <v>248.770004</v>
      </c>
      <c r="D213">
        <v>246.570007</v>
      </c>
      <c r="E213">
        <v>247.029999</v>
      </c>
      <c r="F213">
        <v>247.029999</v>
      </c>
      <c r="G213">
        <v>2059200</v>
      </c>
      <c r="H213">
        <f t="shared" si="3"/>
        <v>-3.5094595443999439E-3</v>
      </c>
      <c r="I213">
        <f>CORREL($H$3:H213,MXX!$H$3:H213)</f>
        <v>-5.204422048961297E-2</v>
      </c>
    </row>
    <row r="214" spans="1:9" x14ac:dyDescent="0.25">
      <c r="A214" s="1">
        <v>44740</v>
      </c>
      <c r="B214">
        <v>247.05999800000001</v>
      </c>
      <c r="C214">
        <v>249.96000699999999</v>
      </c>
      <c r="D214">
        <v>242.520004</v>
      </c>
      <c r="E214">
        <v>242.83000200000001</v>
      </c>
      <c r="F214">
        <v>242.83000200000001</v>
      </c>
      <c r="G214">
        <v>2381700</v>
      </c>
      <c r="H214">
        <f t="shared" si="3"/>
        <v>-1.7001971489300764E-2</v>
      </c>
      <c r="I214">
        <f>CORREL($H$3:H214,MXX!$H$3:H214)</f>
        <v>-6.0068081275358357E-2</v>
      </c>
    </row>
    <row r="215" spans="1:9" x14ac:dyDescent="0.25">
      <c r="A215" s="1">
        <v>44741</v>
      </c>
      <c r="B215">
        <v>246.13999899999999</v>
      </c>
      <c r="C215">
        <v>248.86999499999999</v>
      </c>
      <c r="D215">
        <v>245.11000100000001</v>
      </c>
      <c r="E215">
        <v>247.740005</v>
      </c>
      <c r="F215">
        <v>247.740005</v>
      </c>
      <c r="G215">
        <v>2997200</v>
      </c>
      <c r="H215">
        <f t="shared" si="3"/>
        <v>2.0219919118560931E-2</v>
      </c>
      <c r="I215">
        <f>CORREL($H$3:H215,MXX!$H$3:H215)</f>
        <v>-5.7050125270528565E-2</v>
      </c>
    </row>
    <row r="216" spans="1:9" x14ac:dyDescent="0.25">
      <c r="A216" s="1">
        <v>44742</v>
      </c>
      <c r="B216">
        <v>248.25</v>
      </c>
      <c r="C216">
        <v>248.58999600000001</v>
      </c>
      <c r="D216">
        <v>245.449997</v>
      </c>
      <c r="E216">
        <v>246.88000500000001</v>
      </c>
      <c r="F216">
        <v>246.88000500000001</v>
      </c>
      <c r="G216">
        <v>2786200</v>
      </c>
      <c r="H216">
        <f t="shared" si="3"/>
        <v>-3.471381216771935E-3</v>
      </c>
      <c r="I216">
        <f>CORREL($H$3:H216,MXX!$H$3:H216)</f>
        <v>-5.580550890456399E-2</v>
      </c>
    </row>
    <row r="217" spans="1:9" x14ac:dyDescent="0.25">
      <c r="A217" s="1">
        <v>44743</v>
      </c>
      <c r="B217">
        <v>246.35000600000001</v>
      </c>
      <c r="C217">
        <v>253.13999899999999</v>
      </c>
      <c r="D217">
        <v>246</v>
      </c>
      <c r="E217">
        <v>252.96000699999999</v>
      </c>
      <c r="F217">
        <v>252.96000699999999</v>
      </c>
      <c r="G217">
        <v>2531400</v>
      </c>
      <c r="H217">
        <f t="shared" si="3"/>
        <v>2.4627356921837307E-2</v>
      </c>
      <c r="I217">
        <f>CORREL($H$3:H217,MXX!$H$3:H217)</f>
        <v>-6.5664047392669414E-2</v>
      </c>
    </row>
    <row r="218" spans="1:9" x14ac:dyDescent="0.25">
      <c r="A218" s="1">
        <v>44747</v>
      </c>
      <c r="B218">
        <v>251.14999399999999</v>
      </c>
      <c r="C218">
        <v>253</v>
      </c>
      <c r="D218">
        <v>249.66000399999999</v>
      </c>
      <c r="E218">
        <v>252.28999300000001</v>
      </c>
      <c r="F218">
        <v>252.28999300000001</v>
      </c>
      <c r="G218">
        <v>2390700</v>
      </c>
      <c r="H218">
        <f t="shared" si="3"/>
        <v>-2.648695372624577E-3</v>
      </c>
      <c r="I218">
        <f>CORREL($H$3:H218,MXX!$H$3:H218)</f>
        <v>-6.6230064039355788E-2</v>
      </c>
    </row>
    <row r="219" spans="1:9" x14ac:dyDescent="0.25">
      <c r="A219" s="1">
        <v>44748</v>
      </c>
      <c r="B219">
        <v>252.470001</v>
      </c>
      <c r="C219">
        <v>252.86000100000001</v>
      </c>
      <c r="D219">
        <v>249.36999499999999</v>
      </c>
      <c r="E219">
        <v>251.46000699999999</v>
      </c>
      <c r="F219">
        <v>251.46000699999999</v>
      </c>
      <c r="G219">
        <v>1948600</v>
      </c>
      <c r="H219">
        <f t="shared" si="3"/>
        <v>-3.2898094376657239E-3</v>
      </c>
      <c r="I219">
        <f>CORREL($H$3:H219,MXX!$H$3:H219)</f>
        <v>-6.7112413825821671E-2</v>
      </c>
    </row>
    <row r="220" spans="1:9" x14ac:dyDescent="0.25">
      <c r="A220" s="1">
        <v>44749</v>
      </c>
      <c r="B220">
        <v>253.259995</v>
      </c>
      <c r="C220">
        <v>254.91999799999999</v>
      </c>
      <c r="D220">
        <v>251.179993</v>
      </c>
      <c r="E220">
        <v>252.94000199999999</v>
      </c>
      <c r="F220">
        <v>252.94000199999999</v>
      </c>
      <c r="G220">
        <v>2396700</v>
      </c>
      <c r="H220">
        <f t="shared" si="3"/>
        <v>5.8856078851536918E-3</v>
      </c>
      <c r="I220">
        <f>CORREL($H$3:H220,MXX!$H$3:H220)</f>
        <v>-6.9237637706199506E-2</v>
      </c>
    </row>
    <row r="221" spans="1:9" x14ac:dyDescent="0.25">
      <c r="A221" s="1">
        <v>44750</v>
      </c>
      <c r="B221">
        <v>252.60000600000001</v>
      </c>
      <c r="C221">
        <v>254.61999499999999</v>
      </c>
      <c r="D221">
        <v>252.320007</v>
      </c>
      <c r="E221">
        <v>253.240005</v>
      </c>
      <c r="F221">
        <v>253.240005</v>
      </c>
      <c r="G221">
        <v>1450300</v>
      </c>
      <c r="H221">
        <f t="shared" si="3"/>
        <v>1.1860638792910415E-3</v>
      </c>
      <c r="I221">
        <f>CORREL($H$3:H221,MXX!$H$3:H221)</f>
        <v>-6.9047945595585719E-2</v>
      </c>
    </row>
    <row r="222" spans="1:9" x14ac:dyDescent="0.25">
      <c r="A222" s="1">
        <v>44753</v>
      </c>
      <c r="B222">
        <v>252.08000200000001</v>
      </c>
      <c r="C222">
        <v>255.39999399999999</v>
      </c>
      <c r="D222">
        <v>252.08000200000001</v>
      </c>
      <c r="E222">
        <v>253.279999</v>
      </c>
      <c r="F222">
        <v>253.279999</v>
      </c>
      <c r="G222">
        <v>1478100</v>
      </c>
      <c r="H222">
        <f t="shared" si="3"/>
        <v>1.5792923396920321E-4</v>
      </c>
      <c r="I222">
        <f>CORREL($H$3:H222,MXX!$H$3:H222)</f>
        <v>-6.8887476514401691E-2</v>
      </c>
    </row>
    <row r="223" spans="1:9" x14ac:dyDescent="0.25">
      <c r="A223" s="1">
        <v>44754</v>
      </c>
      <c r="B223">
        <v>252.970001</v>
      </c>
      <c r="C223">
        <v>255.61999499999999</v>
      </c>
      <c r="D223">
        <v>250.759995</v>
      </c>
      <c r="E223">
        <v>251.479996</v>
      </c>
      <c r="F223">
        <v>251.479996</v>
      </c>
      <c r="G223">
        <v>2112800</v>
      </c>
      <c r="H223">
        <f t="shared" si="3"/>
        <v>-7.1067711904089347E-3</v>
      </c>
      <c r="I223">
        <f>CORREL($H$3:H223,MXX!$H$3:H223)</f>
        <v>-7.0212751552847633E-2</v>
      </c>
    </row>
    <row r="224" spans="1:9" x14ac:dyDescent="0.25">
      <c r="A224" s="1">
        <v>44755</v>
      </c>
      <c r="B224">
        <v>248.96000699999999</v>
      </c>
      <c r="C224">
        <v>254.800003</v>
      </c>
      <c r="D224">
        <v>248.259995</v>
      </c>
      <c r="E224">
        <v>252.66999799999999</v>
      </c>
      <c r="F224">
        <v>252.66999799999999</v>
      </c>
      <c r="G224">
        <v>2205300</v>
      </c>
      <c r="H224">
        <f t="shared" si="3"/>
        <v>4.7319946672815787E-3</v>
      </c>
      <c r="I224">
        <f>CORREL($H$3:H224,MXX!$H$3:H224)</f>
        <v>-7.0866742547835287E-2</v>
      </c>
    </row>
    <row r="225" spans="1:9" x14ac:dyDescent="0.25">
      <c r="A225" s="1">
        <v>44756</v>
      </c>
      <c r="B225">
        <v>249.88999899999999</v>
      </c>
      <c r="C225">
        <v>253.10000600000001</v>
      </c>
      <c r="D225">
        <v>249.61999499999999</v>
      </c>
      <c r="E225">
        <v>252.60000600000001</v>
      </c>
      <c r="F225">
        <v>252.60000600000001</v>
      </c>
      <c r="G225">
        <v>2371000</v>
      </c>
      <c r="H225">
        <f t="shared" si="3"/>
        <v>-2.7700954032534148E-4</v>
      </c>
      <c r="I225">
        <f>CORREL($H$3:H225,MXX!$H$3:H225)</f>
        <v>-7.0974769158151901E-2</v>
      </c>
    </row>
    <row r="226" spans="1:9" x14ac:dyDescent="0.25">
      <c r="A226" s="1">
        <v>44757</v>
      </c>
      <c r="B226">
        <v>254.020004</v>
      </c>
      <c r="C226">
        <v>256.39001500000001</v>
      </c>
      <c r="D226">
        <v>253.449997</v>
      </c>
      <c r="E226">
        <v>255.009995</v>
      </c>
      <c r="F226">
        <v>255.009995</v>
      </c>
      <c r="G226">
        <v>2627200</v>
      </c>
      <c r="H226">
        <f t="shared" si="3"/>
        <v>9.5407321565938365E-3</v>
      </c>
      <c r="I226">
        <f>CORREL($H$3:H226,MXX!$H$3:H226)</f>
        <v>-7.2171475380846645E-2</v>
      </c>
    </row>
    <row r="227" spans="1:9" x14ac:dyDescent="0.25">
      <c r="A227" s="1">
        <v>44760</v>
      </c>
      <c r="B227">
        <v>255.240005</v>
      </c>
      <c r="C227">
        <v>255.58999600000001</v>
      </c>
      <c r="D227">
        <v>252.070007</v>
      </c>
      <c r="E227">
        <v>252.41999799999999</v>
      </c>
      <c r="F227">
        <v>252.41999799999999</v>
      </c>
      <c r="G227">
        <v>2164400</v>
      </c>
      <c r="H227">
        <f t="shared" si="3"/>
        <v>-1.0156452887268247E-2</v>
      </c>
      <c r="I227">
        <f>CORREL($H$3:H227,MXX!$H$3:H227)</f>
        <v>-6.5479329344601239E-2</v>
      </c>
    </row>
    <row r="228" spans="1:9" x14ac:dyDescent="0.25">
      <c r="A228" s="1">
        <v>44761</v>
      </c>
      <c r="B228">
        <v>253.88000500000001</v>
      </c>
      <c r="C228">
        <v>256.61999500000002</v>
      </c>
      <c r="D228">
        <v>252.970001</v>
      </c>
      <c r="E228">
        <v>256.5</v>
      </c>
      <c r="F228">
        <v>256.5</v>
      </c>
      <c r="G228">
        <v>2181300</v>
      </c>
      <c r="H228">
        <f t="shared" si="3"/>
        <v>1.6163545013576964E-2</v>
      </c>
      <c r="I228">
        <f>CORREL($H$3:H228,MXX!$H$3:H228)</f>
        <v>-6.0463516257028609E-2</v>
      </c>
    </row>
    <row r="229" spans="1:9" x14ac:dyDescent="0.25">
      <c r="A229" s="1">
        <v>44762</v>
      </c>
      <c r="B229">
        <v>256.77999899999998</v>
      </c>
      <c r="C229">
        <v>256.91000400000001</v>
      </c>
      <c r="D229">
        <v>253.470001</v>
      </c>
      <c r="E229">
        <v>254.58000200000001</v>
      </c>
      <c r="F229">
        <v>254.58000200000001</v>
      </c>
      <c r="G229">
        <v>2183700</v>
      </c>
      <c r="H229">
        <f t="shared" si="3"/>
        <v>-7.4853723196880804E-3</v>
      </c>
      <c r="I229">
        <f>CORREL($H$3:H229,MXX!$H$3:H229)</f>
        <v>-5.9502968339716113E-2</v>
      </c>
    </row>
    <row r="230" spans="1:9" x14ac:dyDescent="0.25">
      <c r="A230" s="1">
        <v>44763</v>
      </c>
      <c r="B230">
        <v>253.990005</v>
      </c>
      <c r="C230">
        <v>254.800003</v>
      </c>
      <c r="D230">
        <v>252.320007</v>
      </c>
      <c r="E230">
        <v>253.470001</v>
      </c>
      <c r="F230">
        <v>253.470001</v>
      </c>
      <c r="G230">
        <v>2056500</v>
      </c>
      <c r="H230">
        <f t="shared" si="3"/>
        <v>-4.360126448581028E-3</v>
      </c>
      <c r="I230">
        <f>CORREL($H$3:H230,MXX!$H$3:H230)</f>
        <v>-6.0819504923940393E-2</v>
      </c>
    </row>
    <row r="231" spans="1:9" x14ac:dyDescent="0.25">
      <c r="A231" s="1">
        <v>44764</v>
      </c>
      <c r="B231">
        <v>253.75</v>
      </c>
      <c r="C231">
        <v>254.529999</v>
      </c>
      <c r="D231">
        <v>252.449997</v>
      </c>
      <c r="E231">
        <v>253.990005</v>
      </c>
      <c r="F231">
        <v>253.990005</v>
      </c>
      <c r="G231">
        <v>2226600</v>
      </c>
      <c r="H231">
        <f t="shared" si="3"/>
        <v>2.051540608152679E-3</v>
      </c>
      <c r="I231">
        <f>CORREL($H$3:H231,MXX!$H$3:H231)</f>
        <v>-6.0954860907604193E-2</v>
      </c>
    </row>
    <row r="232" spans="1:9" x14ac:dyDescent="0.25">
      <c r="A232" s="1">
        <v>44767</v>
      </c>
      <c r="B232">
        <v>254.570007</v>
      </c>
      <c r="C232">
        <v>254.800003</v>
      </c>
      <c r="D232">
        <v>248.66000399999999</v>
      </c>
      <c r="E232">
        <v>250.38000500000001</v>
      </c>
      <c r="F232">
        <v>250.38000500000001</v>
      </c>
      <c r="G232">
        <v>2860400</v>
      </c>
      <c r="H232">
        <f t="shared" si="3"/>
        <v>-1.4213157718548749E-2</v>
      </c>
      <c r="I232">
        <f>CORREL($H$3:H232,MXX!$H$3:H232)</f>
        <v>-6.4328459469887828E-2</v>
      </c>
    </row>
    <row r="233" spans="1:9" x14ac:dyDescent="0.25">
      <c r="A233" s="1">
        <v>44768</v>
      </c>
      <c r="B233">
        <v>249.55999800000001</v>
      </c>
      <c r="C233">
        <v>259.22000100000002</v>
      </c>
      <c r="D233">
        <v>248.699997</v>
      </c>
      <c r="E233">
        <v>257.08999599999999</v>
      </c>
      <c r="F233">
        <v>257.08999599999999</v>
      </c>
      <c r="G233">
        <v>5272300</v>
      </c>
      <c r="H233">
        <f t="shared" si="3"/>
        <v>2.679922863648786E-2</v>
      </c>
      <c r="I233">
        <f>CORREL($H$3:H233,MXX!$H$3:H233)</f>
        <v>-6.6495029048940932E-2</v>
      </c>
    </row>
    <row r="234" spans="1:9" x14ac:dyDescent="0.25">
      <c r="A234" s="1">
        <v>44769</v>
      </c>
      <c r="B234">
        <v>255.800003</v>
      </c>
      <c r="C234">
        <v>259.91000400000001</v>
      </c>
      <c r="D234">
        <v>254.69000199999999</v>
      </c>
      <c r="E234">
        <v>258.89001500000001</v>
      </c>
      <c r="F234">
        <v>258.89001500000001</v>
      </c>
      <c r="G234">
        <v>2718300</v>
      </c>
      <c r="H234">
        <f t="shared" si="3"/>
        <v>7.001513197736486E-3</v>
      </c>
      <c r="I234">
        <f>CORREL($H$3:H234,MXX!$H$3:H234)</f>
        <v>-6.6686969606345431E-2</v>
      </c>
    </row>
    <row r="235" spans="1:9" x14ac:dyDescent="0.25">
      <c r="A235" s="1">
        <v>44770</v>
      </c>
      <c r="B235">
        <v>258.79998799999998</v>
      </c>
      <c r="C235">
        <v>264</v>
      </c>
      <c r="D235">
        <v>257.55999800000001</v>
      </c>
      <c r="E235">
        <v>263.459991</v>
      </c>
      <c r="F235">
        <v>263.459991</v>
      </c>
      <c r="G235">
        <v>2849100</v>
      </c>
      <c r="H235">
        <f t="shared" si="3"/>
        <v>1.7652191027915837E-2</v>
      </c>
      <c r="I235">
        <f>CORREL($H$3:H235,MXX!$H$3:H235)</f>
        <v>-7.3258522163324485E-2</v>
      </c>
    </row>
    <row r="236" spans="1:9" x14ac:dyDescent="0.25">
      <c r="A236" s="1">
        <v>44771</v>
      </c>
      <c r="B236">
        <v>263.64999399999999</v>
      </c>
      <c r="C236">
        <v>264.35000600000001</v>
      </c>
      <c r="D236">
        <v>262.10000600000001</v>
      </c>
      <c r="E236">
        <v>263.36999500000002</v>
      </c>
      <c r="F236">
        <v>263.36999500000002</v>
      </c>
      <c r="G236">
        <v>2653800</v>
      </c>
      <c r="H236">
        <f t="shared" si="3"/>
        <v>-3.4159266330493836E-4</v>
      </c>
      <c r="I236">
        <f>CORREL($H$3:H236,MXX!$H$3:H236)</f>
        <v>-7.3372774525827134E-2</v>
      </c>
    </row>
    <row r="237" spans="1:9" x14ac:dyDescent="0.25">
      <c r="A237" s="1">
        <v>44774</v>
      </c>
      <c r="B237">
        <v>262.540009</v>
      </c>
      <c r="C237">
        <v>265.459991</v>
      </c>
      <c r="D237">
        <v>262.41000400000001</v>
      </c>
      <c r="E237">
        <v>264.23001099999999</v>
      </c>
      <c r="F237">
        <v>264.23001099999999</v>
      </c>
      <c r="G237">
        <v>2384000</v>
      </c>
      <c r="H237">
        <f t="shared" si="3"/>
        <v>3.2654289263284271E-3</v>
      </c>
      <c r="I237">
        <f>CORREL($H$3:H237,MXX!$H$3:H237)</f>
        <v>-6.9341112603484897E-2</v>
      </c>
    </row>
    <row r="238" spans="1:9" x14ac:dyDescent="0.25">
      <c r="A238" s="1">
        <v>44775</v>
      </c>
      <c r="B238">
        <v>264.61999500000002</v>
      </c>
      <c r="C238">
        <v>265.45001200000002</v>
      </c>
      <c r="D238">
        <v>260.89001500000001</v>
      </c>
      <c r="E238">
        <v>261.04998799999998</v>
      </c>
      <c r="F238">
        <v>261.04998799999998</v>
      </c>
      <c r="G238">
        <v>2375200</v>
      </c>
      <c r="H238">
        <f t="shared" si="3"/>
        <v>-1.2035056078470987E-2</v>
      </c>
      <c r="I238">
        <f>CORREL($H$3:H238,MXX!$H$3:H238)</f>
        <v>-6.9617439416201451E-2</v>
      </c>
    </row>
    <row r="239" spans="1:9" x14ac:dyDescent="0.25">
      <c r="A239" s="1">
        <v>44776</v>
      </c>
      <c r="B239">
        <v>261.04998799999998</v>
      </c>
      <c r="C239">
        <v>262.92001299999998</v>
      </c>
      <c r="D239">
        <v>259.76001000000002</v>
      </c>
      <c r="E239">
        <v>262.08999599999999</v>
      </c>
      <c r="F239">
        <v>262.08999599999999</v>
      </c>
      <c r="G239">
        <v>2305300</v>
      </c>
      <c r="H239">
        <f t="shared" si="3"/>
        <v>3.9839419567412517E-3</v>
      </c>
      <c r="I239">
        <f>CORREL($H$3:H239,MXX!$H$3:H239)</f>
        <v>-7.1203346141656715E-2</v>
      </c>
    </row>
    <row r="240" spans="1:9" x14ac:dyDescent="0.25">
      <c r="A240" s="1">
        <v>44777</v>
      </c>
      <c r="B240">
        <v>261.70001200000002</v>
      </c>
      <c r="C240">
        <v>262.17999300000002</v>
      </c>
      <c r="D240">
        <v>258.69000199999999</v>
      </c>
      <c r="E240">
        <v>260.64001500000001</v>
      </c>
      <c r="F240">
        <v>260.64001500000001</v>
      </c>
      <c r="G240">
        <v>2089600</v>
      </c>
      <c r="H240">
        <f t="shared" si="3"/>
        <v>-5.532378275132561E-3</v>
      </c>
      <c r="I240">
        <f>CORREL($H$3:H240,MXX!$H$3:H240)</f>
        <v>-6.8794995961390853E-2</v>
      </c>
    </row>
    <row r="241" spans="1:9" x14ac:dyDescent="0.25">
      <c r="A241" s="1">
        <v>44778</v>
      </c>
      <c r="B241">
        <v>259.64001500000001</v>
      </c>
      <c r="C241">
        <v>260.02999899999998</v>
      </c>
      <c r="D241">
        <v>257.07000699999998</v>
      </c>
      <c r="E241">
        <v>259.23001099999999</v>
      </c>
      <c r="F241">
        <v>259.23001099999999</v>
      </c>
      <c r="G241">
        <v>1818500</v>
      </c>
      <c r="H241">
        <f t="shared" si="3"/>
        <v>-5.4097756248211344E-3</v>
      </c>
      <c r="I241">
        <f>CORREL($H$3:H241,MXX!$H$3:H241)</f>
        <v>-6.9242052106403149E-2</v>
      </c>
    </row>
    <row r="242" spans="1:9" x14ac:dyDescent="0.25">
      <c r="A242" s="1">
        <v>44781</v>
      </c>
      <c r="B242">
        <v>260</v>
      </c>
      <c r="C242">
        <v>260.91000400000001</v>
      </c>
      <c r="D242">
        <v>255.33999600000001</v>
      </c>
      <c r="E242">
        <v>256.79998799999998</v>
      </c>
      <c r="F242">
        <v>256.79998799999998</v>
      </c>
      <c r="G242">
        <v>2253500</v>
      </c>
      <c r="H242">
        <f t="shared" si="3"/>
        <v>-9.3740033826562076E-3</v>
      </c>
      <c r="I242">
        <f>CORREL($H$3:H242,MXX!$H$3:H242)</f>
        <v>-6.8704075772794998E-2</v>
      </c>
    </row>
    <row r="243" spans="1:9" x14ac:dyDescent="0.25">
      <c r="A243" s="1">
        <v>44782</v>
      </c>
      <c r="B243">
        <v>256.89999399999999</v>
      </c>
      <c r="C243">
        <v>260.209991</v>
      </c>
      <c r="D243">
        <v>256.35998499999999</v>
      </c>
      <c r="E243">
        <v>260.05999800000001</v>
      </c>
      <c r="F243">
        <v>260.05999800000001</v>
      </c>
      <c r="G243">
        <v>2315800</v>
      </c>
      <c r="H243">
        <f t="shared" si="3"/>
        <v>1.2694743583866611E-2</v>
      </c>
      <c r="I243">
        <f>CORREL($H$3:H243,MXX!$H$3:H243)</f>
        <v>-7.0204268395738567E-2</v>
      </c>
    </row>
    <row r="244" spans="1:9" x14ac:dyDescent="0.25">
      <c r="A244" s="1">
        <v>44783</v>
      </c>
      <c r="B244">
        <v>262</v>
      </c>
      <c r="C244">
        <v>263.709991</v>
      </c>
      <c r="D244">
        <v>260.5</v>
      </c>
      <c r="E244">
        <v>261.35998499999999</v>
      </c>
      <c r="F244">
        <v>261.35998499999999</v>
      </c>
      <c r="G244">
        <v>2967900</v>
      </c>
      <c r="H244">
        <f t="shared" si="3"/>
        <v>4.9987964700360698E-3</v>
      </c>
      <c r="I244">
        <f>CORREL($H$3:H244,MXX!$H$3:H244)</f>
        <v>-6.7598555342021069E-2</v>
      </c>
    </row>
    <row r="245" spans="1:9" x14ac:dyDescent="0.25">
      <c r="A245" s="1">
        <v>44784</v>
      </c>
      <c r="B245">
        <v>263.20001200000002</v>
      </c>
      <c r="C245">
        <v>263.26998900000001</v>
      </c>
      <c r="D245">
        <v>258.63000499999998</v>
      </c>
      <c r="E245">
        <v>259.27999899999998</v>
      </c>
      <c r="F245">
        <v>259.27999899999998</v>
      </c>
      <c r="G245">
        <v>2007000</v>
      </c>
      <c r="H245">
        <f t="shared" si="3"/>
        <v>-7.9583184855172816E-3</v>
      </c>
      <c r="I245">
        <f>CORREL($H$3:H245,MXX!$H$3:H245)</f>
        <v>-6.6881662540142453E-2</v>
      </c>
    </row>
    <row r="246" spans="1:9" x14ac:dyDescent="0.25">
      <c r="A246" s="1">
        <v>44785</v>
      </c>
      <c r="B246">
        <v>259.54998799999998</v>
      </c>
      <c r="C246">
        <v>262.51001000000002</v>
      </c>
      <c r="D246">
        <v>259.54998799999998</v>
      </c>
      <c r="E246">
        <v>262.17999300000002</v>
      </c>
      <c r="F246">
        <v>262.17999300000002</v>
      </c>
      <c r="G246">
        <v>1530200</v>
      </c>
      <c r="H246">
        <f t="shared" si="3"/>
        <v>1.1184796402286508E-2</v>
      </c>
      <c r="I246">
        <f>CORREL($H$3:H246,MXX!$H$3:H246)</f>
        <v>-6.1744874305279897E-2</v>
      </c>
    </row>
    <row r="247" spans="1:9" x14ac:dyDescent="0.25">
      <c r="A247" s="1">
        <v>44788</v>
      </c>
      <c r="B247">
        <v>262.209991</v>
      </c>
      <c r="C247">
        <v>265.61999500000002</v>
      </c>
      <c r="D247">
        <v>261.25</v>
      </c>
      <c r="E247">
        <v>265.44000199999999</v>
      </c>
      <c r="F247">
        <v>265.44000199999999</v>
      </c>
      <c r="G247">
        <v>2342700</v>
      </c>
      <c r="H247">
        <f t="shared" si="3"/>
        <v>1.2434240167212026E-2</v>
      </c>
      <c r="I247">
        <f>CORREL($H$3:H247,MXX!$H$3:H247)</f>
        <v>-5.5356373897216982E-2</v>
      </c>
    </row>
    <row r="248" spans="1:9" x14ac:dyDescent="0.25">
      <c r="A248" s="1">
        <v>44789</v>
      </c>
      <c r="B248">
        <v>265.040009</v>
      </c>
      <c r="C248">
        <v>267.13000499999998</v>
      </c>
      <c r="D248">
        <v>264.26001000000002</v>
      </c>
      <c r="E248">
        <v>266.290009</v>
      </c>
      <c r="F248">
        <v>266.290009</v>
      </c>
      <c r="G248">
        <v>1828000</v>
      </c>
      <c r="H248">
        <f t="shared" si="3"/>
        <v>3.2022566063724077E-3</v>
      </c>
      <c r="I248">
        <f>CORREL($H$3:H248,MXX!$H$3:H248)</f>
        <v>-5.4481064441824302E-2</v>
      </c>
    </row>
    <row r="249" spans="1:9" x14ac:dyDescent="0.25">
      <c r="A249" s="1">
        <v>44790</v>
      </c>
      <c r="B249">
        <v>265.959991</v>
      </c>
      <c r="C249">
        <v>267.97000100000002</v>
      </c>
      <c r="D249">
        <v>265.57998700000002</v>
      </c>
      <c r="E249">
        <v>266.82000699999998</v>
      </c>
      <c r="F249">
        <v>266.82000699999998</v>
      </c>
      <c r="G249">
        <v>1699100</v>
      </c>
      <c r="H249">
        <f t="shared" si="3"/>
        <v>1.9903037368554739E-3</v>
      </c>
      <c r="I249">
        <f>CORREL($H$3:H249,MXX!$H$3:H249)</f>
        <v>-5.4668198793724053E-2</v>
      </c>
    </row>
    <row r="250" spans="1:9" x14ac:dyDescent="0.25">
      <c r="A250" s="1">
        <v>44791</v>
      </c>
      <c r="B250">
        <v>266</v>
      </c>
      <c r="C250">
        <v>267.35998499999999</v>
      </c>
      <c r="D250">
        <v>265.42001299999998</v>
      </c>
      <c r="E250">
        <v>266.57998700000002</v>
      </c>
      <c r="F250">
        <v>266.57998700000002</v>
      </c>
      <c r="G250">
        <v>1591900</v>
      </c>
      <c r="H250">
        <f t="shared" si="3"/>
        <v>-8.9955773069130688E-4</v>
      </c>
      <c r="I250">
        <f>CORREL($H$3:H250,MXX!$H$3:H250)</f>
        <v>-5.4846492024162884E-2</v>
      </c>
    </row>
    <row r="251" spans="1:9" x14ac:dyDescent="0.25">
      <c r="A251" s="1">
        <v>44792</v>
      </c>
      <c r="B251">
        <v>265.94000199999999</v>
      </c>
      <c r="C251">
        <v>267.75</v>
      </c>
      <c r="D251">
        <v>265.540009</v>
      </c>
      <c r="E251">
        <v>266.540009</v>
      </c>
      <c r="F251">
        <v>266.540009</v>
      </c>
      <c r="G251">
        <v>1833200</v>
      </c>
      <c r="H251">
        <f t="shared" si="3"/>
        <v>-1.4996624634098718E-4</v>
      </c>
      <c r="I251">
        <f>CORREL($H$3:H251,MXX!$H$3:H251)</f>
        <v>-5.4812231172532477E-2</v>
      </c>
    </row>
    <row r="252" spans="1:9" x14ac:dyDescent="0.25">
      <c r="A252" s="1">
        <v>44795</v>
      </c>
      <c r="B252">
        <v>264.5</v>
      </c>
      <c r="C252">
        <v>265.790009</v>
      </c>
      <c r="D252">
        <v>262.36999500000002</v>
      </c>
      <c r="E252">
        <v>262.95001200000002</v>
      </c>
      <c r="F252">
        <v>262.95001200000002</v>
      </c>
      <c r="G252">
        <v>1986700</v>
      </c>
      <c r="H252">
        <f t="shared" si="3"/>
        <v>-1.3468886016282766E-2</v>
      </c>
      <c r="I252">
        <f>CORREL($H$3:H252,MXX!$H$3:H252)</f>
        <v>-5.4714404619948372E-2</v>
      </c>
    </row>
    <row r="253" spans="1:9" x14ac:dyDescent="0.25">
      <c r="A253" s="1">
        <v>44796</v>
      </c>
      <c r="B253">
        <v>262.61999500000002</v>
      </c>
      <c r="C253">
        <v>263.35000600000001</v>
      </c>
      <c r="D253">
        <v>260.52999899999998</v>
      </c>
      <c r="E253">
        <v>260.540009</v>
      </c>
      <c r="F253">
        <v>260.540009</v>
      </c>
      <c r="G253">
        <v>2211100</v>
      </c>
      <c r="H253">
        <f t="shared" si="3"/>
        <v>-9.1652515307739067E-3</v>
      </c>
      <c r="I253">
        <f>CORREL($H$3:H253,MXX!$H$3:H253)</f>
        <v>-5.2771154228028576E-2</v>
      </c>
    </row>
    <row r="254" spans="1:9" x14ac:dyDescent="0.25">
      <c r="A254" s="1"/>
    </row>
    <row r="255" spans="1:9" x14ac:dyDescent="0.25">
      <c r="A255" s="1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55"/>
  <sheetViews>
    <sheetView workbookViewId="0">
      <selection activeCell="J6" sqref="J6"/>
    </sheetView>
  </sheetViews>
  <sheetFormatPr baseColWidth="10" defaultRowHeight="15" x14ac:dyDescent="0.25"/>
  <cols>
    <col min="8" max="8" width="12.5703125" customWidth="1"/>
    <col min="9" max="9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44433</v>
      </c>
      <c r="B2">
        <v>148.41000399999999</v>
      </c>
      <c r="C2">
        <v>149.279999</v>
      </c>
      <c r="D2">
        <v>148.029999</v>
      </c>
      <c r="E2">
        <v>148.96000699999999</v>
      </c>
      <c r="F2">
        <v>146.617233</v>
      </c>
      <c r="G2">
        <v>7307100</v>
      </c>
    </row>
    <row r="3" spans="1:9" x14ac:dyDescent="0.25">
      <c r="A3" s="1">
        <v>44434</v>
      </c>
      <c r="B3">
        <v>147.470001</v>
      </c>
      <c r="C3">
        <v>148.270004</v>
      </c>
      <c r="D3">
        <v>146.66999799999999</v>
      </c>
      <c r="E3">
        <v>147.35000600000001</v>
      </c>
      <c r="F3">
        <v>145.03254699999999</v>
      </c>
      <c r="G3">
        <v>7822300</v>
      </c>
      <c r="H3">
        <f t="shared" ref="H3:H66" si="0">(F3-F2)/F2</f>
        <v>-1.0808320192483819E-2</v>
      </c>
      <c r="I3" t="e">
        <f>CORREL($H$3:H3,MXX!$H$3:H3)</f>
        <v>#DIV/0!</v>
      </c>
    </row>
    <row r="4" spans="1:9" x14ac:dyDescent="0.25">
      <c r="A4" s="1">
        <v>44435</v>
      </c>
      <c r="B4">
        <v>147.509995</v>
      </c>
      <c r="C4">
        <v>147.69000199999999</v>
      </c>
      <c r="D4">
        <v>146.179993</v>
      </c>
      <c r="E4">
        <v>146.520004</v>
      </c>
      <c r="F4">
        <v>144.21559099999999</v>
      </c>
      <c r="G4">
        <v>7696200</v>
      </c>
      <c r="H4">
        <f t="shared" si="0"/>
        <v>-5.6329149346043324E-3</v>
      </c>
      <c r="I4">
        <f>CORREL($H$3:H4,MXX!$H$3:H4)</f>
        <v>-1</v>
      </c>
    </row>
    <row r="5" spans="1:9" x14ac:dyDescent="0.25">
      <c r="A5" s="1">
        <v>44438</v>
      </c>
      <c r="B5">
        <v>146.41999799999999</v>
      </c>
      <c r="C5">
        <v>148</v>
      </c>
      <c r="D5">
        <v>146.020004</v>
      </c>
      <c r="E5">
        <v>147.699997</v>
      </c>
      <c r="F5">
        <v>145.37702899999999</v>
      </c>
      <c r="G5">
        <v>5480200</v>
      </c>
      <c r="H5">
        <f t="shared" si="0"/>
        <v>8.0534843143277354E-3</v>
      </c>
      <c r="I5">
        <f>CORREL($H$3:H5,MXX!$H$3:H5)</f>
        <v>-0.31575163623724389</v>
      </c>
    </row>
    <row r="6" spans="1:9" x14ac:dyDescent="0.25">
      <c r="A6" s="1">
        <v>44439</v>
      </c>
      <c r="B6">
        <v>147.990005</v>
      </c>
      <c r="C6">
        <v>148.44000199999999</v>
      </c>
      <c r="D6">
        <v>147.240005</v>
      </c>
      <c r="E6">
        <v>148.10000600000001</v>
      </c>
      <c r="F6">
        <v>145.770737</v>
      </c>
      <c r="G6">
        <v>8359500</v>
      </c>
      <c r="H6">
        <f t="shared" si="0"/>
        <v>2.7081857615896369E-3</v>
      </c>
      <c r="I6">
        <f>CORREL($H$3:H6,MXX!$H$3:H6)</f>
        <v>-0.2702880865902218</v>
      </c>
    </row>
    <row r="7" spans="1:9" x14ac:dyDescent="0.25">
      <c r="A7" s="1">
        <v>44440</v>
      </c>
      <c r="B7">
        <v>147.55999800000001</v>
      </c>
      <c r="C7">
        <v>147.929993</v>
      </c>
      <c r="D7">
        <v>146.570007</v>
      </c>
      <c r="E7">
        <v>147.779999</v>
      </c>
      <c r="F7">
        <v>145.45576500000001</v>
      </c>
      <c r="G7">
        <v>6352200</v>
      </c>
      <c r="H7">
        <f t="shared" si="0"/>
        <v>-2.1607354568014782E-3</v>
      </c>
      <c r="I7">
        <f>CORREL($H$3:H7,MXX!$H$3:H7)</f>
        <v>-0.17926510417848091</v>
      </c>
    </row>
    <row r="8" spans="1:9" x14ac:dyDescent="0.25">
      <c r="A8" s="1">
        <v>44441</v>
      </c>
      <c r="B8">
        <v>148.11999499999999</v>
      </c>
      <c r="C8">
        <v>148.78999300000001</v>
      </c>
      <c r="D8">
        <v>147.69000199999999</v>
      </c>
      <c r="E8">
        <v>148.55999800000001</v>
      </c>
      <c r="F8">
        <v>146.22349500000001</v>
      </c>
      <c r="G8">
        <v>6672700</v>
      </c>
      <c r="H8">
        <f t="shared" si="0"/>
        <v>5.2780994964345355E-3</v>
      </c>
      <c r="I8">
        <f>CORREL($H$3:H8,MXX!$H$3:H8)</f>
        <v>-0.42629796913761459</v>
      </c>
    </row>
    <row r="9" spans="1:9" x14ac:dyDescent="0.25">
      <c r="A9" s="1">
        <v>44442</v>
      </c>
      <c r="B9">
        <v>148.199997</v>
      </c>
      <c r="C9">
        <v>149.64999399999999</v>
      </c>
      <c r="D9">
        <v>147.89999399999999</v>
      </c>
      <c r="E9">
        <v>149.25</v>
      </c>
      <c r="F9">
        <v>146.902649</v>
      </c>
      <c r="G9">
        <v>5737300</v>
      </c>
      <c r="H9">
        <f t="shared" si="0"/>
        <v>4.6446297840164654E-3</v>
      </c>
      <c r="I9">
        <f>CORREL($H$3:H9,MXX!$H$3:H9)</f>
        <v>-0.43898945874236328</v>
      </c>
    </row>
    <row r="10" spans="1:9" x14ac:dyDescent="0.25">
      <c r="A10" s="1">
        <v>44446</v>
      </c>
      <c r="B10">
        <v>148.970001</v>
      </c>
      <c r="C10">
        <v>149.16999799999999</v>
      </c>
      <c r="D10">
        <v>147.05999800000001</v>
      </c>
      <c r="E10">
        <v>147.270004</v>
      </c>
      <c r="F10">
        <v>144.953812</v>
      </c>
      <c r="G10">
        <v>8448400</v>
      </c>
      <c r="H10">
        <f t="shared" si="0"/>
        <v>-1.3266180108161272E-2</v>
      </c>
      <c r="I10">
        <f>CORREL($H$3:H10,MXX!$H$3:H10)</f>
        <v>-0.23058757364192398</v>
      </c>
    </row>
    <row r="11" spans="1:9" x14ac:dyDescent="0.25">
      <c r="A11" s="1">
        <v>44447</v>
      </c>
      <c r="B11">
        <v>146.949997</v>
      </c>
      <c r="C11">
        <v>148.320007</v>
      </c>
      <c r="D11">
        <v>146.729996</v>
      </c>
      <c r="E11">
        <v>147.46000699999999</v>
      </c>
      <c r="F11">
        <v>145.14082300000001</v>
      </c>
      <c r="G11">
        <v>6502800</v>
      </c>
      <c r="H11">
        <f t="shared" si="0"/>
        <v>1.2901419936442407E-3</v>
      </c>
      <c r="I11">
        <f>CORREL($H$3:H11,MXX!$H$3:H11)</f>
        <v>-0.18105761671579335</v>
      </c>
    </row>
    <row r="12" spans="1:9" x14ac:dyDescent="0.25">
      <c r="A12" s="1">
        <v>44448</v>
      </c>
      <c r="B12">
        <v>147.46000699999999</v>
      </c>
      <c r="C12">
        <v>147.61000100000001</v>
      </c>
      <c r="D12">
        <v>145.83999600000001</v>
      </c>
      <c r="E12">
        <v>146.41999799999999</v>
      </c>
      <c r="F12">
        <v>144.117142</v>
      </c>
      <c r="G12">
        <v>7442900</v>
      </c>
      <c r="H12">
        <f t="shared" si="0"/>
        <v>-7.0530191219875501E-3</v>
      </c>
      <c r="I12">
        <f>CORREL($H$3:H12,MXX!$H$3:H12)</f>
        <v>-0.10895347854372758</v>
      </c>
    </row>
    <row r="13" spans="1:9" x14ac:dyDescent="0.25">
      <c r="A13" s="1">
        <v>44449</v>
      </c>
      <c r="B13">
        <v>147.199997</v>
      </c>
      <c r="C13">
        <v>147.240005</v>
      </c>
      <c r="D13">
        <v>145.429993</v>
      </c>
      <c r="E13">
        <v>145.88999899999999</v>
      </c>
      <c r="F13">
        <v>143.59549000000001</v>
      </c>
      <c r="G13">
        <v>5258400</v>
      </c>
      <c r="H13">
        <f t="shared" si="0"/>
        <v>-3.6196388074361679E-3</v>
      </c>
      <c r="I13">
        <f>CORREL($H$3:H13,MXX!$H$3:H13)</f>
        <v>-7.8858100221208469E-2</v>
      </c>
    </row>
    <row r="14" spans="1:9" x14ac:dyDescent="0.25">
      <c r="A14" s="1">
        <v>44452</v>
      </c>
      <c r="B14">
        <v>146.520004</v>
      </c>
      <c r="C14">
        <v>147.14999399999999</v>
      </c>
      <c r="D14">
        <v>144.63999899999999</v>
      </c>
      <c r="E14">
        <v>145.05999800000001</v>
      </c>
      <c r="F14">
        <v>142.77853400000001</v>
      </c>
      <c r="G14">
        <v>6509800</v>
      </c>
      <c r="H14">
        <f t="shared" si="0"/>
        <v>-5.689287316753504E-3</v>
      </c>
      <c r="I14">
        <f>CORREL($H$3:H14,MXX!$H$3:H14)</f>
        <v>-7.4648487075979791E-2</v>
      </c>
    </row>
    <row r="15" spans="1:9" x14ac:dyDescent="0.25">
      <c r="A15" s="1">
        <v>44453</v>
      </c>
      <c r="B15">
        <v>145.479996</v>
      </c>
      <c r="C15">
        <v>145.88000500000001</v>
      </c>
      <c r="D15">
        <v>143.91999799999999</v>
      </c>
      <c r="E15">
        <v>144.300003</v>
      </c>
      <c r="F15">
        <v>142.030518</v>
      </c>
      <c r="G15">
        <v>5511300</v>
      </c>
      <c r="H15">
        <f t="shared" si="0"/>
        <v>-5.2389948197675631E-3</v>
      </c>
      <c r="I15">
        <f>CORREL($H$3:H15,MXX!$H$3:H15)</f>
        <v>-8.7802557906999368E-2</v>
      </c>
    </row>
    <row r="16" spans="1:9" x14ac:dyDescent="0.25">
      <c r="A16" s="1">
        <v>44454</v>
      </c>
      <c r="B16">
        <v>144.070007</v>
      </c>
      <c r="C16">
        <v>144.75</v>
      </c>
      <c r="D16">
        <v>143.78999300000001</v>
      </c>
      <c r="E16">
        <v>144.550003</v>
      </c>
      <c r="F16">
        <v>142.27658099999999</v>
      </c>
      <c r="G16">
        <v>4950000</v>
      </c>
      <c r="H16">
        <f t="shared" si="0"/>
        <v>1.7324656944502051E-3</v>
      </c>
      <c r="I16">
        <f>CORREL($H$3:H16,MXX!$H$3:H16)</f>
        <v>-8.547691637836799E-2</v>
      </c>
    </row>
    <row r="17" spans="1:9" x14ac:dyDescent="0.25">
      <c r="A17" s="1">
        <v>44455</v>
      </c>
      <c r="B17">
        <v>144.44000199999999</v>
      </c>
      <c r="C17">
        <v>145.30999800000001</v>
      </c>
      <c r="D17">
        <v>143.69000199999999</v>
      </c>
      <c r="E17">
        <v>145.029999</v>
      </c>
      <c r="F17">
        <v>142.749008</v>
      </c>
      <c r="G17">
        <v>6142800</v>
      </c>
      <c r="H17">
        <f t="shared" si="0"/>
        <v>3.3204832213392195E-3</v>
      </c>
      <c r="I17">
        <f>CORREL($H$3:H17,MXX!$H$3:H17)</f>
        <v>-3.272131840361537E-2</v>
      </c>
    </row>
    <row r="18" spans="1:9" x14ac:dyDescent="0.25">
      <c r="A18" s="1">
        <v>44456</v>
      </c>
      <c r="B18">
        <v>144.13999899999999</v>
      </c>
      <c r="C18">
        <v>146.16000399999999</v>
      </c>
      <c r="D18">
        <v>144.020004</v>
      </c>
      <c r="E18">
        <v>144.729996</v>
      </c>
      <c r="F18">
        <v>142.45375100000001</v>
      </c>
      <c r="G18">
        <v>24344200</v>
      </c>
      <c r="H18">
        <f t="shared" si="0"/>
        <v>-2.0683646362011309E-3</v>
      </c>
      <c r="I18">
        <f>CORREL($H$3:H18,MXX!$H$3:H18)</f>
        <v>-3.4760541696329361E-2</v>
      </c>
    </row>
    <row r="19" spans="1:9" x14ac:dyDescent="0.25">
      <c r="A19" s="1">
        <v>44459</v>
      </c>
      <c r="B19">
        <v>143.5</v>
      </c>
      <c r="C19">
        <v>145.19000199999999</v>
      </c>
      <c r="D19">
        <v>141.61999499999999</v>
      </c>
      <c r="E19">
        <v>142.740005</v>
      </c>
      <c r="F19">
        <v>140.49504099999999</v>
      </c>
      <c r="G19">
        <v>8351500</v>
      </c>
      <c r="H19">
        <f t="shared" si="0"/>
        <v>-1.3749795889895694E-2</v>
      </c>
      <c r="I19">
        <f>CORREL($H$3:H19,MXX!$H$3:H19)</f>
        <v>0.1816432787051655</v>
      </c>
    </row>
    <row r="20" spans="1:9" x14ac:dyDescent="0.25">
      <c r="A20" s="1">
        <v>44460</v>
      </c>
      <c r="B20">
        <v>142.699997</v>
      </c>
      <c r="C20">
        <v>144.58000200000001</v>
      </c>
      <c r="D20">
        <v>142.66999799999999</v>
      </c>
      <c r="E20">
        <v>143.020004</v>
      </c>
      <c r="F20">
        <v>140.770645</v>
      </c>
      <c r="G20">
        <v>5812500</v>
      </c>
      <c r="H20">
        <f t="shared" si="0"/>
        <v>1.9616635436977134E-3</v>
      </c>
      <c r="I20">
        <f>CORREL($H$3:H20,MXX!$H$3:H20)</f>
        <v>0.10960163170360301</v>
      </c>
    </row>
    <row r="21" spans="1:9" x14ac:dyDescent="0.25">
      <c r="A21" s="1">
        <v>44461</v>
      </c>
      <c r="B21">
        <v>143.470001</v>
      </c>
      <c r="C21">
        <v>143.60000600000001</v>
      </c>
      <c r="D21">
        <v>142.28999300000001</v>
      </c>
      <c r="E21">
        <v>142.69000199999999</v>
      </c>
      <c r="F21">
        <v>140.445831</v>
      </c>
      <c r="G21">
        <v>5014800</v>
      </c>
      <c r="H21">
        <f t="shared" si="0"/>
        <v>-2.3073986767624989E-3</v>
      </c>
      <c r="I21">
        <f>CORREL($H$3:H21,MXX!$H$3:H21)</f>
        <v>0.10752386986879536</v>
      </c>
    </row>
    <row r="22" spans="1:9" x14ac:dyDescent="0.25">
      <c r="A22" s="1">
        <v>44462</v>
      </c>
      <c r="B22">
        <v>143.220001</v>
      </c>
      <c r="C22">
        <v>143.63000500000001</v>
      </c>
      <c r="D22">
        <v>142.449997</v>
      </c>
      <c r="E22">
        <v>142.770004</v>
      </c>
      <c r="F22">
        <v>140.52458200000001</v>
      </c>
      <c r="G22">
        <v>5195100</v>
      </c>
      <c r="H22">
        <f t="shared" si="0"/>
        <v>5.6072152116790931E-4</v>
      </c>
      <c r="I22">
        <f>CORREL($H$3:H22,MXX!$H$3:H22)</f>
        <v>0.13086792027256919</v>
      </c>
    </row>
    <row r="23" spans="1:9" x14ac:dyDescent="0.25">
      <c r="A23" s="1">
        <v>44463</v>
      </c>
      <c r="B23">
        <v>142.5</v>
      </c>
      <c r="C23">
        <v>143.69000199999999</v>
      </c>
      <c r="D23">
        <v>142.490005</v>
      </c>
      <c r="E23">
        <v>143.16999799999999</v>
      </c>
      <c r="F23">
        <v>140.918274</v>
      </c>
      <c r="G23">
        <v>4453500</v>
      </c>
      <c r="H23">
        <f t="shared" si="0"/>
        <v>2.8015881235639415E-3</v>
      </c>
      <c r="I23">
        <f>CORREL($H$3:H23,MXX!$H$3:H23)</f>
        <v>0.14149667790874904</v>
      </c>
    </row>
    <row r="24" spans="1:9" x14ac:dyDescent="0.25">
      <c r="A24" s="1">
        <v>44466</v>
      </c>
      <c r="B24">
        <v>142.86999499999999</v>
      </c>
      <c r="C24">
        <v>143.550003</v>
      </c>
      <c r="D24">
        <v>141.83999600000001</v>
      </c>
      <c r="E24">
        <v>142.25</v>
      </c>
      <c r="F24">
        <v>140.01274100000001</v>
      </c>
      <c r="G24">
        <v>7083600</v>
      </c>
      <c r="H24">
        <f t="shared" si="0"/>
        <v>-6.4259444449340283E-3</v>
      </c>
      <c r="I24">
        <f>CORREL($H$3:H24,MXX!$H$3:H24)</f>
        <v>0.16335192981249214</v>
      </c>
    </row>
    <row r="25" spans="1:9" x14ac:dyDescent="0.25">
      <c r="A25" s="1">
        <v>44467</v>
      </c>
      <c r="B25">
        <v>141.88000500000001</v>
      </c>
      <c r="C25">
        <v>142.070007</v>
      </c>
      <c r="D25">
        <v>139.990005</v>
      </c>
      <c r="E25">
        <v>140.5</v>
      </c>
      <c r="F25">
        <v>138.29028299999999</v>
      </c>
      <c r="G25">
        <v>6860300</v>
      </c>
      <c r="H25">
        <f t="shared" si="0"/>
        <v>-1.2302151844881155E-2</v>
      </c>
      <c r="I25">
        <f>CORREL($H$3:H25,MXX!$H$3:H25)</f>
        <v>6.588261772765823E-2</v>
      </c>
    </row>
    <row r="26" spans="1:9" x14ac:dyDescent="0.25">
      <c r="A26" s="1">
        <v>44468</v>
      </c>
      <c r="B26">
        <v>140.64999399999999</v>
      </c>
      <c r="C26">
        <v>141.83000200000001</v>
      </c>
      <c r="D26">
        <v>140.320007</v>
      </c>
      <c r="E26">
        <v>140.44000199999999</v>
      </c>
      <c r="F26">
        <v>138.23121599999999</v>
      </c>
      <c r="G26">
        <v>7125200</v>
      </c>
      <c r="H26">
        <f t="shared" si="0"/>
        <v>-4.271232852997985E-4</v>
      </c>
      <c r="I26">
        <f>CORREL($H$3:H26,MXX!$H$3:H26)</f>
        <v>4.3000453823849615E-2</v>
      </c>
    </row>
    <row r="27" spans="1:9" x14ac:dyDescent="0.25">
      <c r="A27" s="1">
        <v>44469</v>
      </c>
      <c r="B27">
        <v>140.63999899999999</v>
      </c>
      <c r="C27">
        <v>141.729996</v>
      </c>
      <c r="D27">
        <v>139.25</v>
      </c>
      <c r="E27">
        <v>139.38000500000001</v>
      </c>
      <c r="F27">
        <v>137.187881</v>
      </c>
      <c r="G27">
        <v>7485900</v>
      </c>
      <c r="H27">
        <f t="shared" si="0"/>
        <v>-7.5477524555668009E-3</v>
      </c>
      <c r="I27">
        <f>CORREL($H$3:H27,MXX!$H$3:H27)</f>
        <v>2.7369265278993839E-2</v>
      </c>
    </row>
    <row r="28" spans="1:9" x14ac:dyDescent="0.25">
      <c r="A28" s="1">
        <v>44470</v>
      </c>
      <c r="B28">
        <v>139.259995</v>
      </c>
      <c r="C28">
        <v>139.63000500000001</v>
      </c>
      <c r="D28">
        <v>135.91999799999999</v>
      </c>
      <c r="E28">
        <v>137.050003</v>
      </c>
      <c r="F28">
        <v>134.894531</v>
      </c>
      <c r="G28">
        <v>10004800</v>
      </c>
      <c r="H28">
        <f t="shared" si="0"/>
        <v>-1.6716855623712154E-2</v>
      </c>
      <c r="I28">
        <f>CORREL($H$3:H28,MXX!$H$3:H28)</f>
        <v>-3.6469605471758156E-2</v>
      </c>
    </row>
    <row r="29" spans="1:9" x14ac:dyDescent="0.25">
      <c r="A29" s="1">
        <v>44473</v>
      </c>
      <c r="B29">
        <v>137.08999600000001</v>
      </c>
      <c r="C29">
        <v>138.229996</v>
      </c>
      <c r="D29">
        <v>134.71000699999999</v>
      </c>
      <c r="E29">
        <v>135.729996</v>
      </c>
      <c r="F29">
        <v>133.59530599999999</v>
      </c>
      <c r="G29">
        <v>9990100</v>
      </c>
      <c r="H29">
        <f t="shared" si="0"/>
        <v>-9.6314134484815177E-3</v>
      </c>
      <c r="I29">
        <f>CORREL($H$3:H29,MXX!$H$3:H29)</f>
        <v>-1.0838993728989676E-2</v>
      </c>
    </row>
    <row r="30" spans="1:9" x14ac:dyDescent="0.25">
      <c r="A30" s="1">
        <v>44474</v>
      </c>
      <c r="B30">
        <v>135.949997</v>
      </c>
      <c r="C30">
        <v>137.71000699999999</v>
      </c>
      <c r="D30">
        <v>135.89999399999999</v>
      </c>
      <c r="E30">
        <v>136.61999499999999</v>
      </c>
      <c r="F30">
        <v>134.47129799999999</v>
      </c>
      <c r="G30">
        <v>6865800</v>
      </c>
      <c r="H30">
        <f t="shared" si="0"/>
        <v>6.5570567277266206E-3</v>
      </c>
      <c r="I30">
        <f>CORREL($H$3:H30,MXX!$H$3:H30)</f>
        <v>-3.0301989310261311E-2</v>
      </c>
    </row>
    <row r="31" spans="1:9" x14ac:dyDescent="0.25">
      <c r="A31" s="1">
        <v>44475</v>
      </c>
      <c r="B31">
        <v>136.240005</v>
      </c>
      <c r="C31">
        <v>137.78999300000001</v>
      </c>
      <c r="D31">
        <v>136.13000500000001</v>
      </c>
      <c r="E31">
        <v>137.61999499999999</v>
      </c>
      <c r="F31">
        <v>135.455566</v>
      </c>
      <c r="G31">
        <v>6458900</v>
      </c>
      <c r="H31">
        <f t="shared" si="0"/>
        <v>7.3195396686065632E-3</v>
      </c>
      <c r="I31">
        <f>CORREL($H$3:H31,MXX!$H$3:H31)</f>
        <v>-9.8338903457867877E-4</v>
      </c>
    </row>
    <row r="32" spans="1:9" x14ac:dyDescent="0.25">
      <c r="A32" s="1">
        <v>44476</v>
      </c>
      <c r="B32">
        <v>138.779999</v>
      </c>
      <c r="C32">
        <v>140.699997</v>
      </c>
      <c r="D32">
        <v>138.759995</v>
      </c>
      <c r="E32">
        <v>139.240005</v>
      </c>
      <c r="F32">
        <v>137.050095</v>
      </c>
      <c r="G32">
        <v>7022700</v>
      </c>
      <c r="H32">
        <f t="shared" si="0"/>
        <v>1.1771601914091845E-2</v>
      </c>
      <c r="I32">
        <f>CORREL($H$3:H32,MXX!$H$3:H32)</f>
        <v>-9.1120595530795271E-3</v>
      </c>
    </row>
    <row r="33" spans="1:9" x14ac:dyDescent="0.25">
      <c r="A33" s="1">
        <v>44477</v>
      </c>
      <c r="B33">
        <v>139.66000399999999</v>
      </c>
      <c r="C33">
        <v>140.08999600000001</v>
      </c>
      <c r="D33">
        <v>139.009995</v>
      </c>
      <c r="E33">
        <v>139.66000399999999</v>
      </c>
      <c r="F33">
        <v>137.46348599999999</v>
      </c>
      <c r="G33">
        <v>4615800</v>
      </c>
      <c r="H33">
        <f t="shared" si="0"/>
        <v>3.0163496055948744E-3</v>
      </c>
      <c r="I33">
        <f>CORREL($H$3:H33,MXX!$H$3:H33)</f>
        <v>-1.2725450841975641E-2</v>
      </c>
    </row>
    <row r="34" spans="1:9" x14ac:dyDescent="0.25">
      <c r="A34" s="1">
        <v>44480</v>
      </c>
      <c r="B34">
        <v>139.520004</v>
      </c>
      <c r="C34">
        <v>140.779999</v>
      </c>
      <c r="D34">
        <v>139.44000199999999</v>
      </c>
      <c r="E34">
        <v>139.529999</v>
      </c>
      <c r="F34">
        <v>137.33554100000001</v>
      </c>
      <c r="G34">
        <v>4349400</v>
      </c>
      <c r="H34">
        <f t="shared" si="0"/>
        <v>-9.3075625915657828E-4</v>
      </c>
      <c r="I34">
        <f>CORREL($H$3:H34,MXX!$H$3:H34)</f>
        <v>-9.1173376725156886E-3</v>
      </c>
    </row>
    <row r="35" spans="1:9" x14ac:dyDescent="0.25">
      <c r="A35" s="1">
        <v>44481</v>
      </c>
      <c r="B35">
        <v>139.33999600000001</v>
      </c>
      <c r="C35">
        <v>140.41000399999999</v>
      </c>
      <c r="D35">
        <v>139.070007</v>
      </c>
      <c r="E35">
        <v>139.38000500000001</v>
      </c>
      <c r="F35">
        <v>137.187881</v>
      </c>
      <c r="G35">
        <v>5263100</v>
      </c>
      <c r="H35">
        <f t="shared" si="0"/>
        <v>-1.0751768910278068E-3</v>
      </c>
      <c r="I35">
        <f>CORREL($H$3:H35,MXX!$H$3:H35)</f>
        <v>-3.6788978850969189E-3</v>
      </c>
    </row>
    <row r="36" spans="1:9" x14ac:dyDescent="0.25">
      <c r="A36" s="1">
        <v>44482</v>
      </c>
      <c r="B36">
        <v>139.5</v>
      </c>
      <c r="C36">
        <v>140.009995</v>
      </c>
      <c r="D36">
        <v>138.13000500000001</v>
      </c>
      <c r="E36">
        <v>138.36999499999999</v>
      </c>
      <c r="F36">
        <v>136.19375600000001</v>
      </c>
      <c r="G36">
        <v>5979300</v>
      </c>
      <c r="H36">
        <f t="shared" si="0"/>
        <v>-7.2464491233011812E-3</v>
      </c>
      <c r="I36">
        <f>CORREL($H$3:H36,MXX!$H$3:H36)</f>
        <v>-1.4159931936930525E-2</v>
      </c>
    </row>
    <row r="37" spans="1:9" x14ac:dyDescent="0.25">
      <c r="A37" s="1">
        <v>44483</v>
      </c>
      <c r="B37">
        <v>138.5</v>
      </c>
      <c r="C37">
        <v>140.070007</v>
      </c>
      <c r="D37">
        <v>138.5</v>
      </c>
      <c r="E37">
        <v>139.86999499999999</v>
      </c>
      <c r="F37">
        <v>137.67016599999999</v>
      </c>
      <c r="G37">
        <v>6594500</v>
      </c>
      <c r="H37">
        <f t="shared" si="0"/>
        <v>1.0840511660461049E-2</v>
      </c>
      <c r="I37">
        <f>CORREL($H$3:H37,MXX!$H$3:H37)</f>
        <v>-1.6006408282537431E-2</v>
      </c>
    </row>
    <row r="38" spans="1:9" x14ac:dyDescent="0.25">
      <c r="A38" s="1">
        <v>44484</v>
      </c>
      <c r="B38">
        <v>140.61999499999999</v>
      </c>
      <c r="C38">
        <v>141.10000600000001</v>
      </c>
      <c r="D38">
        <v>139.96000699999999</v>
      </c>
      <c r="E38">
        <v>140.550003</v>
      </c>
      <c r="F38">
        <v>138.33947800000001</v>
      </c>
      <c r="G38">
        <v>6912400</v>
      </c>
      <c r="H38">
        <f t="shared" si="0"/>
        <v>4.8617069292995491E-3</v>
      </c>
      <c r="I38">
        <f>CORREL($H$3:H38,MXX!$H$3:H38)</f>
        <v>4.994205730004574E-3</v>
      </c>
    </row>
    <row r="39" spans="1:9" x14ac:dyDescent="0.25">
      <c r="A39" s="1">
        <v>44487</v>
      </c>
      <c r="B39">
        <v>140</v>
      </c>
      <c r="C39">
        <v>142.009995</v>
      </c>
      <c r="D39">
        <v>139.83000200000001</v>
      </c>
      <c r="E39">
        <v>141.679993</v>
      </c>
      <c r="F39">
        <v>139.451706</v>
      </c>
      <c r="G39">
        <v>6629000</v>
      </c>
      <c r="H39">
        <f t="shared" si="0"/>
        <v>8.0398452855228175E-3</v>
      </c>
      <c r="I39">
        <f>CORREL($H$3:H39,MXX!$H$3:H39)</f>
        <v>6.024716422686488E-2</v>
      </c>
    </row>
    <row r="40" spans="1:9" x14ac:dyDescent="0.25">
      <c r="A40" s="1">
        <v>44488</v>
      </c>
      <c r="B40">
        <v>144.63000500000001</v>
      </c>
      <c r="C40">
        <v>145.61000100000001</v>
      </c>
      <c r="D40">
        <v>143.66000399999999</v>
      </c>
      <c r="E40">
        <v>144.69000199999999</v>
      </c>
      <c r="F40">
        <v>142.414368</v>
      </c>
      <c r="G40">
        <v>11148100</v>
      </c>
      <c r="H40">
        <f t="shared" si="0"/>
        <v>2.1245075338124544E-2</v>
      </c>
      <c r="I40">
        <f>CORREL($H$3:H40,MXX!$H$3:H40)</f>
        <v>2.961379071447183E-2</v>
      </c>
    </row>
    <row r="41" spans="1:9" x14ac:dyDescent="0.25">
      <c r="A41" s="1">
        <v>44489</v>
      </c>
      <c r="B41">
        <v>144.88999899999999</v>
      </c>
      <c r="C41">
        <v>146.490005</v>
      </c>
      <c r="D41">
        <v>144.88999899999999</v>
      </c>
      <c r="E41">
        <v>146</v>
      </c>
      <c r="F41">
        <v>143.70375100000001</v>
      </c>
      <c r="G41">
        <v>5817900</v>
      </c>
      <c r="H41">
        <f t="shared" si="0"/>
        <v>9.0537423864424631E-3</v>
      </c>
      <c r="I41">
        <f>CORREL($H$3:H41,MXX!$H$3:H41)</f>
        <v>6.3396464800181606E-3</v>
      </c>
    </row>
    <row r="42" spans="1:9" x14ac:dyDescent="0.25">
      <c r="A42" s="1">
        <v>44490</v>
      </c>
      <c r="B42">
        <v>146.58000200000001</v>
      </c>
      <c r="C42">
        <v>146.91999799999999</v>
      </c>
      <c r="D42">
        <v>145.80999800000001</v>
      </c>
      <c r="E42">
        <v>146.80999800000001</v>
      </c>
      <c r="F42">
        <v>144.50102200000001</v>
      </c>
      <c r="G42">
        <v>4651500</v>
      </c>
      <c r="H42">
        <f t="shared" si="0"/>
        <v>5.5480180193765083E-3</v>
      </c>
      <c r="I42">
        <f>CORREL($H$3:H42,MXX!$H$3:H42)</f>
        <v>9.563274250136588E-4</v>
      </c>
    </row>
    <row r="43" spans="1:9" x14ac:dyDescent="0.25">
      <c r="A43" s="1">
        <v>44491</v>
      </c>
      <c r="B43">
        <v>147.10000600000001</v>
      </c>
      <c r="C43">
        <v>149.69000199999999</v>
      </c>
      <c r="D43">
        <v>147.10000600000001</v>
      </c>
      <c r="E43">
        <v>148.33999600000001</v>
      </c>
      <c r="F43">
        <v>146.00697299999999</v>
      </c>
      <c r="G43">
        <v>7065200</v>
      </c>
      <c r="H43">
        <f t="shared" si="0"/>
        <v>1.0421732518957422E-2</v>
      </c>
      <c r="I43">
        <f>CORREL($H$3:H43,MXX!$H$3:H43)</f>
        <v>-2.1863464473100492E-2</v>
      </c>
    </row>
    <row r="44" spans="1:9" x14ac:dyDescent="0.25">
      <c r="A44" s="1">
        <v>44494</v>
      </c>
      <c r="B44">
        <v>148.779999</v>
      </c>
      <c r="C44">
        <v>150.520004</v>
      </c>
      <c r="D44">
        <v>148.009995</v>
      </c>
      <c r="E44">
        <v>150.05999800000001</v>
      </c>
      <c r="F44">
        <v>147.699905</v>
      </c>
      <c r="G44">
        <v>6429300</v>
      </c>
      <c r="H44">
        <f t="shared" si="0"/>
        <v>1.1594870883324273E-2</v>
      </c>
      <c r="I44">
        <f>CORREL($H$3:H44,MXX!$H$3:H44)</f>
        <v>-3.2486063440964483E-2</v>
      </c>
    </row>
    <row r="45" spans="1:9" x14ac:dyDescent="0.25">
      <c r="A45" s="1">
        <v>44495</v>
      </c>
      <c r="B45">
        <v>150</v>
      </c>
      <c r="C45">
        <v>150.550003</v>
      </c>
      <c r="D45">
        <v>148.46000699999999</v>
      </c>
      <c r="E45">
        <v>148.75</v>
      </c>
      <c r="F45">
        <v>146.410507</v>
      </c>
      <c r="G45">
        <v>5806200</v>
      </c>
      <c r="H45">
        <f t="shared" si="0"/>
        <v>-8.7298498939454676E-3</v>
      </c>
      <c r="I45">
        <f>CORREL($H$3:H45,MXX!$H$3:H45)</f>
        <v>-2.8506597684777642E-2</v>
      </c>
    </row>
    <row r="46" spans="1:9" x14ac:dyDescent="0.25">
      <c r="A46" s="1">
        <v>44496</v>
      </c>
      <c r="B46">
        <v>148.96000699999999</v>
      </c>
      <c r="C46">
        <v>149.020004</v>
      </c>
      <c r="D46">
        <v>147.38999899999999</v>
      </c>
      <c r="E46">
        <v>147.529999</v>
      </c>
      <c r="F46">
        <v>145.20970199999999</v>
      </c>
      <c r="G46">
        <v>4855200</v>
      </c>
      <c r="H46">
        <f t="shared" si="0"/>
        <v>-8.2016313214460946E-3</v>
      </c>
      <c r="I46">
        <f>CORREL($H$3:H46,MXX!$H$3:H46)</f>
        <v>-4.9404930087714863E-2</v>
      </c>
    </row>
    <row r="47" spans="1:9" x14ac:dyDescent="0.25">
      <c r="A47" s="1">
        <v>44497</v>
      </c>
      <c r="B47">
        <v>148.33999600000001</v>
      </c>
      <c r="C47">
        <v>148.979996</v>
      </c>
      <c r="D47">
        <v>147.71000699999999</v>
      </c>
      <c r="E47">
        <v>148.449997</v>
      </c>
      <c r="F47">
        <v>146.11523399999999</v>
      </c>
      <c r="G47">
        <v>4199500</v>
      </c>
      <c r="H47">
        <f t="shared" si="0"/>
        <v>6.236029600832001E-3</v>
      </c>
      <c r="I47">
        <f>CORREL($H$3:H47,MXX!$H$3:H47)</f>
        <v>-6.9942502847260876E-2</v>
      </c>
    </row>
    <row r="48" spans="1:9" x14ac:dyDescent="0.25">
      <c r="A48" s="1">
        <v>44498</v>
      </c>
      <c r="B48">
        <v>147.91000399999999</v>
      </c>
      <c r="C48">
        <v>150.10000600000001</v>
      </c>
      <c r="D48">
        <v>147.55999800000001</v>
      </c>
      <c r="E48">
        <v>149.41999799999999</v>
      </c>
      <c r="F48">
        <v>147.06997699999999</v>
      </c>
      <c r="G48">
        <v>7340900</v>
      </c>
      <c r="H48">
        <f t="shared" si="0"/>
        <v>6.5341783595268908E-3</v>
      </c>
      <c r="I48">
        <f>CORREL($H$3:H48,MXX!$H$3:H48)</f>
        <v>-8.8772205994471526E-2</v>
      </c>
    </row>
    <row r="49" spans="1:9" x14ac:dyDescent="0.25">
      <c r="A49" s="1">
        <v>44501</v>
      </c>
      <c r="B49">
        <v>149.979996</v>
      </c>
      <c r="C49">
        <v>150.75</v>
      </c>
      <c r="D49">
        <v>149.35000600000001</v>
      </c>
      <c r="E49">
        <v>149.78999300000001</v>
      </c>
      <c r="F49">
        <v>147.43417400000001</v>
      </c>
      <c r="G49">
        <v>4183200</v>
      </c>
      <c r="H49">
        <f t="shared" si="0"/>
        <v>2.4763517845659182E-3</v>
      </c>
      <c r="I49">
        <f>CORREL($H$3:H49,MXX!$H$3:H49)</f>
        <v>-8.7443111056817568E-2</v>
      </c>
    </row>
    <row r="50" spans="1:9" x14ac:dyDescent="0.25">
      <c r="A50" s="1">
        <v>44502</v>
      </c>
      <c r="B50">
        <v>149.970001</v>
      </c>
      <c r="C50">
        <v>150.179993</v>
      </c>
      <c r="D50">
        <v>149.279999</v>
      </c>
      <c r="E50">
        <v>149.720001</v>
      </c>
      <c r="F50">
        <v>147.36525</v>
      </c>
      <c r="G50">
        <v>4546300</v>
      </c>
      <c r="H50">
        <f t="shared" si="0"/>
        <v>-4.6748998641257859E-4</v>
      </c>
      <c r="I50">
        <f>CORREL($H$3:H50,MXX!$H$3:H50)</f>
        <v>-8.815365453337809E-2</v>
      </c>
    </row>
    <row r="51" spans="1:9" x14ac:dyDescent="0.25">
      <c r="A51" s="1">
        <v>44503</v>
      </c>
      <c r="B51">
        <v>149.60000600000001</v>
      </c>
      <c r="C51">
        <v>150.28999300000001</v>
      </c>
      <c r="D51">
        <v>149.029999</v>
      </c>
      <c r="E51">
        <v>150.179993</v>
      </c>
      <c r="F51">
        <v>147.81802400000001</v>
      </c>
      <c r="G51">
        <v>4736500</v>
      </c>
      <c r="H51">
        <f t="shared" si="0"/>
        <v>3.0724611127793365E-3</v>
      </c>
      <c r="I51">
        <f>CORREL($H$3:H51,MXX!$H$3:H51)</f>
        <v>-8.3270367307072629E-2</v>
      </c>
    </row>
    <row r="52" spans="1:9" x14ac:dyDescent="0.25">
      <c r="A52" s="1">
        <v>44504</v>
      </c>
      <c r="B52">
        <v>150.179993</v>
      </c>
      <c r="C52">
        <v>151.85000600000001</v>
      </c>
      <c r="D52">
        <v>149.83000200000001</v>
      </c>
      <c r="E52">
        <v>151.279999</v>
      </c>
      <c r="F52">
        <v>148.90072599999999</v>
      </c>
      <c r="G52">
        <v>5049700</v>
      </c>
      <c r="H52">
        <f t="shared" si="0"/>
        <v>7.3245600955941835E-3</v>
      </c>
      <c r="I52">
        <f>CORREL($H$3:H52,MXX!$H$3:H52)</f>
        <v>-8.270315131330494E-2</v>
      </c>
    </row>
    <row r="53" spans="1:9" x14ac:dyDescent="0.25">
      <c r="A53" s="1">
        <v>44505</v>
      </c>
      <c r="B53">
        <v>152</v>
      </c>
      <c r="C53">
        <v>152</v>
      </c>
      <c r="D53">
        <v>149.61999499999999</v>
      </c>
      <c r="E53">
        <v>150.229996</v>
      </c>
      <c r="F53">
        <v>147.867233</v>
      </c>
      <c r="G53">
        <v>5027300</v>
      </c>
      <c r="H53">
        <f t="shared" si="0"/>
        <v>-6.9408190796866427E-3</v>
      </c>
      <c r="I53">
        <f>CORREL($H$3:H53,MXX!$H$3:H53)</f>
        <v>-8.6911619576756458E-2</v>
      </c>
    </row>
    <row r="54" spans="1:9" x14ac:dyDescent="0.25">
      <c r="A54" s="1">
        <v>44508</v>
      </c>
      <c r="B54">
        <v>150.220001</v>
      </c>
      <c r="C54">
        <v>150.509995</v>
      </c>
      <c r="D54">
        <v>148.729996</v>
      </c>
      <c r="E54">
        <v>149.270004</v>
      </c>
      <c r="F54">
        <v>146.922348</v>
      </c>
      <c r="G54">
        <v>5124400</v>
      </c>
      <c r="H54">
        <f t="shared" si="0"/>
        <v>-6.3900904942205778E-3</v>
      </c>
      <c r="I54">
        <f>CORREL($H$3:H54,MXX!$H$3:H54)</f>
        <v>-9.7372486655334906E-2</v>
      </c>
    </row>
    <row r="55" spans="1:9" x14ac:dyDescent="0.25">
      <c r="A55" s="1">
        <v>44509</v>
      </c>
      <c r="B55">
        <v>149.520004</v>
      </c>
      <c r="C55">
        <v>149.86999499999999</v>
      </c>
      <c r="D55">
        <v>148.86999499999999</v>
      </c>
      <c r="E55">
        <v>149.78999300000001</v>
      </c>
      <c r="F55">
        <v>147.43417400000001</v>
      </c>
      <c r="G55">
        <v>5000600</v>
      </c>
      <c r="H55">
        <f t="shared" si="0"/>
        <v>3.4836497440131672E-3</v>
      </c>
      <c r="I55">
        <f>CORREL($H$3:H55,MXX!$H$3:H55)</f>
        <v>-0.10018304197395705</v>
      </c>
    </row>
    <row r="56" spans="1:9" x14ac:dyDescent="0.25">
      <c r="A56" s="1">
        <v>44510</v>
      </c>
      <c r="B56">
        <v>148.729996</v>
      </c>
      <c r="C56">
        <v>149.61999499999999</v>
      </c>
      <c r="D56">
        <v>147.979996</v>
      </c>
      <c r="E56">
        <v>148.44000199999999</v>
      </c>
      <c r="F56">
        <v>146.10539199999999</v>
      </c>
      <c r="G56">
        <v>5601200</v>
      </c>
      <c r="H56">
        <f t="shared" si="0"/>
        <v>-9.0127137009633745E-3</v>
      </c>
      <c r="I56">
        <f>CORREL($H$3:H56,MXX!$H$3:H56)</f>
        <v>-7.4307289138740851E-2</v>
      </c>
    </row>
    <row r="57" spans="1:9" x14ac:dyDescent="0.25">
      <c r="A57" s="1">
        <v>44511</v>
      </c>
      <c r="B57">
        <v>148.770004</v>
      </c>
      <c r="C57">
        <v>148.990005</v>
      </c>
      <c r="D57">
        <v>148.19000199999999</v>
      </c>
      <c r="E57">
        <v>148.5</v>
      </c>
      <c r="F57">
        <v>146.16445899999999</v>
      </c>
      <c r="G57">
        <v>4534400</v>
      </c>
      <c r="H57">
        <f t="shared" si="0"/>
        <v>4.0427666078195711E-4</v>
      </c>
      <c r="I57">
        <f>CORREL($H$3:H57,MXX!$H$3:H57)</f>
        <v>-7.4287218197656102E-2</v>
      </c>
    </row>
    <row r="58" spans="1:9" x14ac:dyDescent="0.25">
      <c r="A58" s="1">
        <v>44512</v>
      </c>
      <c r="B58">
        <v>149</v>
      </c>
      <c r="C58">
        <v>149.240005</v>
      </c>
      <c r="D58">
        <v>147.53999300000001</v>
      </c>
      <c r="E58">
        <v>147.759995</v>
      </c>
      <c r="F58">
        <v>145.43606600000001</v>
      </c>
      <c r="G58">
        <v>6104600</v>
      </c>
      <c r="H58">
        <f t="shared" si="0"/>
        <v>-4.9833797147635101E-3</v>
      </c>
      <c r="I58">
        <f>CORREL($H$3:H58,MXX!$H$3:H58)</f>
        <v>-6.5321320827403814E-2</v>
      </c>
    </row>
    <row r="59" spans="1:9" x14ac:dyDescent="0.25">
      <c r="A59" s="1">
        <v>44515</v>
      </c>
      <c r="B59">
        <v>148.14999399999999</v>
      </c>
      <c r="C59">
        <v>148.449997</v>
      </c>
      <c r="D59">
        <v>146.39999399999999</v>
      </c>
      <c r="E59">
        <v>146.91000399999999</v>
      </c>
      <c r="F59">
        <v>144.599457</v>
      </c>
      <c r="G59">
        <v>9632000</v>
      </c>
      <c r="H59">
        <f t="shared" si="0"/>
        <v>-5.7524176980970447E-3</v>
      </c>
      <c r="I59">
        <f>CORREL($H$3:H59,MXX!$H$3:H59)</f>
        <v>-5.5555299681028916E-2</v>
      </c>
    </row>
    <row r="60" spans="1:9" x14ac:dyDescent="0.25">
      <c r="A60" s="1">
        <v>44516</v>
      </c>
      <c r="B60">
        <v>145.10000600000001</v>
      </c>
      <c r="C60">
        <v>146.679993</v>
      </c>
      <c r="D60">
        <v>142.300003</v>
      </c>
      <c r="E60">
        <v>143.16999799999999</v>
      </c>
      <c r="F60">
        <v>140.918274</v>
      </c>
      <c r="G60">
        <v>24662200</v>
      </c>
      <c r="H60">
        <f t="shared" si="0"/>
        <v>-2.5457792694200811E-2</v>
      </c>
      <c r="I60">
        <f>CORREL($H$3:H60,MXX!$H$3:H60)</f>
        <v>-3.5976239442692688E-2</v>
      </c>
    </row>
    <row r="61" spans="1:9" x14ac:dyDescent="0.25">
      <c r="A61" s="1">
        <v>44517</v>
      </c>
      <c r="B61">
        <v>143.16000399999999</v>
      </c>
      <c r="C61">
        <v>144.720001</v>
      </c>
      <c r="D61">
        <v>141.820007</v>
      </c>
      <c r="E61">
        <v>141.94000199999999</v>
      </c>
      <c r="F61">
        <v>139.707626</v>
      </c>
      <c r="G61">
        <v>11038700</v>
      </c>
      <c r="H61">
        <f t="shared" si="0"/>
        <v>-8.591135596792733E-3</v>
      </c>
      <c r="I61">
        <f>CORREL($H$3:H61,MXX!$H$3:H61)</f>
        <v>-2.6690456619394818E-2</v>
      </c>
    </row>
    <row r="62" spans="1:9" x14ac:dyDescent="0.25">
      <c r="A62" s="1">
        <v>44518</v>
      </c>
      <c r="B62">
        <v>142.13999899999999</v>
      </c>
      <c r="C62">
        <v>143.28999300000001</v>
      </c>
      <c r="D62">
        <v>140.86000100000001</v>
      </c>
      <c r="E62">
        <v>143.16000399999999</v>
      </c>
      <c r="F62">
        <v>140.908432</v>
      </c>
      <c r="G62">
        <v>8131400</v>
      </c>
      <c r="H62">
        <f t="shared" si="0"/>
        <v>8.595135672837215E-3</v>
      </c>
      <c r="I62">
        <f>CORREL($H$3:H62,MXX!$H$3:H62)</f>
        <v>-2.6539907491161797E-2</v>
      </c>
    </row>
    <row r="63" spans="1:9" x14ac:dyDescent="0.25">
      <c r="A63" s="1">
        <v>44519</v>
      </c>
      <c r="B63">
        <v>143.61999499999999</v>
      </c>
      <c r="C63">
        <v>144</v>
      </c>
      <c r="D63">
        <v>141.94000199999999</v>
      </c>
      <c r="E63">
        <v>142.38999899999999</v>
      </c>
      <c r="F63">
        <v>140.15055799999999</v>
      </c>
      <c r="G63">
        <v>9373100</v>
      </c>
      <c r="H63">
        <f t="shared" si="0"/>
        <v>-5.3784857956549774E-3</v>
      </c>
      <c r="I63">
        <f>CORREL($H$3:H63,MXX!$H$3:H63)</f>
        <v>-1.8470999828518058E-2</v>
      </c>
    </row>
    <row r="64" spans="1:9" x14ac:dyDescent="0.25">
      <c r="A64" s="1">
        <v>44522</v>
      </c>
      <c r="B64">
        <v>142.66000399999999</v>
      </c>
      <c r="C64">
        <v>145.36000100000001</v>
      </c>
      <c r="D64">
        <v>142</v>
      </c>
      <c r="E64">
        <v>144.779999</v>
      </c>
      <c r="F64">
        <v>142.50296</v>
      </c>
      <c r="G64">
        <v>9708800</v>
      </c>
      <c r="H64">
        <f t="shared" si="0"/>
        <v>1.67848207925081E-2</v>
      </c>
      <c r="I64">
        <f>CORREL($H$3:H64,MXX!$H$3:H64)</f>
        <v>4.1899423438552234E-2</v>
      </c>
    </row>
    <row r="65" spans="1:9" x14ac:dyDescent="0.25">
      <c r="A65" s="1">
        <v>44523</v>
      </c>
      <c r="B65">
        <v>144.25</v>
      </c>
      <c r="C65">
        <v>145.979996</v>
      </c>
      <c r="D65">
        <v>143.25</v>
      </c>
      <c r="E65">
        <v>145.80999800000001</v>
      </c>
      <c r="F65">
        <v>143.51675399999999</v>
      </c>
      <c r="G65">
        <v>9969300</v>
      </c>
      <c r="H65">
        <f t="shared" si="0"/>
        <v>7.1141960840672364E-3</v>
      </c>
      <c r="I65">
        <f>CORREL($H$3:H65,MXX!$H$3:H65)</f>
        <v>3.1522780837057625E-2</v>
      </c>
    </row>
    <row r="66" spans="1:9" x14ac:dyDescent="0.25">
      <c r="A66" s="1">
        <v>44524</v>
      </c>
      <c r="B66">
        <v>145.729996</v>
      </c>
      <c r="C66">
        <v>147.05999800000001</v>
      </c>
      <c r="D66">
        <v>145.63999899999999</v>
      </c>
      <c r="E66">
        <v>146.53999300000001</v>
      </c>
      <c r="F66">
        <v>144.235275</v>
      </c>
      <c r="G66">
        <v>6029800</v>
      </c>
      <c r="H66">
        <f t="shared" si="0"/>
        <v>5.0065304570643355E-3</v>
      </c>
      <c r="I66">
        <f>CORREL($H$3:H66,MXX!$H$3:H66)</f>
        <v>2.5685681935892365E-2</v>
      </c>
    </row>
    <row r="67" spans="1:9" x14ac:dyDescent="0.25">
      <c r="A67" s="1">
        <v>44526</v>
      </c>
      <c r="B67">
        <v>146.44000199999999</v>
      </c>
      <c r="C67">
        <v>147.88000500000001</v>
      </c>
      <c r="D67">
        <v>144.41999799999999</v>
      </c>
      <c r="E67">
        <v>144.89999399999999</v>
      </c>
      <c r="F67">
        <v>142.621048</v>
      </c>
      <c r="G67">
        <v>7013200</v>
      </c>
      <c r="H67">
        <f t="shared" ref="H67:H130" si="1">(F67-F66)/F66</f>
        <v>-1.1191624240325396E-2</v>
      </c>
      <c r="I67">
        <f>CORREL($H$3:H67,MXX!$H$3:H67)</f>
        <v>8.1873160055321997E-2</v>
      </c>
    </row>
    <row r="68" spans="1:9" x14ac:dyDescent="0.25">
      <c r="A68" s="1">
        <v>44529</v>
      </c>
      <c r="B68">
        <v>145</v>
      </c>
      <c r="C68">
        <v>145.25</v>
      </c>
      <c r="D68">
        <v>142.229996</v>
      </c>
      <c r="E68">
        <v>142.63000500000001</v>
      </c>
      <c r="F68">
        <v>140.38677999999999</v>
      </c>
      <c r="G68">
        <v>11013200</v>
      </c>
      <c r="H68">
        <f t="shared" si="1"/>
        <v>-1.5665766247910436E-2</v>
      </c>
      <c r="I68">
        <f>CORREL($H$3:H68,MXX!$H$3:H68)</f>
        <v>5.481896221972906E-2</v>
      </c>
    </row>
    <row r="69" spans="1:9" x14ac:dyDescent="0.25">
      <c r="A69" s="1">
        <v>44530</v>
      </c>
      <c r="B69">
        <v>141.479996</v>
      </c>
      <c r="C69">
        <v>142.5</v>
      </c>
      <c r="D69">
        <v>140.009995</v>
      </c>
      <c r="E69">
        <v>140.63000500000001</v>
      </c>
      <c r="F69">
        <v>138.41824299999999</v>
      </c>
      <c r="G69">
        <v>21606300</v>
      </c>
      <c r="H69">
        <f t="shared" si="1"/>
        <v>-1.4022239131063466E-2</v>
      </c>
      <c r="I69">
        <f>CORREL($H$3:H69,MXX!$H$3:H69)</f>
        <v>5.7940674287558606E-2</v>
      </c>
    </row>
    <row r="70" spans="1:9" x14ac:dyDescent="0.25">
      <c r="A70" s="1">
        <v>44531</v>
      </c>
      <c r="B70">
        <v>140.509995</v>
      </c>
      <c r="C70">
        <v>140.720001</v>
      </c>
      <c r="D70">
        <v>137.03999300000001</v>
      </c>
      <c r="E70">
        <v>137.13999899999999</v>
      </c>
      <c r="F70">
        <v>134.983093</v>
      </c>
      <c r="G70">
        <v>12207100</v>
      </c>
      <c r="H70">
        <f t="shared" si="1"/>
        <v>-2.4817176735872838E-2</v>
      </c>
      <c r="I70">
        <f>CORREL($H$3:H70,MXX!$H$3:H70)</f>
        <v>1.8949772314401054E-2</v>
      </c>
    </row>
    <row r="71" spans="1:9" x14ac:dyDescent="0.25">
      <c r="A71" s="1">
        <v>44532</v>
      </c>
      <c r="B71">
        <v>137.63000500000001</v>
      </c>
      <c r="C71">
        <v>138.44000199999999</v>
      </c>
      <c r="D71">
        <v>135.240005</v>
      </c>
      <c r="E71">
        <v>135.470001</v>
      </c>
      <c r="F71">
        <v>133.33938599999999</v>
      </c>
      <c r="G71">
        <v>13268600</v>
      </c>
      <c r="H71">
        <f t="shared" si="1"/>
        <v>-1.217713243539327E-2</v>
      </c>
      <c r="I71">
        <f>CORREL($H$3:H71,MXX!$H$3:H71)</f>
        <v>-2.4786785667076278E-2</v>
      </c>
    </row>
    <row r="72" spans="1:9" x14ac:dyDescent="0.25">
      <c r="A72" s="1">
        <v>44533</v>
      </c>
      <c r="B72">
        <v>135.86000100000001</v>
      </c>
      <c r="C72">
        <v>137.88000500000001</v>
      </c>
      <c r="D72">
        <v>135.28999300000001</v>
      </c>
      <c r="E72">
        <v>137.509995</v>
      </c>
      <c r="F72">
        <v>135.34728999999999</v>
      </c>
      <c r="G72">
        <v>14714200</v>
      </c>
      <c r="H72">
        <f t="shared" si="1"/>
        <v>1.5058596415015715E-2</v>
      </c>
      <c r="I72">
        <f>CORREL($H$3:H72,MXX!$H$3:H72)</f>
        <v>-4.4420232122861232E-2</v>
      </c>
    </row>
    <row r="73" spans="1:9" x14ac:dyDescent="0.25">
      <c r="A73" s="1">
        <v>44536</v>
      </c>
      <c r="B73">
        <v>137.55999800000001</v>
      </c>
      <c r="C73">
        <v>139.36000100000001</v>
      </c>
      <c r="D73">
        <v>137.10000600000001</v>
      </c>
      <c r="E73">
        <v>139</v>
      </c>
      <c r="F73">
        <v>136.81385800000001</v>
      </c>
      <c r="G73">
        <v>10863100</v>
      </c>
      <c r="H73">
        <f t="shared" si="1"/>
        <v>1.0835591905829986E-2</v>
      </c>
      <c r="I73">
        <f>CORREL($H$3:H73,MXX!$H$3:H73)</f>
        <v>-4.2677536013815812E-2</v>
      </c>
    </row>
    <row r="74" spans="1:9" x14ac:dyDescent="0.25">
      <c r="A74" s="1">
        <v>44537</v>
      </c>
      <c r="B74">
        <v>139.60000600000001</v>
      </c>
      <c r="C74">
        <v>139.83000200000001</v>
      </c>
      <c r="D74">
        <v>138.08999600000001</v>
      </c>
      <c r="E74">
        <v>138.550003</v>
      </c>
      <c r="F74">
        <v>136.370926</v>
      </c>
      <c r="G74">
        <v>12579700</v>
      </c>
      <c r="H74">
        <f t="shared" si="1"/>
        <v>-3.2374790571289436E-3</v>
      </c>
      <c r="I74">
        <f>CORREL($H$3:H74,MXX!$H$3:H74)</f>
        <v>-4.5395121364718974E-2</v>
      </c>
    </row>
    <row r="75" spans="1:9" x14ac:dyDescent="0.25">
      <c r="A75" s="1">
        <v>44538</v>
      </c>
      <c r="B75">
        <v>138.05999800000001</v>
      </c>
      <c r="C75">
        <v>138.5</v>
      </c>
      <c r="D75">
        <v>136.009995</v>
      </c>
      <c r="E75">
        <v>137.14999399999999</v>
      </c>
      <c r="F75">
        <v>134.992966</v>
      </c>
      <c r="G75">
        <v>11498800</v>
      </c>
      <c r="H75">
        <f t="shared" si="1"/>
        <v>-1.0104499840383878E-2</v>
      </c>
      <c r="I75">
        <f>CORREL($H$3:H75,MXX!$H$3:H75)</f>
        <v>-5.0323055957595335E-2</v>
      </c>
    </row>
    <row r="76" spans="1:9" x14ac:dyDescent="0.25">
      <c r="A76" s="1">
        <v>44539</v>
      </c>
      <c r="B76">
        <v>136.63000500000001</v>
      </c>
      <c r="C76">
        <v>138.570007</v>
      </c>
      <c r="D76">
        <v>135.71000699999999</v>
      </c>
      <c r="E76">
        <v>138.5</v>
      </c>
      <c r="F76">
        <v>136.87060500000001</v>
      </c>
      <c r="G76">
        <v>10783900</v>
      </c>
      <c r="H76">
        <f t="shared" si="1"/>
        <v>1.3909161755880053E-2</v>
      </c>
      <c r="I76">
        <f>CORREL($H$3:H76,MXX!$H$3:H76)</f>
        <v>-3.8542229702365871E-2</v>
      </c>
    </row>
    <row r="77" spans="1:9" x14ac:dyDescent="0.25">
      <c r="A77" s="1">
        <v>44540</v>
      </c>
      <c r="B77">
        <v>138.33999600000001</v>
      </c>
      <c r="C77">
        <v>141.300003</v>
      </c>
      <c r="D77">
        <v>137.570007</v>
      </c>
      <c r="E77">
        <v>141.029999</v>
      </c>
      <c r="F77">
        <v>139.370834</v>
      </c>
      <c r="G77">
        <v>12858500</v>
      </c>
      <c r="H77">
        <f t="shared" si="1"/>
        <v>1.8267099791076324E-2</v>
      </c>
      <c r="I77">
        <f>CORREL($H$3:H77,MXX!$H$3:H77)</f>
        <v>-3.8600731469893242E-2</v>
      </c>
    </row>
    <row r="78" spans="1:9" x14ac:dyDescent="0.25">
      <c r="A78" s="1">
        <v>44543</v>
      </c>
      <c r="B78">
        <v>140.240005</v>
      </c>
      <c r="C78">
        <v>143.75</v>
      </c>
      <c r="D78">
        <v>140.009995</v>
      </c>
      <c r="E78">
        <v>143.570007</v>
      </c>
      <c r="F78">
        <v>141.880966</v>
      </c>
      <c r="G78">
        <v>18013100</v>
      </c>
      <c r="H78">
        <f t="shared" si="1"/>
        <v>1.8010454038037818E-2</v>
      </c>
      <c r="I78">
        <f>CORREL($H$3:H78,MXX!$H$3:H78)</f>
        <v>-8.7074342305822616E-2</v>
      </c>
    </row>
    <row r="79" spans="1:9" x14ac:dyDescent="0.25">
      <c r="A79" s="1">
        <v>44544</v>
      </c>
      <c r="B79">
        <v>143.300003</v>
      </c>
      <c r="C79">
        <v>145.279999</v>
      </c>
      <c r="D79">
        <v>142.14999399999999</v>
      </c>
      <c r="E79">
        <v>144.94000199999999</v>
      </c>
      <c r="F79">
        <v>143.234848</v>
      </c>
      <c r="G79">
        <v>15573800</v>
      </c>
      <c r="H79">
        <f t="shared" si="1"/>
        <v>9.5423793491792169E-3</v>
      </c>
      <c r="I79">
        <f>CORREL($H$3:H79,MXX!$H$3:H79)</f>
        <v>-5.5764522453163448E-2</v>
      </c>
    </row>
    <row r="80" spans="1:9" x14ac:dyDescent="0.25">
      <c r="A80" s="1">
        <v>44545</v>
      </c>
      <c r="B80">
        <v>145.21000699999999</v>
      </c>
      <c r="C80">
        <v>146.470001</v>
      </c>
      <c r="D80">
        <v>143.39999399999999</v>
      </c>
      <c r="E80">
        <v>145.770004</v>
      </c>
      <c r="F80">
        <v>144.05508399999999</v>
      </c>
      <c r="G80">
        <v>11163300</v>
      </c>
      <c r="H80">
        <f t="shared" si="1"/>
        <v>5.7265114701695648E-3</v>
      </c>
      <c r="I80">
        <f>CORREL($H$3:H80,MXX!$H$3:H80)</f>
        <v>-5.699854384210036E-2</v>
      </c>
    </row>
    <row r="81" spans="1:9" x14ac:dyDescent="0.25">
      <c r="A81" s="1">
        <v>44546</v>
      </c>
      <c r="B81">
        <v>145.770004</v>
      </c>
      <c r="C81">
        <v>146.529999</v>
      </c>
      <c r="D81">
        <v>142.88999899999999</v>
      </c>
      <c r="E81">
        <v>143.33999600000001</v>
      </c>
      <c r="F81">
        <v>141.65364099999999</v>
      </c>
      <c r="G81">
        <v>13023200</v>
      </c>
      <c r="H81">
        <f t="shared" si="1"/>
        <v>-1.6670310643114829E-2</v>
      </c>
      <c r="I81">
        <f>CORREL($H$3:H81,MXX!$H$3:H81)</f>
        <v>-6.8128976321246662E-2</v>
      </c>
    </row>
    <row r="82" spans="1:9" x14ac:dyDescent="0.25">
      <c r="A82" s="1">
        <v>44547</v>
      </c>
      <c r="B82">
        <v>142.75</v>
      </c>
      <c r="C82">
        <v>143.949997</v>
      </c>
      <c r="D82">
        <v>138.38999899999999</v>
      </c>
      <c r="E82">
        <v>138.75</v>
      </c>
      <c r="F82">
        <v>137.117661</v>
      </c>
      <c r="G82">
        <v>26193700</v>
      </c>
      <c r="H82">
        <f t="shared" si="1"/>
        <v>-3.2021626609654144E-2</v>
      </c>
      <c r="I82">
        <f>CORREL($H$3:H82,MXX!$H$3:H82)</f>
        <v>-0.15430312637707394</v>
      </c>
    </row>
    <row r="83" spans="1:9" x14ac:dyDescent="0.25">
      <c r="A83" s="1">
        <v>44550</v>
      </c>
      <c r="B83">
        <v>138.11999499999999</v>
      </c>
      <c r="C83">
        <v>139.75</v>
      </c>
      <c r="D83">
        <v>137.60000600000001</v>
      </c>
      <c r="E83">
        <v>139.199997</v>
      </c>
      <c r="F83">
        <v>137.562363</v>
      </c>
      <c r="G83">
        <v>10339300</v>
      </c>
      <c r="H83">
        <f t="shared" si="1"/>
        <v>3.2432145994672895E-3</v>
      </c>
      <c r="I83">
        <f>CORREL($H$3:H83,MXX!$H$3:H83)</f>
        <v>-0.1597150363592737</v>
      </c>
    </row>
    <row r="84" spans="1:9" x14ac:dyDescent="0.25">
      <c r="A84" s="1">
        <v>44551</v>
      </c>
      <c r="B84">
        <v>138.89999399999999</v>
      </c>
      <c r="C84">
        <v>139.86000100000001</v>
      </c>
      <c r="D84">
        <v>138.009995</v>
      </c>
      <c r="E84">
        <v>139.61999499999999</v>
      </c>
      <c r="F84">
        <v>137.977417</v>
      </c>
      <c r="G84">
        <v>8206800</v>
      </c>
      <c r="H84">
        <f t="shared" si="1"/>
        <v>3.0172060943733409E-3</v>
      </c>
      <c r="I84">
        <f>CORREL($H$3:H84,MXX!$H$3:H84)</f>
        <v>-0.15347070317046618</v>
      </c>
    </row>
    <row r="85" spans="1:9" x14ac:dyDescent="0.25">
      <c r="A85" s="1">
        <v>44552</v>
      </c>
      <c r="B85">
        <v>139.89999399999999</v>
      </c>
      <c r="C85">
        <v>139.990005</v>
      </c>
      <c r="D85">
        <v>138.529999</v>
      </c>
      <c r="E85">
        <v>139.800003</v>
      </c>
      <c r="F85">
        <v>138.15531899999999</v>
      </c>
      <c r="G85">
        <v>5676000</v>
      </c>
      <c r="H85">
        <f t="shared" si="1"/>
        <v>1.2893559240929181E-3</v>
      </c>
      <c r="I85">
        <f>CORREL($H$3:H85,MXX!$H$3:H85)</f>
        <v>-0.15118423212484022</v>
      </c>
    </row>
    <row r="86" spans="1:9" x14ac:dyDescent="0.25">
      <c r="A86" s="1">
        <v>44553</v>
      </c>
      <c r="B86">
        <v>139.800003</v>
      </c>
      <c r="C86">
        <v>140.16000399999999</v>
      </c>
      <c r="D86">
        <v>138.85000600000001</v>
      </c>
      <c r="E86">
        <v>139.490005</v>
      </c>
      <c r="F86">
        <v>137.84895299999999</v>
      </c>
      <c r="G86">
        <v>5864200</v>
      </c>
      <c r="H86">
        <f t="shared" si="1"/>
        <v>-2.2175476284050782E-3</v>
      </c>
      <c r="I86">
        <f>CORREL($H$3:H86,MXX!$H$3:H86)</f>
        <v>-0.15191006637962939</v>
      </c>
    </row>
    <row r="87" spans="1:9" x14ac:dyDescent="0.25">
      <c r="A87" s="1">
        <v>44557</v>
      </c>
      <c r="B87">
        <v>139.60000600000001</v>
      </c>
      <c r="C87">
        <v>140.86999499999999</v>
      </c>
      <c r="D87">
        <v>139.570007</v>
      </c>
      <c r="E87">
        <v>140.759995</v>
      </c>
      <c r="F87">
        <v>139.104004</v>
      </c>
      <c r="G87">
        <v>5346900</v>
      </c>
      <c r="H87">
        <f t="shared" si="1"/>
        <v>9.1045377762137142E-3</v>
      </c>
      <c r="I87">
        <f>CORREL($H$3:H87,MXX!$H$3:H87)</f>
        <v>-0.14571666295593247</v>
      </c>
    </row>
    <row r="88" spans="1:9" x14ac:dyDescent="0.25">
      <c r="A88" s="1">
        <v>44558</v>
      </c>
      <c r="B88">
        <v>140.60000600000001</v>
      </c>
      <c r="C88">
        <v>142.970001</v>
      </c>
      <c r="D88">
        <v>140.60000600000001</v>
      </c>
      <c r="E88">
        <v>142.779999</v>
      </c>
      <c r="F88">
        <v>141.100235</v>
      </c>
      <c r="G88">
        <v>5261000</v>
      </c>
      <c r="H88">
        <f t="shared" si="1"/>
        <v>1.4350636520858124E-2</v>
      </c>
      <c r="I88">
        <f>CORREL($H$3:H88,MXX!$H$3:H88)</f>
        <v>-0.12739183155178688</v>
      </c>
    </row>
    <row r="89" spans="1:9" x14ac:dyDescent="0.25">
      <c r="A89" s="1">
        <v>44559</v>
      </c>
      <c r="B89">
        <v>142.66000399999999</v>
      </c>
      <c r="C89">
        <v>143.529999</v>
      </c>
      <c r="D89">
        <v>142.320007</v>
      </c>
      <c r="E89">
        <v>142.71000699999999</v>
      </c>
      <c r="F89">
        <v>141.031082</v>
      </c>
      <c r="G89">
        <v>4348400</v>
      </c>
      <c r="H89">
        <f t="shared" si="1"/>
        <v>-4.900984041592845E-4</v>
      </c>
      <c r="I89">
        <f>CORREL($H$3:H89,MXX!$H$3:H89)</f>
        <v>-0.12737638713659535</v>
      </c>
    </row>
    <row r="90" spans="1:9" x14ac:dyDescent="0.25">
      <c r="A90" s="1">
        <v>44560</v>
      </c>
      <c r="B90">
        <v>143.259995</v>
      </c>
      <c r="C90">
        <v>143.699997</v>
      </c>
      <c r="D90">
        <v>142.479996</v>
      </c>
      <c r="E90">
        <v>143.16999799999999</v>
      </c>
      <c r="F90">
        <v>141.485657</v>
      </c>
      <c r="G90">
        <v>4983000</v>
      </c>
      <c r="H90">
        <f t="shared" si="1"/>
        <v>3.2232256432663938E-3</v>
      </c>
      <c r="I90">
        <f>CORREL($H$3:H90,MXX!$H$3:H90)</f>
        <v>-0.13109821226289456</v>
      </c>
    </row>
    <row r="91" spans="1:9" x14ac:dyDescent="0.25">
      <c r="A91" s="1">
        <v>44561</v>
      </c>
      <c r="B91">
        <v>143.199997</v>
      </c>
      <c r="C91">
        <v>145.03999300000001</v>
      </c>
      <c r="D91">
        <v>142.91999799999999</v>
      </c>
      <c r="E91">
        <v>144.69000199999999</v>
      </c>
      <c r="F91">
        <v>142.98779300000001</v>
      </c>
      <c r="G91">
        <v>5982600</v>
      </c>
      <c r="H91">
        <f t="shared" si="1"/>
        <v>1.0616878288942089E-2</v>
      </c>
      <c r="I91">
        <f>CORREL($H$3:H91,MXX!$H$3:H91)</f>
        <v>-0.1174989362147837</v>
      </c>
    </row>
    <row r="92" spans="1:9" x14ac:dyDescent="0.25">
      <c r="A92" s="1">
        <v>44564</v>
      </c>
      <c r="B92">
        <v>144</v>
      </c>
      <c r="C92">
        <v>144.78999300000001</v>
      </c>
      <c r="D92">
        <v>143.009995</v>
      </c>
      <c r="E92">
        <v>144.64999399999999</v>
      </c>
      <c r="F92">
        <v>142.94825700000001</v>
      </c>
      <c r="G92">
        <v>6902200</v>
      </c>
      <c r="H92">
        <f t="shared" si="1"/>
        <v>-2.7649912744648233E-4</v>
      </c>
      <c r="I92">
        <f>CORREL($H$3:H92,MXX!$H$3:H92)</f>
        <v>-0.11748425420774139</v>
      </c>
    </row>
    <row r="93" spans="1:9" x14ac:dyDescent="0.25">
      <c r="A93" s="1">
        <v>44565</v>
      </c>
      <c r="B93">
        <v>144.03999300000001</v>
      </c>
      <c r="C93">
        <v>145.13999899999999</v>
      </c>
      <c r="D93">
        <v>141.759995</v>
      </c>
      <c r="E93">
        <v>142</v>
      </c>
      <c r="F93">
        <v>140.32942199999999</v>
      </c>
      <c r="G93">
        <v>11310000</v>
      </c>
      <c r="H93">
        <f t="shared" si="1"/>
        <v>-1.8320160420004408E-2</v>
      </c>
      <c r="I93">
        <f>CORREL($H$3:H93,MXX!$H$3:H93)</f>
        <v>-9.894283413648379E-2</v>
      </c>
    </row>
    <row r="94" spans="1:9" x14ac:dyDescent="0.25">
      <c r="A94" s="1">
        <v>44566</v>
      </c>
      <c r="B94">
        <v>142.85000600000001</v>
      </c>
      <c r="C94">
        <v>145.949997</v>
      </c>
      <c r="D94">
        <v>142.740005</v>
      </c>
      <c r="E94">
        <v>143.91999799999999</v>
      </c>
      <c r="F94">
        <v>142.22683699999999</v>
      </c>
      <c r="G94">
        <v>11806000</v>
      </c>
      <c r="H94">
        <f t="shared" si="1"/>
        <v>1.35211488293595E-2</v>
      </c>
      <c r="I94">
        <f>CORREL($H$3:H94,MXX!$H$3:H94)</f>
        <v>-9.5667220853521182E-2</v>
      </c>
    </row>
    <row r="95" spans="1:9" x14ac:dyDescent="0.25">
      <c r="A95" s="1">
        <v>44567</v>
      </c>
      <c r="B95">
        <v>143.61999499999999</v>
      </c>
      <c r="C95">
        <v>144.63999899999999</v>
      </c>
      <c r="D95">
        <v>142.39999399999999</v>
      </c>
      <c r="E95">
        <v>143.520004</v>
      </c>
      <c r="F95">
        <v>141.831558</v>
      </c>
      <c r="G95">
        <v>7276300</v>
      </c>
      <c r="H95">
        <f t="shared" si="1"/>
        <v>-2.7792152897275495E-3</v>
      </c>
      <c r="I95">
        <f>CORREL($H$3:H95,MXX!$H$3:H95)</f>
        <v>-9.5600318674295512E-2</v>
      </c>
    </row>
    <row r="96" spans="1:9" x14ac:dyDescent="0.25">
      <c r="A96" s="1">
        <v>44568</v>
      </c>
      <c r="B96">
        <v>143.5</v>
      </c>
      <c r="C96">
        <v>145.36000100000001</v>
      </c>
      <c r="D96">
        <v>142.96000699999999</v>
      </c>
      <c r="E96">
        <v>144.88999899999999</v>
      </c>
      <c r="F96">
        <v>143.18542500000001</v>
      </c>
      <c r="G96">
        <v>6574500</v>
      </c>
      <c r="H96">
        <f t="shared" si="1"/>
        <v>9.5455977434867369E-3</v>
      </c>
      <c r="I96">
        <f>CORREL($H$3:H96,MXX!$H$3:H96)</f>
        <v>-9.4664703634481873E-2</v>
      </c>
    </row>
    <row r="97" spans="1:9" x14ac:dyDescent="0.25">
      <c r="A97" s="1">
        <v>44571</v>
      </c>
      <c r="B97">
        <v>145.44000199999999</v>
      </c>
      <c r="C97">
        <v>145.58999600000001</v>
      </c>
      <c r="D97">
        <v>143.11999499999999</v>
      </c>
      <c r="E97">
        <v>144.61000100000001</v>
      </c>
      <c r="F97">
        <v>142.90872200000001</v>
      </c>
      <c r="G97">
        <v>7577200</v>
      </c>
      <c r="H97">
        <f t="shared" si="1"/>
        <v>-1.9324802087921846E-3</v>
      </c>
      <c r="I97">
        <f>CORREL($H$3:H97,MXX!$H$3:H97)</f>
        <v>-9.5181790739344449E-2</v>
      </c>
    </row>
    <row r="98" spans="1:9" x14ac:dyDescent="0.25">
      <c r="A98" s="1">
        <v>44572</v>
      </c>
      <c r="B98">
        <v>144.21000699999999</v>
      </c>
      <c r="C98">
        <v>144.61999499999999</v>
      </c>
      <c r="D98">
        <v>143.179993</v>
      </c>
      <c r="E98">
        <v>144.199997</v>
      </c>
      <c r="F98">
        <v>142.50353999999999</v>
      </c>
      <c r="G98">
        <v>7222900</v>
      </c>
      <c r="H98">
        <f t="shared" si="1"/>
        <v>-2.8352503215305835E-3</v>
      </c>
      <c r="I98">
        <f>CORREL($H$3:H98,MXX!$H$3:H98)</f>
        <v>-9.2233853880306277E-2</v>
      </c>
    </row>
    <row r="99" spans="1:9" x14ac:dyDescent="0.25">
      <c r="A99" s="1">
        <v>44573</v>
      </c>
      <c r="B99">
        <v>143.679993</v>
      </c>
      <c r="C99">
        <v>143.96000699999999</v>
      </c>
      <c r="D99">
        <v>143</v>
      </c>
      <c r="E99">
        <v>143.44000199999999</v>
      </c>
      <c r="F99">
        <v>141.752487</v>
      </c>
      <c r="G99">
        <v>6315600</v>
      </c>
      <c r="H99">
        <f t="shared" si="1"/>
        <v>-5.2704164401809576E-3</v>
      </c>
      <c r="I99">
        <f>CORREL($H$3:H99,MXX!$H$3:H99)</f>
        <v>-9.47060620796773E-2</v>
      </c>
    </row>
    <row r="100" spans="1:9" x14ac:dyDescent="0.25">
      <c r="A100" s="1">
        <v>44574</v>
      </c>
      <c r="B100">
        <v>143.429993</v>
      </c>
      <c r="C100">
        <v>145.679993</v>
      </c>
      <c r="D100">
        <v>143.11000100000001</v>
      </c>
      <c r="E100">
        <v>145.470001</v>
      </c>
      <c r="F100">
        <v>143.75860599999999</v>
      </c>
      <c r="G100">
        <v>8084200</v>
      </c>
      <c r="H100">
        <f t="shared" si="1"/>
        <v>1.4152266690036866E-2</v>
      </c>
      <c r="I100">
        <f>CORREL($H$3:H100,MXX!$H$3:H100)</f>
        <v>-6.0924704098539971E-2</v>
      </c>
    </row>
    <row r="101" spans="1:9" x14ac:dyDescent="0.25">
      <c r="A101" s="1">
        <v>44575</v>
      </c>
      <c r="B101">
        <v>144.220001</v>
      </c>
      <c r="C101">
        <v>146.63000500000001</v>
      </c>
      <c r="D101">
        <v>144.220001</v>
      </c>
      <c r="E101">
        <v>145.05999800000001</v>
      </c>
      <c r="F101">
        <v>143.35342399999999</v>
      </c>
      <c r="G101">
        <v>8955800</v>
      </c>
      <c r="H101">
        <f t="shared" si="1"/>
        <v>-2.8184886545157264E-3</v>
      </c>
      <c r="I101">
        <f>CORREL($H$3:H101,MXX!$H$3:H101)</f>
        <v>-6.0627887560935706E-2</v>
      </c>
    </row>
    <row r="102" spans="1:9" x14ac:dyDescent="0.25">
      <c r="A102" s="1">
        <v>44579</v>
      </c>
      <c r="B102">
        <v>144.41000399999999</v>
      </c>
      <c r="C102">
        <v>144.699997</v>
      </c>
      <c r="D102">
        <v>142.13000500000001</v>
      </c>
      <c r="E102">
        <v>142.520004</v>
      </c>
      <c r="F102">
        <v>140.843323</v>
      </c>
      <c r="G102">
        <v>7041300</v>
      </c>
      <c r="H102">
        <f t="shared" si="1"/>
        <v>-1.7509878243298825E-2</v>
      </c>
      <c r="I102">
        <f>CORREL($H$3:H102,MXX!$H$3:H102)</f>
        <v>-5.1241663927495892E-2</v>
      </c>
    </row>
    <row r="103" spans="1:9" x14ac:dyDescent="0.25">
      <c r="A103" s="1">
        <v>44580</v>
      </c>
      <c r="B103">
        <v>142.53999300000001</v>
      </c>
      <c r="C103">
        <v>144.990005</v>
      </c>
      <c r="D103">
        <v>141.91999799999999</v>
      </c>
      <c r="E103">
        <v>143.94000199999999</v>
      </c>
      <c r="F103">
        <v>142.24659700000001</v>
      </c>
      <c r="G103">
        <v>7558000</v>
      </c>
      <c r="H103">
        <f t="shared" si="1"/>
        <v>9.9633690125304018E-3</v>
      </c>
      <c r="I103">
        <f>CORREL($H$3:H103,MXX!$H$3:H103)</f>
        <v>-4.5880922784647615E-2</v>
      </c>
    </row>
    <row r="104" spans="1:9" x14ac:dyDescent="0.25">
      <c r="A104" s="1">
        <v>44581</v>
      </c>
      <c r="B104">
        <v>142.35000600000001</v>
      </c>
      <c r="C104">
        <v>144.46000699999999</v>
      </c>
      <c r="D104">
        <v>141.070007</v>
      </c>
      <c r="E104">
        <v>141.220001</v>
      </c>
      <c r="F104">
        <v>139.55860899999999</v>
      </c>
      <c r="G104">
        <v>7462400</v>
      </c>
      <c r="H104">
        <f t="shared" si="1"/>
        <v>-1.8896677015057296E-2</v>
      </c>
      <c r="I104">
        <f>CORREL($H$3:H104,MXX!$H$3:H104)</f>
        <v>-1.236894432794514E-2</v>
      </c>
    </row>
    <row r="105" spans="1:9" x14ac:dyDescent="0.25">
      <c r="A105" s="1">
        <v>44582</v>
      </c>
      <c r="B105">
        <v>141.220001</v>
      </c>
      <c r="C105">
        <v>142.259995</v>
      </c>
      <c r="D105">
        <v>140.05999800000001</v>
      </c>
      <c r="E105">
        <v>140.19000199999999</v>
      </c>
      <c r="F105">
        <v>138.54072600000001</v>
      </c>
      <c r="G105">
        <v>9169400</v>
      </c>
      <c r="H105">
        <f t="shared" si="1"/>
        <v>-7.2935880293847266E-3</v>
      </c>
      <c r="I105">
        <f>CORREL($H$3:H105,MXX!$H$3:H105)</f>
        <v>-5.6979830063938579E-3</v>
      </c>
    </row>
    <row r="106" spans="1:9" x14ac:dyDescent="0.25">
      <c r="A106" s="1">
        <v>44585</v>
      </c>
      <c r="B106">
        <v>139.070007</v>
      </c>
      <c r="C106">
        <v>140.529999</v>
      </c>
      <c r="D106">
        <v>137.30999800000001</v>
      </c>
      <c r="E106">
        <v>140.199997</v>
      </c>
      <c r="F106">
        <v>138.55059800000001</v>
      </c>
      <c r="G106">
        <v>9566400</v>
      </c>
      <c r="H106">
        <f t="shared" si="1"/>
        <v>7.1257025172521727E-5</v>
      </c>
      <c r="I106">
        <f>CORREL($H$3:H106,MXX!$H$3:H106)</f>
        <v>-6.1026091896763173E-3</v>
      </c>
    </row>
    <row r="107" spans="1:9" x14ac:dyDescent="0.25">
      <c r="A107" s="1">
        <v>44586</v>
      </c>
      <c r="B107">
        <v>139.990005</v>
      </c>
      <c r="C107">
        <v>140.36999499999999</v>
      </c>
      <c r="D107">
        <v>136.80999800000001</v>
      </c>
      <c r="E107">
        <v>137.14999399999999</v>
      </c>
      <c r="F107">
        <v>135.536484</v>
      </c>
      <c r="G107">
        <v>9826500</v>
      </c>
      <c r="H107">
        <f t="shared" si="1"/>
        <v>-2.1754608377800046E-2</v>
      </c>
      <c r="I107">
        <f>CORREL($H$3:H107,MXX!$H$3:H107)</f>
        <v>3.6886476178393794E-2</v>
      </c>
    </row>
    <row r="108" spans="1:9" x14ac:dyDescent="0.25">
      <c r="A108" s="1">
        <v>44587</v>
      </c>
      <c r="B108">
        <v>137.33999600000001</v>
      </c>
      <c r="C108">
        <v>138.78999300000001</v>
      </c>
      <c r="D108">
        <v>135.16000399999999</v>
      </c>
      <c r="E108">
        <v>135.75</v>
      </c>
      <c r="F108">
        <v>134.15295399999999</v>
      </c>
      <c r="G108">
        <v>8728500</v>
      </c>
      <c r="H108">
        <f t="shared" si="1"/>
        <v>-1.0207805006953017E-2</v>
      </c>
      <c r="I108">
        <f>CORREL($H$3:H108,MXX!$H$3:H108)</f>
        <v>5.0989945992309167E-2</v>
      </c>
    </row>
    <row r="109" spans="1:9" x14ac:dyDescent="0.25">
      <c r="A109" s="1">
        <v>44588</v>
      </c>
      <c r="B109">
        <v>136.91999799999999</v>
      </c>
      <c r="C109">
        <v>139.08000200000001</v>
      </c>
      <c r="D109">
        <v>135.36999499999999</v>
      </c>
      <c r="E109">
        <v>135.83999600000001</v>
      </c>
      <c r="F109">
        <v>134.24189799999999</v>
      </c>
      <c r="G109">
        <v>9253000</v>
      </c>
      <c r="H109">
        <f t="shared" si="1"/>
        <v>6.6300440913137041E-4</v>
      </c>
      <c r="I109">
        <f>CORREL($H$3:H109,MXX!$H$3:H109)</f>
        <v>5.163050220949051E-2</v>
      </c>
    </row>
    <row r="110" spans="1:9" x14ac:dyDescent="0.25">
      <c r="A110" s="1">
        <v>44589</v>
      </c>
      <c r="B110">
        <v>136</v>
      </c>
      <c r="C110">
        <v>137.570007</v>
      </c>
      <c r="D110">
        <v>133.949997</v>
      </c>
      <c r="E110">
        <v>137.520004</v>
      </c>
      <c r="F110">
        <v>135.90213</v>
      </c>
      <c r="G110">
        <v>8377300</v>
      </c>
      <c r="H110">
        <f t="shared" si="1"/>
        <v>1.2367465185869227E-2</v>
      </c>
      <c r="I110">
        <f>CORREL($H$3:H110,MXX!$H$3:H110)</f>
        <v>4.9479031744523241E-2</v>
      </c>
    </row>
    <row r="111" spans="1:9" x14ac:dyDescent="0.25">
      <c r="A111" s="1">
        <v>44592</v>
      </c>
      <c r="B111">
        <v>137.08999600000001</v>
      </c>
      <c r="C111">
        <v>140.03999300000001</v>
      </c>
      <c r="D111">
        <v>136.699997</v>
      </c>
      <c r="E111">
        <v>139.80999800000001</v>
      </c>
      <c r="F111">
        <v>138.165176</v>
      </c>
      <c r="G111">
        <v>6731200</v>
      </c>
      <c r="H111">
        <f t="shared" si="1"/>
        <v>1.6652027455346011E-2</v>
      </c>
      <c r="I111">
        <f>CORREL($H$3:H111,MXX!$H$3:H111)</f>
        <v>2.7424227719058149E-2</v>
      </c>
    </row>
    <row r="112" spans="1:9" x14ac:dyDescent="0.25">
      <c r="A112" s="1">
        <v>44593</v>
      </c>
      <c r="B112">
        <v>139.21000699999999</v>
      </c>
      <c r="C112">
        <v>141.14999399999999</v>
      </c>
      <c r="D112">
        <v>138.990005</v>
      </c>
      <c r="E112">
        <v>140.91000399999999</v>
      </c>
      <c r="F112">
        <v>139.25225800000001</v>
      </c>
      <c r="G112">
        <v>6774400</v>
      </c>
      <c r="H112">
        <f t="shared" si="1"/>
        <v>7.8679883851485808E-3</v>
      </c>
      <c r="I112">
        <f>CORREL($H$3:H112,MXX!$H$3:H112)</f>
        <v>3.1077154516000471E-2</v>
      </c>
    </row>
    <row r="113" spans="1:9" x14ac:dyDescent="0.25">
      <c r="A113" s="1">
        <v>44594</v>
      </c>
      <c r="B113">
        <v>141</v>
      </c>
      <c r="C113">
        <v>141.63999899999999</v>
      </c>
      <c r="D113">
        <v>140.14999399999999</v>
      </c>
      <c r="E113">
        <v>140.85000600000001</v>
      </c>
      <c r="F113">
        <v>139.19296299999999</v>
      </c>
      <c r="G113">
        <v>6049900</v>
      </c>
      <c r="H113">
        <f t="shared" si="1"/>
        <v>-4.2580997142624487E-4</v>
      </c>
      <c r="I113">
        <f>CORREL($H$3:H113,MXX!$H$3:H113)</f>
        <v>3.067486250192716E-2</v>
      </c>
    </row>
    <row r="114" spans="1:9" x14ac:dyDescent="0.25">
      <c r="A114" s="1">
        <v>44595</v>
      </c>
      <c r="B114">
        <v>140.259995</v>
      </c>
      <c r="C114">
        <v>141.990005</v>
      </c>
      <c r="D114">
        <v>139.770004</v>
      </c>
      <c r="E114">
        <v>140.990005</v>
      </c>
      <c r="F114">
        <v>139.33131399999999</v>
      </c>
      <c r="G114">
        <v>6913700</v>
      </c>
      <c r="H114">
        <f t="shared" si="1"/>
        <v>9.9395110943934807E-4</v>
      </c>
      <c r="I114">
        <f>CORREL($H$3:H114,MXX!$H$3:H114)</f>
        <v>3.1851977808854848E-2</v>
      </c>
    </row>
    <row r="115" spans="1:9" x14ac:dyDescent="0.25">
      <c r="A115" s="1">
        <v>44596</v>
      </c>
      <c r="B115">
        <v>140.88999899999999</v>
      </c>
      <c r="C115">
        <v>141</v>
      </c>
      <c r="D115">
        <v>138.35000600000001</v>
      </c>
      <c r="E115">
        <v>139.33000200000001</v>
      </c>
      <c r="F115">
        <v>137.690842</v>
      </c>
      <c r="G115">
        <v>7345500</v>
      </c>
      <c r="H115">
        <f t="shared" si="1"/>
        <v>-1.1773893124986883E-2</v>
      </c>
      <c r="I115">
        <f>CORREL($H$3:H115,MXX!$H$3:H115)</f>
        <v>2.5992000099021022E-2</v>
      </c>
    </row>
    <row r="116" spans="1:9" x14ac:dyDescent="0.25">
      <c r="A116" s="1">
        <v>44599</v>
      </c>
      <c r="B116">
        <v>140.05999800000001</v>
      </c>
      <c r="C116">
        <v>140.070007</v>
      </c>
      <c r="D116">
        <v>137.61000100000001</v>
      </c>
      <c r="E116">
        <v>137.96000699999999</v>
      </c>
      <c r="F116">
        <v>136.33696</v>
      </c>
      <c r="G116">
        <v>6670100</v>
      </c>
      <c r="H116">
        <f t="shared" si="1"/>
        <v>-9.8327672366183855E-3</v>
      </c>
      <c r="I116">
        <f>CORREL($H$3:H116,MXX!$H$3:H116)</f>
        <v>4.1874402335760778E-2</v>
      </c>
    </row>
    <row r="117" spans="1:9" x14ac:dyDescent="0.25">
      <c r="A117" s="1">
        <v>44600</v>
      </c>
      <c r="B117">
        <v>138.320007</v>
      </c>
      <c r="C117">
        <v>139.240005</v>
      </c>
      <c r="D117">
        <v>137.509995</v>
      </c>
      <c r="E117">
        <v>137.990005</v>
      </c>
      <c r="F117">
        <v>136.36660800000001</v>
      </c>
      <c r="G117">
        <v>6486300</v>
      </c>
      <c r="H117">
        <f t="shared" si="1"/>
        <v>2.1746120787795751E-4</v>
      </c>
      <c r="I117">
        <f>CORREL($H$3:H117,MXX!$H$3:H117)</f>
        <v>4.204875906866299E-2</v>
      </c>
    </row>
    <row r="118" spans="1:9" x14ac:dyDescent="0.25">
      <c r="A118" s="1">
        <v>44601</v>
      </c>
      <c r="B118">
        <v>138.5</v>
      </c>
      <c r="C118">
        <v>138.78999300000001</v>
      </c>
      <c r="D118">
        <v>137.470001</v>
      </c>
      <c r="E118">
        <v>137.69000199999999</v>
      </c>
      <c r="F118">
        <v>136.070145</v>
      </c>
      <c r="G118">
        <v>7157900</v>
      </c>
      <c r="H118">
        <f t="shared" si="1"/>
        <v>-2.1740146238734413E-3</v>
      </c>
      <c r="I118">
        <f>CORREL($H$3:H118,MXX!$H$3:H118)</f>
        <v>3.7648417894855457E-2</v>
      </c>
    </row>
    <row r="119" spans="1:9" x14ac:dyDescent="0.25">
      <c r="A119" s="1">
        <v>44602</v>
      </c>
      <c r="B119">
        <v>136.550003</v>
      </c>
      <c r="C119">
        <v>137.009995</v>
      </c>
      <c r="D119">
        <v>135.46000699999999</v>
      </c>
      <c r="E119">
        <v>136.08000200000001</v>
      </c>
      <c r="F119">
        <v>134.47908000000001</v>
      </c>
      <c r="G119">
        <v>9270200</v>
      </c>
      <c r="H119">
        <f t="shared" si="1"/>
        <v>-1.1692976442407599E-2</v>
      </c>
      <c r="I119">
        <f>CORREL($H$3:H119,MXX!$H$3:H119)</f>
        <v>2.7394769112062473E-2</v>
      </c>
    </row>
    <row r="120" spans="1:9" x14ac:dyDescent="0.25">
      <c r="A120" s="1">
        <v>44603</v>
      </c>
      <c r="B120">
        <v>136.820007</v>
      </c>
      <c r="C120">
        <v>137.179993</v>
      </c>
      <c r="D120">
        <v>134.16999799999999</v>
      </c>
      <c r="E120">
        <v>135.33000200000001</v>
      </c>
      <c r="F120">
        <v>133.7379</v>
      </c>
      <c r="G120">
        <v>7911100</v>
      </c>
      <c r="H120">
        <f t="shared" si="1"/>
        <v>-5.511489221966823E-3</v>
      </c>
      <c r="I120">
        <f>CORREL($H$3:H120,MXX!$H$3:H120)</f>
        <v>2.89197272707238E-2</v>
      </c>
    </row>
    <row r="121" spans="1:9" x14ac:dyDescent="0.25">
      <c r="A121" s="1">
        <v>44606</v>
      </c>
      <c r="B121">
        <v>135.33000200000001</v>
      </c>
      <c r="C121">
        <v>135.96000699999999</v>
      </c>
      <c r="D121">
        <v>132.71000699999999</v>
      </c>
      <c r="E121">
        <v>133.949997</v>
      </c>
      <c r="F121">
        <v>132.37413000000001</v>
      </c>
      <c r="G121">
        <v>9787800</v>
      </c>
      <c r="H121">
        <f t="shared" si="1"/>
        <v>-1.0197333740099016E-2</v>
      </c>
      <c r="I121">
        <f>CORREL($H$3:H121,MXX!$H$3:H121)</f>
        <v>1.7448512216331351E-2</v>
      </c>
    </row>
    <row r="122" spans="1:9" x14ac:dyDescent="0.25">
      <c r="A122" s="1">
        <v>44607</v>
      </c>
      <c r="B122">
        <v>134.740005</v>
      </c>
      <c r="C122">
        <v>135.66999799999999</v>
      </c>
      <c r="D122">
        <v>133.78999300000001</v>
      </c>
      <c r="E122">
        <v>134.36999499999999</v>
      </c>
      <c r="F122">
        <v>132.78919999999999</v>
      </c>
      <c r="G122">
        <v>7274800</v>
      </c>
      <c r="H122">
        <f t="shared" si="1"/>
        <v>3.1355824585965991E-3</v>
      </c>
      <c r="I122">
        <f>CORREL($H$3:H122,MXX!$H$3:H122)</f>
        <v>1.05927025643535E-2</v>
      </c>
    </row>
    <row r="123" spans="1:9" x14ac:dyDescent="0.25">
      <c r="A123" s="1">
        <v>44608</v>
      </c>
      <c r="B123">
        <v>134.33000200000001</v>
      </c>
      <c r="C123">
        <v>134.88000500000001</v>
      </c>
      <c r="D123">
        <v>132.699997</v>
      </c>
      <c r="E123">
        <v>133.529999</v>
      </c>
      <c r="F123">
        <v>131.95907600000001</v>
      </c>
      <c r="G123">
        <v>9496900</v>
      </c>
      <c r="H123">
        <f t="shared" si="1"/>
        <v>-6.2514421353542585E-3</v>
      </c>
      <c r="I123">
        <f>CORREL($H$3:H123,MXX!$H$3:H123)</f>
        <v>1.674793694221236E-3</v>
      </c>
    </row>
    <row r="124" spans="1:9" x14ac:dyDescent="0.25">
      <c r="A124" s="1">
        <v>44609</v>
      </c>
      <c r="B124">
        <v>134</v>
      </c>
      <c r="C124">
        <v>139.470001</v>
      </c>
      <c r="D124">
        <v>133.779999</v>
      </c>
      <c r="E124">
        <v>138.88000500000001</v>
      </c>
      <c r="F124">
        <v>137.24612400000001</v>
      </c>
      <c r="G124">
        <v>17943800</v>
      </c>
      <c r="H124">
        <f t="shared" si="1"/>
        <v>4.0065815556332013E-2</v>
      </c>
      <c r="I124">
        <f>CORREL($H$3:H124,MXX!$H$3:H124)</f>
        <v>3.3052306331708185E-2</v>
      </c>
    </row>
    <row r="125" spans="1:9" x14ac:dyDescent="0.25">
      <c r="A125" s="1">
        <v>44610</v>
      </c>
      <c r="B125">
        <v>138.10000600000001</v>
      </c>
      <c r="C125">
        <v>139.58999600000001</v>
      </c>
      <c r="D125">
        <v>137.16000399999999</v>
      </c>
      <c r="E125">
        <v>137.990005</v>
      </c>
      <c r="F125">
        <v>136.36660800000001</v>
      </c>
      <c r="G125">
        <v>10367800</v>
      </c>
      <c r="H125">
        <f t="shared" si="1"/>
        <v>-6.4083121210766958E-3</v>
      </c>
      <c r="I125">
        <f>CORREL($H$3:H125,MXX!$H$3:H125)</f>
        <v>4.1946859414560632E-2</v>
      </c>
    </row>
    <row r="126" spans="1:9" x14ac:dyDescent="0.25">
      <c r="A126" s="1">
        <v>44614</v>
      </c>
      <c r="B126">
        <v>137.770004</v>
      </c>
      <c r="C126">
        <v>138.240005</v>
      </c>
      <c r="D126">
        <v>135.94000199999999</v>
      </c>
      <c r="E126">
        <v>136.449997</v>
      </c>
      <c r="F126">
        <v>134.84472700000001</v>
      </c>
      <c r="G126">
        <v>8460300</v>
      </c>
      <c r="H126">
        <f t="shared" si="1"/>
        <v>-1.1160217463207762E-2</v>
      </c>
      <c r="I126">
        <f>CORREL($H$3:H126,MXX!$H$3:H126)</f>
        <v>4.9324288558485835E-2</v>
      </c>
    </row>
    <row r="127" spans="1:9" x14ac:dyDescent="0.25">
      <c r="A127" s="1">
        <v>44615</v>
      </c>
      <c r="B127">
        <v>136.86000100000001</v>
      </c>
      <c r="C127">
        <v>137.19000199999999</v>
      </c>
      <c r="D127">
        <v>134.83999600000001</v>
      </c>
      <c r="E127">
        <v>135.050003</v>
      </c>
      <c r="F127">
        <v>133.461197</v>
      </c>
      <c r="G127">
        <v>7010300</v>
      </c>
      <c r="H127">
        <f t="shared" si="1"/>
        <v>-1.0260171315412337E-2</v>
      </c>
      <c r="I127">
        <f>CORREL($H$3:H127,MXX!$H$3:H127)</f>
        <v>5.326658671133435E-2</v>
      </c>
    </row>
    <row r="128" spans="1:9" x14ac:dyDescent="0.25">
      <c r="A128" s="1">
        <v>44616</v>
      </c>
      <c r="B128">
        <v>133.91000399999999</v>
      </c>
      <c r="C128">
        <v>135.009995</v>
      </c>
      <c r="D128">
        <v>132.009995</v>
      </c>
      <c r="E128">
        <v>134.529999</v>
      </c>
      <c r="F128">
        <v>132.94731100000001</v>
      </c>
      <c r="G128">
        <v>10572500</v>
      </c>
      <c r="H128">
        <f t="shared" si="1"/>
        <v>-3.8504525026849955E-3</v>
      </c>
      <c r="I128">
        <f>CORREL($H$3:H128,MXX!$H$3:H128)</f>
        <v>4.9913209208514248E-2</v>
      </c>
    </row>
    <row r="129" spans="1:9" x14ac:dyDescent="0.25">
      <c r="A129" s="1">
        <v>44617</v>
      </c>
      <c r="B129">
        <v>134.80999800000001</v>
      </c>
      <c r="C129">
        <v>136.779999</v>
      </c>
      <c r="D129">
        <v>134.08999600000001</v>
      </c>
      <c r="E129">
        <v>136.38000500000001</v>
      </c>
      <c r="F129">
        <v>134.775543</v>
      </c>
      <c r="G129">
        <v>8332600</v>
      </c>
      <c r="H129">
        <f t="shared" si="1"/>
        <v>1.3751553049463223E-2</v>
      </c>
      <c r="I129">
        <f>CORREL($H$3:H129,MXX!$H$3:H129)</f>
        <v>1.9699084473057404E-2</v>
      </c>
    </row>
    <row r="130" spans="1:9" x14ac:dyDescent="0.25">
      <c r="A130" s="1">
        <v>44620</v>
      </c>
      <c r="B130">
        <v>135</v>
      </c>
      <c r="C130">
        <v>136.070007</v>
      </c>
      <c r="D130">
        <v>133.770004</v>
      </c>
      <c r="E130">
        <v>135.16000399999999</v>
      </c>
      <c r="F130">
        <v>133.56990099999999</v>
      </c>
      <c r="G130">
        <v>8762200</v>
      </c>
      <c r="H130">
        <f t="shared" si="1"/>
        <v>-8.9455547584031004E-3</v>
      </c>
      <c r="I130">
        <f>CORREL($H$3:H130,MXX!$H$3:H130)</f>
        <v>1.8384128879322146E-2</v>
      </c>
    </row>
    <row r="131" spans="1:9" x14ac:dyDescent="0.25">
      <c r="A131" s="1">
        <v>44621</v>
      </c>
      <c r="B131">
        <v>135.86999499999999</v>
      </c>
      <c r="C131">
        <v>137.88999899999999</v>
      </c>
      <c r="D131">
        <v>135.020004</v>
      </c>
      <c r="E131">
        <v>135.990005</v>
      </c>
      <c r="F131">
        <v>134.39013700000001</v>
      </c>
      <c r="G131">
        <v>8008300</v>
      </c>
      <c r="H131">
        <f t="shared" ref="H131:H194" si="2">(F131-F130)/F130</f>
        <v>6.1408745073489477E-3</v>
      </c>
      <c r="I131">
        <f>CORREL($H$3:H131,MXX!$H$3:H131)</f>
        <v>2.9774571094748112E-2</v>
      </c>
    </row>
    <row r="132" spans="1:9" x14ac:dyDescent="0.25">
      <c r="A132" s="1">
        <v>44622</v>
      </c>
      <c r="B132">
        <v>135.66000399999999</v>
      </c>
      <c r="C132">
        <v>136.83000200000001</v>
      </c>
      <c r="D132">
        <v>135.179993</v>
      </c>
      <c r="E132">
        <v>136.16000399999999</v>
      </c>
      <c r="F132">
        <v>134.55815100000001</v>
      </c>
      <c r="G132">
        <v>7954600</v>
      </c>
      <c r="H132">
        <f t="shared" si="2"/>
        <v>1.2501959128146394E-3</v>
      </c>
      <c r="I132">
        <f>CORREL($H$3:H132,MXX!$H$3:H132)</f>
        <v>3.1801236136137466E-2</v>
      </c>
    </row>
    <row r="133" spans="1:9" x14ac:dyDescent="0.25">
      <c r="A133" s="1">
        <v>44623</v>
      </c>
      <c r="B133">
        <v>137.28999300000001</v>
      </c>
      <c r="C133">
        <v>140.470001</v>
      </c>
      <c r="D133">
        <v>136.550003</v>
      </c>
      <c r="E133">
        <v>139.28999300000001</v>
      </c>
      <c r="F133">
        <v>137.65130600000001</v>
      </c>
      <c r="G133">
        <v>9961700</v>
      </c>
      <c r="H133">
        <f t="shared" si="2"/>
        <v>2.2987496313025255E-2</v>
      </c>
      <c r="I133">
        <f>CORREL($H$3:H133,MXX!$H$3:H133)</f>
        <v>2.2691733806395283E-2</v>
      </c>
    </row>
    <row r="134" spans="1:9" x14ac:dyDescent="0.25">
      <c r="A134" s="1">
        <v>44624</v>
      </c>
      <c r="B134">
        <v>137.80999800000001</v>
      </c>
      <c r="C134">
        <v>142.94000199999999</v>
      </c>
      <c r="D134">
        <v>137.58999600000001</v>
      </c>
      <c r="E134">
        <v>142.820007</v>
      </c>
      <c r="F134">
        <v>141.13978599999999</v>
      </c>
      <c r="G134">
        <v>11858800</v>
      </c>
      <c r="H134">
        <f t="shared" si="2"/>
        <v>2.5342876151134966E-2</v>
      </c>
      <c r="I134">
        <f>CORREL($H$3:H134,MXX!$H$3:H134)</f>
        <v>2.6684192691924291E-2</v>
      </c>
    </row>
    <row r="135" spans="1:9" x14ac:dyDescent="0.25">
      <c r="A135" s="1">
        <v>44627</v>
      </c>
      <c r="B135">
        <v>141.300003</v>
      </c>
      <c r="C135">
        <v>143.63000500000001</v>
      </c>
      <c r="D135">
        <v>140.449997</v>
      </c>
      <c r="E135">
        <v>141.66999799999999</v>
      </c>
      <c r="F135">
        <v>140.003311</v>
      </c>
      <c r="G135">
        <v>15290000</v>
      </c>
      <c r="H135">
        <f t="shared" si="2"/>
        <v>-8.0521235876040674E-3</v>
      </c>
      <c r="I135">
        <f>CORREL($H$3:H135,MXX!$H$3:H135)</f>
        <v>2.4196875108428481E-2</v>
      </c>
    </row>
    <row r="136" spans="1:9" x14ac:dyDescent="0.25">
      <c r="A136" s="1">
        <v>44628</v>
      </c>
      <c r="B136">
        <v>141.5</v>
      </c>
      <c r="C136">
        <v>142.46000699999999</v>
      </c>
      <c r="D136">
        <v>138.58000200000001</v>
      </c>
      <c r="E136">
        <v>138.740005</v>
      </c>
      <c r="F136">
        <v>137.107788</v>
      </c>
      <c r="G136">
        <v>9435200</v>
      </c>
      <c r="H136">
        <f t="shared" si="2"/>
        <v>-2.0681818017861002E-2</v>
      </c>
      <c r="I136">
        <f>CORREL($H$3:H136,MXX!$H$3:H136)</f>
        <v>3.018920305275416E-2</v>
      </c>
    </row>
    <row r="137" spans="1:9" x14ac:dyDescent="0.25">
      <c r="A137" s="1">
        <v>44629</v>
      </c>
      <c r="B137">
        <v>140</v>
      </c>
      <c r="C137">
        <v>140.240005</v>
      </c>
      <c r="D137">
        <v>138.13999899999999</v>
      </c>
      <c r="E137">
        <v>139.46000699999999</v>
      </c>
      <c r="F137">
        <v>137.81930500000001</v>
      </c>
      <c r="G137">
        <v>7374300</v>
      </c>
      <c r="H137">
        <f t="shared" si="2"/>
        <v>5.1894718044755766E-3</v>
      </c>
      <c r="I137">
        <f>CORREL($H$3:H137,MXX!$H$3:H137)</f>
        <v>2.1661401728883093E-2</v>
      </c>
    </row>
    <row r="138" spans="1:9" x14ac:dyDescent="0.25">
      <c r="A138" s="1">
        <v>44630</v>
      </c>
      <c r="B138">
        <v>139.490005</v>
      </c>
      <c r="C138">
        <v>143</v>
      </c>
      <c r="D138">
        <v>139.009995</v>
      </c>
      <c r="E138">
        <v>142.63000500000001</v>
      </c>
      <c r="F138">
        <v>140.95202599999999</v>
      </c>
      <c r="G138">
        <v>9170900</v>
      </c>
      <c r="H138">
        <f t="shared" si="2"/>
        <v>2.2730639949170944E-2</v>
      </c>
      <c r="I138">
        <f>CORREL($H$3:H138,MXX!$H$3:H138)</f>
        <v>5.1849033651504346E-2</v>
      </c>
    </row>
    <row r="139" spans="1:9" x14ac:dyDescent="0.25">
      <c r="A139" s="1">
        <v>44631</v>
      </c>
      <c r="B139">
        <v>142.300003</v>
      </c>
      <c r="C139">
        <v>144.050003</v>
      </c>
      <c r="D139">
        <v>141.88000500000001</v>
      </c>
      <c r="E139">
        <v>142.070007</v>
      </c>
      <c r="F139">
        <v>140.39862099999999</v>
      </c>
      <c r="G139">
        <v>6387400</v>
      </c>
      <c r="H139">
        <f t="shared" si="2"/>
        <v>-3.926194008733141E-3</v>
      </c>
      <c r="I139">
        <f>CORREL($H$3:H139,MXX!$H$3:H139)</f>
        <v>4.8502618907494216E-2</v>
      </c>
    </row>
    <row r="140" spans="1:9" x14ac:dyDescent="0.25">
      <c r="A140" s="1">
        <v>44634</v>
      </c>
      <c r="B140">
        <v>142.020004</v>
      </c>
      <c r="C140">
        <v>144.85000600000001</v>
      </c>
      <c r="D140">
        <v>141.990005</v>
      </c>
      <c r="E140">
        <v>144.050003</v>
      </c>
      <c r="F140">
        <v>142.35531599999999</v>
      </c>
      <c r="G140">
        <v>7548800</v>
      </c>
      <c r="H140">
        <f t="shared" si="2"/>
        <v>1.3936710959575568E-2</v>
      </c>
      <c r="I140">
        <f>CORREL($H$3:H140,MXX!$H$3:H140)</f>
        <v>3.7941666543010774E-2</v>
      </c>
    </row>
    <row r="141" spans="1:9" x14ac:dyDescent="0.25">
      <c r="A141" s="1">
        <v>44635</v>
      </c>
      <c r="B141">
        <v>144.529999</v>
      </c>
      <c r="C141">
        <v>146.14999399999999</v>
      </c>
      <c r="D141">
        <v>143.85000600000001</v>
      </c>
      <c r="E141">
        <v>145.779999</v>
      </c>
      <c r="F141">
        <v>144.064941</v>
      </c>
      <c r="G141">
        <v>7624200</v>
      </c>
      <c r="H141">
        <f t="shared" si="2"/>
        <v>1.2009562045438592E-2</v>
      </c>
      <c r="I141">
        <f>CORREL($H$3:H141,MXX!$H$3:H141)</f>
        <v>3.617659035259245E-2</v>
      </c>
    </row>
    <row r="142" spans="1:9" x14ac:dyDescent="0.25">
      <c r="A142" s="1">
        <v>44636</v>
      </c>
      <c r="B142">
        <v>145.38999899999999</v>
      </c>
      <c r="C142">
        <v>146.94000199999999</v>
      </c>
      <c r="D142">
        <v>143.699997</v>
      </c>
      <c r="E142">
        <v>145.35000600000001</v>
      </c>
      <c r="F142">
        <v>143.64003</v>
      </c>
      <c r="G142">
        <v>8205300</v>
      </c>
      <c r="H142">
        <f t="shared" si="2"/>
        <v>-2.9494406970257164E-3</v>
      </c>
      <c r="I142">
        <f>CORREL($H$3:H142,MXX!$H$3:H142)</f>
        <v>3.79465302454896E-2</v>
      </c>
    </row>
    <row r="143" spans="1:9" x14ac:dyDescent="0.25">
      <c r="A143" s="1">
        <v>44637</v>
      </c>
      <c r="B143">
        <v>144.449997</v>
      </c>
      <c r="C143">
        <v>145.300003</v>
      </c>
      <c r="D143">
        <v>142.64999399999999</v>
      </c>
      <c r="E143">
        <v>145.009995</v>
      </c>
      <c r="F143">
        <v>143.858261</v>
      </c>
      <c r="G143">
        <v>6341000</v>
      </c>
      <c r="H143">
        <f t="shared" si="2"/>
        <v>1.5192909664527565E-3</v>
      </c>
      <c r="I143">
        <f>CORREL($H$3:H143,MXX!$H$3:H143)</f>
        <v>3.8335787729844147E-2</v>
      </c>
    </row>
    <row r="144" spans="1:9" x14ac:dyDescent="0.25">
      <c r="A144" s="1">
        <v>44638</v>
      </c>
      <c r="B144">
        <v>145.179993</v>
      </c>
      <c r="C144">
        <v>145.570007</v>
      </c>
      <c r="D144">
        <v>144.11000100000001</v>
      </c>
      <c r="E144">
        <v>145.44000199999999</v>
      </c>
      <c r="F144">
        <v>144.284851</v>
      </c>
      <c r="G144">
        <v>10411100</v>
      </c>
      <c r="H144">
        <f t="shared" si="2"/>
        <v>2.9653493447971296E-3</v>
      </c>
      <c r="I144">
        <f>CORREL($H$3:H144,MXX!$H$3:H144)</f>
        <v>3.9809853107552966E-2</v>
      </c>
    </row>
    <row r="145" spans="1:9" x14ac:dyDescent="0.25">
      <c r="A145" s="1">
        <v>44641</v>
      </c>
      <c r="B145">
        <v>145.429993</v>
      </c>
      <c r="C145">
        <v>147.28999300000001</v>
      </c>
      <c r="D145">
        <v>143.61999499999999</v>
      </c>
      <c r="E145">
        <v>144.229996</v>
      </c>
      <c r="F145">
        <v>143.08445699999999</v>
      </c>
      <c r="G145">
        <v>7116900</v>
      </c>
      <c r="H145">
        <f t="shared" si="2"/>
        <v>-8.31961215387759E-3</v>
      </c>
      <c r="I145">
        <f>CORREL($H$3:H145,MXX!$H$3:H145)</f>
        <v>2.9201081623695842E-2</v>
      </c>
    </row>
    <row r="146" spans="1:9" x14ac:dyDescent="0.25">
      <c r="A146" s="1">
        <v>44642</v>
      </c>
      <c r="B146">
        <v>144.61000100000001</v>
      </c>
      <c r="C146">
        <v>144.970001</v>
      </c>
      <c r="D146">
        <v>142.979996</v>
      </c>
      <c r="E146">
        <v>143.800003</v>
      </c>
      <c r="F146">
        <v>142.657883</v>
      </c>
      <c r="G146">
        <v>6745000</v>
      </c>
      <c r="H146">
        <f t="shared" si="2"/>
        <v>-2.9812741994749859E-3</v>
      </c>
      <c r="I146">
        <f>CORREL($H$3:H146,MXX!$H$3:H146)</f>
        <v>2.4855065600046241E-2</v>
      </c>
    </row>
    <row r="147" spans="1:9" x14ac:dyDescent="0.25">
      <c r="A147" s="1">
        <v>44643</v>
      </c>
      <c r="B147">
        <v>143.13999899999999</v>
      </c>
      <c r="C147">
        <v>143.729996</v>
      </c>
      <c r="D147">
        <v>141.520004</v>
      </c>
      <c r="E147">
        <v>141.949997</v>
      </c>
      <c r="F147">
        <v>140.82257100000001</v>
      </c>
      <c r="G147">
        <v>6541800</v>
      </c>
      <c r="H147">
        <f t="shared" si="2"/>
        <v>-1.2865128525705009E-2</v>
      </c>
      <c r="I147">
        <f>CORREL($H$3:H147,MXX!$H$3:H147)</f>
        <v>2.1193135721731367E-2</v>
      </c>
    </row>
    <row r="148" spans="1:9" x14ac:dyDescent="0.25">
      <c r="A148" s="1">
        <v>44644</v>
      </c>
      <c r="B148">
        <v>142.38999899999999</v>
      </c>
      <c r="C148">
        <v>143.91000399999999</v>
      </c>
      <c r="D148">
        <v>141.88000500000001</v>
      </c>
      <c r="E148">
        <v>142.83000200000001</v>
      </c>
      <c r="F148">
        <v>141.69560200000001</v>
      </c>
      <c r="G148">
        <v>4480300</v>
      </c>
      <c r="H148">
        <f t="shared" si="2"/>
        <v>6.1995104463757975E-3</v>
      </c>
      <c r="I148">
        <f>CORREL($H$3:H148,MXX!$H$3:H148)</f>
        <v>1.6463956356068503E-2</v>
      </c>
    </row>
    <row r="149" spans="1:9" x14ac:dyDescent="0.25">
      <c r="A149" s="1">
        <v>44645</v>
      </c>
      <c r="B149">
        <v>143.449997</v>
      </c>
      <c r="C149">
        <v>143.929993</v>
      </c>
      <c r="D149">
        <v>142.259995</v>
      </c>
      <c r="E149">
        <v>143.449997</v>
      </c>
      <c r="F149">
        <v>142.310654</v>
      </c>
      <c r="G149">
        <v>4695100</v>
      </c>
      <c r="H149">
        <f t="shared" si="2"/>
        <v>4.3406569527824259E-3</v>
      </c>
      <c r="I149">
        <f>CORREL($H$3:H149,MXX!$H$3:H149)</f>
        <v>1.9913583710523791E-2</v>
      </c>
    </row>
    <row r="150" spans="1:9" x14ac:dyDescent="0.25">
      <c r="A150" s="1">
        <v>44648</v>
      </c>
      <c r="B150">
        <v>143.5</v>
      </c>
      <c r="C150">
        <v>146.05999800000001</v>
      </c>
      <c r="D150">
        <v>143.300003</v>
      </c>
      <c r="E150">
        <v>146</v>
      </c>
      <c r="F150">
        <v>144.840408</v>
      </c>
      <c r="G150">
        <v>6701900</v>
      </c>
      <c r="H150">
        <f t="shared" si="2"/>
        <v>1.777627977171686E-2</v>
      </c>
      <c r="I150">
        <f>CORREL($H$3:H150,MXX!$H$3:H150)</f>
        <v>1.0735745320396822E-2</v>
      </c>
    </row>
    <row r="151" spans="1:9" x14ac:dyDescent="0.25">
      <c r="A151" s="1">
        <v>44649</v>
      </c>
      <c r="B151">
        <v>146.60000600000001</v>
      </c>
      <c r="C151">
        <v>148.10000600000001</v>
      </c>
      <c r="D151">
        <v>146.25</v>
      </c>
      <c r="E151">
        <v>147.229996</v>
      </c>
      <c r="F151">
        <v>146.06063800000001</v>
      </c>
      <c r="G151">
        <v>6644800</v>
      </c>
      <c r="H151">
        <f t="shared" si="2"/>
        <v>8.4246517725910779E-3</v>
      </c>
      <c r="I151">
        <f>CORREL($H$3:H151,MXX!$H$3:H151)</f>
        <v>1.2936815214724003E-2</v>
      </c>
    </row>
    <row r="152" spans="1:9" x14ac:dyDescent="0.25">
      <c r="A152" s="1">
        <v>44650</v>
      </c>
      <c r="B152">
        <v>147.13000500000001</v>
      </c>
      <c r="C152">
        <v>150.179993</v>
      </c>
      <c r="D152">
        <v>147.03999300000001</v>
      </c>
      <c r="E152">
        <v>149.86999499999999</v>
      </c>
      <c r="F152">
        <v>148.67967200000001</v>
      </c>
      <c r="G152">
        <v>8330500</v>
      </c>
      <c r="H152">
        <f t="shared" si="2"/>
        <v>1.7931141722111327E-2</v>
      </c>
      <c r="I152">
        <f>CORREL($H$3:H152,MXX!$H$3:H152)</f>
        <v>2.1112584362688255E-2</v>
      </c>
    </row>
    <row r="153" spans="1:9" x14ac:dyDescent="0.25">
      <c r="A153" s="1">
        <v>44651</v>
      </c>
      <c r="B153">
        <v>148.78999300000001</v>
      </c>
      <c r="C153">
        <v>150.53999300000001</v>
      </c>
      <c r="D153">
        <v>148.179993</v>
      </c>
      <c r="E153">
        <v>148.91999799999999</v>
      </c>
      <c r="F153">
        <v>147.737213</v>
      </c>
      <c r="G153">
        <v>9054600</v>
      </c>
      <c r="H153">
        <f t="shared" si="2"/>
        <v>-6.3388557919337729E-3</v>
      </c>
      <c r="I153">
        <f>CORREL($H$3:H153,MXX!$H$3:H153)</f>
        <v>2.3516083686562338E-2</v>
      </c>
    </row>
    <row r="154" spans="1:9" x14ac:dyDescent="0.25">
      <c r="A154" s="1">
        <v>44652</v>
      </c>
      <c r="B154">
        <v>149.66000399999999</v>
      </c>
      <c r="C154">
        <v>151.270004</v>
      </c>
      <c r="D154">
        <v>148.83999600000001</v>
      </c>
      <c r="E154">
        <v>151.009995</v>
      </c>
      <c r="F154">
        <v>149.810608</v>
      </c>
      <c r="G154">
        <v>6979900</v>
      </c>
      <c r="H154">
        <f t="shared" si="2"/>
        <v>1.4034344887770457E-2</v>
      </c>
      <c r="I154">
        <f>CORREL($H$3:H154,MXX!$H$3:H154)</f>
        <v>3.4343572079407921E-2</v>
      </c>
    </row>
    <row r="155" spans="1:9" x14ac:dyDescent="0.25">
      <c r="A155" s="1">
        <v>44655</v>
      </c>
      <c r="B155">
        <v>150.91000399999999</v>
      </c>
      <c r="C155">
        <v>153.199997</v>
      </c>
      <c r="D155">
        <v>150.08000200000001</v>
      </c>
      <c r="E155">
        <v>151.03999300000001</v>
      </c>
      <c r="F155">
        <v>149.84037799999999</v>
      </c>
      <c r="G155">
        <v>8444200</v>
      </c>
      <c r="H155">
        <f t="shared" si="2"/>
        <v>1.9871757012016782E-4</v>
      </c>
      <c r="I155">
        <f>CORREL($H$3:H155,MXX!$H$3:H155)</f>
        <v>3.4342807486825742E-2</v>
      </c>
    </row>
    <row r="156" spans="1:9" x14ac:dyDescent="0.25">
      <c r="A156" s="1">
        <v>44656</v>
      </c>
      <c r="B156">
        <v>150.88000500000001</v>
      </c>
      <c r="C156">
        <v>153.33000200000001</v>
      </c>
      <c r="D156">
        <v>150.88000500000001</v>
      </c>
      <c r="E156">
        <v>151.470001</v>
      </c>
      <c r="F156">
        <v>150.26696799999999</v>
      </c>
      <c r="G156">
        <v>6219300</v>
      </c>
      <c r="H156">
        <f t="shared" si="2"/>
        <v>2.846962919434203E-3</v>
      </c>
      <c r="I156">
        <f>CORREL($H$3:H156,MXX!$H$3:H156)</f>
        <v>3.3303620972063845E-2</v>
      </c>
    </row>
    <row r="157" spans="1:9" x14ac:dyDescent="0.25">
      <c r="A157" s="1">
        <v>44657</v>
      </c>
      <c r="B157">
        <v>151.020004</v>
      </c>
      <c r="C157">
        <v>155.41999799999999</v>
      </c>
      <c r="D157">
        <v>150.5</v>
      </c>
      <c r="E157">
        <v>154.990005</v>
      </c>
      <c r="F157">
        <v>153.75900300000001</v>
      </c>
      <c r="G157">
        <v>9339500</v>
      </c>
      <c r="H157">
        <f t="shared" si="2"/>
        <v>2.3238873096847312E-2</v>
      </c>
      <c r="I157">
        <f>CORREL($H$3:H157,MXX!$H$3:H157)</f>
        <v>1.2153955984691527E-2</v>
      </c>
    </row>
    <row r="158" spans="1:9" x14ac:dyDescent="0.25">
      <c r="A158" s="1">
        <v>44658</v>
      </c>
      <c r="B158">
        <v>155.10000600000001</v>
      </c>
      <c r="C158">
        <v>157.53999300000001</v>
      </c>
      <c r="D158">
        <v>154.44000199999999</v>
      </c>
      <c r="E158">
        <v>156.53999300000001</v>
      </c>
      <c r="F158">
        <v>155.29667699999999</v>
      </c>
      <c r="G158">
        <v>9029400</v>
      </c>
      <c r="H158">
        <f t="shared" si="2"/>
        <v>1.0000546114363016E-2</v>
      </c>
      <c r="I158">
        <f>CORREL($H$3:H158,MXX!$H$3:H158)</f>
        <v>1.0661286484528312E-2</v>
      </c>
    </row>
    <row r="159" spans="1:9" x14ac:dyDescent="0.25">
      <c r="A159" s="1">
        <v>44659</v>
      </c>
      <c r="B159">
        <v>156.91000399999999</v>
      </c>
      <c r="C159">
        <v>158.41000399999999</v>
      </c>
      <c r="D159">
        <v>156.21000699999999</v>
      </c>
      <c r="E159">
        <v>157.41000399999999</v>
      </c>
      <c r="F159">
        <v>156.15978999999999</v>
      </c>
      <c r="G159">
        <v>7764800</v>
      </c>
      <c r="H159">
        <f t="shared" si="2"/>
        <v>5.5578330243344388E-3</v>
      </c>
      <c r="I159">
        <f>CORREL($H$3:H159,MXX!$H$3:H159)</f>
        <v>9.5902607467547463E-3</v>
      </c>
    </row>
    <row r="160" spans="1:9" x14ac:dyDescent="0.25">
      <c r="A160" s="1">
        <v>44662</v>
      </c>
      <c r="B160">
        <v>156.970001</v>
      </c>
      <c r="C160">
        <v>158.240005</v>
      </c>
      <c r="D160">
        <v>153.63000500000001</v>
      </c>
      <c r="E160">
        <v>154.28999300000001</v>
      </c>
      <c r="F160">
        <v>153.06456</v>
      </c>
      <c r="G160">
        <v>8237600</v>
      </c>
      <c r="H160">
        <f t="shared" si="2"/>
        <v>-1.982091548663063E-2</v>
      </c>
      <c r="I160">
        <f>CORREL($H$3:H160,MXX!$H$3:H160)</f>
        <v>2.3375075945569632E-2</v>
      </c>
    </row>
    <row r="161" spans="1:9" x14ac:dyDescent="0.25">
      <c r="A161" s="1">
        <v>44663</v>
      </c>
      <c r="B161">
        <v>154.240005</v>
      </c>
      <c r="C161">
        <v>155.39999399999999</v>
      </c>
      <c r="D161">
        <v>152.550003</v>
      </c>
      <c r="E161">
        <v>153.229996</v>
      </c>
      <c r="F161">
        <v>152.01298499999999</v>
      </c>
      <c r="G161">
        <v>8920400</v>
      </c>
      <c r="H161">
        <f t="shared" si="2"/>
        <v>-6.8701402859029804E-3</v>
      </c>
      <c r="I161">
        <f>CORREL($H$3:H161,MXX!$H$3:H161)</f>
        <v>2.5294045594238288E-2</v>
      </c>
    </row>
    <row r="162" spans="1:9" x14ac:dyDescent="0.25">
      <c r="A162" s="1">
        <v>44664</v>
      </c>
      <c r="B162">
        <v>153.449997</v>
      </c>
      <c r="C162">
        <v>157.78999300000001</v>
      </c>
      <c r="D162">
        <v>153.35000600000001</v>
      </c>
      <c r="E162">
        <v>157.220001</v>
      </c>
      <c r="F162">
        <v>155.97129799999999</v>
      </c>
      <c r="G162">
        <v>9761500</v>
      </c>
      <c r="H162">
        <f t="shared" si="2"/>
        <v>2.6039308418290743E-2</v>
      </c>
      <c r="I162">
        <f>CORREL($H$3:H162,MXX!$H$3:H162)</f>
        <v>8.4343866109107771E-3</v>
      </c>
    </row>
    <row r="163" spans="1:9" x14ac:dyDescent="0.25">
      <c r="A163" s="1">
        <v>44665</v>
      </c>
      <c r="B163">
        <v>157.11000100000001</v>
      </c>
      <c r="C163">
        <v>158.28999300000001</v>
      </c>
      <c r="D163">
        <v>156.429993</v>
      </c>
      <c r="E163">
        <v>157.08000200000001</v>
      </c>
      <c r="F163">
        <v>155.832413</v>
      </c>
      <c r="G163">
        <v>7453500</v>
      </c>
      <c r="H163">
        <f t="shared" si="2"/>
        <v>-8.9045229334430319E-4</v>
      </c>
      <c r="I163">
        <f>CORREL($H$3:H163,MXX!$H$3:H163)</f>
        <v>8.0529060500232896E-3</v>
      </c>
    </row>
    <row r="164" spans="1:9" x14ac:dyDescent="0.25">
      <c r="A164" s="1">
        <v>44669</v>
      </c>
      <c r="B164">
        <v>156.75</v>
      </c>
      <c r="C164">
        <v>157.979996</v>
      </c>
      <c r="D164">
        <v>155.21000699999999</v>
      </c>
      <c r="E164">
        <v>155.88000500000001</v>
      </c>
      <c r="F164">
        <v>154.64193700000001</v>
      </c>
      <c r="G164">
        <v>4890600</v>
      </c>
      <c r="H164">
        <f t="shared" si="2"/>
        <v>-7.6394632995896022E-3</v>
      </c>
      <c r="I164">
        <f>CORREL($H$3:H164,MXX!$H$3:H164)</f>
        <v>8.4788724822855502E-3</v>
      </c>
    </row>
    <row r="165" spans="1:9" x14ac:dyDescent="0.25">
      <c r="A165" s="1">
        <v>44670</v>
      </c>
      <c r="B165">
        <v>156.66999799999999</v>
      </c>
      <c r="C165">
        <v>157.949997</v>
      </c>
      <c r="D165">
        <v>156.03999300000001</v>
      </c>
      <c r="E165">
        <v>157.64999399999999</v>
      </c>
      <c r="F165">
        <v>156.397873</v>
      </c>
      <c r="G165">
        <v>5285000</v>
      </c>
      <c r="H165">
        <f t="shared" si="2"/>
        <v>1.1354850010705641E-2</v>
      </c>
      <c r="I165">
        <f>CORREL($H$3:H165,MXX!$H$3:H165)</f>
        <v>1.4204522056033293E-2</v>
      </c>
    </row>
    <row r="166" spans="1:9" x14ac:dyDescent="0.25">
      <c r="A166" s="1">
        <v>44671</v>
      </c>
      <c r="B166">
        <v>158.35000600000001</v>
      </c>
      <c r="C166">
        <v>160.35000600000001</v>
      </c>
      <c r="D166">
        <v>158.28999300000001</v>
      </c>
      <c r="E166">
        <v>159.63000500000001</v>
      </c>
      <c r="F166">
        <v>158.36215200000001</v>
      </c>
      <c r="G166">
        <v>6607200</v>
      </c>
      <c r="H166">
        <f t="shared" si="2"/>
        <v>1.2559499450481687E-2</v>
      </c>
      <c r="I166">
        <f>CORREL($H$3:H166,MXX!$H$3:H166)</f>
        <v>3.3127027626364508E-3</v>
      </c>
    </row>
    <row r="167" spans="1:9" x14ac:dyDescent="0.25">
      <c r="A167" s="1">
        <v>44672</v>
      </c>
      <c r="B167">
        <v>159.91999799999999</v>
      </c>
      <c r="C167">
        <v>160.770004</v>
      </c>
      <c r="D167">
        <v>159.070007</v>
      </c>
      <c r="E167">
        <v>159.86999499999999</v>
      </c>
      <c r="F167">
        <v>158.600235</v>
      </c>
      <c r="G167">
        <v>6056100</v>
      </c>
      <c r="H167">
        <f t="shared" si="2"/>
        <v>1.5034084659318657E-3</v>
      </c>
      <c r="I167">
        <f>CORREL($H$3:H167,MXX!$H$3:H167)</f>
        <v>2.6874897847313033E-3</v>
      </c>
    </row>
    <row r="168" spans="1:9" x14ac:dyDescent="0.25">
      <c r="A168" s="1">
        <v>44673</v>
      </c>
      <c r="B168">
        <v>160.25</v>
      </c>
      <c r="C168">
        <v>160.36000100000001</v>
      </c>
      <c r="D168">
        <v>156.66000399999999</v>
      </c>
      <c r="E168">
        <v>156.86000100000001</v>
      </c>
      <c r="F168">
        <v>155.61415099999999</v>
      </c>
      <c r="G168">
        <v>7015400</v>
      </c>
      <c r="H168">
        <f t="shared" si="2"/>
        <v>-1.8827740072390218E-2</v>
      </c>
      <c r="I168">
        <f>CORREL($H$3:H168,MXX!$H$3:H168)</f>
        <v>4.4745104183202301E-3</v>
      </c>
    </row>
    <row r="169" spans="1:9" x14ac:dyDescent="0.25">
      <c r="A169" s="1">
        <v>44676</v>
      </c>
      <c r="B169">
        <v>156.36999499999999</v>
      </c>
      <c r="C169">
        <v>157.470001</v>
      </c>
      <c r="D169">
        <v>154.35000600000001</v>
      </c>
      <c r="E169">
        <v>156.94000199999999</v>
      </c>
      <c r="F169">
        <v>155.693512</v>
      </c>
      <c r="G169">
        <v>6019200</v>
      </c>
      <c r="H169">
        <f t="shared" si="2"/>
        <v>5.0998575315946548E-4</v>
      </c>
      <c r="I169">
        <f>CORREL($H$3:H169,MXX!$H$3:H169)</f>
        <v>4.4028917030602428E-3</v>
      </c>
    </row>
    <row r="170" spans="1:9" x14ac:dyDescent="0.25">
      <c r="A170" s="1">
        <v>44677</v>
      </c>
      <c r="B170">
        <v>156.36999499999999</v>
      </c>
      <c r="C170">
        <v>158.13000500000001</v>
      </c>
      <c r="D170">
        <v>155.199997</v>
      </c>
      <c r="E170">
        <v>155.300003</v>
      </c>
      <c r="F170">
        <v>154.06655900000001</v>
      </c>
      <c r="G170">
        <v>6533700</v>
      </c>
      <c r="H170">
        <f t="shared" si="2"/>
        <v>-1.0449716106346076E-2</v>
      </c>
      <c r="I170">
        <f>CORREL($H$3:H170,MXX!$H$3:H170)</f>
        <v>5.991723603605126E-3</v>
      </c>
    </row>
    <row r="171" spans="1:9" x14ac:dyDescent="0.25">
      <c r="A171" s="1">
        <v>44678</v>
      </c>
      <c r="B171">
        <v>155.529999</v>
      </c>
      <c r="C171">
        <v>156.199997</v>
      </c>
      <c r="D171">
        <v>154.020004</v>
      </c>
      <c r="E171">
        <v>154.240005</v>
      </c>
      <c r="F171">
        <v>153.01496900000001</v>
      </c>
      <c r="G171">
        <v>5832300</v>
      </c>
      <c r="H171">
        <f t="shared" si="2"/>
        <v>-6.8255564791318817E-3</v>
      </c>
      <c r="I171">
        <f>CORREL($H$3:H171,MXX!$H$3:H171)</f>
        <v>7.2987269814111192E-3</v>
      </c>
    </row>
    <row r="172" spans="1:9" x14ac:dyDescent="0.25">
      <c r="A172" s="1">
        <v>44679</v>
      </c>
      <c r="B172">
        <v>155.229996</v>
      </c>
      <c r="C172">
        <v>156.979996</v>
      </c>
      <c r="D172">
        <v>154.10000600000001</v>
      </c>
      <c r="E172">
        <v>156.21000699999999</v>
      </c>
      <c r="F172">
        <v>154.96933000000001</v>
      </c>
      <c r="G172">
        <v>4985300</v>
      </c>
      <c r="H172">
        <f t="shared" si="2"/>
        <v>1.2772351703708188E-2</v>
      </c>
      <c r="I172">
        <f>CORREL($H$3:H172,MXX!$H$3:H172)</f>
        <v>1.079897790952385E-2</v>
      </c>
    </row>
    <row r="173" spans="1:9" x14ac:dyDescent="0.25">
      <c r="A173" s="1">
        <v>44680</v>
      </c>
      <c r="B173">
        <v>155.80999800000001</v>
      </c>
      <c r="C173">
        <v>156.220001</v>
      </c>
      <c r="D173">
        <v>152.71000699999999</v>
      </c>
      <c r="E173">
        <v>152.990005</v>
      </c>
      <c r="F173">
        <v>151.774902</v>
      </c>
      <c r="G173">
        <v>7029600</v>
      </c>
      <c r="H173">
        <f t="shared" si="2"/>
        <v>-2.0613291675198028E-2</v>
      </c>
      <c r="I173">
        <f>CORREL($H$3:H173,MXX!$H$3:H173)</f>
        <v>3.7283984648547722E-2</v>
      </c>
    </row>
    <row r="174" spans="1:9" x14ac:dyDescent="0.25">
      <c r="A174" s="1">
        <v>44683</v>
      </c>
      <c r="B174">
        <v>154.96000699999999</v>
      </c>
      <c r="C174">
        <v>154.990005</v>
      </c>
      <c r="D174">
        <v>150.320007</v>
      </c>
      <c r="E174">
        <v>151.979996</v>
      </c>
      <c r="F174">
        <v>150.772919</v>
      </c>
      <c r="G174">
        <v>6672000</v>
      </c>
      <c r="H174">
        <f t="shared" si="2"/>
        <v>-6.601770034415806E-3</v>
      </c>
      <c r="I174">
        <f>CORREL($H$3:H174,MXX!$H$3:H174)</f>
        <v>3.3644002761320714E-2</v>
      </c>
    </row>
    <row r="175" spans="1:9" x14ac:dyDescent="0.25">
      <c r="A175" s="1">
        <v>44684</v>
      </c>
      <c r="B175">
        <v>152.429993</v>
      </c>
      <c r="C175">
        <v>154.279999</v>
      </c>
      <c r="D175">
        <v>151.779999</v>
      </c>
      <c r="E175">
        <v>152.509995</v>
      </c>
      <c r="F175">
        <v>151.29870600000001</v>
      </c>
      <c r="G175">
        <v>5983500</v>
      </c>
      <c r="H175">
        <f t="shared" si="2"/>
        <v>3.487277446687944E-3</v>
      </c>
      <c r="I175">
        <f>CORREL($H$3:H175,MXX!$H$3:H175)</f>
        <v>3.050452708199149E-2</v>
      </c>
    </row>
    <row r="176" spans="1:9" x14ac:dyDescent="0.25">
      <c r="A176" s="1">
        <v>44685</v>
      </c>
      <c r="B176">
        <v>152.029999</v>
      </c>
      <c r="C176">
        <v>154.820007</v>
      </c>
      <c r="D176">
        <v>151.509995</v>
      </c>
      <c r="E176">
        <v>154.61999499999999</v>
      </c>
      <c r="F176">
        <v>153.39193700000001</v>
      </c>
      <c r="G176">
        <v>6674200</v>
      </c>
      <c r="H176">
        <f t="shared" si="2"/>
        <v>1.3835088582978381E-2</v>
      </c>
      <c r="I176">
        <f>CORREL($H$3:H176,MXX!$H$3:H176)</f>
        <v>3.570727779039877E-2</v>
      </c>
    </row>
    <row r="177" spans="1:9" x14ac:dyDescent="0.25">
      <c r="A177" s="1">
        <v>44686</v>
      </c>
      <c r="B177">
        <v>153.63999899999999</v>
      </c>
      <c r="C177">
        <v>153.83000200000001</v>
      </c>
      <c r="D177">
        <v>151.39999399999999</v>
      </c>
      <c r="E177">
        <v>152.740005</v>
      </c>
      <c r="F177">
        <v>152.07766699999999</v>
      </c>
      <c r="G177">
        <v>7744800</v>
      </c>
      <c r="H177">
        <f t="shared" si="2"/>
        <v>-8.5680513963391804E-3</v>
      </c>
      <c r="I177">
        <f>CORREL($H$3:H177,MXX!$H$3:H177)</f>
        <v>4.3730726808103387E-2</v>
      </c>
    </row>
    <row r="178" spans="1:9" x14ac:dyDescent="0.25">
      <c r="A178" s="1">
        <v>44687</v>
      </c>
      <c r="B178">
        <v>151.71000699999999</v>
      </c>
      <c r="C178">
        <v>153.949997</v>
      </c>
      <c r="D178">
        <v>148.270004</v>
      </c>
      <c r="E178">
        <v>149.55999800000001</v>
      </c>
      <c r="F178">
        <v>148.91145299999999</v>
      </c>
      <c r="G178">
        <v>11419400</v>
      </c>
      <c r="H178">
        <f t="shared" si="2"/>
        <v>-2.0819717072592892E-2</v>
      </c>
      <c r="I178">
        <f>CORREL($H$3:H178,MXX!$H$3:H178)</f>
        <v>6.4498376103656108E-2</v>
      </c>
    </row>
    <row r="179" spans="1:9" x14ac:dyDescent="0.25">
      <c r="A179" s="1">
        <v>44690</v>
      </c>
      <c r="B179">
        <v>148.470001</v>
      </c>
      <c r="C179">
        <v>153.10000600000001</v>
      </c>
      <c r="D179">
        <v>148.19000199999999</v>
      </c>
      <c r="E179">
        <v>151.30999800000001</v>
      </c>
      <c r="F179">
        <v>150.65387000000001</v>
      </c>
      <c r="G179">
        <v>9402400</v>
      </c>
      <c r="H179">
        <f t="shared" si="2"/>
        <v>1.1701027455557884E-2</v>
      </c>
      <c r="I179">
        <f>CORREL($H$3:H179,MXX!$H$3:H179)</f>
        <v>5.8314460302752356E-2</v>
      </c>
    </row>
    <row r="180" spans="1:9" x14ac:dyDescent="0.25">
      <c r="A180" s="1">
        <v>44691</v>
      </c>
      <c r="B180">
        <v>151.429993</v>
      </c>
      <c r="C180">
        <v>152.28999300000001</v>
      </c>
      <c r="D180">
        <v>148.55999800000001</v>
      </c>
      <c r="E180">
        <v>149.179993</v>
      </c>
      <c r="F180">
        <v>148.533096</v>
      </c>
      <c r="G180">
        <v>8287100</v>
      </c>
      <c r="H180">
        <f t="shared" si="2"/>
        <v>-1.4077129249982169E-2</v>
      </c>
      <c r="I180">
        <f>CORREL($H$3:H180,MXX!$H$3:H180)</f>
        <v>5.6944071388801989E-2</v>
      </c>
    </row>
    <row r="181" spans="1:9" x14ac:dyDescent="0.25">
      <c r="A181" s="1">
        <v>44692</v>
      </c>
      <c r="B181">
        <v>149.39999399999999</v>
      </c>
      <c r="C181">
        <v>150.75</v>
      </c>
      <c r="D181">
        <v>146.91000399999999</v>
      </c>
      <c r="E181">
        <v>147.61999499999999</v>
      </c>
      <c r="F181">
        <v>146.97985800000001</v>
      </c>
      <c r="G181">
        <v>9292900</v>
      </c>
      <c r="H181">
        <f t="shared" si="2"/>
        <v>-1.0457184572521084E-2</v>
      </c>
      <c r="I181">
        <f>CORREL($H$3:H181,MXX!$H$3:H181)</f>
        <v>5.4821221489014797E-2</v>
      </c>
    </row>
    <row r="182" spans="1:9" x14ac:dyDescent="0.25">
      <c r="A182" s="1">
        <v>44693</v>
      </c>
      <c r="B182">
        <v>147.86000100000001</v>
      </c>
      <c r="C182">
        <v>150.14999399999999</v>
      </c>
      <c r="D182">
        <v>146.520004</v>
      </c>
      <c r="E182">
        <v>147.479996</v>
      </c>
      <c r="F182">
        <v>146.84046900000001</v>
      </c>
      <c r="G182">
        <v>8414800</v>
      </c>
      <c r="H182">
        <f t="shared" si="2"/>
        <v>-9.4835443370746902E-4</v>
      </c>
      <c r="I182">
        <f>CORREL($H$3:H182,MXX!$H$3:H182)</f>
        <v>5.4768832646303479E-2</v>
      </c>
    </row>
    <row r="183" spans="1:9" x14ac:dyDescent="0.25">
      <c r="A183" s="1">
        <v>44694</v>
      </c>
      <c r="B183">
        <v>147.71000699999999</v>
      </c>
      <c r="C183">
        <v>148.38000500000001</v>
      </c>
      <c r="D183">
        <v>146.13999899999999</v>
      </c>
      <c r="E183">
        <v>148.050003</v>
      </c>
      <c r="F183">
        <v>147.408005</v>
      </c>
      <c r="G183">
        <v>6654100</v>
      </c>
      <c r="H183">
        <f t="shared" si="2"/>
        <v>3.8649835693455171E-3</v>
      </c>
      <c r="I183">
        <f>CORREL($H$3:H183,MXX!$H$3:H183)</f>
        <v>5.5831815562739293E-2</v>
      </c>
    </row>
    <row r="184" spans="1:9" x14ac:dyDescent="0.25">
      <c r="A184" s="1">
        <v>44697</v>
      </c>
      <c r="B184">
        <v>149.38000500000001</v>
      </c>
      <c r="C184">
        <v>149.729996</v>
      </c>
      <c r="D184">
        <v>146.46000699999999</v>
      </c>
      <c r="E184">
        <v>148.21000699999999</v>
      </c>
      <c r="F184">
        <v>147.56732199999999</v>
      </c>
      <c r="G184">
        <v>7149700</v>
      </c>
      <c r="H184">
        <f t="shared" si="2"/>
        <v>1.0807893370511816E-3</v>
      </c>
      <c r="I184">
        <f>CORREL($H$3:H184,MXX!$H$3:H184)</f>
        <v>5.6165112788504057E-2</v>
      </c>
    </row>
    <row r="185" spans="1:9" x14ac:dyDescent="0.25">
      <c r="A185" s="1">
        <v>44698</v>
      </c>
      <c r="B185">
        <v>136.429993</v>
      </c>
      <c r="C185">
        <v>137.44000199999999</v>
      </c>
      <c r="D185">
        <v>130.63999899999999</v>
      </c>
      <c r="E185">
        <v>131.35000600000001</v>
      </c>
      <c r="F185">
        <v>130.78042600000001</v>
      </c>
      <c r="G185">
        <v>44313400</v>
      </c>
      <c r="H185">
        <f t="shared" si="2"/>
        <v>-0.11375754315037299</v>
      </c>
      <c r="I185">
        <f>CORREL($H$3:H185,MXX!$H$3:H185)</f>
        <v>-3.8773221727612897E-2</v>
      </c>
    </row>
    <row r="186" spans="1:9" x14ac:dyDescent="0.25">
      <c r="A186" s="1">
        <v>44699</v>
      </c>
      <c r="B186">
        <v>128.029999</v>
      </c>
      <c r="C186">
        <v>128.270004</v>
      </c>
      <c r="D186">
        <v>121.529999</v>
      </c>
      <c r="E186">
        <v>122.43</v>
      </c>
      <c r="F186">
        <v>121.899101</v>
      </c>
      <c r="G186">
        <v>34751000</v>
      </c>
      <c r="H186">
        <f t="shared" si="2"/>
        <v>-6.7910200873638416E-2</v>
      </c>
      <c r="I186">
        <f>CORREL($H$3:H186,MXX!$H$3:H186)</f>
        <v>1.7100611178891355E-2</v>
      </c>
    </row>
    <row r="187" spans="1:9" x14ac:dyDescent="0.25">
      <c r="A187" s="1">
        <v>44700</v>
      </c>
      <c r="B187">
        <v>120.870003</v>
      </c>
      <c r="C187">
        <v>121.790001</v>
      </c>
      <c r="D187">
        <v>118.599998</v>
      </c>
      <c r="E187">
        <v>119.07</v>
      </c>
      <c r="F187">
        <v>118.553673</v>
      </c>
      <c r="G187">
        <v>23669500</v>
      </c>
      <c r="H187">
        <f t="shared" si="2"/>
        <v>-2.7444238493604625E-2</v>
      </c>
      <c r="I187">
        <f>CORREL($H$3:H187,MXX!$H$3:H187)</f>
        <v>-9.2853412794997707E-4</v>
      </c>
    </row>
    <row r="188" spans="1:9" x14ac:dyDescent="0.25">
      <c r="A188" s="1">
        <v>44701</v>
      </c>
      <c r="B188">
        <v>119.639999</v>
      </c>
      <c r="C188">
        <v>120.839996</v>
      </c>
      <c r="D188">
        <v>117.269997</v>
      </c>
      <c r="E188">
        <v>119.199997</v>
      </c>
      <c r="F188">
        <v>118.683105</v>
      </c>
      <c r="G188">
        <v>16452000</v>
      </c>
      <c r="H188">
        <f t="shared" si="2"/>
        <v>1.0917586669794213E-3</v>
      </c>
      <c r="I188">
        <f>CORREL($H$3:H188,MXX!$H$3:H188)</f>
        <v>-5.7311834632801581E-4</v>
      </c>
    </row>
    <row r="189" spans="1:9" x14ac:dyDescent="0.25">
      <c r="A189" s="1">
        <v>44704</v>
      </c>
      <c r="B189">
        <v>119.91999800000001</v>
      </c>
      <c r="C189">
        <v>123.769997</v>
      </c>
      <c r="D189">
        <v>119.860001</v>
      </c>
      <c r="E189">
        <v>122.599998</v>
      </c>
      <c r="F189">
        <v>122.068359</v>
      </c>
      <c r="G189">
        <v>14560300</v>
      </c>
      <c r="H189">
        <f t="shared" si="2"/>
        <v>2.8523470126603136E-2</v>
      </c>
      <c r="I189">
        <f>CORREL($H$3:H189,MXX!$H$3:H189)</f>
        <v>-3.5557567699473743E-3</v>
      </c>
    </row>
    <row r="190" spans="1:9" x14ac:dyDescent="0.25">
      <c r="A190" s="1">
        <v>44705</v>
      </c>
      <c r="B190">
        <v>121.209999</v>
      </c>
      <c r="C190">
        <v>124.550003</v>
      </c>
      <c r="D190">
        <v>121.08000199999999</v>
      </c>
      <c r="E190">
        <v>124.129997</v>
      </c>
      <c r="F190">
        <v>123.591728</v>
      </c>
      <c r="G190">
        <v>11528300</v>
      </c>
      <c r="H190">
        <f t="shared" si="2"/>
        <v>1.2479638560554437E-2</v>
      </c>
      <c r="I190">
        <f>CORREL($H$3:H190,MXX!$H$3:H190)</f>
        <v>-4.2362867135918598E-3</v>
      </c>
    </row>
    <row r="191" spans="1:9" x14ac:dyDescent="0.25">
      <c r="A191" s="1">
        <v>44706</v>
      </c>
      <c r="B191">
        <v>124</v>
      </c>
      <c r="C191">
        <v>124.66999800000001</v>
      </c>
      <c r="D191">
        <v>122.599998</v>
      </c>
      <c r="E191">
        <v>123.370003</v>
      </c>
      <c r="F191">
        <v>122.83503</v>
      </c>
      <c r="G191">
        <v>9040600</v>
      </c>
      <c r="H191">
        <f t="shared" si="2"/>
        <v>-6.1225618594797871E-3</v>
      </c>
      <c r="I191">
        <f>CORREL($H$3:H191,MXX!$H$3:H191)</f>
        <v>-5.8068195966095859E-3</v>
      </c>
    </row>
    <row r="192" spans="1:9" x14ac:dyDescent="0.25">
      <c r="A192" s="1">
        <v>44707</v>
      </c>
      <c r="B192">
        <v>125.300003</v>
      </c>
      <c r="C192">
        <v>126.400002</v>
      </c>
      <c r="D192">
        <v>124.400002</v>
      </c>
      <c r="E192">
        <v>126</v>
      </c>
      <c r="F192">
        <v>125.453621</v>
      </c>
      <c r="G192">
        <v>9399200</v>
      </c>
      <c r="H192">
        <f t="shared" si="2"/>
        <v>2.1317949773773777E-2</v>
      </c>
      <c r="I192">
        <f>CORREL($H$3:H192,MXX!$H$3:H192)</f>
        <v>8.6589204304802602E-4</v>
      </c>
    </row>
    <row r="193" spans="1:9" x14ac:dyDescent="0.25">
      <c r="A193" s="1">
        <v>44708</v>
      </c>
      <c r="B193">
        <v>125.489998</v>
      </c>
      <c r="C193">
        <v>128.61999499999999</v>
      </c>
      <c r="D193">
        <v>125.30999799999999</v>
      </c>
      <c r="E193">
        <v>128.479996</v>
      </c>
      <c r="F193">
        <v>127.922859</v>
      </c>
      <c r="G193">
        <v>8433300</v>
      </c>
      <c r="H193">
        <f t="shared" si="2"/>
        <v>1.9682476921092651E-2</v>
      </c>
      <c r="I193">
        <f>CORREL($H$3:H193,MXX!$H$3:H193)</f>
        <v>5.354703879300724E-3</v>
      </c>
    </row>
    <row r="194" spans="1:9" x14ac:dyDescent="0.25">
      <c r="A194" s="1">
        <v>44712</v>
      </c>
      <c r="B194">
        <v>127.459999</v>
      </c>
      <c r="C194">
        <v>129.89999399999999</v>
      </c>
      <c r="D194">
        <v>127.41999800000001</v>
      </c>
      <c r="E194">
        <v>128.63000500000001</v>
      </c>
      <c r="F194">
        <v>128.07221999999999</v>
      </c>
      <c r="G194">
        <v>12304100</v>
      </c>
      <c r="H194">
        <f t="shared" si="2"/>
        <v>1.1675864749081692E-3</v>
      </c>
      <c r="I194">
        <f>CORREL($H$3:H194,MXX!$H$3:H194)</f>
        <v>4.9760976243858335E-3</v>
      </c>
    </row>
    <row r="195" spans="1:9" x14ac:dyDescent="0.25">
      <c r="A195" s="1">
        <v>44713</v>
      </c>
      <c r="B195">
        <v>128.5</v>
      </c>
      <c r="C195">
        <v>128.91999799999999</v>
      </c>
      <c r="D195">
        <v>124.68</v>
      </c>
      <c r="E195">
        <v>125.449997</v>
      </c>
      <c r="F195">
        <v>124.905998</v>
      </c>
      <c r="G195">
        <v>9511600</v>
      </c>
      <c r="H195">
        <f t="shared" ref="H195:H253" si="3">(F195-F194)/F194</f>
        <v>-2.4722160668410299E-2</v>
      </c>
      <c r="I195">
        <f>CORREL($H$3:H195,MXX!$H$3:H195)</f>
        <v>1.1788131681411816E-2</v>
      </c>
    </row>
    <row r="196" spans="1:9" x14ac:dyDescent="0.25">
      <c r="A196" s="1">
        <v>44714</v>
      </c>
      <c r="B196">
        <v>125.57</v>
      </c>
      <c r="C196">
        <v>127.529999</v>
      </c>
      <c r="D196">
        <v>124.33000199999999</v>
      </c>
      <c r="E196">
        <v>127.510002</v>
      </c>
      <c r="F196">
        <v>126.957077</v>
      </c>
      <c r="G196">
        <v>7738100</v>
      </c>
      <c r="H196">
        <f t="shared" si="3"/>
        <v>1.6420980840327632E-2</v>
      </c>
      <c r="I196">
        <f>CORREL($H$3:H196,MXX!$H$3:H196)</f>
        <v>8.811637172267496E-3</v>
      </c>
    </row>
    <row r="197" spans="1:9" x14ac:dyDescent="0.25">
      <c r="A197" s="1">
        <v>44715</v>
      </c>
      <c r="B197">
        <v>126.66999800000001</v>
      </c>
      <c r="C197">
        <v>127.41999800000001</v>
      </c>
      <c r="D197">
        <v>125.089996</v>
      </c>
      <c r="E197">
        <v>125.32</v>
      </c>
      <c r="F197">
        <v>124.776566</v>
      </c>
      <c r="G197">
        <v>6100900</v>
      </c>
      <c r="H197">
        <f t="shared" si="3"/>
        <v>-1.7175182758815372E-2</v>
      </c>
      <c r="I197">
        <f>CORREL($H$3:H197,MXX!$H$3:H197)</f>
        <v>1.4860411231230067E-2</v>
      </c>
    </row>
    <row r="198" spans="1:9" x14ac:dyDescent="0.25">
      <c r="A198" s="1">
        <v>44718</v>
      </c>
      <c r="B198">
        <v>125.82</v>
      </c>
      <c r="C198">
        <v>126.300003</v>
      </c>
      <c r="D198">
        <v>124.589996</v>
      </c>
      <c r="E198">
        <v>124.870003</v>
      </c>
      <c r="F198">
        <v>124.32852200000001</v>
      </c>
      <c r="G198">
        <v>6618500</v>
      </c>
      <c r="H198">
        <f t="shared" si="3"/>
        <v>-3.5907704015511687E-3</v>
      </c>
      <c r="I198">
        <f>CORREL($H$3:H198,MXX!$H$3:H198)</f>
        <v>1.54070589765446E-2</v>
      </c>
    </row>
    <row r="199" spans="1:9" x14ac:dyDescent="0.25">
      <c r="A199" s="1">
        <v>44719</v>
      </c>
      <c r="B199">
        <v>121.239998</v>
      </c>
      <c r="C199">
        <v>123.489998</v>
      </c>
      <c r="D199">
        <v>120.879997</v>
      </c>
      <c r="E199">
        <v>123.370003</v>
      </c>
      <c r="F199">
        <v>122.83503</v>
      </c>
      <c r="G199">
        <v>15902600</v>
      </c>
      <c r="H199">
        <f t="shared" si="3"/>
        <v>-1.2012464846964105E-2</v>
      </c>
      <c r="I199">
        <f>CORREL($H$3:H199,MXX!$H$3:H199)</f>
        <v>2.0226372771684133E-2</v>
      </c>
    </row>
    <row r="200" spans="1:9" x14ac:dyDescent="0.25">
      <c r="A200" s="1">
        <v>44720</v>
      </c>
      <c r="B200">
        <v>122.349998</v>
      </c>
      <c r="C200">
        <v>123.910004</v>
      </c>
      <c r="D200">
        <v>121.949997</v>
      </c>
      <c r="E200">
        <v>122.300003</v>
      </c>
      <c r="F200">
        <v>121.76966899999999</v>
      </c>
      <c r="G200">
        <v>7507600</v>
      </c>
      <c r="H200">
        <f t="shared" si="3"/>
        <v>-8.6731040811404529E-3</v>
      </c>
      <c r="I200">
        <f>CORREL($H$3:H200,MXX!$H$3:H200)</f>
        <v>1.9732740424018569E-2</v>
      </c>
    </row>
    <row r="201" spans="1:9" x14ac:dyDescent="0.25">
      <c r="A201" s="1">
        <v>44721</v>
      </c>
      <c r="B201">
        <v>122</v>
      </c>
      <c r="C201">
        <v>124.349998</v>
      </c>
      <c r="D201">
        <v>120.989998</v>
      </c>
      <c r="E201">
        <v>121.019997</v>
      </c>
      <c r="F201">
        <v>120.495209</v>
      </c>
      <c r="G201">
        <v>6626700</v>
      </c>
      <c r="H201">
        <f t="shared" si="3"/>
        <v>-1.0466153110755279E-2</v>
      </c>
      <c r="I201">
        <f>CORREL($H$3:H201,MXX!$H$3:H201)</f>
        <v>2.180965266995431E-2</v>
      </c>
    </row>
    <row r="202" spans="1:9" x14ac:dyDescent="0.25">
      <c r="A202" s="1">
        <v>44722</v>
      </c>
      <c r="B202">
        <v>119.75</v>
      </c>
      <c r="C202">
        <v>122.739998</v>
      </c>
      <c r="D202">
        <v>119.339996</v>
      </c>
      <c r="E202">
        <v>121.699997</v>
      </c>
      <c r="F202">
        <v>121.172264</v>
      </c>
      <c r="G202">
        <v>8412700</v>
      </c>
      <c r="H202">
        <f t="shared" si="3"/>
        <v>5.6189370981546303E-3</v>
      </c>
      <c r="I202">
        <f>CORREL($H$3:H202,MXX!$H$3:H202)</f>
        <v>1.9355111486560432E-2</v>
      </c>
    </row>
    <row r="203" spans="1:9" x14ac:dyDescent="0.25">
      <c r="A203" s="1">
        <v>44725</v>
      </c>
      <c r="B203">
        <v>119.739998</v>
      </c>
      <c r="C203">
        <v>121.239998</v>
      </c>
      <c r="D203">
        <v>119.089996</v>
      </c>
      <c r="E203">
        <v>119.410004</v>
      </c>
      <c r="F203">
        <v>118.892197</v>
      </c>
      <c r="G203">
        <v>8299300</v>
      </c>
      <c r="H203">
        <f t="shared" si="3"/>
        <v>-1.8816740108115852E-2</v>
      </c>
      <c r="I203">
        <f>CORREL($H$3:H203,MXX!$H$3:H203)</f>
        <v>2.9366201901581748E-2</v>
      </c>
    </row>
    <row r="204" spans="1:9" x14ac:dyDescent="0.25">
      <c r="A204" s="1">
        <v>44726</v>
      </c>
      <c r="B204">
        <v>119.129997</v>
      </c>
      <c r="C204">
        <v>120</v>
      </c>
      <c r="D204">
        <v>118.16999800000001</v>
      </c>
      <c r="E204">
        <v>119.459999</v>
      </c>
      <c r="F204">
        <v>118.94197800000001</v>
      </c>
      <c r="G204">
        <v>7181400</v>
      </c>
      <c r="H204">
        <f t="shared" si="3"/>
        <v>4.1870704096762609E-4</v>
      </c>
      <c r="I204">
        <f>CORREL($H$3:H204,MXX!$H$3:H204)</f>
        <v>2.9354409776713237E-2</v>
      </c>
    </row>
    <row r="205" spans="1:9" x14ac:dyDescent="0.25">
      <c r="A205" s="1">
        <v>44727</v>
      </c>
      <c r="B205">
        <v>119.970001</v>
      </c>
      <c r="C205">
        <v>120.410004</v>
      </c>
      <c r="D205">
        <v>117.900002</v>
      </c>
      <c r="E205">
        <v>119.379997</v>
      </c>
      <c r="F205">
        <v>118.86232</v>
      </c>
      <c r="G205">
        <v>8638000</v>
      </c>
      <c r="H205">
        <f t="shared" si="3"/>
        <v>-6.6972150068001315E-4</v>
      </c>
      <c r="I205">
        <f>CORREL($H$3:H205,MXX!$H$3:H205)</f>
        <v>2.9282556471706425E-2</v>
      </c>
    </row>
    <row r="206" spans="1:9" x14ac:dyDescent="0.25">
      <c r="A206" s="1">
        <v>44728</v>
      </c>
      <c r="B206">
        <v>118.349998</v>
      </c>
      <c r="C206">
        <v>121.760002</v>
      </c>
      <c r="D206">
        <v>118.230003</v>
      </c>
      <c r="E206">
        <v>120.620003</v>
      </c>
      <c r="F206">
        <v>120.096954</v>
      </c>
      <c r="G206">
        <v>10235600</v>
      </c>
      <c r="H206">
        <f t="shared" si="3"/>
        <v>1.0387093235265809E-2</v>
      </c>
      <c r="I206">
        <f>CORREL($H$3:H206,MXX!$H$3:H206)</f>
        <v>3.0823244673281656E-2</v>
      </c>
    </row>
    <row r="207" spans="1:9" x14ac:dyDescent="0.25">
      <c r="A207" s="1">
        <v>44729</v>
      </c>
      <c r="B207">
        <v>120.019997</v>
      </c>
      <c r="C207">
        <v>120.879997</v>
      </c>
      <c r="D207">
        <v>117.970001</v>
      </c>
      <c r="E207">
        <v>118.290001</v>
      </c>
      <c r="F207">
        <v>117.77705400000001</v>
      </c>
      <c r="G207">
        <v>12279600</v>
      </c>
      <c r="H207">
        <f t="shared" si="3"/>
        <v>-1.9316892916368136E-2</v>
      </c>
      <c r="I207">
        <f>CORREL($H$3:H207,MXX!$H$3:H207)</f>
        <v>4.0579303735825238E-2</v>
      </c>
    </row>
    <row r="208" spans="1:9" x14ac:dyDescent="0.25">
      <c r="A208" s="1">
        <v>44733</v>
      </c>
      <c r="B208">
        <v>118.300003</v>
      </c>
      <c r="C208">
        <v>122.779999</v>
      </c>
      <c r="D208">
        <v>118.220001</v>
      </c>
      <c r="E208">
        <v>122.16999800000001</v>
      </c>
      <c r="F208">
        <v>121.64022799999999</v>
      </c>
      <c r="G208">
        <v>7972200</v>
      </c>
      <c r="H208">
        <f t="shared" si="3"/>
        <v>3.2800735532067103E-2</v>
      </c>
      <c r="I208">
        <f>CORREL($H$3:H208,MXX!$H$3:H208)</f>
        <v>5.137067971098784E-2</v>
      </c>
    </row>
    <row r="209" spans="1:9" x14ac:dyDescent="0.25">
      <c r="A209" s="1">
        <v>44734</v>
      </c>
      <c r="B209">
        <v>122.099998</v>
      </c>
      <c r="C209">
        <v>123.25</v>
      </c>
      <c r="D209">
        <v>120.589996</v>
      </c>
      <c r="E209">
        <v>120.69000200000001</v>
      </c>
      <c r="F209">
        <v>120.16664900000001</v>
      </c>
      <c r="G209">
        <v>6745000</v>
      </c>
      <c r="H209">
        <f t="shared" si="3"/>
        <v>-1.2114240693465214E-2</v>
      </c>
      <c r="I209">
        <f>CORREL($H$3:H209,MXX!$H$3:H209)</f>
        <v>5.3011705306360006E-2</v>
      </c>
    </row>
    <row r="210" spans="1:9" x14ac:dyDescent="0.25">
      <c r="A210" s="1">
        <v>44735</v>
      </c>
      <c r="B210">
        <v>121.75</v>
      </c>
      <c r="C210">
        <v>123.959999</v>
      </c>
      <c r="D210">
        <v>121.199997</v>
      </c>
      <c r="E210">
        <v>123.620003</v>
      </c>
      <c r="F210">
        <v>123.083939</v>
      </c>
      <c r="G210">
        <v>6013600</v>
      </c>
      <c r="H210">
        <f t="shared" si="3"/>
        <v>2.4277035469300587E-2</v>
      </c>
      <c r="I210">
        <f>CORREL($H$3:H210,MXX!$H$3:H210)</f>
        <v>5.8571450588771584E-2</v>
      </c>
    </row>
    <row r="211" spans="1:9" x14ac:dyDescent="0.25">
      <c r="A211" s="1">
        <v>44736</v>
      </c>
      <c r="B211">
        <v>124.089996</v>
      </c>
      <c r="C211">
        <v>125.30999799999999</v>
      </c>
      <c r="D211">
        <v>123.160004</v>
      </c>
      <c r="E211">
        <v>123.720001</v>
      </c>
      <c r="F211">
        <v>123.18351</v>
      </c>
      <c r="G211">
        <v>10615300</v>
      </c>
      <c r="H211">
        <f t="shared" si="3"/>
        <v>8.0896826026990748E-4</v>
      </c>
      <c r="I211">
        <f>CORREL($H$3:H211,MXX!$H$3:H211)</f>
        <v>5.6989394414893445E-2</v>
      </c>
    </row>
    <row r="212" spans="1:9" x14ac:dyDescent="0.25">
      <c r="A212" s="1">
        <v>44739</v>
      </c>
      <c r="B212">
        <v>123.779999</v>
      </c>
      <c r="C212">
        <v>124.739998</v>
      </c>
      <c r="D212">
        <v>122.790001</v>
      </c>
      <c r="E212">
        <v>124.120003</v>
      </c>
      <c r="F212">
        <v>123.581772</v>
      </c>
      <c r="G212">
        <v>6629700</v>
      </c>
      <c r="H212">
        <f t="shared" si="3"/>
        <v>3.2330788431016665E-3</v>
      </c>
      <c r="I212">
        <f>CORREL($H$3:H212,MXX!$H$3:H212)</f>
        <v>5.5547335569078114E-2</v>
      </c>
    </row>
    <row r="213" spans="1:9" x14ac:dyDescent="0.25">
      <c r="A213" s="1">
        <v>44740</v>
      </c>
      <c r="B213">
        <v>124.660004</v>
      </c>
      <c r="C213">
        <v>125.57</v>
      </c>
      <c r="D213">
        <v>122.290001</v>
      </c>
      <c r="E213">
        <v>122.370003</v>
      </c>
      <c r="F213">
        <v>121.83936300000001</v>
      </c>
      <c r="G213">
        <v>5133000</v>
      </c>
      <c r="H213">
        <f t="shared" si="3"/>
        <v>-1.4099239489784908E-2</v>
      </c>
      <c r="I213">
        <f>CORREL($H$3:H213,MXX!$H$3:H213)</f>
        <v>4.4359126563466945E-2</v>
      </c>
    </row>
    <row r="214" spans="1:9" x14ac:dyDescent="0.25">
      <c r="A214" s="1">
        <v>44741</v>
      </c>
      <c r="B214">
        <v>122.889999</v>
      </c>
      <c r="C214">
        <v>123.349998</v>
      </c>
      <c r="D214">
        <v>120.970001</v>
      </c>
      <c r="E214">
        <v>121.91999800000001</v>
      </c>
      <c r="F214">
        <v>121.391312</v>
      </c>
      <c r="G214">
        <v>6370500</v>
      </c>
      <c r="H214">
        <f t="shared" si="3"/>
        <v>-3.6773911892497881E-3</v>
      </c>
      <c r="I214">
        <f>CORREL($H$3:H214,MXX!$H$3:H214)</f>
        <v>4.3072269248870004E-2</v>
      </c>
    </row>
    <row r="215" spans="1:9" x14ac:dyDescent="0.25">
      <c r="A215" s="1">
        <v>44742</v>
      </c>
      <c r="B215">
        <v>120.879997</v>
      </c>
      <c r="C215">
        <v>122.05999799999999</v>
      </c>
      <c r="D215">
        <v>119.889999</v>
      </c>
      <c r="E215">
        <v>121.58000199999999</v>
      </c>
      <c r="F215">
        <v>121.05278800000001</v>
      </c>
      <c r="G215">
        <v>6388700</v>
      </c>
      <c r="H215">
        <f t="shared" si="3"/>
        <v>-2.7887003972738387E-3</v>
      </c>
      <c r="I215">
        <f>CORREL($H$3:H215,MXX!$H$3:H215)</f>
        <v>4.2850532923404842E-2</v>
      </c>
    </row>
    <row r="216" spans="1:9" x14ac:dyDescent="0.25">
      <c r="A216" s="1">
        <v>44743</v>
      </c>
      <c r="B216">
        <v>121.94000200000001</v>
      </c>
      <c r="C216">
        <v>122.91999800000001</v>
      </c>
      <c r="D216">
        <v>121.160004</v>
      </c>
      <c r="E216">
        <v>122.629997</v>
      </c>
      <c r="F216">
        <v>122.09822800000001</v>
      </c>
      <c r="G216">
        <v>5820300</v>
      </c>
      <c r="H216">
        <f t="shared" si="3"/>
        <v>8.6362323187467536E-3</v>
      </c>
      <c r="I216">
        <f>CORREL($H$3:H216,MXX!$H$3:H216)</f>
        <v>4.0493807922266638E-2</v>
      </c>
    </row>
    <row r="217" spans="1:9" x14ac:dyDescent="0.25">
      <c r="A217" s="1">
        <v>44747</v>
      </c>
      <c r="B217">
        <v>122.209999</v>
      </c>
      <c r="C217">
        <v>124.510002</v>
      </c>
      <c r="D217">
        <v>121.610001</v>
      </c>
      <c r="E217">
        <v>124.25</v>
      </c>
      <c r="F217">
        <v>123.71120500000001</v>
      </c>
      <c r="G217">
        <v>6072700</v>
      </c>
      <c r="H217">
        <f t="shared" si="3"/>
        <v>1.3210486560050656E-2</v>
      </c>
      <c r="I217">
        <f>CORREL($H$3:H217,MXX!$H$3:H217)</f>
        <v>3.5433884032453331E-2</v>
      </c>
    </row>
    <row r="218" spans="1:9" x14ac:dyDescent="0.25">
      <c r="A218" s="1">
        <v>44748</v>
      </c>
      <c r="B218">
        <v>124.480003</v>
      </c>
      <c r="C218">
        <v>126.279999</v>
      </c>
      <c r="D218">
        <v>124.300003</v>
      </c>
      <c r="E218">
        <v>125.129997</v>
      </c>
      <c r="F218">
        <v>124.58738700000001</v>
      </c>
      <c r="G218">
        <v>7100000</v>
      </c>
      <c r="H218">
        <f t="shared" si="3"/>
        <v>7.0824789072259052E-3</v>
      </c>
      <c r="I218">
        <f>CORREL($H$3:H218,MXX!$H$3:H218)</f>
        <v>3.6626293995737379E-2</v>
      </c>
    </row>
    <row r="219" spans="1:9" x14ac:dyDescent="0.25">
      <c r="A219" s="1">
        <v>44749</v>
      </c>
      <c r="B219">
        <v>125.19000200000001</v>
      </c>
      <c r="C219">
        <v>125.529999</v>
      </c>
      <c r="D219">
        <v>124.120003</v>
      </c>
      <c r="E219">
        <v>125.32</v>
      </c>
      <c r="F219">
        <v>124.776566</v>
      </c>
      <c r="G219">
        <v>5829100</v>
      </c>
      <c r="H219">
        <f t="shared" si="3"/>
        <v>1.5184442386611395E-3</v>
      </c>
      <c r="I219">
        <f>CORREL($H$3:H219,MXX!$H$3:H219)</f>
        <v>3.7035221487835994E-2</v>
      </c>
    </row>
    <row r="220" spans="1:9" x14ac:dyDescent="0.25">
      <c r="A220" s="1">
        <v>44750</v>
      </c>
      <c r="B220">
        <v>125.82</v>
      </c>
      <c r="C220">
        <v>126.610001</v>
      </c>
      <c r="D220">
        <v>125.150002</v>
      </c>
      <c r="E220">
        <v>125.400002</v>
      </c>
      <c r="F220">
        <v>124.856224</v>
      </c>
      <c r="G220">
        <v>4917000</v>
      </c>
      <c r="H220">
        <f t="shared" si="3"/>
        <v>6.3840513129680859E-4</v>
      </c>
      <c r="I220">
        <f>CORREL($H$3:H220,MXX!$H$3:H220)</f>
        <v>3.6492863685908886E-2</v>
      </c>
    </row>
    <row r="221" spans="1:9" x14ac:dyDescent="0.25">
      <c r="A221" s="1">
        <v>44753</v>
      </c>
      <c r="B221">
        <v>125.019997</v>
      </c>
      <c r="C221">
        <v>126.33000199999999</v>
      </c>
      <c r="D221">
        <v>124.620003</v>
      </c>
      <c r="E221">
        <v>125.449997</v>
      </c>
      <c r="F221">
        <v>124.905998</v>
      </c>
      <c r="G221">
        <v>3844300</v>
      </c>
      <c r="H221">
        <f t="shared" si="3"/>
        <v>3.9865053102998953E-4</v>
      </c>
      <c r="I221">
        <f>CORREL($H$3:H221,MXX!$H$3:H221)</f>
        <v>3.6633020577437281E-2</v>
      </c>
    </row>
    <row r="222" spans="1:9" x14ac:dyDescent="0.25">
      <c r="A222" s="1">
        <v>44754</v>
      </c>
      <c r="B222">
        <v>125.110001</v>
      </c>
      <c r="C222">
        <v>127.129997</v>
      </c>
      <c r="D222">
        <v>124.720001</v>
      </c>
      <c r="E222">
        <v>125.07</v>
      </c>
      <c r="F222">
        <v>124.527649</v>
      </c>
      <c r="G222">
        <v>4577400</v>
      </c>
      <c r="H222">
        <f t="shared" si="3"/>
        <v>-3.0290699090367145E-3</v>
      </c>
      <c r="I222">
        <f>CORREL($H$3:H222,MXX!$H$3:H222)</f>
        <v>3.7121085406457872E-2</v>
      </c>
    </row>
    <row r="223" spans="1:9" x14ac:dyDescent="0.25">
      <c r="A223" s="1">
        <v>44755</v>
      </c>
      <c r="B223">
        <v>124.44000200000001</v>
      </c>
      <c r="C223">
        <v>126.459999</v>
      </c>
      <c r="D223">
        <v>123.910004</v>
      </c>
      <c r="E223">
        <v>125.370003</v>
      </c>
      <c r="F223">
        <v>124.82635500000001</v>
      </c>
      <c r="G223">
        <v>4229700</v>
      </c>
      <c r="H223">
        <f t="shared" si="3"/>
        <v>2.3987122731274715E-3</v>
      </c>
      <c r="I223">
        <f>CORREL($H$3:H223,MXX!$H$3:H223)</f>
        <v>3.7556415416205476E-2</v>
      </c>
    </row>
    <row r="224" spans="1:9" x14ac:dyDescent="0.25">
      <c r="A224" s="1">
        <v>44756</v>
      </c>
      <c r="B224">
        <v>124.160004</v>
      </c>
      <c r="C224">
        <v>128.320007</v>
      </c>
      <c r="D224">
        <v>124.139999</v>
      </c>
      <c r="E224">
        <v>127.82</v>
      </c>
      <c r="F224">
        <v>127.26572400000001</v>
      </c>
      <c r="G224">
        <v>6968500</v>
      </c>
      <c r="H224">
        <f t="shared" si="3"/>
        <v>1.9542099102389066E-2</v>
      </c>
      <c r="I224">
        <f>CORREL($H$3:H224,MXX!$H$3:H224)</f>
        <v>3.4758601902009599E-2</v>
      </c>
    </row>
    <row r="225" spans="1:9" x14ac:dyDescent="0.25">
      <c r="A225" s="1">
        <v>44757</v>
      </c>
      <c r="B225">
        <v>128.800003</v>
      </c>
      <c r="C225">
        <v>130.270004</v>
      </c>
      <c r="D225">
        <v>128.050003</v>
      </c>
      <c r="E225">
        <v>129.070007</v>
      </c>
      <c r="F225">
        <v>128.51031499999999</v>
      </c>
      <c r="G225">
        <v>7061400</v>
      </c>
      <c r="H225">
        <f t="shared" si="3"/>
        <v>9.7794674078936251E-3</v>
      </c>
      <c r="I225">
        <f>CORREL($H$3:H225,MXX!$H$3:H225)</f>
        <v>3.6746451341870524E-2</v>
      </c>
    </row>
    <row r="226" spans="1:9" x14ac:dyDescent="0.25">
      <c r="A226" s="1">
        <v>44760</v>
      </c>
      <c r="B226">
        <v>128.64999399999999</v>
      </c>
      <c r="C226">
        <v>130.300003</v>
      </c>
      <c r="D226">
        <v>128.259995</v>
      </c>
      <c r="E226">
        <v>128.770004</v>
      </c>
      <c r="F226">
        <v>128.21160900000001</v>
      </c>
      <c r="G226">
        <v>4747900</v>
      </c>
      <c r="H226">
        <f t="shared" si="3"/>
        <v>-2.3243737282877372E-3</v>
      </c>
      <c r="I226">
        <f>CORREL($H$3:H226,MXX!$H$3:H226)</f>
        <v>3.6945998015400133E-2</v>
      </c>
    </row>
    <row r="227" spans="1:9" x14ac:dyDescent="0.25">
      <c r="A227" s="1">
        <v>44761</v>
      </c>
      <c r="B227">
        <v>129.38999899999999</v>
      </c>
      <c r="C227">
        <v>129.96000699999999</v>
      </c>
      <c r="D227">
        <v>128.60000600000001</v>
      </c>
      <c r="E227">
        <v>129.55999800000001</v>
      </c>
      <c r="F227">
        <v>128.99818400000001</v>
      </c>
      <c r="G227">
        <v>5665100</v>
      </c>
      <c r="H227">
        <f t="shared" si="3"/>
        <v>6.1349748757930263E-3</v>
      </c>
      <c r="I227">
        <f>CORREL($H$3:H227,MXX!$H$3:H227)</f>
        <v>3.3650655484573917E-2</v>
      </c>
    </row>
    <row r="228" spans="1:9" x14ac:dyDescent="0.25">
      <c r="A228" s="1">
        <v>44762</v>
      </c>
      <c r="B228">
        <v>130.509995</v>
      </c>
      <c r="C228">
        <v>131.30999800000001</v>
      </c>
      <c r="D228">
        <v>129.5</v>
      </c>
      <c r="E228">
        <v>130.63999899999999</v>
      </c>
      <c r="F228">
        <v>130.07350199999999</v>
      </c>
      <c r="G228">
        <v>6188300</v>
      </c>
      <c r="H228">
        <f t="shared" si="3"/>
        <v>8.335915798628463E-3</v>
      </c>
      <c r="I228">
        <f>CORREL($H$3:H228,MXX!$H$3:H228)</f>
        <v>3.5670340149077356E-2</v>
      </c>
    </row>
    <row r="229" spans="1:9" x14ac:dyDescent="0.25">
      <c r="A229" s="1">
        <v>44763</v>
      </c>
      <c r="B229">
        <v>130.679993</v>
      </c>
      <c r="C229">
        <v>132.55999800000001</v>
      </c>
      <c r="D229">
        <v>130.5</v>
      </c>
      <c r="E229">
        <v>132.550003</v>
      </c>
      <c r="F229">
        <v>131.97522000000001</v>
      </c>
      <c r="G229">
        <v>6254900</v>
      </c>
      <c r="H229">
        <f t="shared" si="3"/>
        <v>1.4620333663346873E-2</v>
      </c>
      <c r="I229">
        <f>CORREL($H$3:H229,MXX!$H$3:H229)</f>
        <v>3.4238646683399578E-2</v>
      </c>
    </row>
    <row r="230" spans="1:9" x14ac:dyDescent="0.25">
      <c r="A230" s="1">
        <v>44764</v>
      </c>
      <c r="B230">
        <v>132.53999300000001</v>
      </c>
      <c r="C230">
        <v>133.38999899999999</v>
      </c>
      <c r="D230">
        <v>131.229996</v>
      </c>
      <c r="E230">
        <v>132.21000699999999</v>
      </c>
      <c r="F230">
        <v>131.63670300000001</v>
      </c>
      <c r="G230">
        <v>4538800</v>
      </c>
      <c r="H230">
        <f t="shared" si="3"/>
        <v>-2.5650042485248058E-3</v>
      </c>
      <c r="I230">
        <f>CORREL($H$3:H230,MXX!$H$3:H230)</f>
        <v>3.3667498882304261E-2</v>
      </c>
    </row>
    <row r="231" spans="1:9" x14ac:dyDescent="0.25">
      <c r="A231" s="1">
        <v>44767</v>
      </c>
      <c r="B231">
        <v>132.38999899999999</v>
      </c>
      <c r="C231">
        <v>132.699997</v>
      </c>
      <c r="D231">
        <v>131.46000699999999</v>
      </c>
      <c r="E231">
        <v>132.020004</v>
      </c>
      <c r="F231">
        <v>131.44752500000001</v>
      </c>
      <c r="G231">
        <v>6845100</v>
      </c>
      <c r="H231">
        <f t="shared" si="3"/>
        <v>-1.4371219856516633E-3</v>
      </c>
      <c r="I231">
        <f>CORREL($H$3:H231,MXX!$H$3:H231)</f>
        <v>3.3740313058948292E-2</v>
      </c>
    </row>
    <row r="232" spans="1:9" x14ac:dyDescent="0.25">
      <c r="A232" s="1">
        <v>44768</v>
      </c>
      <c r="B232">
        <v>121.129997</v>
      </c>
      <c r="C232">
        <v>122.69000200000001</v>
      </c>
      <c r="D232">
        <v>120.05999799999999</v>
      </c>
      <c r="E232">
        <v>121.980003</v>
      </c>
      <c r="F232">
        <v>121.45105700000001</v>
      </c>
      <c r="G232">
        <v>31797200</v>
      </c>
      <c r="H232">
        <f t="shared" si="3"/>
        <v>-7.6049115416969668E-2</v>
      </c>
      <c r="I232">
        <f>CORREL($H$3:H232,MXX!$H$3:H232)</f>
        <v>1.7569005759119603E-2</v>
      </c>
    </row>
    <row r="233" spans="1:9" x14ac:dyDescent="0.25">
      <c r="A233" s="1">
        <v>44769</v>
      </c>
      <c r="B233">
        <v>121.239998</v>
      </c>
      <c r="C233">
        <v>126.769997</v>
      </c>
      <c r="D233">
        <v>121.029999</v>
      </c>
      <c r="E233">
        <v>126.589996</v>
      </c>
      <c r="F233">
        <v>126.041054</v>
      </c>
      <c r="G233">
        <v>14053200</v>
      </c>
      <c r="H233">
        <f t="shared" si="3"/>
        <v>3.7792976968491897E-2</v>
      </c>
      <c r="I233">
        <f>CORREL($H$3:H233,MXX!$H$3:H233)</f>
        <v>1.4145588380131151E-2</v>
      </c>
    </row>
    <row r="234" spans="1:9" x14ac:dyDescent="0.25">
      <c r="A234" s="1">
        <v>44770</v>
      </c>
      <c r="B234">
        <v>126.269997</v>
      </c>
      <c r="C234">
        <v>130.509995</v>
      </c>
      <c r="D234">
        <v>126.269997</v>
      </c>
      <c r="E234">
        <v>129.75</v>
      </c>
      <c r="F234">
        <v>129.187363</v>
      </c>
      <c r="G234">
        <v>11087400</v>
      </c>
      <c r="H234">
        <f t="shared" si="3"/>
        <v>2.4962572908982513E-2</v>
      </c>
      <c r="I234">
        <f>CORREL($H$3:H234,MXX!$H$3:H234)</f>
        <v>1.3362361666459963E-2</v>
      </c>
    </row>
    <row r="235" spans="1:9" x14ac:dyDescent="0.25">
      <c r="A235" s="1">
        <v>44771</v>
      </c>
      <c r="B235">
        <v>128.320007</v>
      </c>
      <c r="C235">
        <v>132.259995</v>
      </c>
      <c r="D235">
        <v>128.009995</v>
      </c>
      <c r="E235">
        <v>132.050003</v>
      </c>
      <c r="F235">
        <v>131.477386</v>
      </c>
      <c r="G235">
        <v>10045500</v>
      </c>
      <c r="H235">
        <f t="shared" si="3"/>
        <v>1.7726370032028524E-2</v>
      </c>
      <c r="I235">
        <f>CORREL($H$3:H235,MXX!$H$3:H235)</f>
        <v>7.6308576221027638E-3</v>
      </c>
    </row>
    <row r="236" spans="1:9" x14ac:dyDescent="0.25">
      <c r="A236" s="1">
        <v>44774</v>
      </c>
      <c r="B236">
        <v>131.05999800000001</v>
      </c>
      <c r="C236">
        <v>134.229996</v>
      </c>
      <c r="D236">
        <v>131</v>
      </c>
      <c r="E236">
        <v>132.53999300000001</v>
      </c>
      <c r="F236">
        <v>131.96525600000001</v>
      </c>
      <c r="G236">
        <v>8332100</v>
      </c>
      <c r="H236">
        <f t="shared" si="3"/>
        <v>3.7106761462386783E-3</v>
      </c>
      <c r="I236">
        <f>CORREL($H$3:H236,MXX!$H$3:H236)</f>
        <v>8.0970280006386029E-3</v>
      </c>
    </row>
    <row r="237" spans="1:9" x14ac:dyDescent="0.25">
      <c r="A237" s="1">
        <v>44775</v>
      </c>
      <c r="B237">
        <v>133.14999399999999</v>
      </c>
      <c r="C237">
        <v>133.71000699999999</v>
      </c>
      <c r="D237">
        <v>131.39999399999999</v>
      </c>
      <c r="E237">
        <v>132.679993</v>
      </c>
      <c r="F237">
        <v>132.104645</v>
      </c>
      <c r="G237">
        <v>6565000</v>
      </c>
      <c r="H237">
        <f t="shared" si="3"/>
        <v>1.0562552919231574E-3</v>
      </c>
      <c r="I237">
        <f>CORREL($H$3:H237,MXX!$H$3:H237)</f>
        <v>9.0312942325116493E-3</v>
      </c>
    </row>
    <row r="238" spans="1:9" x14ac:dyDescent="0.25">
      <c r="A238" s="1">
        <v>44776</v>
      </c>
      <c r="B238">
        <v>132.16000399999999</v>
      </c>
      <c r="C238">
        <v>132.94000199999999</v>
      </c>
      <c r="D238">
        <v>129.86000100000001</v>
      </c>
      <c r="E238">
        <v>130.5</v>
      </c>
      <c r="F238">
        <v>129.934113</v>
      </c>
      <c r="G238">
        <v>10667700</v>
      </c>
      <c r="H238">
        <f t="shared" si="3"/>
        <v>-1.6430398794834267E-2</v>
      </c>
      <c r="I238">
        <f>CORREL($H$3:H238,MXX!$H$3:H238)</f>
        <v>8.5790600732369784E-3</v>
      </c>
    </row>
    <row r="239" spans="1:9" x14ac:dyDescent="0.25">
      <c r="A239" s="1">
        <v>44777</v>
      </c>
      <c r="B239">
        <v>130.66999799999999</v>
      </c>
      <c r="C239">
        <v>130.800003</v>
      </c>
      <c r="D239">
        <v>125.33000199999999</v>
      </c>
      <c r="E239">
        <v>125.57</v>
      </c>
      <c r="F239">
        <v>125.025482</v>
      </c>
      <c r="G239">
        <v>17702000</v>
      </c>
      <c r="H239">
        <f t="shared" si="3"/>
        <v>-3.7777846684496165E-2</v>
      </c>
      <c r="I239">
        <f>CORREL($H$3:H239,MXX!$H$3:H239)</f>
        <v>2.4503104342200262E-2</v>
      </c>
    </row>
    <row r="240" spans="1:9" x14ac:dyDescent="0.25">
      <c r="A240" s="1">
        <v>44778</v>
      </c>
      <c r="B240">
        <v>125.510002</v>
      </c>
      <c r="C240">
        <v>126.80999799999999</v>
      </c>
      <c r="D240">
        <v>125.120003</v>
      </c>
      <c r="E240">
        <v>126.58000199999999</v>
      </c>
      <c r="F240">
        <v>126.031105</v>
      </c>
      <c r="G240">
        <v>10663700</v>
      </c>
      <c r="H240">
        <f t="shared" si="3"/>
        <v>8.0433443160011168E-3</v>
      </c>
      <c r="I240">
        <f>CORREL($H$3:H240,MXX!$H$3:H240)</f>
        <v>2.2101021291604565E-2</v>
      </c>
    </row>
    <row r="241" spans="1:9" x14ac:dyDescent="0.25">
      <c r="A241" s="1">
        <v>44781</v>
      </c>
      <c r="B241">
        <v>126.650002</v>
      </c>
      <c r="C241">
        <v>128.21000699999999</v>
      </c>
      <c r="D241">
        <v>126.610001</v>
      </c>
      <c r="E241">
        <v>127.610001</v>
      </c>
      <c r="F241">
        <v>127.056641</v>
      </c>
      <c r="G241">
        <v>6058400</v>
      </c>
      <c r="H241">
        <f t="shared" si="3"/>
        <v>8.1371658210883935E-3</v>
      </c>
      <c r="I241">
        <f>CORREL($H$3:H241,MXX!$H$3:H241)</f>
        <v>2.2619345003698638E-2</v>
      </c>
    </row>
    <row r="242" spans="1:9" x14ac:dyDescent="0.25">
      <c r="A242" s="1">
        <v>44782</v>
      </c>
      <c r="B242">
        <v>127.889999</v>
      </c>
      <c r="C242">
        <v>128.970001</v>
      </c>
      <c r="D242">
        <v>127.209999</v>
      </c>
      <c r="E242">
        <v>128.86999499999999</v>
      </c>
      <c r="F242">
        <v>128.311172</v>
      </c>
      <c r="G242">
        <v>6441700</v>
      </c>
      <c r="H242">
        <f t="shared" si="3"/>
        <v>9.8737932163656048E-3</v>
      </c>
      <c r="I242">
        <f>CORREL($H$3:H242,MXX!$H$3:H242)</f>
        <v>2.2259002123847044E-2</v>
      </c>
    </row>
    <row r="243" spans="1:9" x14ac:dyDescent="0.25">
      <c r="A243" s="1">
        <v>44783</v>
      </c>
      <c r="B243">
        <v>130</v>
      </c>
      <c r="C243">
        <v>130.14999399999999</v>
      </c>
      <c r="D243">
        <v>128.38999899999999</v>
      </c>
      <c r="E243">
        <v>129.13999899999999</v>
      </c>
      <c r="F243">
        <v>128.58000200000001</v>
      </c>
      <c r="G243">
        <v>8417000</v>
      </c>
      <c r="H243">
        <f t="shared" si="3"/>
        <v>2.095141021703148E-3</v>
      </c>
      <c r="I243">
        <f>CORREL($H$3:H243,MXX!$H$3:H243)</f>
        <v>2.1991082374178881E-2</v>
      </c>
    </row>
    <row r="244" spans="1:9" x14ac:dyDescent="0.25">
      <c r="A244" s="1">
        <v>44784</v>
      </c>
      <c r="B244">
        <v>129.699997</v>
      </c>
      <c r="C244">
        <v>130.36999499999999</v>
      </c>
      <c r="D244">
        <v>128.60000600000001</v>
      </c>
      <c r="E244">
        <v>129.820007</v>
      </c>
      <c r="F244">
        <v>129.820007</v>
      </c>
      <c r="G244">
        <v>7951500</v>
      </c>
      <c r="H244">
        <f t="shared" si="3"/>
        <v>9.64384026063397E-3</v>
      </c>
      <c r="I244">
        <f>CORREL($H$3:H244,MXX!$H$3:H244)</f>
        <v>2.5721294834730211E-2</v>
      </c>
    </row>
    <row r="245" spans="1:9" x14ac:dyDescent="0.25">
      <c r="A245" s="1">
        <v>44785</v>
      </c>
      <c r="B245">
        <v>130</v>
      </c>
      <c r="C245">
        <v>132.83999600000001</v>
      </c>
      <c r="D245">
        <v>129.820007</v>
      </c>
      <c r="E245">
        <v>132.220001</v>
      </c>
      <c r="F245">
        <v>132.220001</v>
      </c>
      <c r="G245">
        <v>8870300</v>
      </c>
      <c r="H245">
        <f t="shared" si="3"/>
        <v>1.8487088819830307E-2</v>
      </c>
      <c r="I245">
        <f>CORREL($H$3:H245,MXX!$H$3:H245)</f>
        <v>2.4583824706024899E-2</v>
      </c>
    </row>
    <row r="246" spans="1:9" x14ac:dyDescent="0.25">
      <c r="A246" s="1">
        <v>44788</v>
      </c>
      <c r="B246">
        <v>131.63000500000001</v>
      </c>
      <c r="C246">
        <v>133.570007</v>
      </c>
      <c r="D246">
        <v>131.36000100000001</v>
      </c>
      <c r="E246">
        <v>132.60000600000001</v>
      </c>
      <c r="F246">
        <v>132.60000600000001</v>
      </c>
      <c r="G246">
        <v>8838700</v>
      </c>
      <c r="H246">
        <f t="shared" si="3"/>
        <v>2.8740356763422748E-3</v>
      </c>
      <c r="I246">
        <f>CORREL($H$3:H246,MXX!$H$3:H246)</f>
        <v>2.5567536048726056E-2</v>
      </c>
    </row>
    <row r="247" spans="1:9" x14ac:dyDescent="0.25">
      <c r="A247" s="1">
        <v>44789</v>
      </c>
      <c r="B247">
        <v>138.89999399999999</v>
      </c>
      <c r="C247">
        <v>140.929993</v>
      </c>
      <c r="D247">
        <v>138.19000199999999</v>
      </c>
      <c r="E247">
        <v>139.36999499999999</v>
      </c>
      <c r="F247">
        <v>139.36999499999999</v>
      </c>
      <c r="G247">
        <v>30591100</v>
      </c>
      <c r="H247">
        <f t="shared" si="3"/>
        <v>5.1055721671686656E-2</v>
      </c>
      <c r="I247">
        <f>CORREL($H$3:H247,MXX!$H$3:H247)</f>
        <v>4.3934515910201685E-2</v>
      </c>
    </row>
    <row r="248" spans="1:9" x14ac:dyDescent="0.25">
      <c r="A248" s="1">
        <v>44790</v>
      </c>
      <c r="B248">
        <v>138.570007</v>
      </c>
      <c r="C248">
        <v>142.720001</v>
      </c>
      <c r="D248">
        <v>138.39999399999999</v>
      </c>
      <c r="E248">
        <v>139.520004</v>
      </c>
      <c r="F248">
        <v>139.520004</v>
      </c>
      <c r="G248">
        <v>13930700</v>
      </c>
      <c r="H248">
        <f t="shared" si="3"/>
        <v>1.0763364094259413E-3</v>
      </c>
      <c r="I248">
        <f>CORREL($H$3:H248,MXX!$H$3:H248)</f>
        <v>4.412303488996764E-2</v>
      </c>
    </row>
    <row r="249" spans="1:9" x14ac:dyDescent="0.25">
      <c r="A249" s="1">
        <v>44791</v>
      </c>
      <c r="B249">
        <v>139.529999</v>
      </c>
      <c r="C249">
        <v>140.41999799999999</v>
      </c>
      <c r="D249">
        <v>138.5</v>
      </c>
      <c r="E249">
        <v>139.070007</v>
      </c>
      <c r="F249">
        <v>139.070007</v>
      </c>
      <c r="G249">
        <v>6399200</v>
      </c>
      <c r="H249">
        <f t="shared" si="3"/>
        <v>-3.2253224419345359E-3</v>
      </c>
      <c r="I249">
        <f>CORREL($H$3:H249,MXX!$H$3:H249)</f>
        <v>4.4453301526089069E-2</v>
      </c>
    </row>
    <row r="250" spans="1:9" x14ac:dyDescent="0.25">
      <c r="A250" s="1">
        <v>44792</v>
      </c>
      <c r="B250">
        <v>138.91999799999999</v>
      </c>
      <c r="C250">
        <v>139.070007</v>
      </c>
      <c r="D250">
        <v>136.91000399999999</v>
      </c>
      <c r="E250">
        <v>137.020004</v>
      </c>
      <c r="F250">
        <v>137.020004</v>
      </c>
      <c r="G250">
        <v>7634000</v>
      </c>
      <c r="H250">
        <f t="shared" si="3"/>
        <v>-1.4740798855356381E-2</v>
      </c>
      <c r="I250">
        <f>CORREL($H$3:H250,MXX!$H$3:H250)</f>
        <v>4.2974839982314952E-2</v>
      </c>
    </row>
    <row r="251" spans="1:9" x14ac:dyDescent="0.25">
      <c r="A251" s="1">
        <v>44795</v>
      </c>
      <c r="B251">
        <v>136.199997</v>
      </c>
      <c r="C251">
        <v>136.720001</v>
      </c>
      <c r="D251">
        <v>134.44000199999999</v>
      </c>
      <c r="E251">
        <v>134.570007</v>
      </c>
      <c r="F251">
        <v>134.570007</v>
      </c>
      <c r="G251">
        <v>6222400</v>
      </c>
      <c r="H251">
        <f t="shared" si="3"/>
        <v>-1.7880578955464022E-2</v>
      </c>
      <c r="I251">
        <f>CORREL($H$3:H251,MXX!$H$3:H251)</f>
        <v>4.3416478708269819E-2</v>
      </c>
    </row>
    <row r="252" spans="1:9" x14ac:dyDescent="0.25">
      <c r="A252" s="1">
        <v>44796</v>
      </c>
      <c r="B252">
        <v>134.61000100000001</v>
      </c>
      <c r="C252">
        <v>134.96000699999999</v>
      </c>
      <c r="D252">
        <v>133.21000699999999</v>
      </c>
      <c r="E252">
        <v>134</v>
      </c>
      <c r="F252">
        <v>134</v>
      </c>
      <c r="G252">
        <v>5651700</v>
      </c>
      <c r="H252">
        <f t="shared" si="3"/>
        <v>-4.2357655521263662E-3</v>
      </c>
      <c r="I252">
        <f>CORREL($H$3:H252,MXX!$H$3:H252)</f>
        <v>4.3397436529491143E-2</v>
      </c>
    </row>
    <row r="253" spans="1:9" x14ac:dyDescent="0.25">
      <c r="A253" s="1">
        <v>44797</v>
      </c>
      <c r="B253">
        <v>134.35000600000001</v>
      </c>
      <c r="C253">
        <v>135.28999300000001</v>
      </c>
      <c r="D253">
        <v>133.60000600000001</v>
      </c>
      <c r="E253">
        <v>134.970001</v>
      </c>
      <c r="F253">
        <v>134.970001</v>
      </c>
      <c r="G253">
        <v>5254300</v>
      </c>
      <c r="H253">
        <f t="shared" si="3"/>
        <v>7.2388134328357934E-3</v>
      </c>
      <c r="I253">
        <f>CORREL($H$3:H253,MXX!$H$3:H253)</f>
        <v>4.2316087179110222E-2</v>
      </c>
    </row>
    <row r="254" spans="1:9" x14ac:dyDescent="0.25">
      <c r="A254" s="1"/>
    </row>
    <row r="255" spans="1:9" x14ac:dyDescent="0.25">
      <c r="A255" s="1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55"/>
  <sheetViews>
    <sheetView topLeftCell="C1" workbookViewId="0">
      <selection activeCell="H253" sqref="H253:H255"/>
    </sheetView>
  </sheetViews>
  <sheetFormatPr baseColWidth="10" defaultRowHeight="15" x14ac:dyDescent="0.25"/>
  <cols>
    <col min="8" max="8" width="1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44432</v>
      </c>
      <c r="B2">
        <v>52022.730469000002</v>
      </c>
      <c r="C2">
        <v>52360.988280999998</v>
      </c>
      <c r="D2">
        <v>51895.28125</v>
      </c>
      <c r="E2">
        <v>51985</v>
      </c>
      <c r="F2">
        <v>51985</v>
      </c>
      <c r="G2">
        <v>136483500</v>
      </c>
    </row>
    <row r="3" spans="1:8" x14ac:dyDescent="0.25">
      <c r="A3" s="1">
        <v>44433</v>
      </c>
      <c r="B3">
        <v>52193.71875</v>
      </c>
      <c r="C3">
        <v>52381.390625</v>
      </c>
      <c r="D3">
        <v>51946.511719000002</v>
      </c>
      <c r="E3">
        <v>52345.390625</v>
      </c>
      <c r="F3">
        <v>52345.390625</v>
      </c>
      <c r="G3">
        <v>123767400</v>
      </c>
      <c r="H3">
        <f t="shared" ref="H3:H66" si="0">(F3-F2)/F2</f>
        <v>6.9325887275175531E-3</v>
      </c>
    </row>
    <row r="4" spans="1:8" x14ac:dyDescent="0.25">
      <c r="A4" s="1">
        <v>44434</v>
      </c>
      <c r="B4">
        <v>52284.261719000002</v>
      </c>
      <c r="C4">
        <v>52420.058594000002</v>
      </c>
      <c r="D4">
        <v>51944.5</v>
      </c>
      <c r="E4">
        <v>52290.691405999998</v>
      </c>
      <c r="F4">
        <v>52290.691405999998</v>
      </c>
      <c r="G4">
        <v>154050900</v>
      </c>
      <c r="H4">
        <f t="shared" si="0"/>
        <v>-1.0449672520712401E-3</v>
      </c>
    </row>
    <row r="5" spans="1:8" x14ac:dyDescent="0.25">
      <c r="A5" s="1">
        <v>44435</v>
      </c>
      <c r="B5">
        <v>52492.128905999998</v>
      </c>
      <c r="C5">
        <v>52492.128905999998</v>
      </c>
      <c r="D5">
        <v>52188.921875</v>
      </c>
      <c r="E5">
        <v>52425.640625</v>
      </c>
      <c r="F5">
        <v>52425.640625</v>
      </c>
      <c r="G5">
        <v>124318800</v>
      </c>
      <c r="H5">
        <f t="shared" si="0"/>
        <v>2.5807503280501167E-3</v>
      </c>
    </row>
    <row r="6" spans="1:8" x14ac:dyDescent="0.25">
      <c r="A6" s="1">
        <v>44438</v>
      </c>
      <c r="B6">
        <v>52431.050780999998</v>
      </c>
      <c r="C6">
        <v>52680.5</v>
      </c>
      <c r="D6">
        <v>52127.320312999997</v>
      </c>
      <c r="E6">
        <v>52602.070312999997</v>
      </c>
      <c r="F6">
        <v>52602.070312999997</v>
      </c>
      <c r="G6">
        <v>107082500</v>
      </c>
      <c r="H6">
        <f t="shared" si="0"/>
        <v>3.3653320378475879E-3</v>
      </c>
    </row>
    <row r="7" spans="1:8" x14ac:dyDescent="0.25">
      <c r="A7" s="1">
        <v>44439</v>
      </c>
      <c r="B7">
        <v>52631.328125</v>
      </c>
      <c r="C7">
        <v>53375.890625</v>
      </c>
      <c r="D7">
        <v>52618.46875</v>
      </c>
      <c r="E7">
        <v>53304.738280999998</v>
      </c>
      <c r="F7">
        <v>53304.738280999998</v>
      </c>
      <c r="G7">
        <v>329112800</v>
      </c>
      <c r="H7">
        <f t="shared" si="0"/>
        <v>1.335818084381263E-2</v>
      </c>
    </row>
    <row r="8" spans="1:8" x14ac:dyDescent="0.25">
      <c r="A8" s="1">
        <v>44440</v>
      </c>
      <c r="B8">
        <v>53400.269530999998</v>
      </c>
      <c r="C8">
        <v>53400.269530999998</v>
      </c>
      <c r="D8">
        <v>52131.199219000002</v>
      </c>
      <c r="E8">
        <v>52215.539062999997</v>
      </c>
      <c r="F8">
        <v>52215.539062999997</v>
      </c>
      <c r="G8">
        <v>147255900</v>
      </c>
      <c r="H8">
        <f t="shared" si="0"/>
        <v>-2.0433440874584256E-2</v>
      </c>
    </row>
    <row r="9" spans="1:8" x14ac:dyDescent="0.25">
      <c r="A9" s="1">
        <v>44441</v>
      </c>
      <c r="B9">
        <v>52196.980469000002</v>
      </c>
      <c r="C9">
        <v>52261.410155999998</v>
      </c>
      <c r="D9">
        <v>51939.148437999997</v>
      </c>
      <c r="E9">
        <v>52087.46875</v>
      </c>
      <c r="F9">
        <v>52087.46875</v>
      </c>
      <c r="G9">
        <v>115079200</v>
      </c>
      <c r="H9">
        <f t="shared" si="0"/>
        <v>-2.4527241372625671E-3</v>
      </c>
    </row>
    <row r="10" spans="1:8" x14ac:dyDescent="0.25">
      <c r="A10" s="1">
        <v>44442</v>
      </c>
      <c r="B10">
        <v>52172.941405999998</v>
      </c>
      <c r="C10">
        <v>52205.949219000002</v>
      </c>
      <c r="D10">
        <v>51738.851562999997</v>
      </c>
      <c r="E10">
        <v>51835.089844000002</v>
      </c>
      <c r="F10">
        <v>51835.089844000002</v>
      </c>
      <c r="G10">
        <v>97441400</v>
      </c>
      <c r="H10">
        <f t="shared" si="0"/>
        <v>-4.8452902791517984E-3</v>
      </c>
    </row>
    <row r="11" spans="1:8" x14ac:dyDescent="0.25">
      <c r="A11" s="1">
        <v>44445</v>
      </c>
      <c r="B11">
        <v>51829.949219000002</v>
      </c>
      <c r="C11">
        <v>52367.519530999998</v>
      </c>
      <c r="D11">
        <v>51769.53125</v>
      </c>
      <c r="E11">
        <v>52283.109375</v>
      </c>
      <c r="F11">
        <v>52283.109375</v>
      </c>
      <c r="G11">
        <v>20470300</v>
      </c>
      <c r="H11">
        <f t="shared" si="0"/>
        <v>8.6431707236995763E-3</v>
      </c>
    </row>
    <row r="12" spans="1:8" x14ac:dyDescent="0.25">
      <c r="A12" s="1">
        <v>44446</v>
      </c>
      <c r="B12">
        <v>52289.730469000002</v>
      </c>
      <c r="C12">
        <v>52289.808594000002</v>
      </c>
      <c r="D12">
        <v>51791.640625</v>
      </c>
      <c r="E12">
        <v>51950.449219000002</v>
      </c>
      <c r="F12">
        <v>51950.449219000002</v>
      </c>
      <c r="G12">
        <v>115536800</v>
      </c>
      <c r="H12">
        <f t="shared" si="0"/>
        <v>-6.3626697030200897E-3</v>
      </c>
    </row>
    <row r="13" spans="1:8" x14ac:dyDescent="0.25">
      <c r="A13" s="1">
        <v>44447</v>
      </c>
      <c r="B13">
        <v>51865.480469000002</v>
      </c>
      <c r="C13">
        <v>51865.480469000002</v>
      </c>
      <c r="D13">
        <v>51378.671875</v>
      </c>
      <c r="E13">
        <v>51469.71875</v>
      </c>
      <c r="F13">
        <v>51469.71875</v>
      </c>
      <c r="G13">
        <v>131633000</v>
      </c>
      <c r="H13">
        <f t="shared" si="0"/>
        <v>-9.2536344964690483E-3</v>
      </c>
    </row>
    <row r="14" spans="1:8" x14ac:dyDescent="0.25">
      <c r="A14" s="1">
        <v>44448</v>
      </c>
      <c r="B14">
        <v>51461.261719000002</v>
      </c>
      <c r="C14">
        <v>51508.730469000002</v>
      </c>
      <c r="D14">
        <v>51193.671875</v>
      </c>
      <c r="E14">
        <v>51395.058594000002</v>
      </c>
      <c r="F14">
        <v>51395.058594000002</v>
      </c>
      <c r="G14">
        <v>132670200</v>
      </c>
      <c r="H14">
        <f t="shared" si="0"/>
        <v>-1.4505646778961289E-3</v>
      </c>
    </row>
    <row r="15" spans="1:8" x14ac:dyDescent="0.25">
      <c r="A15" s="1">
        <v>44449</v>
      </c>
      <c r="B15">
        <v>51511.199219000002</v>
      </c>
      <c r="C15">
        <v>51786.71875</v>
      </c>
      <c r="D15">
        <v>51441</v>
      </c>
      <c r="E15">
        <v>51521.800780999998</v>
      </c>
      <c r="F15">
        <v>51521.800780999998</v>
      </c>
      <c r="G15">
        <v>100823300</v>
      </c>
      <c r="H15">
        <f t="shared" si="0"/>
        <v>2.4660383793159526E-3</v>
      </c>
    </row>
    <row r="16" spans="1:8" x14ac:dyDescent="0.25">
      <c r="A16" s="1">
        <v>44452</v>
      </c>
      <c r="B16">
        <v>51556.828125</v>
      </c>
      <c r="C16">
        <v>52047.351562999997</v>
      </c>
      <c r="D16">
        <v>51428.820312999997</v>
      </c>
      <c r="E16">
        <v>51496.710937999997</v>
      </c>
      <c r="F16">
        <v>51496.710937999997</v>
      </c>
      <c r="G16">
        <v>108932900</v>
      </c>
      <c r="H16">
        <f t="shared" si="0"/>
        <v>-4.8697527298490888E-4</v>
      </c>
    </row>
    <row r="17" spans="1:8" x14ac:dyDescent="0.25">
      <c r="A17" s="1">
        <v>44453</v>
      </c>
      <c r="B17">
        <v>51507.761719000002</v>
      </c>
      <c r="C17">
        <v>51951.761719000002</v>
      </c>
      <c r="D17">
        <v>51297.199219000002</v>
      </c>
      <c r="E17">
        <v>51815.171875</v>
      </c>
      <c r="F17">
        <v>51815.171875</v>
      </c>
      <c r="G17">
        <v>166224100</v>
      </c>
      <c r="H17">
        <f t="shared" si="0"/>
        <v>6.1841024640081933E-3</v>
      </c>
    </row>
    <row r="18" spans="1:8" x14ac:dyDescent="0.25">
      <c r="A18" s="1">
        <v>44454</v>
      </c>
      <c r="B18">
        <v>51793.578125</v>
      </c>
      <c r="C18">
        <v>52238.5</v>
      </c>
      <c r="D18">
        <v>51782.898437999997</v>
      </c>
      <c r="E18">
        <v>52192.328125</v>
      </c>
      <c r="F18">
        <v>52192.328125</v>
      </c>
      <c r="G18">
        <v>174574100</v>
      </c>
      <c r="H18">
        <f t="shared" si="0"/>
        <v>7.2788767527368157E-3</v>
      </c>
    </row>
    <row r="19" spans="1:8" x14ac:dyDescent="0.25">
      <c r="A19" s="1">
        <v>44456</v>
      </c>
      <c r="B19">
        <v>52195.210937999997</v>
      </c>
      <c r="C19">
        <v>52195.210937999997</v>
      </c>
      <c r="D19">
        <v>51266.339844000002</v>
      </c>
      <c r="E19">
        <v>51307.710937999997</v>
      </c>
      <c r="F19">
        <v>51307.710937999997</v>
      </c>
      <c r="G19">
        <v>598584300</v>
      </c>
      <c r="H19">
        <f t="shared" si="0"/>
        <v>-1.6949180440492248E-2</v>
      </c>
    </row>
    <row r="20" spans="1:8" x14ac:dyDescent="0.25">
      <c r="A20" s="1">
        <v>44459</v>
      </c>
      <c r="B20">
        <v>51264.300780999998</v>
      </c>
      <c r="C20">
        <v>51264.300780999998</v>
      </c>
      <c r="D20">
        <v>50402.921875</v>
      </c>
      <c r="E20">
        <v>50557.648437999997</v>
      </c>
      <c r="F20">
        <v>50557.648437999997</v>
      </c>
      <c r="G20">
        <v>150617700</v>
      </c>
      <c r="H20">
        <f t="shared" si="0"/>
        <v>-1.4618903987090207E-2</v>
      </c>
    </row>
    <row r="21" spans="1:8" x14ac:dyDescent="0.25">
      <c r="A21" s="1">
        <v>44460</v>
      </c>
      <c r="B21">
        <v>50687.460937999997</v>
      </c>
      <c r="C21">
        <v>50950.378905999998</v>
      </c>
      <c r="D21">
        <v>50491.289062999997</v>
      </c>
      <c r="E21">
        <v>50828.128905999998</v>
      </c>
      <c r="F21">
        <v>50828.128905999998</v>
      </c>
      <c r="G21">
        <v>143968300</v>
      </c>
      <c r="H21">
        <f t="shared" si="0"/>
        <v>5.3499416281534134E-3</v>
      </c>
    </row>
    <row r="22" spans="1:8" x14ac:dyDescent="0.25">
      <c r="A22" s="1">
        <v>44461</v>
      </c>
      <c r="B22">
        <v>50879.628905999998</v>
      </c>
      <c r="C22">
        <v>51577.558594000002</v>
      </c>
      <c r="D22">
        <v>50852.03125</v>
      </c>
      <c r="E22">
        <v>51338.339844000002</v>
      </c>
      <c r="F22">
        <v>51338.339844000002</v>
      </c>
      <c r="G22">
        <v>134806300</v>
      </c>
      <c r="H22">
        <f t="shared" si="0"/>
        <v>1.0037964193873287E-2</v>
      </c>
    </row>
    <row r="23" spans="1:8" x14ac:dyDescent="0.25">
      <c r="A23" s="1">
        <v>44462</v>
      </c>
      <c r="B23">
        <v>51342.128905999998</v>
      </c>
      <c r="C23">
        <v>51590.699219000002</v>
      </c>
      <c r="D23">
        <v>51306.941405999998</v>
      </c>
      <c r="E23">
        <v>51464.269530999998</v>
      </c>
      <c r="F23">
        <v>51464.269530999998</v>
      </c>
      <c r="G23">
        <v>180099100</v>
      </c>
      <c r="H23">
        <f t="shared" si="0"/>
        <v>2.4529364872852197E-3</v>
      </c>
    </row>
    <row r="24" spans="1:8" x14ac:dyDescent="0.25">
      <c r="A24" s="1">
        <v>44463</v>
      </c>
      <c r="B24">
        <v>51378.921875</v>
      </c>
      <c r="C24">
        <v>51426.339844000002</v>
      </c>
      <c r="D24">
        <v>51036.460937999997</v>
      </c>
      <c r="E24">
        <v>51105.710937999997</v>
      </c>
      <c r="F24">
        <v>51105.710937999997</v>
      </c>
      <c r="G24">
        <v>111610200</v>
      </c>
      <c r="H24">
        <f t="shared" si="0"/>
        <v>-6.9671365447831791E-3</v>
      </c>
    </row>
    <row r="25" spans="1:8" x14ac:dyDescent="0.25">
      <c r="A25" s="1">
        <v>44466</v>
      </c>
      <c r="B25">
        <v>51124.421875</v>
      </c>
      <c r="C25">
        <v>51690.949219000002</v>
      </c>
      <c r="D25">
        <v>51047.941405999998</v>
      </c>
      <c r="E25">
        <v>51598.53125</v>
      </c>
      <c r="F25">
        <v>51598.53125</v>
      </c>
      <c r="G25">
        <v>132819900</v>
      </c>
      <c r="H25">
        <f t="shared" si="0"/>
        <v>9.6431553921220107E-3</v>
      </c>
    </row>
    <row r="26" spans="1:8" x14ac:dyDescent="0.25">
      <c r="A26" s="1">
        <v>44467</v>
      </c>
      <c r="B26">
        <v>51609.539062999997</v>
      </c>
      <c r="C26">
        <v>51616.929687999997</v>
      </c>
      <c r="D26">
        <v>50877.21875</v>
      </c>
      <c r="E26">
        <v>50925.519530999998</v>
      </c>
      <c r="F26">
        <v>50925.519530999998</v>
      </c>
      <c r="G26">
        <v>169423900</v>
      </c>
      <c r="H26">
        <f t="shared" si="0"/>
        <v>-1.304323403585256E-2</v>
      </c>
    </row>
    <row r="27" spans="1:8" x14ac:dyDescent="0.25">
      <c r="A27" s="1">
        <v>44468</v>
      </c>
      <c r="B27">
        <v>50994.359375</v>
      </c>
      <c r="C27">
        <v>51287.878905999998</v>
      </c>
      <c r="D27">
        <v>50782.300780999998</v>
      </c>
      <c r="E27">
        <v>51084.609375</v>
      </c>
      <c r="F27">
        <v>51084.609375</v>
      </c>
      <c r="G27">
        <v>199580000</v>
      </c>
      <c r="H27">
        <f t="shared" si="0"/>
        <v>3.1239709572949731E-3</v>
      </c>
    </row>
    <row r="28" spans="1:8" x14ac:dyDescent="0.25">
      <c r="A28" s="1">
        <v>44469</v>
      </c>
      <c r="B28">
        <v>51189.910155999998</v>
      </c>
      <c r="C28">
        <v>51409.390625</v>
      </c>
      <c r="D28">
        <v>50963.828125</v>
      </c>
      <c r="E28">
        <v>51385.550780999998</v>
      </c>
      <c r="F28">
        <v>51385.550780999998</v>
      </c>
      <c r="G28">
        <v>196392600</v>
      </c>
      <c r="H28">
        <f t="shared" si="0"/>
        <v>5.8910386059891073E-3</v>
      </c>
    </row>
    <row r="29" spans="1:8" x14ac:dyDescent="0.25">
      <c r="A29" s="1">
        <v>44470</v>
      </c>
      <c r="B29">
        <v>51376.691405999998</v>
      </c>
      <c r="C29">
        <v>51387.25</v>
      </c>
      <c r="D29">
        <v>50850.648437999997</v>
      </c>
      <c r="E29">
        <v>51060.050780999998</v>
      </c>
      <c r="F29">
        <v>51060.050780999998</v>
      </c>
      <c r="G29">
        <v>128083100</v>
      </c>
      <c r="H29">
        <f t="shared" si="0"/>
        <v>-6.3344655268413484E-3</v>
      </c>
    </row>
    <row r="30" spans="1:8" x14ac:dyDescent="0.25">
      <c r="A30" s="1">
        <v>44473</v>
      </c>
      <c r="B30">
        <v>51066.238280999998</v>
      </c>
      <c r="C30">
        <v>51401.890625</v>
      </c>
      <c r="D30">
        <v>50757.859375</v>
      </c>
      <c r="E30">
        <v>50862.941405999998</v>
      </c>
      <c r="F30">
        <v>50862.941405999998</v>
      </c>
      <c r="G30">
        <v>95816200</v>
      </c>
      <c r="H30">
        <f t="shared" si="0"/>
        <v>-3.8603442806082471E-3</v>
      </c>
    </row>
    <row r="31" spans="1:8" x14ac:dyDescent="0.25">
      <c r="A31" s="1">
        <v>44474</v>
      </c>
      <c r="B31">
        <v>50904.960937999997</v>
      </c>
      <c r="C31">
        <v>51078.851562999997</v>
      </c>
      <c r="D31">
        <v>50810.828125</v>
      </c>
      <c r="E31">
        <v>51056.941405999998</v>
      </c>
      <c r="F31">
        <v>51056.941405999998</v>
      </c>
      <c r="G31">
        <v>144501500</v>
      </c>
      <c r="H31">
        <f t="shared" si="0"/>
        <v>3.8141718633896188E-3</v>
      </c>
    </row>
    <row r="32" spans="1:8" x14ac:dyDescent="0.25">
      <c r="A32" s="1">
        <v>44475</v>
      </c>
      <c r="B32">
        <v>50994.421875</v>
      </c>
      <c r="C32">
        <v>51020.011719000002</v>
      </c>
      <c r="D32">
        <v>50558.160155999998</v>
      </c>
      <c r="E32">
        <v>50974.488280999998</v>
      </c>
      <c r="F32">
        <v>50974.488280999998</v>
      </c>
      <c r="G32">
        <v>152504600</v>
      </c>
      <c r="H32">
        <f t="shared" si="0"/>
        <v>-1.614924880523894E-3</v>
      </c>
    </row>
    <row r="33" spans="1:8" x14ac:dyDescent="0.25">
      <c r="A33" s="1">
        <v>44476</v>
      </c>
      <c r="B33">
        <v>51085.859375</v>
      </c>
      <c r="C33">
        <v>51453.539062999997</v>
      </c>
      <c r="D33">
        <v>50838.96875</v>
      </c>
      <c r="E33">
        <v>50876.980469000002</v>
      </c>
      <c r="F33">
        <v>50876.980469000002</v>
      </c>
      <c r="G33">
        <v>217620300</v>
      </c>
      <c r="H33">
        <f t="shared" si="0"/>
        <v>-1.912874759281121E-3</v>
      </c>
    </row>
    <row r="34" spans="1:8" x14ac:dyDescent="0.25">
      <c r="A34" s="1">
        <v>44477</v>
      </c>
      <c r="B34">
        <v>50899.339844000002</v>
      </c>
      <c r="C34">
        <v>51398.449219000002</v>
      </c>
      <c r="D34">
        <v>50852.648437999997</v>
      </c>
      <c r="E34">
        <v>51136.621094000002</v>
      </c>
      <c r="F34">
        <v>51136.621094000002</v>
      </c>
      <c r="G34">
        <v>124815100</v>
      </c>
      <c r="H34">
        <f t="shared" si="0"/>
        <v>5.1033025664367479E-3</v>
      </c>
    </row>
    <row r="35" spans="1:8" x14ac:dyDescent="0.25">
      <c r="A35" s="1">
        <v>44480</v>
      </c>
      <c r="B35">
        <v>51134.601562999997</v>
      </c>
      <c r="C35">
        <v>51801.46875</v>
      </c>
      <c r="D35">
        <v>51134.601562999997</v>
      </c>
      <c r="E35">
        <v>51646.75</v>
      </c>
      <c r="F35">
        <v>51646.75</v>
      </c>
      <c r="G35">
        <v>98687800</v>
      </c>
      <c r="H35">
        <f t="shared" si="0"/>
        <v>9.9758039363272068E-3</v>
      </c>
    </row>
    <row r="36" spans="1:8" x14ac:dyDescent="0.25">
      <c r="A36" s="1">
        <v>44481</v>
      </c>
      <c r="B36">
        <v>51755.230469000002</v>
      </c>
      <c r="C36">
        <v>52068.859375</v>
      </c>
      <c r="D36">
        <v>51690.480469000002</v>
      </c>
      <c r="E36">
        <v>51835.878905999998</v>
      </c>
      <c r="F36">
        <v>51835.878905999998</v>
      </c>
      <c r="G36">
        <v>124395700</v>
      </c>
      <c r="H36">
        <f t="shared" si="0"/>
        <v>3.661971101763385E-3</v>
      </c>
    </row>
    <row r="37" spans="1:8" x14ac:dyDescent="0.25">
      <c r="A37" s="1">
        <v>44482</v>
      </c>
      <c r="B37">
        <v>51917.710937999997</v>
      </c>
      <c r="C37">
        <v>51991.070312999997</v>
      </c>
      <c r="D37">
        <v>51518.210937999997</v>
      </c>
      <c r="E37">
        <v>51812.871094000002</v>
      </c>
      <c r="F37">
        <v>51812.871094000002</v>
      </c>
      <c r="G37">
        <v>179795700</v>
      </c>
      <c r="H37">
        <f t="shared" si="0"/>
        <v>-4.43858819134116E-4</v>
      </c>
    </row>
    <row r="38" spans="1:8" x14ac:dyDescent="0.25">
      <c r="A38" s="1">
        <v>44483</v>
      </c>
      <c r="B38">
        <v>51929.75</v>
      </c>
      <c r="C38">
        <v>52302.078125</v>
      </c>
      <c r="D38">
        <v>51929.75</v>
      </c>
      <c r="E38">
        <v>52140.238280999998</v>
      </c>
      <c r="F38">
        <v>52140.238280999998</v>
      </c>
      <c r="G38">
        <v>169512300</v>
      </c>
      <c r="H38">
        <f t="shared" si="0"/>
        <v>6.3182599243743849E-3</v>
      </c>
    </row>
    <row r="39" spans="1:8" x14ac:dyDescent="0.25">
      <c r="A39" s="1">
        <v>44484</v>
      </c>
      <c r="B39">
        <v>52240.941405999998</v>
      </c>
      <c r="C39">
        <v>52849.878905999998</v>
      </c>
      <c r="D39">
        <v>52240.941405999998</v>
      </c>
      <c r="E39">
        <v>52798.378905999998</v>
      </c>
      <c r="F39">
        <v>52798.378905999998</v>
      </c>
      <c r="G39">
        <v>172591700</v>
      </c>
      <c r="H39">
        <f t="shared" si="0"/>
        <v>1.262250896233107E-2</v>
      </c>
    </row>
    <row r="40" spans="1:8" x14ac:dyDescent="0.25">
      <c r="A40" s="1">
        <v>44487</v>
      </c>
      <c r="B40">
        <v>52834.710937999997</v>
      </c>
      <c r="C40">
        <v>52942.261719000002</v>
      </c>
      <c r="D40">
        <v>52538.121094000002</v>
      </c>
      <c r="E40">
        <v>52686.03125</v>
      </c>
      <c r="F40">
        <v>52686.03125</v>
      </c>
      <c r="G40">
        <v>127994100</v>
      </c>
      <c r="H40">
        <f t="shared" si="0"/>
        <v>-2.1278618459104042E-3</v>
      </c>
    </row>
    <row r="41" spans="1:8" x14ac:dyDescent="0.25">
      <c r="A41" s="1">
        <v>44488</v>
      </c>
      <c r="B41">
        <v>52672.460937999997</v>
      </c>
      <c r="C41">
        <v>52733.609375</v>
      </c>
      <c r="D41">
        <v>52242.730469000002</v>
      </c>
      <c r="E41">
        <v>52402.730469000002</v>
      </c>
      <c r="F41">
        <v>52402.730469000002</v>
      </c>
      <c r="G41">
        <v>127364900</v>
      </c>
      <c r="H41">
        <f t="shared" si="0"/>
        <v>-5.3771516714878403E-3</v>
      </c>
    </row>
    <row r="42" spans="1:8" x14ac:dyDescent="0.25">
      <c r="A42" s="1">
        <v>44489</v>
      </c>
      <c r="B42">
        <v>52336.628905999998</v>
      </c>
      <c r="C42">
        <v>52688.21875</v>
      </c>
      <c r="D42">
        <v>52234.78125</v>
      </c>
      <c r="E42">
        <v>52298.199219000002</v>
      </c>
      <c r="F42">
        <v>52298.199219000002</v>
      </c>
      <c r="G42">
        <v>130915600</v>
      </c>
      <c r="H42">
        <f t="shared" si="0"/>
        <v>-1.9947672395017237E-3</v>
      </c>
    </row>
    <row r="43" spans="1:8" x14ac:dyDescent="0.25">
      <c r="A43" s="1">
        <v>44490</v>
      </c>
      <c r="B43">
        <v>52236.101562999997</v>
      </c>
      <c r="C43">
        <v>52252.390625</v>
      </c>
      <c r="D43">
        <v>51521.941405999998</v>
      </c>
      <c r="E43">
        <v>52020.050780999998</v>
      </c>
      <c r="F43">
        <v>52020.050780999998</v>
      </c>
      <c r="G43">
        <v>170061400</v>
      </c>
      <c r="H43">
        <f t="shared" si="0"/>
        <v>-5.3185088999957789E-3</v>
      </c>
    </row>
    <row r="44" spans="1:8" x14ac:dyDescent="0.25">
      <c r="A44" s="1">
        <v>44491</v>
      </c>
      <c r="B44">
        <v>51970.578125</v>
      </c>
      <c r="C44">
        <v>52250.550780999998</v>
      </c>
      <c r="D44">
        <v>51737.390625</v>
      </c>
      <c r="E44">
        <v>51889.660155999998</v>
      </c>
      <c r="F44">
        <v>51889.660155999998</v>
      </c>
      <c r="G44">
        <v>142807500</v>
      </c>
      <c r="H44">
        <f t="shared" si="0"/>
        <v>-2.5065455154769738E-3</v>
      </c>
    </row>
    <row r="45" spans="1:8" x14ac:dyDescent="0.25">
      <c r="A45" s="1">
        <v>44494</v>
      </c>
      <c r="B45">
        <v>51892.320312999997</v>
      </c>
      <c r="C45">
        <v>52144.96875</v>
      </c>
      <c r="D45">
        <v>51655.960937999997</v>
      </c>
      <c r="E45">
        <v>51833.800780999998</v>
      </c>
      <c r="F45">
        <v>51833.800780999998</v>
      </c>
      <c r="G45">
        <v>123948700</v>
      </c>
      <c r="H45">
        <f t="shared" si="0"/>
        <v>-1.0765030033356459E-3</v>
      </c>
    </row>
    <row r="46" spans="1:8" x14ac:dyDescent="0.25">
      <c r="A46" s="1">
        <v>44495</v>
      </c>
      <c r="B46">
        <v>52051.628905999998</v>
      </c>
      <c r="C46">
        <v>52244.71875</v>
      </c>
      <c r="D46">
        <v>51885.628905999998</v>
      </c>
      <c r="E46">
        <v>52206.589844000002</v>
      </c>
      <c r="F46">
        <v>52206.589844000002</v>
      </c>
      <c r="G46">
        <v>138935500</v>
      </c>
      <c r="H46">
        <f t="shared" si="0"/>
        <v>7.1920070954289723E-3</v>
      </c>
    </row>
    <row r="47" spans="1:8" x14ac:dyDescent="0.25">
      <c r="A47" s="1">
        <v>44496</v>
      </c>
      <c r="B47">
        <v>52189.609375</v>
      </c>
      <c r="C47">
        <v>52194.230469000002</v>
      </c>
      <c r="D47">
        <v>51648.859375</v>
      </c>
      <c r="E47">
        <v>51714.601562999997</v>
      </c>
      <c r="F47">
        <v>51714.601562999997</v>
      </c>
      <c r="G47">
        <v>118290800</v>
      </c>
      <c r="H47">
        <f t="shared" si="0"/>
        <v>-9.4238731637161042E-3</v>
      </c>
    </row>
    <row r="48" spans="1:8" x14ac:dyDescent="0.25">
      <c r="A48" s="1">
        <v>44497</v>
      </c>
      <c r="B48">
        <v>51762</v>
      </c>
      <c r="C48">
        <v>51767.421875</v>
      </c>
      <c r="D48">
        <v>51200.398437999997</v>
      </c>
      <c r="E48">
        <v>51248.839844000002</v>
      </c>
      <c r="F48">
        <v>51248.839844000002</v>
      </c>
      <c r="G48">
        <v>151378500</v>
      </c>
      <c r="H48">
        <f t="shared" si="0"/>
        <v>-9.0063870729544786E-3</v>
      </c>
    </row>
    <row r="49" spans="1:8" x14ac:dyDescent="0.25">
      <c r="A49" s="1">
        <v>44498</v>
      </c>
      <c r="B49">
        <v>51193.839844000002</v>
      </c>
      <c r="C49">
        <v>51503.578125</v>
      </c>
      <c r="D49">
        <v>50997.109375</v>
      </c>
      <c r="E49">
        <v>51309.839844000002</v>
      </c>
      <c r="F49">
        <v>51309.839844000002</v>
      </c>
      <c r="G49">
        <v>145758900</v>
      </c>
      <c r="H49">
        <f t="shared" si="0"/>
        <v>1.1902708468266257E-3</v>
      </c>
    </row>
    <row r="50" spans="1:8" x14ac:dyDescent="0.25">
      <c r="A50" s="1">
        <v>44501</v>
      </c>
      <c r="B50">
        <v>51353.609375</v>
      </c>
      <c r="C50">
        <v>51880.019530999998</v>
      </c>
      <c r="D50">
        <v>51353.609375</v>
      </c>
      <c r="E50">
        <v>51653.261719000002</v>
      </c>
      <c r="F50">
        <v>51653.261719000002</v>
      </c>
      <c r="G50">
        <v>91186600</v>
      </c>
      <c r="H50">
        <f t="shared" si="0"/>
        <v>6.6930997259808944E-3</v>
      </c>
    </row>
    <row r="51" spans="1:8" x14ac:dyDescent="0.25">
      <c r="A51" s="1">
        <v>44503</v>
      </c>
      <c r="B51">
        <v>51648.839844000002</v>
      </c>
      <c r="C51">
        <v>51965.519530999998</v>
      </c>
      <c r="D51">
        <v>51503.128905999998</v>
      </c>
      <c r="E51">
        <v>51876.808594000002</v>
      </c>
      <c r="F51">
        <v>51876.808594000002</v>
      </c>
      <c r="G51">
        <v>203221300</v>
      </c>
      <c r="H51">
        <f t="shared" si="0"/>
        <v>4.3278365694720709E-3</v>
      </c>
    </row>
    <row r="52" spans="1:8" x14ac:dyDescent="0.25">
      <c r="A52" s="1">
        <v>44504</v>
      </c>
      <c r="B52">
        <v>51838.628905999998</v>
      </c>
      <c r="C52">
        <v>51967.410155999998</v>
      </c>
      <c r="D52">
        <v>51338.691405999998</v>
      </c>
      <c r="E52">
        <v>51873.460937999997</v>
      </c>
      <c r="F52">
        <v>51873.460937999997</v>
      </c>
      <c r="G52">
        <v>182211500</v>
      </c>
      <c r="H52">
        <f t="shared" si="0"/>
        <v>-6.4530877876565394E-5</v>
      </c>
    </row>
    <row r="53" spans="1:8" x14ac:dyDescent="0.25">
      <c r="A53" s="1">
        <v>44505</v>
      </c>
      <c r="B53">
        <v>51907.269530999998</v>
      </c>
      <c r="C53">
        <v>52220.398437999997</v>
      </c>
      <c r="D53">
        <v>51779.238280999998</v>
      </c>
      <c r="E53">
        <v>51977.960937999997</v>
      </c>
      <c r="F53">
        <v>51977.960937999997</v>
      </c>
      <c r="G53">
        <v>197701000</v>
      </c>
      <c r="H53">
        <f t="shared" si="0"/>
        <v>2.0145175993732151E-3</v>
      </c>
    </row>
    <row r="54" spans="1:8" x14ac:dyDescent="0.25">
      <c r="A54" s="1">
        <v>44508</v>
      </c>
      <c r="B54">
        <v>52000.210937999997</v>
      </c>
      <c r="C54">
        <v>52577.328125</v>
      </c>
      <c r="D54">
        <v>51979.511719000002</v>
      </c>
      <c r="E54">
        <v>52251.488280999998</v>
      </c>
      <c r="F54">
        <v>52251.488280999998</v>
      </c>
      <c r="G54">
        <v>201344200</v>
      </c>
      <c r="H54">
        <f t="shared" si="0"/>
        <v>5.2623715525560652E-3</v>
      </c>
    </row>
    <row r="55" spans="1:8" x14ac:dyDescent="0.25">
      <c r="A55" s="1">
        <v>44509</v>
      </c>
      <c r="B55">
        <v>52250.488280999998</v>
      </c>
      <c r="C55">
        <v>52340</v>
      </c>
      <c r="D55">
        <v>51778.03125</v>
      </c>
      <c r="E55">
        <v>52114.121094000002</v>
      </c>
      <c r="F55">
        <v>52114.121094000002</v>
      </c>
      <c r="G55">
        <v>183571400</v>
      </c>
      <c r="H55">
        <f t="shared" si="0"/>
        <v>-2.6289621888137965E-3</v>
      </c>
    </row>
    <row r="56" spans="1:8" x14ac:dyDescent="0.25">
      <c r="A56" s="1">
        <v>44510</v>
      </c>
      <c r="B56">
        <v>52153.941405999998</v>
      </c>
      <c r="C56">
        <v>52171.25</v>
      </c>
      <c r="D56">
        <v>51590.519530999998</v>
      </c>
      <c r="E56">
        <v>51704.398437999997</v>
      </c>
      <c r="F56">
        <v>51704.398437999997</v>
      </c>
      <c r="G56">
        <v>127670700</v>
      </c>
      <c r="H56">
        <f t="shared" si="0"/>
        <v>-7.8620275541244327E-3</v>
      </c>
    </row>
    <row r="57" spans="1:8" x14ac:dyDescent="0.25">
      <c r="A57" s="1">
        <v>44511</v>
      </c>
      <c r="B57">
        <v>51767.800780999998</v>
      </c>
      <c r="C57">
        <v>51815.511719000002</v>
      </c>
      <c r="D57">
        <v>51514.878905999998</v>
      </c>
      <c r="E57">
        <v>51707.011719000002</v>
      </c>
      <c r="F57">
        <v>51707.011719000002</v>
      </c>
      <c r="G57">
        <v>134926600</v>
      </c>
      <c r="H57">
        <f t="shared" si="0"/>
        <v>5.0542721295539706E-5</v>
      </c>
    </row>
    <row r="58" spans="1:8" x14ac:dyDescent="0.25">
      <c r="A58" s="1">
        <v>44512</v>
      </c>
      <c r="B58">
        <v>51739.878905999998</v>
      </c>
      <c r="C58">
        <v>51937.371094000002</v>
      </c>
      <c r="D58">
        <v>51350.359375</v>
      </c>
      <c r="E58">
        <v>51432.539062999997</v>
      </c>
      <c r="F58">
        <v>51432.539062999997</v>
      </c>
      <c r="G58">
        <v>184078600</v>
      </c>
      <c r="H58">
        <f t="shared" si="0"/>
        <v>-5.3082289398508984E-3</v>
      </c>
    </row>
    <row r="59" spans="1:8" x14ac:dyDescent="0.25">
      <c r="A59" s="1">
        <v>44516</v>
      </c>
      <c r="B59">
        <v>51422.128905999998</v>
      </c>
      <c r="C59">
        <v>51585.640625</v>
      </c>
      <c r="D59">
        <v>51000.910155999998</v>
      </c>
      <c r="E59">
        <v>51161.5</v>
      </c>
      <c r="F59">
        <v>51161.5</v>
      </c>
      <c r="G59">
        <v>211551200</v>
      </c>
      <c r="H59">
        <f t="shared" si="0"/>
        <v>-5.2697974460875693E-3</v>
      </c>
    </row>
    <row r="60" spans="1:8" x14ac:dyDescent="0.25">
      <c r="A60" s="1">
        <v>44517</v>
      </c>
      <c r="B60">
        <v>51197.980469000002</v>
      </c>
      <c r="C60">
        <v>51210.839844000002</v>
      </c>
      <c r="D60">
        <v>50678.339844000002</v>
      </c>
      <c r="E60">
        <v>51045.101562999997</v>
      </c>
      <c r="F60">
        <v>51045.101562999997</v>
      </c>
      <c r="G60">
        <v>134527900</v>
      </c>
      <c r="H60">
        <f t="shared" si="0"/>
        <v>-2.2751177545616034E-3</v>
      </c>
    </row>
    <row r="61" spans="1:8" x14ac:dyDescent="0.25">
      <c r="A61" s="1">
        <v>44518</v>
      </c>
      <c r="B61">
        <v>51134.910155999998</v>
      </c>
      <c r="C61">
        <v>51243.96875</v>
      </c>
      <c r="D61">
        <v>50552.449219000002</v>
      </c>
      <c r="E61">
        <v>50831.949219000002</v>
      </c>
      <c r="F61">
        <v>50831.949219000002</v>
      </c>
      <c r="G61">
        <v>162724400</v>
      </c>
      <c r="H61">
        <f t="shared" si="0"/>
        <v>-4.1757649112897045E-3</v>
      </c>
    </row>
    <row r="62" spans="1:8" x14ac:dyDescent="0.25">
      <c r="A62" s="1">
        <v>44519</v>
      </c>
      <c r="B62">
        <v>50724.289062999997</v>
      </c>
      <c r="C62">
        <v>50891.390625</v>
      </c>
      <c r="D62">
        <v>50535.109375</v>
      </c>
      <c r="E62">
        <v>50811.300780999998</v>
      </c>
      <c r="F62">
        <v>50811.300780999998</v>
      </c>
      <c r="G62">
        <v>143936400</v>
      </c>
      <c r="H62">
        <f t="shared" si="0"/>
        <v>-4.0620984080393715E-4</v>
      </c>
    </row>
    <row r="63" spans="1:8" x14ac:dyDescent="0.25">
      <c r="A63" s="1">
        <v>44522</v>
      </c>
      <c r="B63">
        <v>50864.011719000002</v>
      </c>
      <c r="C63">
        <v>50945.890625</v>
      </c>
      <c r="D63">
        <v>50407.28125</v>
      </c>
      <c r="E63">
        <v>50497.078125</v>
      </c>
      <c r="F63">
        <v>50497.078125</v>
      </c>
      <c r="G63">
        <v>136095800</v>
      </c>
      <c r="H63">
        <f t="shared" si="0"/>
        <v>-6.1841096600600354E-3</v>
      </c>
    </row>
    <row r="64" spans="1:8" x14ac:dyDescent="0.25">
      <c r="A64" s="1">
        <v>44523</v>
      </c>
      <c r="B64">
        <v>50447.828125</v>
      </c>
      <c r="C64">
        <v>51182.78125</v>
      </c>
      <c r="D64">
        <v>50437.769530999998</v>
      </c>
      <c r="E64">
        <v>51116.320312999997</v>
      </c>
      <c r="F64">
        <v>51116.320312999997</v>
      </c>
      <c r="G64">
        <v>150734000</v>
      </c>
      <c r="H64">
        <f t="shared" si="0"/>
        <v>1.2262931064390106E-2</v>
      </c>
    </row>
    <row r="65" spans="1:8" x14ac:dyDescent="0.25">
      <c r="A65" s="1">
        <v>44524</v>
      </c>
      <c r="B65">
        <v>51157.058594000002</v>
      </c>
      <c r="C65">
        <v>51236.578125</v>
      </c>
      <c r="D65">
        <v>50639.429687999997</v>
      </c>
      <c r="E65">
        <v>50848.03125</v>
      </c>
      <c r="F65">
        <v>50848.03125</v>
      </c>
      <c r="G65">
        <v>181050100</v>
      </c>
      <c r="H65">
        <f t="shared" si="0"/>
        <v>-5.2485989084735578E-3</v>
      </c>
    </row>
    <row r="66" spans="1:8" x14ac:dyDescent="0.25">
      <c r="A66" s="1">
        <v>44525</v>
      </c>
      <c r="B66">
        <v>50838.210937999997</v>
      </c>
      <c r="C66">
        <v>50887.878905999998</v>
      </c>
      <c r="D66">
        <v>50580.488280999998</v>
      </c>
      <c r="E66">
        <v>50625</v>
      </c>
      <c r="F66">
        <v>50625</v>
      </c>
      <c r="G66">
        <v>52596300</v>
      </c>
      <c r="H66">
        <f t="shared" si="0"/>
        <v>-4.3862317678228695E-3</v>
      </c>
    </row>
    <row r="67" spans="1:8" x14ac:dyDescent="0.25">
      <c r="A67" s="1">
        <v>44526</v>
      </c>
      <c r="B67">
        <v>50480.5</v>
      </c>
      <c r="C67">
        <v>50480.5</v>
      </c>
      <c r="D67">
        <v>49064.671875</v>
      </c>
      <c r="E67">
        <v>49492.519530999998</v>
      </c>
      <c r="F67">
        <v>49492.519530999998</v>
      </c>
      <c r="G67">
        <v>170088800</v>
      </c>
      <c r="H67">
        <f t="shared" ref="H67:H130" si="1">(F67-F66)/F66</f>
        <v>-2.2369984572839542E-2</v>
      </c>
    </row>
    <row r="68" spans="1:8" x14ac:dyDescent="0.25">
      <c r="A68" s="1">
        <v>44529</v>
      </c>
      <c r="B68">
        <v>49520.300780999998</v>
      </c>
      <c r="C68">
        <v>49875.691405999998</v>
      </c>
      <c r="D68">
        <v>49268.769530999998</v>
      </c>
      <c r="E68">
        <v>49796.300780999998</v>
      </c>
      <c r="F68">
        <v>49796.300780999998</v>
      </c>
      <c r="G68">
        <v>242967200</v>
      </c>
      <c r="H68">
        <f t="shared" si="1"/>
        <v>6.1379225159415131E-3</v>
      </c>
    </row>
    <row r="69" spans="1:8" x14ac:dyDescent="0.25">
      <c r="A69" s="1">
        <v>44530</v>
      </c>
      <c r="B69">
        <v>49623.398437999997</v>
      </c>
      <c r="C69">
        <v>49873.859375</v>
      </c>
      <c r="D69">
        <v>49116.941405999998</v>
      </c>
      <c r="E69">
        <v>49698.71875</v>
      </c>
      <c r="F69">
        <v>49698.71875</v>
      </c>
      <c r="G69">
        <v>840279400</v>
      </c>
      <c r="H69">
        <f t="shared" si="1"/>
        <v>-1.9596240979657458E-3</v>
      </c>
    </row>
    <row r="70" spans="1:8" x14ac:dyDescent="0.25">
      <c r="A70" s="1">
        <v>44531</v>
      </c>
      <c r="B70">
        <v>49879.761719000002</v>
      </c>
      <c r="C70">
        <v>50752.121094000002</v>
      </c>
      <c r="D70">
        <v>49869.011719000002</v>
      </c>
      <c r="E70">
        <v>50007.160155999998</v>
      </c>
      <c r="F70">
        <v>50007.160155999998</v>
      </c>
      <c r="G70">
        <v>223344700</v>
      </c>
      <c r="H70">
        <f t="shared" si="1"/>
        <v>6.2062245015118847E-3</v>
      </c>
    </row>
    <row r="71" spans="1:8" x14ac:dyDescent="0.25">
      <c r="A71" s="1">
        <v>44532</v>
      </c>
      <c r="B71">
        <v>50032.21875</v>
      </c>
      <c r="C71">
        <v>50956.148437999997</v>
      </c>
      <c r="D71">
        <v>49900.800780999998</v>
      </c>
      <c r="E71">
        <v>50927.378905999998</v>
      </c>
      <c r="F71">
        <v>50927.378905999998</v>
      </c>
      <c r="G71">
        <v>159026600</v>
      </c>
      <c r="H71">
        <f t="shared" si="1"/>
        <v>1.8401739813445287E-2</v>
      </c>
    </row>
    <row r="72" spans="1:8" x14ac:dyDescent="0.25">
      <c r="A72" s="1">
        <v>44533</v>
      </c>
      <c r="B72">
        <v>50870.660155999998</v>
      </c>
      <c r="C72">
        <v>51413.058594000002</v>
      </c>
      <c r="D72">
        <v>50528.898437999997</v>
      </c>
      <c r="E72">
        <v>50597.289062999997</v>
      </c>
      <c r="F72">
        <v>50597.289062999997</v>
      </c>
      <c r="G72">
        <v>181641200</v>
      </c>
      <c r="H72">
        <f t="shared" si="1"/>
        <v>-6.4815792622917043E-3</v>
      </c>
    </row>
    <row r="73" spans="1:8" x14ac:dyDescent="0.25">
      <c r="A73" s="1">
        <v>44536</v>
      </c>
      <c r="B73">
        <v>50590.859375</v>
      </c>
      <c r="C73">
        <v>50842.351562999997</v>
      </c>
      <c r="D73">
        <v>50445.25</v>
      </c>
      <c r="E73">
        <v>50605.558594000002</v>
      </c>
      <c r="F73">
        <v>50605.558594000002</v>
      </c>
      <c r="G73">
        <v>125368500</v>
      </c>
      <c r="H73">
        <f t="shared" si="1"/>
        <v>1.6343822274171181E-4</v>
      </c>
    </row>
    <row r="74" spans="1:8" x14ac:dyDescent="0.25">
      <c r="A74" s="1">
        <v>44537</v>
      </c>
      <c r="B74">
        <v>50690.148437999997</v>
      </c>
      <c r="C74">
        <v>51009.75</v>
      </c>
      <c r="D74">
        <v>50501.191405999998</v>
      </c>
      <c r="E74">
        <v>50918.28125</v>
      </c>
      <c r="F74">
        <v>50918.28125</v>
      </c>
      <c r="G74">
        <v>181685300</v>
      </c>
      <c r="H74">
        <f t="shared" si="1"/>
        <v>6.1796107915519727E-3</v>
      </c>
    </row>
    <row r="75" spans="1:8" x14ac:dyDescent="0.25">
      <c r="A75" s="1">
        <v>44538</v>
      </c>
      <c r="B75">
        <v>50929.261719000002</v>
      </c>
      <c r="C75">
        <v>51121</v>
      </c>
      <c r="D75">
        <v>50722.390625</v>
      </c>
      <c r="E75">
        <v>51056.269530999998</v>
      </c>
      <c r="F75">
        <v>51056.269530999998</v>
      </c>
      <c r="G75">
        <v>143869000</v>
      </c>
      <c r="H75">
        <f t="shared" si="1"/>
        <v>2.7099948704572209E-3</v>
      </c>
    </row>
    <row r="76" spans="1:8" x14ac:dyDescent="0.25">
      <c r="A76" s="1">
        <v>44539</v>
      </c>
      <c r="B76">
        <v>51060.820312999997</v>
      </c>
      <c r="C76">
        <v>51305.441405999998</v>
      </c>
      <c r="D76">
        <v>50785.199219000002</v>
      </c>
      <c r="E76">
        <v>51238.019530999998</v>
      </c>
      <c r="F76">
        <v>51238.019530999998</v>
      </c>
      <c r="G76">
        <v>147693500</v>
      </c>
      <c r="H76">
        <f t="shared" si="1"/>
        <v>3.559797879272129E-3</v>
      </c>
    </row>
    <row r="77" spans="1:8" x14ac:dyDescent="0.25">
      <c r="A77" s="1">
        <v>44540</v>
      </c>
      <c r="B77">
        <v>51194.230469000002</v>
      </c>
      <c r="C77">
        <v>51240.191405999998</v>
      </c>
      <c r="D77">
        <v>50935.648437999997</v>
      </c>
      <c r="E77">
        <v>51213.480469000002</v>
      </c>
      <c r="F77">
        <v>51213.480469000002</v>
      </c>
      <c r="G77">
        <v>121603300</v>
      </c>
      <c r="H77">
        <f t="shared" si="1"/>
        <v>-4.7892292138944955E-4</v>
      </c>
    </row>
    <row r="78" spans="1:8" x14ac:dyDescent="0.25">
      <c r="A78" s="1">
        <v>44543</v>
      </c>
      <c r="B78">
        <v>51214.609375</v>
      </c>
      <c r="C78">
        <v>51218.96875</v>
      </c>
      <c r="D78">
        <v>50327.078125</v>
      </c>
      <c r="E78">
        <v>50419.171875</v>
      </c>
      <c r="F78">
        <v>50419.171875</v>
      </c>
      <c r="G78">
        <v>246013200</v>
      </c>
      <c r="H78">
        <f t="shared" si="1"/>
        <v>-1.5509756156502668E-2</v>
      </c>
    </row>
    <row r="79" spans="1:8" x14ac:dyDescent="0.25">
      <c r="A79" s="1">
        <v>44544</v>
      </c>
      <c r="B79">
        <v>50401.21875</v>
      </c>
      <c r="C79">
        <v>51481.699219000002</v>
      </c>
      <c r="D79">
        <v>50291.019530999998</v>
      </c>
      <c r="E79">
        <v>51241.46875</v>
      </c>
      <c r="F79">
        <v>51241.46875</v>
      </c>
      <c r="G79">
        <v>238023800</v>
      </c>
      <c r="H79">
        <f t="shared" si="1"/>
        <v>1.6309210255151578E-2</v>
      </c>
    </row>
    <row r="80" spans="1:8" x14ac:dyDescent="0.25">
      <c r="A80" s="1">
        <v>44545</v>
      </c>
      <c r="B80">
        <v>51141.390625</v>
      </c>
      <c r="C80">
        <v>51291.03125</v>
      </c>
      <c r="D80">
        <v>50728.988280999998</v>
      </c>
      <c r="E80">
        <v>51163.660155999998</v>
      </c>
      <c r="F80">
        <v>51163.660155999998</v>
      </c>
      <c r="G80">
        <v>182077000</v>
      </c>
      <c r="H80">
        <f t="shared" si="1"/>
        <v>-1.5184692378670723E-3</v>
      </c>
    </row>
    <row r="81" spans="1:8" x14ac:dyDescent="0.25">
      <c r="A81" s="1">
        <v>44546</v>
      </c>
      <c r="B81">
        <v>51264.558594000002</v>
      </c>
      <c r="C81">
        <v>51899.871094000002</v>
      </c>
      <c r="D81">
        <v>51147.28125</v>
      </c>
      <c r="E81">
        <v>51384.058594000002</v>
      </c>
      <c r="F81">
        <v>51384.058594000002</v>
      </c>
      <c r="G81">
        <v>142780800</v>
      </c>
      <c r="H81">
        <f t="shared" si="1"/>
        <v>4.3077144466990899E-3</v>
      </c>
    </row>
    <row r="82" spans="1:8" x14ac:dyDescent="0.25">
      <c r="A82" s="1">
        <v>44547</v>
      </c>
      <c r="B82">
        <v>51296.058594000002</v>
      </c>
      <c r="C82">
        <v>52477.828125</v>
      </c>
      <c r="D82">
        <v>51227.199219000002</v>
      </c>
      <c r="E82">
        <v>52379.371094000002</v>
      </c>
      <c r="F82">
        <v>52379.371094000002</v>
      </c>
      <c r="G82">
        <v>510546300</v>
      </c>
      <c r="H82">
        <f t="shared" si="1"/>
        <v>1.9370063930999416E-2</v>
      </c>
    </row>
    <row r="83" spans="1:8" x14ac:dyDescent="0.25">
      <c r="A83" s="1">
        <v>44550</v>
      </c>
      <c r="B83">
        <v>52333.261719000002</v>
      </c>
      <c r="C83">
        <v>52333.261719000002</v>
      </c>
      <c r="D83">
        <v>51319.550780999998</v>
      </c>
      <c r="E83">
        <v>51623.859375</v>
      </c>
      <c r="F83">
        <v>51623.859375</v>
      </c>
      <c r="G83">
        <v>121895900</v>
      </c>
      <c r="H83">
        <f t="shared" si="1"/>
        <v>-1.442384097442027E-2</v>
      </c>
    </row>
    <row r="84" spans="1:8" x14ac:dyDescent="0.25">
      <c r="A84" s="1">
        <v>44551</v>
      </c>
      <c r="B84">
        <v>51916.019530999998</v>
      </c>
      <c r="C84">
        <v>52188.410155999998</v>
      </c>
      <c r="D84">
        <v>51593.921875</v>
      </c>
      <c r="E84">
        <v>52085.28125</v>
      </c>
      <c r="F84">
        <v>52085.28125</v>
      </c>
      <c r="G84">
        <v>144351900</v>
      </c>
      <c r="H84">
        <f t="shared" si="1"/>
        <v>8.9381514785284305E-3</v>
      </c>
    </row>
    <row r="85" spans="1:8" x14ac:dyDescent="0.25">
      <c r="A85" s="1">
        <v>44552</v>
      </c>
      <c r="B85">
        <v>52146.011719000002</v>
      </c>
      <c r="C85">
        <v>52450.851562999997</v>
      </c>
      <c r="D85">
        <v>51956.988280999998</v>
      </c>
      <c r="E85">
        <v>52403.050780999998</v>
      </c>
      <c r="F85">
        <v>52403.050780999998</v>
      </c>
      <c r="G85">
        <v>113832100</v>
      </c>
      <c r="H85">
        <f t="shared" si="1"/>
        <v>6.1009468197889037E-3</v>
      </c>
    </row>
    <row r="86" spans="1:8" x14ac:dyDescent="0.25">
      <c r="A86" s="1">
        <v>44553</v>
      </c>
      <c r="B86">
        <v>52413.558594000002</v>
      </c>
      <c r="C86">
        <v>52872.738280999998</v>
      </c>
      <c r="D86">
        <v>52355.351562999997</v>
      </c>
      <c r="E86">
        <v>52650.910155999998</v>
      </c>
      <c r="F86">
        <v>52650.910155999998</v>
      </c>
      <c r="G86">
        <v>96501500</v>
      </c>
      <c r="H86">
        <f t="shared" si="1"/>
        <v>4.7298653667291338E-3</v>
      </c>
    </row>
    <row r="87" spans="1:8" x14ac:dyDescent="0.25">
      <c r="A87" s="1">
        <v>44554</v>
      </c>
      <c r="B87">
        <v>52615.28125</v>
      </c>
      <c r="C87">
        <v>52901.71875</v>
      </c>
      <c r="D87">
        <v>52548.589844000002</v>
      </c>
      <c r="E87">
        <v>52853.378905999998</v>
      </c>
      <c r="F87">
        <v>52853.378905999998</v>
      </c>
      <c r="G87">
        <v>5240400</v>
      </c>
      <c r="H87">
        <f t="shared" si="1"/>
        <v>3.8454938271741735E-3</v>
      </c>
    </row>
    <row r="88" spans="1:8" x14ac:dyDescent="0.25">
      <c r="A88" s="1">
        <v>44557</v>
      </c>
      <c r="B88">
        <v>52853.660155999998</v>
      </c>
      <c r="C88">
        <v>53309.511719000002</v>
      </c>
      <c r="D88">
        <v>52558.851562999997</v>
      </c>
      <c r="E88">
        <v>53259.558594000002</v>
      </c>
      <c r="F88">
        <v>53259.558594000002</v>
      </c>
      <c r="G88">
        <v>60916800</v>
      </c>
      <c r="H88">
        <f t="shared" si="1"/>
        <v>7.6850278337435426E-3</v>
      </c>
    </row>
    <row r="89" spans="1:8" x14ac:dyDescent="0.25">
      <c r="A89" s="1">
        <v>44558</v>
      </c>
      <c r="B89">
        <v>53201.691405999998</v>
      </c>
      <c r="C89">
        <v>53630.53125</v>
      </c>
      <c r="D89">
        <v>53106.398437999997</v>
      </c>
      <c r="E89">
        <v>53238.480469000002</v>
      </c>
      <c r="F89">
        <v>53238.480469000002</v>
      </c>
      <c r="G89">
        <v>84095500</v>
      </c>
      <c r="H89">
        <f t="shared" si="1"/>
        <v>-3.9576229237421004E-4</v>
      </c>
    </row>
    <row r="90" spans="1:8" x14ac:dyDescent="0.25">
      <c r="A90" s="1">
        <v>44559</v>
      </c>
      <c r="B90">
        <v>53223.761719000002</v>
      </c>
      <c r="C90">
        <v>53500.320312999997</v>
      </c>
      <c r="D90">
        <v>52668.339844000002</v>
      </c>
      <c r="E90">
        <v>52748.929687999997</v>
      </c>
      <c r="F90">
        <v>52748.929687999997</v>
      </c>
      <c r="G90">
        <v>57322300</v>
      </c>
      <c r="H90">
        <f t="shared" si="1"/>
        <v>-9.1954311371652258E-3</v>
      </c>
    </row>
    <row r="91" spans="1:8" x14ac:dyDescent="0.25">
      <c r="A91" s="1">
        <v>44560</v>
      </c>
      <c r="B91">
        <v>52809.78125</v>
      </c>
      <c r="C91">
        <v>53253.621094000002</v>
      </c>
      <c r="D91">
        <v>52752.730469000002</v>
      </c>
      <c r="E91">
        <v>53175.25</v>
      </c>
      <c r="F91">
        <v>53175.25</v>
      </c>
      <c r="G91">
        <v>83757300</v>
      </c>
      <c r="H91">
        <f t="shared" si="1"/>
        <v>8.082065636622544E-3</v>
      </c>
    </row>
    <row r="92" spans="1:8" x14ac:dyDescent="0.25">
      <c r="A92" s="1">
        <v>44561</v>
      </c>
      <c r="B92">
        <v>53099.769530999998</v>
      </c>
      <c r="C92">
        <v>53387.21875</v>
      </c>
      <c r="D92">
        <v>53011.070312999997</v>
      </c>
      <c r="E92">
        <v>53272.441405999998</v>
      </c>
      <c r="F92">
        <v>53272.441405999998</v>
      </c>
      <c r="G92">
        <v>48616100</v>
      </c>
      <c r="H92">
        <f t="shared" si="1"/>
        <v>1.8277564468431855E-3</v>
      </c>
    </row>
    <row r="93" spans="1:8" x14ac:dyDescent="0.25">
      <c r="A93" s="1">
        <v>44564</v>
      </c>
      <c r="B93">
        <v>53278.109375</v>
      </c>
      <c r="C93">
        <v>53603.828125</v>
      </c>
      <c r="D93">
        <v>52901.710937999997</v>
      </c>
      <c r="E93">
        <v>52941.011719000002</v>
      </c>
      <c r="F93">
        <v>52941.011719000002</v>
      </c>
      <c r="G93">
        <v>56603700</v>
      </c>
      <c r="H93">
        <f t="shared" si="1"/>
        <v>-6.2214097618335873E-3</v>
      </c>
    </row>
    <row r="94" spans="1:8" x14ac:dyDescent="0.25">
      <c r="A94" s="1">
        <v>44565</v>
      </c>
      <c r="B94">
        <v>53073.078125</v>
      </c>
      <c r="C94">
        <v>53334</v>
      </c>
      <c r="D94">
        <v>52888.730469000002</v>
      </c>
      <c r="E94">
        <v>53016.78125</v>
      </c>
      <c r="F94">
        <v>53016.78125</v>
      </c>
      <c r="G94">
        <v>105053500</v>
      </c>
      <c r="H94">
        <f t="shared" si="1"/>
        <v>1.4312067061008802E-3</v>
      </c>
    </row>
    <row r="95" spans="1:8" x14ac:dyDescent="0.25">
      <c r="A95" s="1">
        <v>44566</v>
      </c>
      <c r="B95">
        <v>52927.53125</v>
      </c>
      <c r="C95">
        <v>53253.070312999997</v>
      </c>
      <c r="D95">
        <v>52909.789062999997</v>
      </c>
      <c r="E95">
        <v>53024.148437999997</v>
      </c>
      <c r="F95">
        <v>53024.148437999997</v>
      </c>
      <c r="G95">
        <v>110514300</v>
      </c>
      <c r="H95">
        <f t="shared" si="1"/>
        <v>1.3895954877488024E-4</v>
      </c>
    </row>
    <row r="96" spans="1:8" x14ac:dyDescent="0.25">
      <c r="A96" s="1">
        <v>44567</v>
      </c>
      <c r="B96">
        <v>52964.671875</v>
      </c>
      <c r="C96">
        <v>53145.808594000002</v>
      </c>
      <c r="D96">
        <v>52768.808594000002</v>
      </c>
      <c r="E96">
        <v>53055.308594000002</v>
      </c>
      <c r="F96">
        <v>53055.308594000002</v>
      </c>
      <c r="G96">
        <v>145921900</v>
      </c>
      <c r="H96">
        <f t="shared" si="1"/>
        <v>5.8765971576969832E-4</v>
      </c>
    </row>
    <row r="97" spans="1:8" x14ac:dyDescent="0.25">
      <c r="A97" s="1">
        <v>44568</v>
      </c>
      <c r="B97">
        <v>53020.128905999998</v>
      </c>
      <c r="C97">
        <v>53244.910155999998</v>
      </c>
      <c r="D97">
        <v>52896.25</v>
      </c>
      <c r="E97">
        <v>53202.109375</v>
      </c>
      <c r="F97">
        <v>53202.109375</v>
      </c>
      <c r="G97">
        <v>104193500</v>
      </c>
      <c r="H97">
        <f t="shared" si="1"/>
        <v>2.7669385946536501E-3</v>
      </c>
    </row>
    <row r="98" spans="1:8" x14ac:dyDescent="0.25">
      <c r="A98" s="1">
        <v>44571</v>
      </c>
      <c r="B98">
        <v>53202.839844000002</v>
      </c>
      <c r="C98">
        <v>53301.941405999998</v>
      </c>
      <c r="D98">
        <v>52809.109375</v>
      </c>
      <c r="E98">
        <v>52835.761719000002</v>
      </c>
      <c r="F98">
        <v>52835.761719000002</v>
      </c>
      <c r="G98">
        <v>116966800</v>
      </c>
      <c r="H98">
        <f t="shared" si="1"/>
        <v>-6.8859611076275695E-3</v>
      </c>
    </row>
    <row r="99" spans="1:8" x14ac:dyDescent="0.25">
      <c r="A99" s="1">
        <v>44572</v>
      </c>
      <c r="B99">
        <v>52841.050780999998</v>
      </c>
      <c r="C99">
        <v>53121.46875</v>
      </c>
      <c r="D99">
        <v>52740.351562999997</v>
      </c>
      <c r="E99">
        <v>53061.921875</v>
      </c>
      <c r="F99">
        <v>53061.921875</v>
      </c>
      <c r="G99">
        <v>167682100</v>
      </c>
      <c r="H99">
        <f t="shared" si="1"/>
        <v>4.2804371251956375E-3</v>
      </c>
    </row>
    <row r="100" spans="1:8" x14ac:dyDescent="0.25">
      <c r="A100" s="1">
        <v>44573</v>
      </c>
      <c r="B100">
        <v>53068.121094000002</v>
      </c>
      <c r="C100">
        <v>53991.328125</v>
      </c>
      <c r="D100">
        <v>53068.121094000002</v>
      </c>
      <c r="E100">
        <v>53951.140625</v>
      </c>
      <c r="F100">
        <v>53951.140625</v>
      </c>
      <c r="G100">
        <v>161608700</v>
      </c>
      <c r="H100">
        <f t="shared" si="1"/>
        <v>1.6758133112757707E-2</v>
      </c>
    </row>
    <row r="101" spans="1:8" x14ac:dyDescent="0.25">
      <c r="A101" s="1">
        <v>44574</v>
      </c>
      <c r="B101">
        <v>53981.550780999998</v>
      </c>
      <c r="C101">
        <v>54102.488280999998</v>
      </c>
      <c r="D101">
        <v>53793.75</v>
      </c>
      <c r="E101">
        <v>53930.449219000002</v>
      </c>
      <c r="F101">
        <v>53930.449219000002</v>
      </c>
      <c r="G101">
        <v>172794800</v>
      </c>
      <c r="H101">
        <f t="shared" si="1"/>
        <v>-3.8352119640655134E-4</v>
      </c>
    </row>
    <row r="102" spans="1:8" x14ac:dyDescent="0.25">
      <c r="A102" s="1">
        <v>44575</v>
      </c>
      <c r="B102">
        <v>53824.769530999998</v>
      </c>
      <c r="C102">
        <v>53861.710937999997</v>
      </c>
      <c r="D102">
        <v>53476.910155999998</v>
      </c>
      <c r="E102">
        <v>53744.921875</v>
      </c>
      <c r="F102">
        <v>53744.921875</v>
      </c>
      <c r="G102">
        <v>135837800</v>
      </c>
      <c r="H102">
        <f t="shared" si="1"/>
        <v>-3.4401223554918875E-3</v>
      </c>
    </row>
    <row r="103" spans="1:8" x14ac:dyDescent="0.25">
      <c r="A103" s="1">
        <v>44578</v>
      </c>
      <c r="B103">
        <v>53742.371094000002</v>
      </c>
      <c r="C103">
        <v>54219.140625</v>
      </c>
      <c r="D103">
        <v>53742.371094000002</v>
      </c>
      <c r="E103">
        <v>53973.269530999998</v>
      </c>
      <c r="F103">
        <v>53973.269530999998</v>
      </c>
      <c r="G103">
        <v>34731100</v>
      </c>
      <c r="H103">
        <f t="shared" si="1"/>
        <v>4.2487298898878176E-3</v>
      </c>
    </row>
    <row r="104" spans="1:8" x14ac:dyDescent="0.25">
      <c r="A104" s="1">
        <v>44579</v>
      </c>
      <c r="B104">
        <v>53985.460937999997</v>
      </c>
      <c r="C104">
        <v>53987.628905999998</v>
      </c>
      <c r="D104">
        <v>53187.460937999997</v>
      </c>
      <c r="E104">
        <v>53232.199219000002</v>
      </c>
      <c r="F104">
        <v>53232.199219000002</v>
      </c>
      <c r="G104">
        <v>141857000</v>
      </c>
      <c r="H104">
        <f t="shared" si="1"/>
        <v>-1.3730320924404186E-2</v>
      </c>
    </row>
    <row r="105" spans="1:8" x14ac:dyDescent="0.25">
      <c r="A105" s="1">
        <v>44580</v>
      </c>
      <c r="B105">
        <v>53239.988280999998</v>
      </c>
      <c r="C105">
        <v>53402.441405999998</v>
      </c>
      <c r="D105">
        <v>52679.179687999997</v>
      </c>
      <c r="E105">
        <v>52823.230469000002</v>
      </c>
      <c r="F105">
        <v>52823.230469000002</v>
      </c>
      <c r="G105">
        <v>159266300</v>
      </c>
      <c r="H105">
        <f t="shared" si="1"/>
        <v>-7.6827325566144952E-3</v>
      </c>
    </row>
    <row r="106" spans="1:8" x14ac:dyDescent="0.25">
      <c r="A106" s="1">
        <v>44581</v>
      </c>
      <c r="B106">
        <v>52826.230469000002</v>
      </c>
      <c r="C106">
        <v>53017.390625</v>
      </c>
      <c r="D106">
        <v>52424.699219000002</v>
      </c>
      <c r="E106">
        <v>52508.351562999997</v>
      </c>
      <c r="F106">
        <v>52508.351562999997</v>
      </c>
      <c r="G106">
        <v>144882400</v>
      </c>
      <c r="H106">
        <f t="shared" si="1"/>
        <v>-5.9609929798745678E-3</v>
      </c>
    </row>
    <row r="107" spans="1:8" x14ac:dyDescent="0.25">
      <c r="A107" s="1">
        <v>44582</v>
      </c>
      <c r="B107">
        <v>52432.070312999997</v>
      </c>
      <c r="C107">
        <v>52432.070312999997</v>
      </c>
      <c r="D107">
        <v>51386.679687999997</v>
      </c>
      <c r="E107">
        <v>51599.378905999998</v>
      </c>
      <c r="F107">
        <v>51599.378905999998</v>
      </c>
      <c r="G107">
        <v>192929500</v>
      </c>
      <c r="H107">
        <f t="shared" si="1"/>
        <v>-1.7311011104765017E-2</v>
      </c>
    </row>
    <row r="108" spans="1:8" x14ac:dyDescent="0.25">
      <c r="A108" s="1">
        <v>44585</v>
      </c>
      <c r="B108">
        <v>51578.421875</v>
      </c>
      <c r="C108">
        <v>51578.421875</v>
      </c>
      <c r="D108">
        <v>49673.640625</v>
      </c>
      <c r="E108">
        <v>50890.589844000002</v>
      </c>
      <c r="F108">
        <v>50890.589844000002</v>
      </c>
      <c r="G108">
        <v>212713200</v>
      </c>
      <c r="H108">
        <f t="shared" si="1"/>
        <v>-1.3736387472632504E-2</v>
      </c>
    </row>
    <row r="109" spans="1:8" x14ac:dyDescent="0.25">
      <c r="A109" s="1">
        <v>44586</v>
      </c>
      <c r="B109">
        <v>50792</v>
      </c>
      <c r="C109">
        <v>51285.480469000002</v>
      </c>
      <c r="D109">
        <v>50006.648437999997</v>
      </c>
      <c r="E109">
        <v>51104.390625</v>
      </c>
      <c r="F109">
        <v>51104.390625</v>
      </c>
      <c r="G109">
        <v>220721800</v>
      </c>
      <c r="H109">
        <f t="shared" si="1"/>
        <v>4.2011849667174805E-3</v>
      </c>
    </row>
    <row r="110" spans="1:8" x14ac:dyDescent="0.25">
      <c r="A110" s="1">
        <v>44587</v>
      </c>
      <c r="B110">
        <v>51314.269530999998</v>
      </c>
      <c r="C110">
        <v>51507.878905999998</v>
      </c>
      <c r="D110">
        <v>50871.679687999997</v>
      </c>
      <c r="E110">
        <v>51037.050780999998</v>
      </c>
      <c r="F110">
        <v>51037.050780999998</v>
      </c>
      <c r="G110">
        <v>199201500</v>
      </c>
      <c r="H110">
        <f t="shared" si="1"/>
        <v>-1.3176919473345526E-3</v>
      </c>
    </row>
    <row r="111" spans="1:8" x14ac:dyDescent="0.25">
      <c r="A111" s="1">
        <v>44588</v>
      </c>
      <c r="B111">
        <v>51208.230469000002</v>
      </c>
      <c r="C111">
        <v>51282.03125</v>
      </c>
      <c r="D111">
        <v>50408.578125</v>
      </c>
      <c r="E111">
        <v>50466.019530999998</v>
      </c>
      <c r="F111">
        <v>50466.019530999998</v>
      </c>
      <c r="G111">
        <v>203835100</v>
      </c>
      <c r="H111">
        <f t="shared" si="1"/>
        <v>-1.1188562843301728E-2</v>
      </c>
    </row>
    <row r="112" spans="1:8" x14ac:dyDescent="0.25">
      <c r="A112" s="1">
        <v>44589</v>
      </c>
      <c r="B112">
        <v>50522</v>
      </c>
      <c r="C112">
        <v>50919.378905999998</v>
      </c>
      <c r="D112">
        <v>50101.929687999997</v>
      </c>
      <c r="E112">
        <v>50661.859375</v>
      </c>
      <c r="F112">
        <v>50661.859375</v>
      </c>
      <c r="G112">
        <v>214808200</v>
      </c>
      <c r="H112">
        <f t="shared" si="1"/>
        <v>3.880627912009237E-3</v>
      </c>
    </row>
    <row r="113" spans="1:8" x14ac:dyDescent="0.25">
      <c r="A113" s="1">
        <v>44592</v>
      </c>
      <c r="B113">
        <v>50670.28125</v>
      </c>
      <c r="C113">
        <v>51569.261719000002</v>
      </c>
      <c r="D113">
        <v>50631.621094000002</v>
      </c>
      <c r="E113">
        <v>51330.851562999997</v>
      </c>
      <c r="F113">
        <v>51330.851562999997</v>
      </c>
      <c r="G113">
        <v>229565500</v>
      </c>
      <c r="H113">
        <f t="shared" si="1"/>
        <v>1.320504608897404E-2</v>
      </c>
    </row>
    <row r="114" spans="1:8" x14ac:dyDescent="0.25">
      <c r="A114" s="1">
        <v>44593</v>
      </c>
      <c r="B114">
        <v>51511.269530999998</v>
      </c>
      <c r="C114">
        <v>51856.28125</v>
      </c>
      <c r="D114">
        <v>51290.789062999997</v>
      </c>
      <c r="E114">
        <v>51782.671875</v>
      </c>
      <c r="F114">
        <v>51782.671875</v>
      </c>
      <c r="G114">
        <v>138327000</v>
      </c>
      <c r="H114">
        <f t="shared" si="1"/>
        <v>8.8021199384442309E-3</v>
      </c>
    </row>
    <row r="115" spans="1:8" x14ac:dyDescent="0.25">
      <c r="A115" s="1">
        <v>44594</v>
      </c>
      <c r="B115">
        <v>51849.761719000002</v>
      </c>
      <c r="C115">
        <v>52120.640625</v>
      </c>
      <c r="D115">
        <v>51766.160155999998</v>
      </c>
      <c r="E115">
        <v>52023.269530999998</v>
      </c>
      <c r="F115">
        <v>52023.269530999998</v>
      </c>
      <c r="G115">
        <v>98044700</v>
      </c>
      <c r="H115">
        <f t="shared" si="1"/>
        <v>4.6462966719984086E-3</v>
      </c>
    </row>
    <row r="116" spans="1:8" x14ac:dyDescent="0.25">
      <c r="A116" s="1">
        <v>44595</v>
      </c>
      <c r="B116">
        <v>51846.449219000002</v>
      </c>
      <c r="C116">
        <v>51885.371094000002</v>
      </c>
      <c r="D116">
        <v>51099.890625</v>
      </c>
      <c r="E116">
        <v>51145.109375</v>
      </c>
      <c r="F116">
        <v>51145.109375</v>
      </c>
      <c r="G116">
        <v>147091600</v>
      </c>
      <c r="H116">
        <f t="shared" si="1"/>
        <v>-1.6880141596573698E-2</v>
      </c>
    </row>
    <row r="117" spans="1:8" x14ac:dyDescent="0.25">
      <c r="A117" s="1">
        <v>44596</v>
      </c>
      <c r="B117">
        <v>51101.230469000002</v>
      </c>
      <c r="C117">
        <v>51436.941405999998</v>
      </c>
      <c r="D117">
        <v>50850.320312999997</v>
      </c>
      <c r="E117">
        <v>51255.308594000002</v>
      </c>
      <c r="F117">
        <v>51255.308594000002</v>
      </c>
      <c r="G117">
        <v>122401900</v>
      </c>
      <c r="H117">
        <f t="shared" si="1"/>
        <v>2.154638446307984E-3</v>
      </c>
    </row>
    <row r="118" spans="1:8" x14ac:dyDescent="0.25">
      <c r="A118" s="1">
        <v>44600</v>
      </c>
      <c r="B118">
        <v>51281.261719000002</v>
      </c>
      <c r="C118">
        <v>52340.03125</v>
      </c>
      <c r="D118">
        <v>51011.871094000002</v>
      </c>
      <c r="E118">
        <v>52294.578125</v>
      </c>
      <c r="F118">
        <v>52294.578125</v>
      </c>
      <c r="G118">
        <v>175285900</v>
      </c>
      <c r="H118">
        <f t="shared" si="1"/>
        <v>2.0276329603869676E-2</v>
      </c>
    </row>
    <row r="119" spans="1:8" x14ac:dyDescent="0.25">
      <c r="A119" s="1">
        <v>44601</v>
      </c>
      <c r="B119">
        <v>52470.738280999998</v>
      </c>
      <c r="C119">
        <v>52816.789062999997</v>
      </c>
      <c r="D119">
        <v>52314.050780999998</v>
      </c>
      <c r="E119">
        <v>52761.910155999998</v>
      </c>
      <c r="F119">
        <v>52761.910155999998</v>
      </c>
      <c r="G119">
        <v>178162400</v>
      </c>
      <c r="H119">
        <f t="shared" si="1"/>
        <v>8.936529325907017E-3</v>
      </c>
    </row>
    <row r="120" spans="1:8" x14ac:dyDescent="0.25">
      <c r="A120" s="1">
        <v>44602</v>
      </c>
      <c r="B120">
        <v>52679.941405999998</v>
      </c>
      <c r="C120">
        <v>52903.148437999997</v>
      </c>
      <c r="D120">
        <v>52371.929687999997</v>
      </c>
      <c r="E120">
        <v>52599.578125</v>
      </c>
      <c r="F120">
        <v>52599.578125</v>
      </c>
      <c r="G120">
        <v>256316700</v>
      </c>
      <c r="H120">
        <f t="shared" si="1"/>
        <v>-3.0766898036866841E-3</v>
      </c>
    </row>
    <row r="121" spans="1:8" x14ac:dyDescent="0.25">
      <c r="A121" s="1">
        <v>44603</v>
      </c>
      <c r="B121">
        <v>52512.058594000002</v>
      </c>
      <c r="C121">
        <v>53630.050780999998</v>
      </c>
      <c r="D121">
        <v>52468.03125</v>
      </c>
      <c r="E121">
        <v>53229.261719000002</v>
      </c>
      <c r="F121">
        <v>53229.261719000002</v>
      </c>
      <c r="G121">
        <v>188380600</v>
      </c>
      <c r="H121">
        <f t="shared" si="1"/>
        <v>1.1971267003389144E-2</v>
      </c>
    </row>
    <row r="122" spans="1:8" x14ac:dyDescent="0.25">
      <c r="A122" s="1">
        <v>44606</v>
      </c>
      <c r="B122">
        <v>53232.261719000002</v>
      </c>
      <c r="C122">
        <v>53232.261719000002</v>
      </c>
      <c r="D122">
        <v>52161.671875</v>
      </c>
      <c r="E122">
        <v>52334.730469000002</v>
      </c>
      <c r="F122">
        <v>52334.730469000002</v>
      </c>
      <c r="G122">
        <v>218800100</v>
      </c>
      <c r="H122">
        <f t="shared" si="1"/>
        <v>-1.6805253747877929E-2</v>
      </c>
    </row>
    <row r="123" spans="1:8" x14ac:dyDescent="0.25">
      <c r="A123" s="1">
        <v>44607</v>
      </c>
      <c r="B123">
        <v>52430.351562999997</v>
      </c>
      <c r="C123">
        <v>53520.230469000002</v>
      </c>
      <c r="D123">
        <v>52410.289062999997</v>
      </c>
      <c r="E123">
        <v>53210.941405999998</v>
      </c>
      <c r="F123">
        <v>53210.941405999998</v>
      </c>
      <c r="G123">
        <v>189081300</v>
      </c>
      <c r="H123">
        <f t="shared" si="1"/>
        <v>1.6742437175997528E-2</v>
      </c>
    </row>
    <row r="124" spans="1:8" x14ac:dyDescent="0.25">
      <c r="A124" s="1">
        <v>44608</v>
      </c>
      <c r="B124">
        <v>53188.898437999997</v>
      </c>
      <c r="C124">
        <v>53901.910155999998</v>
      </c>
      <c r="D124">
        <v>53051.609375</v>
      </c>
      <c r="E124">
        <v>53680.859375</v>
      </c>
      <c r="F124">
        <v>53680.859375</v>
      </c>
      <c r="G124">
        <v>171986900</v>
      </c>
      <c r="H124">
        <f t="shared" si="1"/>
        <v>8.831228250868994E-3</v>
      </c>
    </row>
    <row r="125" spans="1:8" x14ac:dyDescent="0.25">
      <c r="A125" s="1">
        <v>44609</v>
      </c>
      <c r="B125">
        <v>53613.539062999997</v>
      </c>
      <c r="C125">
        <v>53680.289062999997</v>
      </c>
      <c r="D125">
        <v>52606.960937999997</v>
      </c>
      <c r="E125">
        <v>52712.058594000002</v>
      </c>
      <c r="F125">
        <v>52712.058594000002</v>
      </c>
      <c r="G125">
        <v>147050500</v>
      </c>
      <c r="H125">
        <f t="shared" si="1"/>
        <v>-1.8047415639012358E-2</v>
      </c>
    </row>
    <row r="126" spans="1:8" x14ac:dyDescent="0.25">
      <c r="A126" s="1">
        <v>44610</v>
      </c>
      <c r="B126">
        <v>52723.488280999998</v>
      </c>
      <c r="C126">
        <v>52828.519530999998</v>
      </c>
      <c r="D126">
        <v>52218.308594000002</v>
      </c>
      <c r="E126">
        <v>52281.53125</v>
      </c>
      <c r="F126">
        <v>52281.53125</v>
      </c>
      <c r="G126">
        <v>126987300</v>
      </c>
      <c r="H126">
        <f t="shared" si="1"/>
        <v>-8.1675304566649395E-3</v>
      </c>
    </row>
    <row r="127" spans="1:8" x14ac:dyDescent="0.25">
      <c r="A127" s="1">
        <v>44613</v>
      </c>
      <c r="B127">
        <v>52281.53125</v>
      </c>
      <c r="C127">
        <v>52302.421875</v>
      </c>
      <c r="D127">
        <v>51762.050780999998</v>
      </c>
      <c r="E127">
        <v>52025.179687999997</v>
      </c>
      <c r="F127">
        <v>52025.179687999997</v>
      </c>
      <c r="G127">
        <v>39446100</v>
      </c>
      <c r="H127">
        <f t="shared" si="1"/>
        <v>-4.9032910068027794E-3</v>
      </c>
    </row>
    <row r="128" spans="1:8" x14ac:dyDescent="0.25">
      <c r="A128" s="1">
        <v>44614</v>
      </c>
      <c r="B128">
        <v>52075.828125</v>
      </c>
      <c r="C128">
        <v>52664.378905999998</v>
      </c>
      <c r="D128">
        <v>51928.28125</v>
      </c>
      <c r="E128">
        <v>52600.449219000002</v>
      </c>
      <c r="F128">
        <v>52600.449219000002</v>
      </c>
      <c r="G128">
        <v>186724800</v>
      </c>
      <c r="H128">
        <f t="shared" si="1"/>
        <v>1.1057521270468494E-2</v>
      </c>
    </row>
    <row r="129" spans="1:8" x14ac:dyDescent="0.25">
      <c r="A129" s="1">
        <v>44615</v>
      </c>
      <c r="B129">
        <v>52610.628905999998</v>
      </c>
      <c r="C129">
        <v>52610.628905999998</v>
      </c>
      <c r="D129">
        <v>51252.648437999997</v>
      </c>
      <c r="E129">
        <v>51362.949219000002</v>
      </c>
      <c r="F129">
        <v>51362.949219000002</v>
      </c>
      <c r="G129">
        <v>259407900</v>
      </c>
      <c r="H129">
        <f t="shared" si="1"/>
        <v>-2.3526415047288189E-2</v>
      </c>
    </row>
    <row r="130" spans="1:8" x14ac:dyDescent="0.25">
      <c r="A130" s="1">
        <v>44616</v>
      </c>
      <c r="B130">
        <v>50727.929687999997</v>
      </c>
      <c r="C130">
        <v>51589.96875</v>
      </c>
      <c r="D130">
        <v>50003.089844000002</v>
      </c>
      <c r="E130">
        <v>51454.050780999998</v>
      </c>
      <c r="F130">
        <v>51454.050780999998</v>
      </c>
      <c r="G130">
        <v>240722300</v>
      </c>
      <c r="H130">
        <f t="shared" si="1"/>
        <v>1.7736824575933078E-3</v>
      </c>
    </row>
    <row r="131" spans="1:8" x14ac:dyDescent="0.25">
      <c r="A131" s="1">
        <v>44617</v>
      </c>
      <c r="B131">
        <v>51488.578125</v>
      </c>
      <c r="C131">
        <v>52600.050780999998</v>
      </c>
      <c r="D131">
        <v>51439.648437999997</v>
      </c>
      <c r="E131">
        <v>52555.601562999997</v>
      </c>
      <c r="F131">
        <v>52555.601562999997</v>
      </c>
      <c r="G131">
        <v>201522500</v>
      </c>
      <c r="H131">
        <f t="shared" ref="H131:H194" si="2">(F131-F130)/F130</f>
        <v>2.1408436561942346E-2</v>
      </c>
    </row>
    <row r="132" spans="1:8" x14ac:dyDescent="0.25">
      <c r="A132" s="1">
        <v>44620</v>
      </c>
      <c r="B132">
        <v>52528.710937999997</v>
      </c>
      <c r="C132">
        <v>53600.121094000002</v>
      </c>
      <c r="D132">
        <v>51990.910155999998</v>
      </c>
      <c r="E132">
        <v>53400.609375</v>
      </c>
      <c r="F132">
        <v>53400.609375</v>
      </c>
      <c r="G132">
        <v>951227400</v>
      </c>
      <c r="H132">
        <f t="shared" si="2"/>
        <v>1.6078358669095755E-2</v>
      </c>
    </row>
    <row r="133" spans="1:8" x14ac:dyDescent="0.25">
      <c r="A133" s="1">
        <v>44621</v>
      </c>
      <c r="B133">
        <v>53403.890625</v>
      </c>
      <c r="C133">
        <v>53855.460937999997</v>
      </c>
      <c r="D133">
        <v>52880.980469000002</v>
      </c>
      <c r="E133">
        <v>53168.820312999997</v>
      </c>
      <c r="F133">
        <v>53168.820312999997</v>
      </c>
      <c r="G133">
        <v>182506700</v>
      </c>
      <c r="H133">
        <f t="shared" si="2"/>
        <v>-4.3405696060936283E-3</v>
      </c>
    </row>
    <row r="134" spans="1:8" x14ac:dyDescent="0.25">
      <c r="A134" s="1">
        <v>44622</v>
      </c>
      <c r="B134">
        <v>53292.949219000002</v>
      </c>
      <c r="C134">
        <v>53610.070312999997</v>
      </c>
      <c r="D134">
        <v>53059.011719000002</v>
      </c>
      <c r="E134">
        <v>53300.660155999998</v>
      </c>
      <c r="F134">
        <v>53300.660155999998</v>
      </c>
      <c r="G134">
        <v>198225700</v>
      </c>
      <c r="H134">
        <f t="shared" si="2"/>
        <v>2.4796458191826041E-3</v>
      </c>
    </row>
    <row r="135" spans="1:8" x14ac:dyDescent="0.25">
      <c r="A135" s="1">
        <v>44623</v>
      </c>
      <c r="B135">
        <v>53297.789062999997</v>
      </c>
      <c r="C135">
        <v>54095.648437999997</v>
      </c>
      <c r="D135">
        <v>53235.570312999997</v>
      </c>
      <c r="E135">
        <v>53528.011719000002</v>
      </c>
      <c r="F135">
        <v>53528.011719000002</v>
      </c>
      <c r="G135">
        <v>216851700</v>
      </c>
      <c r="H135">
        <f t="shared" si="2"/>
        <v>4.2654549180928128E-3</v>
      </c>
    </row>
    <row r="136" spans="1:8" x14ac:dyDescent="0.25">
      <c r="A136" s="1">
        <v>44624</v>
      </c>
      <c r="B136">
        <v>53450.5</v>
      </c>
      <c r="C136">
        <v>53450.5</v>
      </c>
      <c r="D136">
        <v>52691.761719000002</v>
      </c>
      <c r="E136">
        <v>53322.050780999998</v>
      </c>
      <c r="F136">
        <v>53322.050780999998</v>
      </c>
      <c r="G136">
        <v>226441200</v>
      </c>
      <c r="H136">
        <f t="shared" si="2"/>
        <v>-3.8477225547104916E-3</v>
      </c>
    </row>
    <row r="137" spans="1:8" x14ac:dyDescent="0.25">
      <c r="A137" s="1">
        <v>44627</v>
      </c>
      <c r="B137">
        <v>53354.941405999998</v>
      </c>
      <c r="C137">
        <v>53354.941405999998</v>
      </c>
      <c r="D137">
        <v>51884.078125</v>
      </c>
      <c r="E137">
        <v>52312.609375</v>
      </c>
      <c r="F137">
        <v>52312.609375</v>
      </c>
      <c r="G137">
        <v>239255300</v>
      </c>
      <c r="H137">
        <f t="shared" si="2"/>
        <v>-1.8931031181563026E-2</v>
      </c>
    </row>
    <row r="138" spans="1:8" x14ac:dyDescent="0.25">
      <c r="A138" s="1">
        <v>44628</v>
      </c>
      <c r="B138">
        <v>52393.460937999997</v>
      </c>
      <c r="C138">
        <v>53555.910155999998</v>
      </c>
      <c r="D138">
        <v>52096.011719000002</v>
      </c>
      <c r="E138">
        <v>53288.230469000002</v>
      </c>
      <c r="F138">
        <v>53288.230469000002</v>
      </c>
      <c r="G138">
        <v>266746200</v>
      </c>
      <c r="H138">
        <f t="shared" si="2"/>
        <v>1.8649826603110483E-2</v>
      </c>
    </row>
    <row r="139" spans="1:8" x14ac:dyDescent="0.25">
      <c r="A139" s="1">
        <v>44629</v>
      </c>
      <c r="B139">
        <v>53202.300780999998</v>
      </c>
      <c r="C139">
        <v>54000.03125</v>
      </c>
      <c r="D139">
        <v>53202.300780999998</v>
      </c>
      <c r="E139">
        <v>53911.761719000002</v>
      </c>
      <c r="F139">
        <v>53911.761719000002</v>
      </c>
      <c r="G139">
        <v>221895300</v>
      </c>
      <c r="H139">
        <f t="shared" si="2"/>
        <v>1.1701106313949274E-2</v>
      </c>
    </row>
    <row r="140" spans="1:8" x14ac:dyDescent="0.25">
      <c r="A140" s="1">
        <v>44630</v>
      </c>
      <c r="B140">
        <v>53802.949219000002</v>
      </c>
      <c r="C140">
        <v>54019.429687999997</v>
      </c>
      <c r="D140">
        <v>53316.019530999998</v>
      </c>
      <c r="E140">
        <v>53387.621094000002</v>
      </c>
      <c r="F140">
        <v>53387.621094000002</v>
      </c>
      <c r="G140">
        <v>189252400</v>
      </c>
      <c r="H140">
        <f t="shared" si="2"/>
        <v>-9.7221943466054145E-3</v>
      </c>
    </row>
    <row r="141" spans="1:8" x14ac:dyDescent="0.25">
      <c r="A141" s="1">
        <v>44631</v>
      </c>
      <c r="B141">
        <v>53514.820312999997</v>
      </c>
      <c r="C141">
        <v>53806.210937999997</v>
      </c>
      <c r="D141">
        <v>53181.679687999997</v>
      </c>
      <c r="E141">
        <v>53300.699219000002</v>
      </c>
      <c r="F141">
        <v>53300.699219000002</v>
      </c>
      <c r="G141">
        <v>152584900</v>
      </c>
      <c r="H141">
        <f t="shared" si="2"/>
        <v>-1.6281278921747792E-3</v>
      </c>
    </row>
    <row r="142" spans="1:8" x14ac:dyDescent="0.25">
      <c r="A142" s="1">
        <v>44634</v>
      </c>
      <c r="B142">
        <v>53300.699219000002</v>
      </c>
      <c r="C142">
        <v>53300.699219000002</v>
      </c>
      <c r="D142">
        <v>52427.578125</v>
      </c>
      <c r="E142">
        <v>52807.621094000002</v>
      </c>
      <c r="F142">
        <v>52807.621094000002</v>
      </c>
      <c r="G142">
        <v>242372000</v>
      </c>
      <c r="H142">
        <f t="shared" si="2"/>
        <v>-9.2508753585775361E-3</v>
      </c>
    </row>
    <row r="143" spans="1:8" x14ac:dyDescent="0.25">
      <c r="A143" s="1">
        <v>44635</v>
      </c>
      <c r="B143">
        <v>52735.691405999998</v>
      </c>
      <c r="C143">
        <v>53121.390625</v>
      </c>
      <c r="D143">
        <v>52437.050780999998</v>
      </c>
      <c r="E143">
        <v>53010.011719000002</v>
      </c>
      <c r="F143">
        <v>53010.011719000002</v>
      </c>
      <c r="G143">
        <v>324397600</v>
      </c>
      <c r="H143">
        <f t="shared" si="2"/>
        <v>3.832602582868396E-3</v>
      </c>
    </row>
    <row r="144" spans="1:8" x14ac:dyDescent="0.25">
      <c r="A144" s="1">
        <v>44636</v>
      </c>
      <c r="B144">
        <v>52997.109375</v>
      </c>
      <c r="C144">
        <v>53939.878905999998</v>
      </c>
      <c r="D144">
        <v>52997.109375</v>
      </c>
      <c r="E144">
        <v>53411.878905999998</v>
      </c>
      <c r="F144">
        <v>53411.878905999998</v>
      </c>
      <c r="G144">
        <v>239444000</v>
      </c>
      <c r="H144">
        <f t="shared" si="2"/>
        <v>7.580967707199314E-3</v>
      </c>
    </row>
    <row r="145" spans="1:8" x14ac:dyDescent="0.25">
      <c r="A145" s="1">
        <v>44637</v>
      </c>
      <c r="B145">
        <v>53456.480469000002</v>
      </c>
      <c r="C145">
        <v>54447.039062999997</v>
      </c>
      <c r="D145">
        <v>53277.421875</v>
      </c>
      <c r="E145">
        <v>54364.511719000002</v>
      </c>
      <c r="F145">
        <v>54364.511719000002</v>
      </c>
      <c r="G145">
        <v>186804900</v>
      </c>
      <c r="H145">
        <f t="shared" si="2"/>
        <v>1.7835598232306151E-2</v>
      </c>
    </row>
    <row r="146" spans="1:8" x14ac:dyDescent="0.25">
      <c r="A146" s="1">
        <v>44638</v>
      </c>
      <c r="B146">
        <v>54413.910155999998</v>
      </c>
      <c r="C146">
        <v>55788.871094000002</v>
      </c>
      <c r="D146">
        <v>53815.429687999997</v>
      </c>
      <c r="E146">
        <v>55467.058594000002</v>
      </c>
      <c r="F146">
        <v>55467.058594000002</v>
      </c>
      <c r="G146">
        <v>770890800</v>
      </c>
      <c r="H146">
        <f t="shared" si="2"/>
        <v>2.0280636027761249E-2</v>
      </c>
    </row>
    <row r="147" spans="1:8" x14ac:dyDescent="0.25">
      <c r="A147" s="1">
        <v>44642</v>
      </c>
      <c r="B147">
        <v>55468.109375</v>
      </c>
      <c r="C147">
        <v>55902.28125</v>
      </c>
      <c r="D147">
        <v>55205.640625</v>
      </c>
      <c r="E147">
        <v>55722.480469000002</v>
      </c>
      <c r="F147">
        <v>55722.480469000002</v>
      </c>
      <c r="G147">
        <v>244986500</v>
      </c>
      <c r="H147">
        <f t="shared" si="2"/>
        <v>4.6049291502836169E-3</v>
      </c>
    </row>
    <row r="148" spans="1:8" x14ac:dyDescent="0.25">
      <c r="A148" s="1">
        <v>44643</v>
      </c>
      <c r="B148">
        <v>55634.960937999997</v>
      </c>
      <c r="C148">
        <v>55712.820312999997</v>
      </c>
      <c r="D148">
        <v>55026.421875</v>
      </c>
      <c r="E148">
        <v>55154.679687999997</v>
      </c>
      <c r="F148">
        <v>55154.679687999997</v>
      </c>
      <c r="G148">
        <v>155675600</v>
      </c>
      <c r="H148">
        <f t="shared" si="2"/>
        <v>-1.0189797299420099E-2</v>
      </c>
    </row>
    <row r="149" spans="1:8" x14ac:dyDescent="0.25">
      <c r="A149" s="1">
        <v>44644</v>
      </c>
      <c r="B149">
        <v>55198.539062999997</v>
      </c>
      <c r="C149">
        <v>55907.488280999998</v>
      </c>
      <c r="D149">
        <v>54990.070312999997</v>
      </c>
      <c r="E149">
        <v>55829.859375</v>
      </c>
      <c r="F149">
        <v>55829.859375</v>
      </c>
      <c r="G149">
        <v>163274100</v>
      </c>
      <c r="H149">
        <f t="shared" si="2"/>
        <v>1.2241566641658918E-2</v>
      </c>
    </row>
    <row r="150" spans="1:8" x14ac:dyDescent="0.25">
      <c r="A150" s="1">
        <v>44645</v>
      </c>
      <c r="B150">
        <v>55833.148437999997</v>
      </c>
      <c r="C150">
        <v>55850.828125</v>
      </c>
      <c r="D150">
        <v>55004.378905999998</v>
      </c>
      <c r="E150">
        <v>55436.050780999998</v>
      </c>
      <c r="F150">
        <v>55436.050780999998</v>
      </c>
      <c r="G150">
        <v>145206600</v>
      </c>
      <c r="H150">
        <f t="shared" si="2"/>
        <v>-7.0537271347014194E-3</v>
      </c>
    </row>
    <row r="151" spans="1:8" x14ac:dyDescent="0.25">
      <c r="A151" s="1">
        <v>44648</v>
      </c>
      <c r="B151">
        <v>55436.449219000002</v>
      </c>
      <c r="C151">
        <v>55779.730469000002</v>
      </c>
      <c r="D151">
        <v>55335.859375</v>
      </c>
      <c r="E151">
        <v>55685.140625</v>
      </c>
      <c r="F151">
        <v>55685.140625</v>
      </c>
      <c r="G151">
        <v>122106400</v>
      </c>
      <c r="H151">
        <f t="shared" si="2"/>
        <v>4.4932826290969173E-3</v>
      </c>
    </row>
    <row r="152" spans="1:8" x14ac:dyDescent="0.25">
      <c r="A152" s="1">
        <v>44649</v>
      </c>
      <c r="B152">
        <v>55590.46875</v>
      </c>
      <c r="C152">
        <v>56276.390625</v>
      </c>
      <c r="D152">
        <v>55517.320312999997</v>
      </c>
      <c r="E152">
        <v>56111.210937999997</v>
      </c>
      <c r="F152">
        <v>56111.210937999997</v>
      </c>
      <c r="G152">
        <v>244298600</v>
      </c>
      <c r="H152">
        <f t="shared" si="2"/>
        <v>7.6514184613320534E-3</v>
      </c>
    </row>
    <row r="153" spans="1:8" x14ac:dyDescent="0.25">
      <c r="A153" s="1">
        <v>44650</v>
      </c>
      <c r="B153">
        <v>56129.46875</v>
      </c>
      <c r="C153">
        <v>56174.558594000002</v>
      </c>
      <c r="D153">
        <v>55526.96875</v>
      </c>
      <c r="E153">
        <v>55814.988280999998</v>
      </c>
      <c r="F153">
        <v>55814.988280999998</v>
      </c>
      <c r="G153">
        <v>214854100</v>
      </c>
      <c r="H153">
        <f t="shared" si="2"/>
        <v>-5.2792062771076041E-3</v>
      </c>
    </row>
    <row r="154" spans="1:8" x14ac:dyDescent="0.25">
      <c r="A154" s="1">
        <v>44651</v>
      </c>
      <c r="B154">
        <v>55811.398437999997</v>
      </c>
      <c r="C154">
        <v>56730.53125</v>
      </c>
      <c r="D154">
        <v>55811.398437999997</v>
      </c>
      <c r="E154">
        <v>56536.679687999997</v>
      </c>
      <c r="F154">
        <v>56536.679687999997</v>
      </c>
      <c r="G154">
        <v>226310800</v>
      </c>
      <c r="H154">
        <f t="shared" si="2"/>
        <v>1.2930064651570834E-2</v>
      </c>
    </row>
    <row r="155" spans="1:8" x14ac:dyDescent="0.25">
      <c r="A155" s="1">
        <v>44652</v>
      </c>
      <c r="B155">
        <v>56530.558594000002</v>
      </c>
      <c r="C155">
        <v>57064.160155999998</v>
      </c>
      <c r="D155">
        <v>56274.78125</v>
      </c>
      <c r="E155">
        <v>56609.539062999997</v>
      </c>
      <c r="F155">
        <v>56609.539062999997</v>
      </c>
      <c r="G155">
        <v>184368800</v>
      </c>
      <c r="H155">
        <f t="shared" si="2"/>
        <v>1.2887098323084672E-3</v>
      </c>
    </row>
    <row r="156" spans="1:8" x14ac:dyDescent="0.25">
      <c r="A156" s="1">
        <v>44655</v>
      </c>
      <c r="B156">
        <v>56610.03125</v>
      </c>
      <c r="C156">
        <v>56783.679687999997</v>
      </c>
      <c r="D156">
        <v>56181.339844000002</v>
      </c>
      <c r="E156">
        <v>56313.210937999997</v>
      </c>
      <c r="F156">
        <v>56313.210937999997</v>
      </c>
      <c r="G156">
        <v>102837400</v>
      </c>
      <c r="H156">
        <f t="shared" si="2"/>
        <v>-5.2345970291370935E-3</v>
      </c>
    </row>
    <row r="157" spans="1:8" x14ac:dyDescent="0.25">
      <c r="A157" s="1">
        <v>44656</v>
      </c>
      <c r="B157">
        <v>56218.230469000002</v>
      </c>
      <c r="C157">
        <v>56296.121094000002</v>
      </c>
      <c r="D157">
        <v>55395.011719000002</v>
      </c>
      <c r="E157">
        <v>55547.289062999997</v>
      </c>
      <c r="F157">
        <v>55547.289062999997</v>
      </c>
      <c r="G157">
        <v>179414900</v>
      </c>
      <c r="H157">
        <f t="shared" si="2"/>
        <v>-1.3601104647420452E-2</v>
      </c>
    </row>
    <row r="158" spans="1:8" x14ac:dyDescent="0.25">
      <c r="A158" s="1">
        <v>44657</v>
      </c>
      <c r="B158">
        <v>55562.96875</v>
      </c>
      <c r="C158">
        <v>55851.261719000002</v>
      </c>
      <c r="D158">
        <v>55323</v>
      </c>
      <c r="E158">
        <v>55438.730469000002</v>
      </c>
      <c r="F158">
        <v>55438.730469000002</v>
      </c>
      <c r="G158">
        <v>188733200</v>
      </c>
      <c r="H158">
        <f t="shared" si="2"/>
        <v>-1.9543454924842662E-3</v>
      </c>
    </row>
    <row r="159" spans="1:8" x14ac:dyDescent="0.25">
      <c r="A159" s="1">
        <v>44658</v>
      </c>
      <c r="B159">
        <v>55494.699219000002</v>
      </c>
      <c r="C159">
        <v>55646.289062999997</v>
      </c>
      <c r="D159">
        <v>55195.511719000002</v>
      </c>
      <c r="E159">
        <v>55280.589844000002</v>
      </c>
      <c r="F159">
        <v>55280.589844000002</v>
      </c>
      <c r="G159">
        <v>241694700</v>
      </c>
      <c r="H159">
        <f t="shared" si="2"/>
        <v>-2.8525296965165609E-3</v>
      </c>
    </row>
    <row r="160" spans="1:8" x14ac:dyDescent="0.25">
      <c r="A160" s="1">
        <v>44659</v>
      </c>
      <c r="B160">
        <v>55338.640625</v>
      </c>
      <c r="C160">
        <v>55350.058594000002</v>
      </c>
      <c r="D160">
        <v>54591.730469000002</v>
      </c>
      <c r="E160">
        <v>54687.25</v>
      </c>
      <c r="F160">
        <v>54687.25</v>
      </c>
      <c r="G160">
        <v>117204900</v>
      </c>
      <c r="H160">
        <f t="shared" si="2"/>
        <v>-1.0733240106055079E-2</v>
      </c>
    </row>
    <row r="161" spans="1:8" x14ac:dyDescent="0.25">
      <c r="A161" s="1">
        <v>44662</v>
      </c>
      <c r="B161">
        <v>54678.050780999998</v>
      </c>
      <c r="C161">
        <v>54678.050780999998</v>
      </c>
      <c r="D161">
        <v>54279.648437999997</v>
      </c>
      <c r="E161">
        <v>54463.828125</v>
      </c>
      <c r="F161">
        <v>54463.828125</v>
      </c>
      <c r="G161">
        <v>115515000</v>
      </c>
      <c r="H161">
        <f t="shared" si="2"/>
        <v>-4.0854472477588472E-3</v>
      </c>
    </row>
    <row r="162" spans="1:8" x14ac:dyDescent="0.25">
      <c r="A162" s="1">
        <v>44663</v>
      </c>
      <c r="B162">
        <v>54624.300780999998</v>
      </c>
      <c r="C162">
        <v>54809.109375</v>
      </c>
      <c r="D162">
        <v>53750.828125</v>
      </c>
      <c r="E162">
        <v>53907.25</v>
      </c>
      <c r="F162">
        <v>53907.25</v>
      </c>
      <c r="G162">
        <v>186074800</v>
      </c>
      <c r="H162">
        <f t="shared" si="2"/>
        <v>-1.0219225202506824E-2</v>
      </c>
    </row>
    <row r="163" spans="1:8" x14ac:dyDescent="0.25">
      <c r="A163" s="1">
        <v>44664</v>
      </c>
      <c r="B163">
        <v>53976.820312999997</v>
      </c>
      <c r="C163">
        <v>54414.121094000002</v>
      </c>
      <c r="D163">
        <v>53697.421875</v>
      </c>
      <c r="E163">
        <v>54172.621094000002</v>
      </c>
      <c r="F163">
        <v>54172.621094000002</v>
      </c>
      <c r="G163">
        <v>102401200</v>
      </c>
      <c r="H163">
        <f t="shared" si="2"/>
        <v>4.9227347712970312E-3</v>
      </c>
    </row>
    <row r="164" spans="1:8" x14ac:dyDescent="0.25">
      <c r="A164" s="1">
        <v>44669</v>
      </c>
      <c r="B164">
        <v>54172.621094000002</v>
      </c>
      <c r="C164">
        <v>54582.789062999997</v>
      </c>
      <c r="D164">
        <v>54063.78125</v>
      </c>
      <c r="E164">
        <v>54139.691405999998</v>
      </c>
      <c r="F164">
        <v>54139.691405999998</v>
      </c>
      <c r="G164">
        <v>101327700</v>
      </c>
      <c r="H164">
        <f t="shared" si="2"/>
        <v>-6.0786588012539419E-4</v>
      </c>
    </row>
    <row r="165" spans="1:8" x14ac:dyDescent="0.25">
      <c r="A165" s="1">
        <v>44670</v>
      </c>
      <c r="B165">
        <v>54219.609375</v>
      </c>
      <c r="C165">
        <v>54718.339844000002</v>
      </c>
      <c r="D165">
        <v>54175.480469000002</v>
      </c>
      <c r="E165">
        <v>54633.761719000002</v>
      </c>
      <c r="F165">
        <v>54633.761719000002</v>
      </c>
      <c r="G165">
        <v>154399600</v>
      </c>
      <c r="H165">
        <f t="shared" si="2"/>
        <v>9.1258427997845722E-3</v>
      </c>
    </row>
    <row r="166" spans="1:8" x14ac:dyDescent="0.25">
      <c r="A166" s="1">
        <v>44671</v>
      </c>
      <c r="B166">
        <v>54676.058594000002</v>
      </c>
      <c r="C166">
        <v>54695.191405999998</v>
      </c>
      <c r="D166">
        <v>53771.488280999998</v>
      </c>
      <c r="E166">
        <v>53831.039062999997</v>
      </c>
      <c r="F166">
        <v>53831.039062999997</v>
      </c>
      <c r="G166">
        <v>185718700</v>
      </c>
      <c r="H166">
        <f t="shared" si="2"/>
        <v>-1.4692794908186639E-2</v>
      </c>
    </row>
    <row r="167" spans="1:8" x14ac:dyDescent="0.25">
      <c r="A167" s="1">
        <v>44672</v>
      </c>
      <c r="B167">
        <v>53997.671875</v>
      </c>
      <c r="C167">
        <v>54329.320312999997</v>
      </c>
      <c r="D167">
        <v>53077.988280999998</v>
      </c>
      <c r="E167">
        <v>53267.308594000002</v>
      </c>
      <c r="F167">
        <v>53267.308594000002</v>
      </c>
      <c r="G167">
        <v>154712000</v>
      </c>
      <c r="H167">
        <f t="shared" si="2"/>
        <v>-1.0472219723276098E-2</v>
      </c>
    </row>
    <row r="168" spans="1:8" x14ac:dyDescent="0.25">
      <c r="A168" s="1">
        <v>44673</v>
      </c>
      <c r="B168">
        <v>53258.320312999997</v>
      </c>
      <c r="C168">
        <v>53641.011719000002</v>
      </c>
      <c r="D168">
        <v>53027.199219000002</v>
      </c>
      <c r="E168">
        <v>53191.78125</v>
      </c>
      <c r="F168">
        <v>53191.78125</v>
      </c>
      <c r="G168">
        <v>143319000</v>
      </c>
      <c r="H168">
        <f t="shared" si="2"/>
        <v>-1.417893000295293E-3</v>
      </c>
    </row>
    <row r="169" spans="1:8" x14ac:dyDescent="0.25">
      <c r="A169" s="1">
        <v>44676</v>
      </c>
      <c r="B169">
        <v>53183.121094000002</v>
      </c>
      <c r="C169">
        <v>53183.121094000002</v>
      </c>
      <c r="D169">
        <v>52509.449219000002</v>
      </c>
      <c r="E169">
        <v>52640.828125</v>
      </c>
      <c r="F169">
        <v>52640.828125</v>
      </c>
      <c r="G169">
        <v>183382500</v>
      </c>
      <c r="H169">
        <f t="shared" si="2"/>
        <v>-1.0357861911232762E-2</v>
      </c>
    </row>
    <row r="170" spans="1:8" x14ac:dyDescent="0.25">
      <c r="A170" s="1">
        <v>44677</v>
      </c>
      <c r="B170">
        <v>52699.179687999997</v>
      </c>
      <c r="C170">
        <v>52894.050780999998</v>
      </c>
      <c r="D170">
        <v>52324.660155999998</v>
      </c>
      <c r="E170">
        <v>52512.710937999997</v>
      </c>
      <c r="F170">
        <v>52512.710937999997</v>
      </c>
      <c r="G170">
        <v>185412800</v>
      </c>
      <c r="H170">
        <f t="shared" si="2"/>
        <v>-2.4337988508801307E-3</v>
      </c>
    </row>
    <row r="171" spans="1:8" x14ac:dyDescent="0.25">
      <c r="A171" s="1">
        <v>44678</v>
      </c>
      <c r="B171">
        <v>52627.179687999997</v>
      </c>
      <c r="C171">
        <v>52807.089844000002</v>
      </c>
      <c r="D171">
        <v>52212.640625</v>
      </c>
      <c r="E171">
        <v>52351.210937999997</v>
      </c>
      <c r="F171">
        <v>52351.210937999997</v>
      </c>
      <c r="G171">
        <v>160228000</v>
      </c>
      <c r="H171">
        <f t="shared" si="2"/>
        <v>-3.0754458704422565E-3</v>
      </c>
    </row>
    <row r="172" spans="1:8" x14ac:dyDescent="0.25">
      <c r="A172" s="1">
        <v>44679</v>
      </c>
      <c r="B172">
        <v>52792.519530999998</v>
      </c>
      <c r="C172">
        <v>52793.871094000002</v>
      </c>
      <c r="D172">
        <v>51658.109375</v>
      </c>
      <c r="E172">
        <v>52614.171875</v>
      </c>
      <c r="F172">
        <v>52614.171875</v>
      </c>
      <c r="G172">
        <v>231710500</v>
      </c>
      <c r="H172">
        <f t="shared" si="2"/>
        <v>5.0230153665677462E-3</v>
      </c>
    </row>
    <row r="173" spans="1:8" x14ac:dyDescent="0.25">
      <c r="A173" s="1">
        <v>44680</v>
      </c>
      <c r="B173">
        <v>52502.5</v>
      </c>
      <c r="C173">
        <v>52809.378905999998</v>
      </c>
      <c r="D173">
        <v>51315.039062999997</v>
      </c>
      <c r="E173">
        <v>51417.96875</v>
      </c>
      <c r="F173">
        <v>51417.96875</v>
      </c>
      <c r="G173">
        <v>214867600</v>
      </c>
      <c r="H173">
        <f t="shared" si="2"/>
        <v>-2.2735378746280038E-2</v>
      </c>
    </row>
    <row r="174" spans="1:8" x14ac:dyDescent="0.25">
      <c r="A174" s="1">
        <v>44683</v>
      </c>
      <c r="B174">
        <v>51426.269530999998</v>
      </c>
      <c r="C174">
        <v>51922.710937999997</v>
      </c>
      <c r="D174">
        <v>51125.71875</v>
      </c>
      <c r="E174">
        <v>51887.46875</v>
      </c>
      <c r="F174">
        <v>51887.46875</v>
      </c>
      <c r="G174">
        <v>128409600</v>
      </c>
      <c r="H174">
        <f t="shared" si="2"/>
        <v>9.1310491529286632E-3</v>
      </c>
    </row>
    <row r="175" spans="1:8" x14ac:dyDescent="0.25">
      <c r="A175" s="1">
        <v>44684</v>
      </c>
      <c r="B175">
        <v>51896.171875</v>
      </c>
      <c r="C175">
        <v>51896.851562999997</v>
      </c>
      <c r="D175">
        <v>50954.988280999998</v>
      </c>
      <c r="E175">
        <v>51066.558594000002</v>
      </c>
      <c r="F175">
        <v>51066.558594000002</v>
      </c>
      <c r="G175">
        <v>161134800</v>
      </c>
      <c r="H175">
        <f t="shared" si="2"/>
        <v>-1.5820971340021247E-2</v>
      </c>
    </row>
    <row r="176" spans="1:8" x14ac:dyDescent="0.25">
      <c r="A176" s="1">
        <v>44685</v>
      </c>
      <c r="B176">
        <v>51032.238280999998</v>
      </c>
      <c r="C176">
        <v>51565.601562999997</v>
      </c>
      <c r="D176">
        <v>50588.921875</v>
      </c>
      <c r="E176">
        <v>51432.628905999998</v>
      </c>
      <c r="F176">
        <v>51432.628905999998</v>
      </c>
      <c r="G176">
        <v>149755900</v>
      </c>
      <c r="H176">
        <f t="shared" si="2"/>
        <v>7.1684938652397685E-3</v>
      </c>
    </row>
    <row r="177" spans="1:8" x14ac:dyDescent="0.25">
      <c r="A177" s="1">
        <v>44686</v>
      </c>
      <c r="B177">
        <v>51264.609375</v>
      </c>
      <c r="C177">
        <v>51264.609375</v>
      </c>
      <c r="D177">
        <v>50357.550780999998</v>
      </c>
      <c r="E177">
        <v>50529.949219000002</v>
      </c>
      <c r="F177">
        <v>50529.949219000002</v>
      </c>
      <c r="G177">
        <v>202483000</v>
      </c>
      <c r="H177">
        <f t="shared" si="2"/>
        <v>-1.7550720353994815E-2</v>
      </c>
    </row>
    <row r="178" spans="1:8" x14ac:dyDescent="0.25">
      <c r="A178" s="1">
        <v>44687</v>
      </c>
      <c r="B178">
        <v>50435.609375</v>
      </c>
      <c r="C178">
        <v>50435.609375</v>
      </c>
      <c r="D178">
        <v>49451.28125</v>
      </c>
      <c r="E178">
        <v>49541.808594000002</v>
      </c>
      <c r="F178">
        <v>49541.808594000002</v>
      </c>
      <c r="G178">
        <v>163382400</v>
      </c>
      <c r="H178">
        <f t="shared" si="2"/>
        <v>-1.9555543598853344E-2</v>
      </c>
    </row>
    <row r="179" spans="1:8" x14ac:dyDescent="0.25">
      <c r="A179" s="1">
        <v>44690</v>
      </c>
      <c r="B179">
        <v>49419.019530999998</v>
      </c>
      <c r="C179">
        <v>49419.019530999998</v>
      </c>
      <c r="D179">
        <v>48669.210937999997</v>
      </c>
      <c r="E179">
        <v>49057.460937999997</v>
      </c>
      <c r="F179">
        <v>49057.460937999997</v>
      </c>
      <c r="G179">
        <v>161518100</v>
      </c>
      <c r="H179">
        <f t="shared" si="2"/>
        <v>-9.7765436859457849E-3</v>
      </c>
    </row>
    <row r="180" spans="1:8" x14ac:dyDescent="0.25">
      <c r="A180" s="1">
        <v>44691</v>
      </c>
      <c r="B180">
        <v>49149.191405999998</v>
      </c>
      <c r="C180">
        <v>49435.539062999997</v>
      </c>
      <c r="D180">
        <v>49005.011719000002</v>
      </c>
      <c r="E180">
        <v>49115.859375</v>
      </c>
      <c r="F180">
        <v>49115.859375</v>
      </c>
      <c r="G180">
        <v>257006900</v>
      </c>
      <c r="H180">
        <f t="shared" si="2"/>
        <v>1.1904088773328244E-3</v>
      </c>
    </row>
    <row r="181" spans="1:8" x14ac:dyDescent="0.25">
      <c r="A181" s="1">
        <v>44692</v>
      </c>
      <c r="B181">
        <v>49087.261719000002</v>
      </c>
      <c r="C181">
        <v>49618.351562999997</v>
      </c>
      <c r="D181">
        <v>49005.890625</v>
      </c>
      <c r="E181">
        <v>49276.230469000002</v>
      </c>
      <c r="F181">
        <v>49276.230469000002</v>
      </c>
      <c r="G181">
        <v>234792100</v>
      </c>
      <c r="H181">
        <f t="shared" si="2"/>
        <v>3.2651590757186441E-3</v>
      </c>
    </row>
    <row r="182" spans="1:8" x14ac:dyDescent="0.25">
      <c r="A182" s="1">
        <v>44693</v>
      </c>
      <c r="B182">
        <v>49061.121094000002</v>
      </c>
      <c r="C182">
        <v>49732.050780999998</v>
      </c>
      <c r="D182">
        <v>48701.25</v>
      </c>
      <c r="E182">
        <v>49309.320312999997</v>
      </c>
      <c r="F182">
        <v>49309.320312999997</v>
      </c>
      <c r="G182">
        <v>249591800</v>
      </c>
      <c r="H182">
        <f t="shared" si="2"/>
        <v>6.7151735603663242E-4</v>
      </c>
    </row>
    <row r="183" spans="1:8" x14ac:dyDescent="0.25">
      <c r="A183" s="1">
        <v>44694</v>
      </c>
      <c r="B183">
        <v>49486.109375</v>
      </c>
      <c r="C183">
        <v>49726.519530999998</v>
      </c>
      <c r="D183">
        <v>49127.289062999997</v>
      </c>
      <c r="E183">
        <v>49579.898437999997</v>
      </c>
      <c r="F183">
        <v>49579.898437999997</v>
      </c>
      <c r="G183">
        <v>212868300</v>
      </c>
      <c r="H183">
        <f t="shared" si="2"/>
        <v>5.4873626990284089E-3</v>
      </c>
    </row>
    <row r="184" spans="1:8" x14ac:dyDescent="0.25">
      <c r="A184" s="1">
        <v>44697</v>
      </c>
      <c r="B184">
        <v>49604.949219000002</v>
      </c>
      <c r="C184">
        <v>50823.039062999997</v>
      </c>
      <c r="D184">
        <v>49472.511719000002</v>
      </c>
      <c r="E184">
        <v>50563.980469000002</v>
      </c>
      <c r="F184">
        <v>50563.980469000002</v>
      </c>
      <c r="G184">
        <v>177674700</v>
      </c>
      <c r="H184">
        <f t="shared" si="2"/>
        <v>1.9848407560386732E-2</v>
      </c>
    </row>
    <row r="185" spans="1:8" x14ac:dyDescent="0.25">
      <c r="A185" s="1">
        <v>44698</v>
      </c>
      <c r="B185">
        <v>50781.789062999997</v>
      </c>
      <c r="C185">
        <v>51634.191405999998</v>
      </c>
      <c r="D185">
        <v>50739.660155999998</v>
      </c>
      <c r="E185">
        <v>51464.03125</v>
      </c>
      <c r="F185">
        <v>51464.03125</v>
      </c>
      <c r="G185">
        <v>204554800</v>
      </c>
      <c r="H185">
        <f t="shared" si="2"/>
        <v>1.7800235912040299E-2</v>
      </c>
    </row>
    <row r="186" spans="1:8" x14ac:dyDescent="0.25">
      <c r="A186" s="1">
        <v>44699</v>
      </c>
      <c r="B186">
        <v>51390.519530999998</v>
      </c>
      <c r="C186">
        <v>51390.519530999998</v>
      </c>
      <c r="D186">
        <v>49990.488280999998</v>
      </c>
      <c r="E186">
        <v>50394.03125</v>
      </c>
      <c r="F186">
        <v>50394.03125</v>
      </c>
      <c r="G186">
        <v>304797400</v>
      </c>
      <c r="H186">
        <f t="shared" si="2"/>
        <v>-2.0791220081501097E-2</v>
      </c>
    </row>
    <row r="187" spans="1:8" x14ac:dyDescent="0.25">
      <c r="A187" s="1">
        <v>44700</v>
      </c>
      <c r="B187">
        <v>50212.980469000002</v>
      </c>
      <c r="C187">
        <v>51590.328125</v>
      </c>
      <c r="D187">
        <v>50050.460937999997</v>
      </c>
      <c r="E187">
        <v>51289.910155999998</v>
      </c>
      <c r="F187">
        <v>51289.910155999998</v>
      </c>
      <c r="G187">
        <v>238825200</v>
      </c>
      <c r="H187">
        <f t="shared" si="2"/>
        <v>1.7777480463026029E-2</v>
      </c>
    </row>
    <row r="188" spans="1:8" x14ac:dyDescent="0.25">
      <c r="A188" s="1">
        <v>44701</v>
      </c>
      <c r="B188">
        <v>51512.449219000002</v>
      </c>
      <c r="C188">
        <v>51868.441405999998</v>
      </c>
      <c r="D188">
        <v>51326.929687999997</v>
      </c>
      <c r="E188">
        <v>51518.300780999998</v>
      </c>
      <c r="F188">
        <v>51518.300780999998</v>
      </c>
      <c r="G188">
        <v>202798600</v>
      </c>
      <c r="H188">
        <f t="shared" si="2"/>
        <v>4.4529347839632038E-3</v>
      </c>
    </row>
    <row r="189" spans="1:8" x14ac:dyDescent="0.25">
      <c r="A189" s="1">
        <v>44704</v>
      </c>
      <c r="B189">
        <v>51621.71875</v>
      </c>
      <c r="C189">
        <v>51989.019530999998</v>
      </c>
      <c r="D189">
        <v>51341.191405999998</v>
      </c>
      <c r="E189">
        <v>51376.890625</v>
      </c>
      <c r="F189">
        <v>51376.890625</v>
      </c>
      <c r="G189">
        <v>139723000</v>
      </c>
      <c r="H189">
        <f t="shared" si="2"/>
        <v>-2.7448528747312704E-3</v>
      </c>
    </row>
    <row r="190" spans="1:8" x14ac:dyDescent="0.25">
      <c r="A190" s="1">
        <v>44705</v>
      </c>
      <c r="B190">
        <v>51149.46875</v>
      </c>
      <c r="C190">
        <v>51374.398437999997</v>
      </c>
      <c r="D190">
        <v>50866.148437999997</v>
      </c>
      <c r="E190">
        <v>51304.039062999997</v>
      </c>
      <c r="F190">
        <v>51304.039062999997</v>
      </c>
      <c r="G190">
        <v>241737800</v>
      </c>
      <c r="H190">
        <f t="shared" si="2"/>
        <v>-1.4179830876054201E-3</v>
      </c>
    </row>
    <row r="191" spans="1:8" x14ac:dyDescent="0.25">
      <c r="A191" s="1">
        <v>44706</v>
      </c>
      <c r="B191">
        <v>51243.949219000002</v>
      </c>
      <c r="C191">
        <v>52082.46875</v>
      </c>
      <c r="D191">
        <v>51216.988280999998</v>
      </c>
      <c r="E191">
        <v>51717.070312999997</v>
      </c>
      <c r="F191">
        <v>51717.070312999997</v>
      </c>
      <c r="G191">
        <v>281231100</v>
      </c>
      <c r="H191">
        <f t="shared" si="2"/>
        <v>8.050657561148521E-3</v>
      </c>
    </row>
    <row r="192" spans="1:8" x14ac:dyDescent="0.25">
      <c r="A192" s="1">
        <v>44707</v>
      </c>
      <c r="B192">
        <v>52203.691405999998</v>
      </c>
      <c r="C192">
        <v>52295.320312999997</v>
      </c>
      <c r="D192">
        <v>52058.320312999997</v>
      </c>
      <c r="E192">
        <v>52143</v>
      </c>
      <c r="F192">
        <v>52143</v>
      </c>
      <c r="G192">
        <v>183854400</v>
      </c>
      <c r="H192">
        <f t="shared" si="2"/>
        <v>8.2357659554612959E-3</v>
      </c>
    </row>
    <row r="193" spans="1:8" x14ac:dyDescent="0.25">
      <c r="A193" s="1">
        <v>44708</v>
      </c>
      <c r="B193">
        <v>52154.25</v>
      </c>
      <c r="C193">
        <v>52617.308594000002</v>
      </c>
      <c r="D193">
        <v>51871.921875</v>
      </c>
      <c r="E193">
        <v>52463.550780999998</v>
      </c>
      <c r="F193">
        <v>52463.550780999998</v>
      </c>
      <c r="G193">
        <v>172807100</v>
      </c>
      <c r="H193">
        <f t="shared" si="2"/>
        <v>6.1475323821030261E-3</v>
      </c>
    </row>
    <row r="194" spans="1:8" x14ac:dyDescent="0.25">
      <c r="A194" s="1">
        <v>44711</v>
      </c>
      <c r="B194">
        <v>52438.789062999997</v>
      </c>
      <c r="C194">
        <v>52745.980469000002</v>
      </c>
      <c r="D194">
        <v>51922.46875</v>
      </c>
      <c r="E194">
        <v>52162.078125</v>
      </c>
      <c r="F194">
        <v>52162.078125</v>
      </c>
      <c r="G194">
        <v>83107700</v>
      </c>
      <c r="H194">
        <f t="shared" si="2"/>
        <v>-5.7463258111987783E-3</v>
      </c>
    </row>
    <row r="195" spans="1:8" x14ac:dyDescent="0.25">
      <c r="A195" s="1">
        <v>44712</v>
      </c>
      <c r="B195">
        <v>52116.371094000002</v>
      </c>
      <c r="C195">
        <v>52290.179687999997</v>
      </c>
      <c r="D195">
        <v>51269.519530999998</v>
      </c>
      <c r="E195">
        <v>51752.53125</v>
      </c>
      <c r="F195">
        <v>51752.53125</v>
      </c>
      <c r="G195">
        <v>1347137000</v>
      </c>
      <c r="H195">
        <f t="shared" ref="H195:H253" si="3">(F195-F194)/F194</f>
        <v>-7.8514294238540751E-3</v>
      </c>
    </row>
    <row r="196" spans="1:8" x14ac:dyDescent="0.25">
      <c r="A196" s="1">
        <v>44713</v>
      </c>
      <c r="B196">
        <v>51739.871094000002</v>
      </c>
      <c r="C196">
        <v>51820.679687999997</v>
      </c>
      <c r="D196">
        <v>51309.589844000002</v>
      </c>
      <c r="E196">
        <v>51506.148437999997</v>
      </c>
      <c r="F196">
        <v>51506.148437999997</v>
      </c>
      <c r="G196">
        <v>173881500</v>
      </c>
      <c r="H196">
        <f t="shared" si="3"/>
        <v>-4.7607876571255335E-3</v>
      </c>
    </row>
    <row r="197" spans="1:8" x14ac:dyDescent="0.25">
      <c r="A197" s="1">
        <v>44714</v>
      </c>
      <c r="B197">
        <v>51522.179687999997</v>
      </c>
      <c r="C197">
        <v>51545.519530999998</v>
      </c>
      <c r="D197">
        <v>50641.78125</v>
      </c>
      <c r="E197">
        <v>50971.378905999998</v>
      </c>
      <c r="F197">
        <v>50971.378905999998</v>
      </c>
      <c r="G197">
        <v>193382200</v>
      </c>
      <c r="H197">
        <f t="shared" si="3"/>
        <v>-1.0382634854627537E-2</v>
      </c>
    </row>
    <row r="198" spans="1:8" x14ac:dyDescent="0.25">
      <c r="A198" s="1">
        <v>44715</v>
      </c>
      <c r="B198">
        <v>50874.171875</v>
      </c>
      <c r="C198">
        <v>50919.378905999998</v>
      </c>
      <c r="D198">
        <v>50482.851562999997</v>
      </c>
      <c r="E198">
        <v>50689.050780999998</v>
      </c>
      <c r="F198">
        <v>50689.050780999998</v>
      </c>
      <c r="G198">
        <v>154569900</v>
      </c>
      <c r="H198">
        <f t="shared" si="3"/>
        <v>-5.5389540377289315E-3</v>
      </c>
    </row>
    <row r="199" spans="1:8" x14ac:dyDescent="0.25">
      <c r="A199" s="1">
        <v>44718</v>
      </c>
      <c r="B199">
        <v>50723.910155999998</v>
      </c>
      <c r="C199">
        <v>51029.28125</v>
      </c>
      <c r="D199">
        <v>50014.671875</v>
      </c>
      <c r="E199">
        <v>50060.53125</v>
      </c>
      <c r="F199">
        <v>50060.53125</v>
      </c>
      <c r="G199">
        <v>116109400</v>
      </c>
      <c r="H199">
        <f t="shared" si="3"/>
        <v>-1.2399512741232646E-2</v>
      </c>
    </row>
    <row r="200" spans="1:8" x14ac:dyDescent="0.25">
      <c r="A200" s="1">
        <v>44719</v>
      </c>
      <c r="B200">
        <v>49840.71875</v>
      </c>
      <c r="C200">
        <v>50183.820312999997</v>
      </c>
      <c r="D200">
        <v>49409.730469000002</v>
      </c>
      <c r="E200">
        <v>50139.199219000002</v>
      </c>
      <c r="F200">
        <v>50139.199219000002</v>
      </c>
      <c r="G200">
        <v>138432800</v>
      </c>
      <c r="H200">
        <f t="shared" si="3"/>
        <v>1.5714569349481664E-3</v>
      </c>
    </row>
    <row r="201" spans="1:8" x14ac:dyDescent="0.25">
      <c r="A201" s="1">
        <v>44720</v>
      </c>
      <c r="B201">
        <v>50088.941405999998</v>
      </c>
      <c r="C201">
        <v>50192.359375</v>
      </c>
      <c r="D201">
        <v>49629.03125</v>
      </c>
      <c r="E201">
        <v>49819.300780999998</v>
      </c>
      <c r="F201">
        <v>49819.300780999998</v>
      </c>
      <c r="G201">
        <v>165133200</v>
      </c>
      <c r="H201">
        <f t="shared" si="3"/>
        <v>-6.3802063651383538E-3</v>
      </c>
    </row>
    <row r="202" spans="1:8" x14ac:dyDescent="0.25">
      <c r="A202" s="1">
        <v>44721</v>
      </c>
      <c r="B202">
        <v>49854.730469000002</v>
      </c>
      <c r="C202">
        <v>50012.621094000002</v>
      </c>
      <c r="D202">
        <v>49229.808594000002</v>
      </c>
      <c r="E202">
        <v>49290.21875</v>
      </c>
      <c r="F202">
        <v>49290.21875</v>
      </c>
      <c r="G202">
        <v>154551700</v>
      </c>
      <c r="H202">
        <f t="shared" si="3"/>
        <v>-1.0620021210770957E-2</v>
      </c>
    </row>
    <row r="203" spans="1:8" x14ac:dyDescent="0.25">
      <c r="A203" s="1">
        <v>44722</v>
      </c>
      <c r="B203">
        <v>49147.199219000002</v>
      </c>
      <c r="C203">
        <v>49147.199219000002</v>
      </c>
      <c r="D203">
        <v>48398.78125</v>
      </c>
      <c r="E203">
        <v>48471.519530999998</v>
      </c>
      <c r="F203">
        <v>48471.519530999998</v>
      </c>
      <c r="G203">
        <v>137514100</v>
      </c>
      <c r="H203">
        <f t="shared" si="3"/>
        <v>-1.6609770452682398E-2</v>
      </c>
    </row>
    <row r="204" spans="1:8" x14ac:dyDescent="0.25">
      <c r="A204" s="1">
        <v>44725</v>
      </c>
      <c r="B204">
        <v>48408.199219000002</v>
      </c>
      <c r="C204">
        <v>48717.671875</v>
      </c>
      <c r="D204">
        <v>47775.839844000002</v>
      </c>
      <c r="E204">
        <v>48445.300780999998</v>
      </c>
      <c r="F204">
        <v>48445.300780999998</v>
      </c>
      <c r="G204">
        <v>251393900</v>
      </c>
      <c r="H204">
        <f t="shared" si="3"/>
        <v>-5.4091042025682275E-4</v>
      </c>
    </row>
    <row r="205" spans="1:8" x14ac:dyDescent="0.25">
      <c r="A205" s="1">
        <v>44726</v>
      </c>
      <c r="B205">
        <v>48557.46875</v>
      </c>
      <c r="C205">
        <v>48677.109375</v>
      </c>
      <c r="D205">
        <v>48083.160155999998</v>
      </c>
      <c r="E205">
        <v>48164.46875</v>
      </c>
      <c r="F205">
        <v>48164.46875</v>
      </c>
      <c r="G205">
        <v>191851500</v>
      </c>
      <c r="H205">
        <f t="shared" si="3"/>
        <v>-5.7968889958907839E-3</v>
      </c>
    </row>
    <row r="206" spans="1:8" x14ac:dyDescent="0.25">
      <c r="A206" s="1">
        <v>44727</v>
      </c>
      <c r="B206">
        <v>48388.148437999997</v>
      </c>
      <c r="C206">
        <v>48610.300780999998</v>
      </c>
      <c r="D206">
        <v>48137.648437999997</v>
      </c>
      <c r="E206">
        <v>48344.96875</v>
      </c>
      <c r="F206">
        <v>48344.96875</v>
      </c>
      <c r="G206">
        <v>175223100</v>
      </c>
      <c r="H206">
        <f t="shared" si="3"/>
        <v>3.7475758517527507E-3</v>
      </c>
    </row>
    <row r="207" spans="1:8" x14ac:dyDescent="0.25">
      <c r="A207" s="1">
        <v>44728</v>
      </c>
      <c r="B207">
        <v>48202.449219000002</v>
      </c>
      <c r="C207">
        <v>48202.449219000002</v>
      </c>
      <c r="D207">
        <v>47323.359375</v>
      </c>
      <c r="E207">
        <v>47558.511719000002</v>
      </c>
      <c r="F207">
        <v>47558.511719000002</v>
      </c>
      <c r="G207">
        <v>212049600</v>
      </c>
      <c r="H207">
        <f t="shared" si="3"/>
        <v>-1.626760863300792E-2</v>
      </c>
    </row>
    <row r="208" spans="1:8" x14ac:dyDescent="0.25">
      <c r="A208" s="1">
        <v>44729</v>
      </c>
      <c r="B208">
        <v>47682.910155999998</v>
      </c>
      <c r="C208">
        <v>48156.710937999997</v>
      </c>
      <c r="D208">
        <v>47488.300780999998</v>
      </c>
      <c r="E208">
        <v>48016.230469000002</v>
      </c>
      <c r="F208">
        <v>48016.230469000002</v>
      </c>
      <c r="G208">
        <v>732174800</v>
      </c>
      <c r="H208">
        <f t="shared" si="3"/>
        <v>9.6243287154239889E-3</v>
      </c>
    </row>
    <row r="209" spans="1:8" x14ac:dyDescent="0.25">
      <c r="A209" s="1">
        <v>44732</v>
      </c>
      <c r="B209">
        <v>47996.71875</v>
      </c>
      <c r="C209">
        <v>48007.21875</v>
      </c>
      <c r="D209">
        <v>47680.148437999997</v>
      </c>
      <c r="E209">
        <v>47780.71875</v>
      </c>
      <c r="F209">
        <v>47780.71875</v>
      </c>
      <c r="G209">
        <v>40474000</v>
      </c>
      <c r="H209">
        <f t="shared" si="3"/>
        <v>-4.9048356503547646E-3</v>
      </c>
    </row>
    <row r="210" spans="1:8" x14ac:dyDescent="0.25">
      <c r="A210" s="1">
        <v>44733</v>
      </c>
      <c r="B210">
        <v>47761.480469000002</v>
      </c>
      <c r="C210">
        <v>48321.171875</v>
      </c>
      <c r="D210">
        <v>47732.421875</v>
      </c>
      <c r="E210">
        <v>48104.378905999998</v>
      </c>
      <c r="F210">
        <v>48104.378905999998</v>
      </c>
      <c r="G210">
        <v>131257800</v>
      </c>
      <c r="H210">
        <f t="shared" si="3"/>
        <v>6.7738653680256347E-3</v>
      </c>
    </row>
    <row r="211" spans="1:8" x14ac:dyDescent="0.25">
      <c r="A211" s="1">
        <v>44734</v>
      </c>
      <c r="B211">
        <v>47878.140625</v>
      </c>
      <c r="C211">
        <v>47878.140625</v>
      </c>
      <c r="D211">
        <v>47076.269530999998</v>
      </c>
      <c r="E211">
        <v>47144.359375</v>
      </c>
      <c r="F211">
        <v>47144.359375</v>
      </c>
      <c r="G211">
        <v>146701200</v>
      </c>
      <c r="H211">
        <f t="shared" si="3"/>
        <v>-1.9957009171160011E-2</v>
      </c>
    </row>
    <row r="212" spans="1:8" x14ac:dyDescent="0.25">
      <c r="A212" s="1">
        <v>44735</v>
      </c>
      <c r="B212">
        <v>47175.679687999997</v>
      </c>
      <c r="C212">
        <v>47222.621094000002</v>
      </c>
      <c r="D212">
        <v>46547.210937999997</v>
      </c>
      <c r="E212">
        <v>46657.878905999998</v>
      </c>
      <c r="F212">
        <v>46657.878905999998</v>
      </c>
      <c r="G212">
        <v>157675800</v>
      </c>
      <c r="H212">
        <f t="shared" si="3"/>
        <v>-1.0318953856820795E-2</v>
      </c>
    </row>
    <row r="213" spans="1:8" x14ac:dyDescent="0.25">
      <c r="A213" s="1">
        <v>44736</v>
      </c>
      <c r="B213">
        <v>46642.410155999998</v>
      </c>
      <c r="C213">
        <v>47852.910155999998</v>
      </c>
      <c r="D213">
        <v>46344.941405999998</v>
      </c>
      <c r="E213">
        <v>47741.5</v>
      </c>
      <c r="F213">
        <v>47741.5</v>
      </c>
      <c r="G213">
        <v>175537000</v>
      </c>
      <c r="H213">
        <f t="shared" si="3"/>
        <v>2.322482546159322E-2</v>
      </c>
    </row>
    <row r="214" spans="1:8" x14ac:dyDescent="0.25">
      <c r="A214" s="1">
        <v>44739</v>
      </c>
      <c r="B214">
        <v>47781.351562999997</v>
      </c>
      <c r="C214">
        <v>48390.859375</v>
      </c>
      <c r="D214">
        <v>47696.421875</v>
      </c>
      <c r="E214">
        <v>48294.828125</v>
      </c>
      <c r="F214">
        <v>48294.828125</v>
      </c>
      <c r="G214">
        <v>124213200</v>
      </c>
      <c r="H214">
        <f t="shared" si="3"/>
        <v>1.1590086717007215E-2</v>
      </c>
    </row>
    <row r="215" spans="1:8" x14ac:dyDescent="0.25">
      <c r="A215" s="1">
        <v>44740</v>
      </c>
      <c r="B215">
        <v>48363.789062999997</v>
      </c>
      <c r="C215">
        <v>48796.230469000002</v>
      </c>
      <c r="D215">
        <v>48049.898437999997</v>
      </c>
      <c r="E215">
        <v>48435.449219000002</v>
      </c>
      <c r="F215">
        <v>48435.449219000002</v>
      </c>
      <c r="G215">
        <v>181975500</v>
      </c>
      <c r="H215">
        <f t="shared" si="3"/>
        <v>2.9117215954477921E-3</v>
      </c>
    </row>
    <row r="216" spans="1:8" x14ac:dyDescent="0.25">
      <c r="A216" s="1">
        <v>44741</v>
      </c>
      <c r="B216">
        <v>48446.289062999997</v>
      </c>
      <c r="C216">
        <v>48532.679687999997</v>
      </c>
      <c r="D216">
        <v>47916.851562999997</v>
      </c>
      <c r="E216">
        <v>48061.609375</v>
      </c>
      <c r="F216">
        <v>48061.609375</v>
      </c>
      <c r="G216">
        <v>170560000</v>
      </c>
      <c r="H216">
        <f t="shared" si="3"/>
        <v>-7.7183106594034432E-3</v>
      </c>
    </row>
    <row r="217" spans="1:8" x14ac:dyDescent="0.25">
      <c r="A217" s="1">
        <v>44742</v>
      </c>
      <c r="B217">
        <v>47918.628905999998</v>
      </c>
      <c r="C217">
        <v>47918.628905999998</v>
      </c>
      <c r="D217">
        <v>47188.28125</v>
      </c>
      <c r="E217">
        <v>47524.449219000002</v>
      </c>
      <c r="F217">
        <v>47524.449219000002</v>
      </c>
      <c r="G217">
        <v>228806100</v>
      </c>
      <c r="H217">
        <f t="shared" si="3"/>
        <v>-1.117649123667112E-2</v>
      </c>
    </row>
    <row r="218" spans="1:8" x14ac:dyDescent="0.25">
      <c r="A218" s="1">
        <v>44743</v>
      </c>
      <c r="B218">
        <v>47543.351562999997</v>
      </c>
      <c r="C218">
        <v>47910.679687999997</v>
      </c>
      <c r="D218">
        <v>47135.179687999997</v>
      </c>
      <c r="E218">
        <v>47743.148437999997</v>
      </c>
      <c r="F218">
        <v>47743.148437999997</v>
      </c>
      <c r="G218">
        <v>94921000</v>
      </c>
      <c r="H218">
        <f t="shared" si="3"/>
        <v>4.6018254307839497E-3</v>
      </c>
    </row>
    <row r="219" spans="1:8" x14ac:dyDescent="0.25">
      <c r="A219" s="1">
        <v>44746</v>
      </c>
      <c r="B219">
        <v>47740.320312999997</v>
      </c>
      <c r="C219">
        <v>48584.140625</v>
      </c>
      <c r="D219">
        <v>47705.269530999998</v>
      </c>
      <c r="E219">
        <v>48036.378905999998</v>
      </c>
      <c r="F219">
        <v>48036.378905999998</v>
      </c>
      <c r="G219">
        <v>39309500</v>
      </c>
      <c r="H219">
        <f t="shared" si="3"/>
        <v>6.1418334901141942E-3</v>
      </c>
    </row>
    <row r="220" spans="1:8" x14ac:dyDescent="0.25">
      <c r="A220" s="1">
        <v>44747</v>
      </c>
      <c r="B220">
        <v>47987.589844000002</v>
      </c>
      <c r="C220">
        <v>47987.589844000002</v>
      </c>
      <c r="D220">
        <v>46940.921875</v>
      </c>
      <c r="E220">
        <v>47503.21875</v>
      </c>
      <c r="F220">
        <v>47503.21875</v>
      </c>
      <c r="G220">
        <v>140760700</v>
      </c>
      <c r="H220">
        <f t="shared" si="3"/>
        <v>-1.1099091316672988E-2</v>
      </c>
    </row>
    <row r="221" spans="1:8" x14ac:dyDescent="0.25">
      <c r="A221" s="1">
        <v>44748</v>
      </c>
      <c r="B221">
        <v>47572.941405999998</v>
      </c>
      <c r="C221">
        <v>47778.949219000002</v>
      </c>
      <c r="D221">
        <v>47292.089844000002</v>
      </c>
      <c r="E221">
        <v>47722.289062999997</v>
      </c>
      <c r="F221">
        <v>47722.289062999997</v>
      </c>
      <c r="G221">
        <v>139454100</v>
      </c>
      <c r="H221">
        <f t="shared" si="3"/>
        <v>4.611694086519064E-3</v>
      </c>
    </row>
    <row r="222" spans="1:8" x14ac:dyDescent="0.25">
      <c r="A222" s="1">
        <v>44749</v>
      </c>
      <c r="B222">
        <v>47828.339844000002</v>
      </c>
      <c r="C222">
        <v>48056.929687999997</v>
      </c>
      <c r="D222">
        <v>47311.980469000002</v>
      </c>
      <c r="E222">
        <v>47374.378905999998</v>
      </c>
      <c r="F222">
        <v>47374.378905999998</v>
      </c>
      <c r="G222">
        <v>200398800</v>
      </c>
      <c r="H222">
        <f t="shared" si="3"/>
        <v>-7.2903073978850654E-3</v>
      </c>
    </row>
    <row r="223" spans="1:8" x14ac:dyDescent="0.25">
      <c r="A223" s="1">
        <v>44750</v>
      </c>
      <c r="B223">
        <v>47214.710937999997</v>
      </c>
      <c r="C223">
        <v>47624.089844000002</v>
      </c>
      <c r="D223">
        <v>46927.070312999997</v>
      </c>
      <c r="E223">
        <v>47582.109375</v>
      </c>
      <c r="F223">
        <v>47582.109375</v>
      </c>
      <c r="G223">
        <v>120673200</v>
      </c>
      <c r="H223">
        <f t="shared" si="3"/>
        <v>4.3848694969105487E-3</v>
      </c>
    </row>
    <row r="224" spans="1:8" x14ac:dyDescent="0.25">
      <c r="A224" s="1">
        <v>44753</v>
      </c>
      <c r="B224">
        <v>47541.460937999997</v>
      </c>
      <c r="C224">
        <v>47572.589844000002</v>
      </c>
      <c r="D224">
        <v>47182.898437999997</v>
      </c>
      <c r="E224">
        <v>47369.890625</v>
      </c>
      <c r="F224">
        <v>47369.890625</v>
      </c>
      <c r="G224">
        <v>88214700</v>
      </c>
      <c r="H224">
        <f t="shared" si="3"/>
        <v>-4.4600534273812869E-3</v>
      </c>
    </row>
    <row r="225" spans="1:8" x14ac:dyDescent="0.25">
      <c r="A225" s="1">
        <v>44754</v>
      </c>
      <c r="B225">
        <v>47310.800780999998</v>
      </c>
      <c r="C225">
        <v>47800.359375</v>
      </c>
      <c r="D225">
        <v>47310.800780999998</v>
      </c>
      <c r="E225">
        <v>47651.519530999998</v>
      </c>
      <c r="F225">
        <v>47651.519530999998</v>
      </c>
      <c r="G225">
        <v>159926100</v>
      </c>
      <c r="H225">
        <f t="shared" si="3"/>
        <v>5.9453146774074506E-3</v>
      </c>
    </row>
    <row r="226" spans="1:8" x14ac:dyDescent="0.25">
      <c r="A226" s="1">
        <v>44755</v>
      </c>
      <c r="B226">
        <v>47448.308594000002</v>
      </c>
      <c r="C226">
        <v>47706.140625</v>
      </c>
      <c r="D226">
        <v>46882.148437999997</v>
      </c>
      <c r="E226">
        <v>47461.351562999997</v>
      </c>
      <c r="F226">
        <v>47461.351562999997</v>
      </c>
      <c r="G226">
        <v>196275800</v>
      </c>
      <c r="H226">
        <f t="shared" si="3"/>
        <v>-3.9908059569073468E-3</v>
      </c>
    </row>
    <row r="227" spans="1:8" x14ac:dyDescent="0.25">
      <c r="A227" s="1">
        <v>44756</v>
      </c>
      <c r="B227">
        <v>47325.539062999997</v>
      </c>
      <c r="C227">
        <v>47357.109375</v>
      </c>
      <c r="D227">
        <v>46581.320312999997</v>
      </c>
      <c r="E227">
        <v>46741.308594000002</v>
      </c>
      <c r="F227">
        <v>46741.308594000002</v>
      </c>
      <c r="G227">
        <v>149203900</v>
      </c>
      <c r="H227">
        <f t="shared" si="3"/>
        <v>-1.5171143367971995E-2</v>
      </c>
    </row>
    <row r="228" spans="1:8" x14ac:dyDescent="0.25">
      <c r="A228" s="1">
        <v>44757</v>
      </c>
      <c r="B228">
        <v>46819.378905999998</v>
      </c>
      <c r="C228">
        <v>47121.121094000002</v>
      </c>
      <c r="D228">
        <v>46691.761719000002</v>
      </c>
      <c r="E228">
        <v>47075.871094000002</v>
      </c>
      <c r="F228">
        <v>47075.871094000002</v>
      </c>
      <c r="G228">
        <v>83235300</v>
      </c>
      <c r="H228">
        <f t="shared" si="3"/>
        <v>7.1577478265755371E-3</v>
      </c>
    </row>
    <row r="229" spans="1:8" x14ac:dyDescent="0.25">
      <c r="A229" s="1">
        <v>44760</v>
      </c>
      <c r="B229">
        <v>47198.011719000002</v>
      </c>
      <c r="C229">
        <v>47482.75</v>
      </c>
      <c r="D229">
        <v>46855.210937999997</v>
      </c>
      <c r="E229">
        <v>46923.199219000002</v>
      </c>
      <c r="F229">
        <v>46923.199219000002</v>
      </c>
      <c r="G229">
        <v>84307500</v>
      </c>
      <c r="H229">
        <f t="shared" si="3"/>
        <v>-3.2431024950159361E-3</v>
      </c>
    </row>
    <row r="230" spans="1:8" x14ac:dyDescent="0.25">
      <c r="A230" s="1">
        <v>44761</v>
      </c>
      <c r="B230">
        <v>47090.230469000002</v>
      </c>
      <c r="C230">
        <v>47511.148437999997</v>
      </c>
      <c r="D230">
        <v>46805.890625</v>
      </c>
      <c r="E230">
        <v>47259.230469000002</v>
      </c>
      <c r="F230">
        <v>47259.230469000002</v>
      </c>
      <c r="G230">
        <v>123132600</v>
      </c>
      <c r="H230">
        <f t="shared" si="3"/>
        <v>7.1613030567603585E-3</v>
      </c>
    </row>
    <row r="231" spans="1:8" x14ac:dyDescent="0.25">
      <c r="A231" s="1">
        <v>44762</v>
      </c>
      <c r="B231">
        <v>47213.019530999998</v>
      </c>
      <c r="C231">
        <v>47348.421875</v>
      </c>
      <c r="D231">
        <v>46964.390625</v>
      </c>
      <c r="E231">
        <v>47132.488280999998</v>
      </c>
      <c r="F231">
        <v>47132.488280999998</v>
      </c>
      <c r="G231">
        <v>109174900</v>
      </c>
      <c r="H231">
        <f t="shared" si="3"/>
        <v>-2.6818504394213777E-3</v>
      </c>
    </row>
    <row r="232" spans="1:8" x14ac:dyDescent="0.25">
      <c r="A232" s="1">
        <v>44763</v>
      </c>
      <c r="B232">
        <v>47223.101562999997</v>
      </c>
      <c r="C232">
        <v>47488.28125</v>
      </c>
      <c r="D232">
        <v>46767.738280999998</v>
      </c>
      <c r="E232">
        <v>47416.371094000002</v>
      </c>
      <c r="F232">
        <v>47416.371094000002</v>
      </c>
      <c r="G232">
        <v>118342500</v>
      </c>
      <c r="H232">
        <f t="shared" si="3"/>
        <v>6.0230813893702778E-3</v>
      </c>
    </row>
    <row r="233" spans="1:8" x14ac:dyDescent="0.25">
      <c r="A233" s="1">
        <v>44764</v>
      </c>
      <c r="B233">
        <v>47477.691405999998</v>
      </c>
      <c r="C233">
        <v>47595.789062999997</v>
      </c>
      <c r="D233">
        <v>47165.378905999998</v>
      </c>
      <c r="E233">
        <v>47264.859375</v>
      </c>
      <c r="F233">
        <v>47264.859375</v>
      </c>
      <c r="G233">
        <v>110077800</v>
      </c>
      <c r="H233">
        <f t="shared" si="3"/>
        <v>-3.1953461537501332E-3</v>
      </c>
    </row>
    <row r="234" spans="1:8" x14ac:dyDescent="0.25">
      <c r="A234" s="1">
        <v>44767</v>
      </c>
      <c r="B234">
        <v>47254.550780999998</v>
      </c>
      <c r="C234">
        <v>47577.441405999998</v>
      </c>
      <c r="D234">
        <v>47154.21875</v>
      </c>
      <c r="E234">
        <v>47202.640625</v>
      </c>
      <c r="F234">
        <v>47202.640625</v>
      </c>
      <c r="G234">
        <v>97196700</v>
      </c>
      <c r="H234">
        <f t="shared" si="3"/>
        <v>-1.3163849596241394E-3</v>
      </c>
    </row>
    <row r="235" spans="1:8" x14ac:dyDescent="0.25">
      <c r="A235" s="1">
        <v>44768</v>
      </c>
      <c r="B235">
        <v>47217.378905999998</v>
      </c>
      <c r="C235">
        <v>47265.859375</v>
      </c>
      <c r="D235">
        <v>46485.578125</v>
      </c>
      <c r="E235">
        <v>46674.300780999998</v>
      </c>
      <c r="F235">
        <v>46674.300780999998</v>
      </c>
      <c r="G235">
        <v>146328800</v>
      </c>
      <c r="H235">
        <f t="shared" si="3"/>
        <v>-1.119301456453215E-2</v>
      </c>
    </row>
    <row r="236" spans="1:8" x14ac:dyDescent="0.25">
      <c r="A236" s="1">
        <v>44769</v>
      </c>
      <c r="B236">
        <v>46794.691405999998</v>
      </c>
      <c r="C236">
        <v>46919.558594000002</v>
      </c>
      <c r="D236">
        <v>46164.269530999998</v>
      </c>
      <c r="E236">
        <v>46842.921875</v>
      </c>
      <c r="F236">
        <v>46842.921875</v>
      </c>
      <c r="G236">
        <v>171553400</v>
      </c>
      <c r="H236">
        <f t="shared" si="3"/>
        <v>3.6127181592111512E-3</v>
      </c>
    </row>
    <row r="237" spans="1:8" x14ac:dyDescent="0.25">
      <c r="A237" s="1">
        <v>44770</v>
      </c>
      <c r="B237">
        <v>46846.390625</v>
      </c>
      <c r="C237">
        <v>48174.269530999998</v>
      </c>
      <c r="D237">
        <v>46846.390625</v>
      </c>
      <c r="E237">
        <v>48112.269530999998</v>
      </c>
      <c r="F237">
        <v>48112.269530999998</v>
      </c>
      <c r="G237">
        <v>155700600</v>
      </c>
      <c r="H237">
        <f t="shared" si="3"/>
        <v>2.7097960699105045E-2</v>
      </c>
    </row>
    <row r="238" spans="1:8" x14ac:dyDescent="0.25">
      <c r="A238" s="1">
        <v>44771</v>
      </c>
      <c r="B238">
        <v>48057.789062999997</v>
      </c>
      <c r="C238">
        <v>48338.898437999997</v>
      </c>
      <c r="D238">
        <v>48017.058594000002</v>
      </c>
      <c r="E238">
        <v>48144.328125</v>
      </c>
      <c r="F238">
        <v>48144.328125</v>
      </c>
      <c r="G238">
        <v>231038800</v>
      </c>
      <c r="H238">
        <f t="shared" si="3"/>
        <v>6.663288660566243E-4</v>
      </c>
    </row>
    <row r="239" spans="1:8" x14ac:dyDescent="0.25">
      <c r="A239" s="1">
        <v>44774</v>
      </c>
      <c r="B239">
        <v>48094.46875</v>
      </c>
      <c r="C239">
        <v>48417.03125</v>
      </c>
      <c r="D239">
        <v>47321.53125</v>
      </c>
      <c r="E239">
        <v>47384.558594000002</v>
      </c>
      <c r="F239">
        <v>47384.558594000002</v>
      </c>
      <c r="G239">
        <v>140579600</v>
      </c>
      <c r="H239">
        <f t="shared" si="3"/>
        <v>-1.5781080775026355E-2</v>
      </c>
    </row>
    <row r="240" spans="1:8" x14ac:dyDescent="0.25">
      <c r="A240" s="1">
        <v>44775</v>
      </c>
      <c r="B240">
        <v>47378.351562999997</v>
      </c>
      <c r="C240">
        <v>47429.039062999997</v>
      </c>
      <c r="D240">
        <v>46639.109375</v>
      </c>
      <c r="E240">
        <v>46902.691405999998</v>
      </c>
      <c r="F240">
        <v>46902.691405999998</v>
      </c>
      <c r="G240">
        <v>170767900</v>
      </c>
      <c r="H240">
        <f t="shared" si="3"/>
        <v>-1.0169287259352448E-2</v>
      </c>
    </row>
    <row r="241" spans="1:8" x14ac:dyDescent="0.25">
      <c r="A241" s="1">
        <v>44776</v>
      </c>
      <c r="B241">
        <v>46997.328125</v>
      </c>
      <c r="C241">
        <v>47218.050780999998</v>
      </c>
      <c r="D241">
        <v>46742.941405999998</v>
      </c>
      <c r="E241">
        <v>46989.609375</v>
      </c>
      <c r="F241">
        <v>46989.609375</v>
      </c>
      <c r="G241">
        <v>177168600</v>
      </c>
      <c r="H241">
        <f t="shared" si="3"/>
        <v>1.8531552538770296E-3</v>
      </c>
    </row>
    <row r="242" spans="1:8" x14ac:dyDescent="0.25">
      <c r="A242" s="1">
        <v>44777</v>
      </c>
      <c r="B242">
        <v>47063.011719000002</v>
      </c>
      <c r="C242">
        <v>47870.480469000002</v>
      </c>
      <c r="D242">
        <v>46528</v>
      </c>
      <c r="E242">
        <v>46916.171875</v>
      </c>
      <c r="F242">
        <v>46916.171875</v>
      </c>
      <c r="G242">
        <v>183020000</v>
      </c>
      <c r="H242">
        <f t="shared" si="3"/>
        <v>-1.562845509396193E-3</v>
      </c>
    </row>
    <row r="243" spans="1:8" x14ac:dyDescent="0.25">
      <c r="A243" s="1">
        <v>44778</v>
      </c>
      <c r="B243">
        <v>46688.191405999998</v>
      </c>
      <c r="C243">
        <v>47023.761719000002</v>
      </c>
      <c r="D243">
        <v>46283.75</v>
      </c>
      <c r="E243">
        <v>46723.429687999997</v>
      </c>
      <c r="F243">
        <v>46723.429687999997</v>
      </c>
      <c r="G243">
        <v>137289900</v>
      </c>
      <c r="H243">
        <f t="shared" si="3"/>
        <v>-4.1082249317683376E-3</v>
      </c>
    </row>
    <row r="244" spans="1:8" x14ac:dyDescent="0.25">
      <c r="A244" s="1">
        <v>44781</v>
      </c>
      <c r="B244">
        <v>46787.910155999998</v>
      </c>
      <c r="C244">
        <v>47422.371094000002</v>
      </c>
      <c r="D244">
        <v>46787.910155999998</v>
      </c>
      <c r="E244">
        <v>47354.859375</v>
      </c>
      <c r="F244">
        <v>47354.859375</v>
      </c>
      <c r="G244">
        <v>162831900</v>
      </c>
      <c r="H244">
        <f t="shared" si="3"/>
        <v>1.3514198148903736E-2</v>
      </c>
    </row>
    <row r="245" spans="1:8" x14ac:dyDescent="0.25">
      <c r="A245" s="1">
        <v>44782</v>
      </c>
      <c r="B245">
        <v>47148.128905999998</v>
      </c>
      <c r="C245">
        <v>47349.441405999998</v>
      </c>
      <c r="D245">
        <v>47050.179687999997</v>
      </c>
      <c r="E245">
        <v>47241.808594000002</v>
      </c>
      <c r="F245">
        <v>47241.808594000002</v>
      </c>
      <c r="G245">
        <v>141712900</v>
      </c>
      <c r="H245">
        <f t="shared" si="3"/>
        <v>-2.3873110910277748E-3</v>
      </c>
    </row>
    <row r="246" spans="1:8" x14ac:dyDescent="0.25">
      <c r="A246" s="1">
        <v>44783</v>
      </c>
      <c r="B246">
        <v>47349.570312999997</v>
      </c>
      <c r="C246">
        <v>48311.921875</v>
      </c>
      <c r="D246">
        <v>47349.570312999997</v>
      </c>
      <c r="E246">
        <v>47808.210937999997</v>
      </c>
      <c r="F246">
        <v>47808.210937999997</v>
      </c>
      <c r="G246">
        <v>182307700</v>
      </c>
      <c r="H246">
        <f t="shared" si="3"/>
        <v>1.1989429720350105E-2</v>
      </c>
    </row>
    <row r="247" spans="1:8" x14ac:dyDescent="0.25">
      <c r="A247" s="1">
        <v>44784</v>
      </c>
      <c r="B247">
        <v>47876.660155999998</v>
      </c>
      <c r="C247">
        <v>48536.660155999998</v>
      </c>
      <c r="D247">
        <v>47691.078125</v>
      </c>
      <c r="E247">
        <v>48460.550780999998</v>
      </c>
      <c r="F247">
        <v>48460.550780999998</v>
      </c>
      <c r="G247">
        <v>203934500</v>
      </c>
      <c r="H247">
        <f t="shared" si="3"/>
        <v>1.3644933165267102E-2</v>
      </c>
    </row>
    <row r="248" spans="1:8" x14ac:dyDescent="0.25">
      <c r="A248" s="1">
        <v>44785</v>
      </c>
      <c r="B248">
        <v>48546.988280999998</v>
      </c>
      <c r="C248">
        <v>48909.171875</v>
      </c>
      <c r="D248">
        <v>48429.691405999998</v>
      </c>
      <c r="E248">
        <v>48853.371094000002</v>
      </c>
      <c r="F248">
        <v>48853.371094000002</v>
      </c>
      <c r="G248">
        <v>119225000</v>
      </c>
      <c r="H248">
        <f t="shared" si="3"/>
        <v>8.1059811881877639E-3</v>
      </c>
    </row>
    <row r="249" spans="1:8" x14ac:dyDescent="0.25">
      <c r="A249" s="1">
        <v>44788</v>
      </c>
      <c r="B249">
        <v>48770.308594000002</v>
      </c>
      <c r="C249">
        <v>48896.101562999997</v>
      </c>
      <c r="D249">
        <v>48595.128905999998</v>
      </c>
      <c r="E249">
        <v>48638.359375</v>
      </c>
      <c r="F249">
        <v>48638.359375</v>
      </c>
      <c r="G249">
        <v>92224300</v>
      </c>
      <c r="H249">
        <f t="shared" si="3"/>
        <v>-4.4011644270421472E-3</v>
      </c>
    </row>
    <row r="250" spans="1:8" x14ac:dyDescent="0.25">
      <c r="A250" s="1">
        <v>44789</v>
      </c>
      <c r="B250">
        <v>48624.949219000002</v>
      </c>
      <c r="C250">
        <v>48944.488280999998</v>
      </c>
      <c r="D250">
        <v>48537.378905999998</v>
      </c>
      <c r="E250">
        <v>48801.679687999997</v>
      </c>
      <c r="F250">
        <v>48801.679687999997</v>
      </c>
      <c r="G250">
        <v>156297900</v>
      </c>
      <c r="H250">
        <f t="shared" si="3"/>
        <v>3.3578499583179358E-3</v>
      </c>
    </row>
    <row r="251" spans="1:8" x14ac:dyDescent="0.25">
      <c r="A251" s="1">
        <v>44790</v>
      </c>
      <c r="B251">
        <v>48786.300780999998</v>
      </c>
      <c r="C251">
        <v>48828.890625</v>
      </c>
      <c r="D251">
        <v>48406.441405999998</v>
      </c>
      <c r="E251">
        <v>48734.039062999997</v>
      </c>
      <c r="F251">
        <v>48734.039062999997</v>
      </c>
      <c r="G251">
        <v>128935100</v>
      </c>
      <c r="H251">
        <f t="shared" si="3"/>
        <v>-1.3860306741989533E-3</v>
      </c>
    </row>
    <row r="252" spans="1:8" x14ac:dyDescent="0.25">
      <c r="A252" s="1">
        <v>44791</v>
      </c>
      <c r="B252">
        <v>48796.890625</v>
      </c>
      <c r="C252">
        <v>48796.890625</v>
      </c>
      <c r="D252">
        <v>48270.230469000002</v>
      </c>
      <c r="E252">
        <v>48729.800780999998</v>
      </c>
      <c r="F252">
        <v>48729.800780999998</v>
      </c>
      <c r="G252">
        <v>104554100</v>
      </c>
      <c r="H252">
        <f t="shared" si="3"/>
        <v>-8.6967591471732455E-5</v>
      </c>
    </row>
    <row r="253" spans="1:8" x14ac:dyDescent="0.25">
      <c r="A253" s="1">
        <v>44792</v>
      </c>
      <c r="B253">
        <v>48677.980469000002</v>
      </c>
      <c r="C253">
        <v>48698.03125</v>
      </c>
      <c r="D253">
        <v>48386.429687999997</v>
      </c>
      <c r="E253">
        <v>48463.261719000002</v>
      </c>
      <c r="F253">
        <v>48463.261719000002</v>
      </c>
      <c r="G253">
        <v>92410900</v>
      </c>
      <c r="H253">
        <f t="shared" si="3"/>
        <v>-5.4697342843215797E-3</v>
      </c>
    </row>
    <row r="254" spans="1:8" x14ac:dyDescent="0.25">
      <c r="A254" s="1">
        <v>44795</v>
      </c>
      <c r="B254">
        <v>48366.140625</v>
      </c>
      <c r="C254">
        <v>48464.21875</v>
      </c>
      <c r="D254">
        <v>47842.621094000002</v>
      </c>
      <c r="E254">
        <v>48016.609375</v>
      </c>
      <c r="F254">
        <v>48016.609375</v>
      </c>
      <c r="G254">
        <v>123130500</v>
      </c>
      <c r="H254">
        <f t="shared" ref="H254:H255" si="4">(F254-F253)/F253</f>
        <v>-9.2163079445577653E-3</v>
      </c>
    </row>
    <row r="255" spans="1:8" x14ac:dyDescent="0.25">
      <c r="A255" s="1">
        <v>44796</v>
      </c>
      <c r="B255">
        <v>48062.070312999997</v>
      </c>
      <c r="C255">
        <v>48180.980469000002</v>
      </c>
      <c r="D255">
        <v>47738.859375</v>
      </c>
      <c r="E255">
        <v>47974.03125</v>
      </c>
      <c r="F255">
        <v>47974.03125</v>
      </c>
      <c r="G255">
        <v>135145100</v>
      </c>
      <c r="H255">
        <f t="shared" si="4"/>
        <v>-8.8673743427973974E-4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4664-A3D5-4914-8E70-FA73125AAE09}">
  <dimension ref="A1:K11"/>
  <sheetViews>
    <sheetView workbookViewId="0">
      <selection activeCell="A2" sqref="A2:K11"/>
    </sheetView>
  </sheetViews>
  <sheetFormatPr baseColWidth="10" defaultRowHeight="15" x14ac:dyDescent="0.25"/>
  <cols>
    <col min="2" max="4" width="12" bestFit="1" customWidth="1"/>
    <col min="5" max="5" width="12.7109375" bestFit="1" customWidth="1"/>
    <col min="6" max="7" width="12" bestFit="1" customWidth="1"/>
    <col min="8" max="8" width="12.7109375" bestFit="1" customWidth="1"/>
    <col min="9" max="11" width="12" bestFit="1" customWidth="1"/>
  </cols>
  <sheetData>
    <row r="1" spans="1:11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t="s">
        <v>9</v>
      </c>
      <c r="B2">
        <f>_xlfn.COVARIANCE.P(NTDOY!$H$2:$H$253,NTDOY!$H$2:$H$253)</f>
        <v>2.5993373893376287E-4</v>
      </c>
      <c r="C2">
        <f>_xlfn.COVARIANCE.P(NTDOY!$H$2:$H$253,NVDA!$H$2:$H$253)</f>
        <v>2.2501052819144291E-4</v>
      </c>
      <c r="D2">
        <f>_xlfn.COVARIANCE.P(NTDOY!$H$2:$H$253,NKE!$H$2:$H$253)</f>
        <v>9.917049644992952E-5</v>
      </c>
      <c r="E2">
        <f>_xlfn.COVARIANCE.P(NTDOY!$H$2:$H$253,SONY!$H$2:$H$253)</f>
        <v>9.1446074765981443E-5</v>
      </c>
      <c r="F2">
        <f>_xlfn.COVARIANCE.P(NTDOY!$H$2:$H$253,AMZN!$H$2:$H$253)</f>
        <v>1.3267251567965533E-4</v>
      </c>
      <c r="G2">
        <f>_xlfn.COVARIANCE.P(NTDOY!$H$2:$H$253,SPOT!$H$2:$H$253)</f>
        <v>1.7870312677676647E-4</v>
      </c>
      <c r="H2">
        <f>_xlfn.COVARIANCE.P(NTDOY!$H$2:$H$253,BIMBO!$H$2:$H$253)</f>
        <v>4.4676972093668538E-5</v>
      </c>
      <c r="I2">
        <f>_xlfn.COVARIANCE.P(NTDOY!$H$2:$H$253,TV!$H$2:$H$253)</f>
        <v>1.026692685186507E-4</v>
      </c>
      <c r="J2">
        <f>_xlfn.COVARIANCE.P(NTDOY!$H$2:$H$253,MCD!$H$2:$H$253)</f>
        <v>3.349383828262461E-5</v>
      </c>
      <c r="K2">
        <f>_xlfn.COVARIANCE.P(NTDOY!$H$2:$H$253,WMT!$H$2:$H$253)</f>
        <v>2.7998040067225835E-5</v>
      </c>
    </row>
    <row r="3" spans="1:11" x14ac:dyDescent="0.25">
      <c r="A3" t="s">
        <v>10</v>
      </c>
      <c r="B3">
        <f>_xlfn.COVARIANCE.P(NVDA!$H$2:$H$253,NTDOY!$H$2:$H$253)</f>
        <v>2.2501052819144291E-4</v>
      </c>
      <c r="C3">
        <f>_xlfn.COVARIANCE.P(NVDA!$H$2:$H$253,NVDA!$H$2:$H$253)</f>
        <v>1.420079079590543E-3</v>
      </c>
      <c r="D3">
        <f>_xlfn.COVARIANCE.P(NVDA!$H$2:$H$253,NKE!$H$2:$H$253)</f>
        <v>5.1304941850486988E-4</v>
      </c>
      <c r="E3">
        <f>_xlfn.COVARIANCE.P(NVDA!$H$2:$H$253,SONY!$H$2:$H$253)</f>
        <v>4.3586168066100809E-4</v>
      </c>
      <c r="F3">
        <f>_xlfn.COVARIANCE.P(NVDA!$H$2:$H$253,AMZN!$H$2:$H$253)</f>
        <v>7.15749970498103E-4</v>
      </c>
      <c r="G3">
        <f>_xlfn.COVARIANCE.P(NVDA!$H$2:$H$253,SPOT!$H$2:$H$253)</f>
        <v>8.6919932235384823E-4</v>
      </c>
      <c r="H3">
        <f>_xlfn.COVARIANCE.P(NVDA!$H$2:$H$253,BIMBO!$H$2:$H$253)</f>
        <v>4.8788949658787309E-6</v>
      </c>
      <c r="I3">
        <f>_xlfn.COVARIANCE.P(NVDA!$H$2:$H$253,TV!$H$2:$H$253)</f>
        <v>3.8154981187274678E-4</v>
      </c>
      <c r="J3">
        <f>_xlfn.COVARIANCE.P(NVDA!$H$2:$H$253,MCD!$H$2:$H$253)</f>
        <v>1.6496607927011497E-4</v>
      </c>
      <c r="K3">
        <f>_xlfn.COVARIANCE.P(NVDA!$H$2:$H$253,WMT!$H$2:$H$253)</f>
        <v>6.4372628756252236E-5</v>
      </c>
    </row>
    <row r="4" spans="1:11" x14ac:dyDescent="0.25">
      <c r="A4" t="s">
        <v>11</v>
      </c>
      <c r="B4">
        <f>_xlfn.COVARIANCE.P(NKE!$H$2:$H$253,NTDOY!$H$2:$H$253)</f>
        <v>9.917049644992952E-5</v>
      </c>
      <c r="C4">
        <f>_xlfn.COVARIANCE.P(NKE!$H$2:$H$253,NVDA!$H$2:$H$253)</f>
        <v>5.1304941850486988E-4</v>
      </c>
      <c r="D4">
        <f>_xlfn.COVARIANCE.P(NKE!$H$2:$H$253,NKE!$H$2:$H$253)</f>
        <v>4.6867994608576372E-4</v>
      </c>
      <c r="E4">
        <f>_xlfn.COVARIANCE.P(NKE!$H$2:$H$253,SONY!$H$2:$H$253)</f>
        <v>1.9873243756567802E-4</v>
      </c>
      <c r="F4">
        <f>_xlfn.COVARIANCE.P(NKE!$H$2:$H$253,AMZN!$H$2:$H$253)</f>
        <v>3.6776607944861615E-4</v>
      </c>
      <c r="G4">
        <f>_xlfn.COVARIANCE.P(NKE!$H$2:$H$253,SPOT!$H$2:$H$253)</f>
        <v>4.1993621583120429E-4</v>
      </c>
      <c r="H4">
        <f>_xlfn.COVARIANCE.P(NKE!$H$2:$H$253,BIMBO!$H$2:$H$253)</f>
        <v>4.9871892093334497E-5</v>
      </c>
      <c r="I4">
        <f>_xlfn.COVARIANCE.P(NKE!$H$2:$H$253,TV!$H$2:$H$253)</f>
        <v>2.3046887899411483E-4</v>
      </c>
      <c r="J4">
        <f>_xlfn.COVARIANCE.P(NKE!$H$2:$H$253,MCD!$H$2:$H$253)</f>
        <v>1.0540081541248646E-4</v>
      </c>
      <c r="K4">
        <f>_xlfn.COVARIANCE.P(NKE!$H$2:$H$253,WMT!$H$2:$H$253)</f>
        <v>3.803818219569228E-5</v>
      </c>
    </row>
    <row r="5" spans="1:11" x14ac:dyDescent="0.25">
      <c r="A5" t="s">
        <v>12</v>
      </c>
      <c r="B5">
        <f>_xlfn.COVARIANCE.P(SONY!$H$2:$H$253,NTDOY!$H$2:$H$253)</f>
        <v>9.1446074765981443E-5</v>
      </c>
      <c r="C5">
        <f>_xlfn.COVARIANCE.P(SONY!$H$2:$H$253,NVDA!$H$2:$H$253)</f>
        <v>4.3586168066100809E-4</v>
      </c>
      <c r="D5">
        <f>_xlfn.COVARIANCE.P(SONY!$H$2:$H$253,NKE!$H$2:$H$253)</f>
        <v>1.9873243756567802E-4</v>
      </c>
      <c r="E5">
        <f>_xlfn.COVARIANCE.P(SONY!$H$2:$H$253,SONY!$H$2:$H$253)</f>
        <v>3.6909964429774277E-4</v>
      </c>
      <c r="F5">
        <f>_xlfn.COVARIANCE.P(SONY!$H$2:$H$253,AMZN!$H$2:$H$253)</f>
        <v>2.6700885597357219E-4</v>
      </c>
      <c r="G5">
        <f>_xlfn.COVARIANCE.P(SONY!$H$2:$H$253,SPOT!$H$2:$H$253)</f>
        <v>3.7779304922231982E-4</v>
      </c>
      <c r="H5">
        <f>_xlfn.COVARIANCE.P(SONY!$H$2:$H$253,BIMBO!$H$2:$H$253)</f>
        <v>-1.441721928942476E-6</v>
      </c>
      <c r="I5">
        <f>_xlfn.COVARIANCE.P(SONY!$H$2:$H$253,TV!$H$2:$H$253)</f>
        <v>1.7835220862457991E-4</v>
      </c>
      <c r="J5">
        <f>_xlfn.COVARIANCE.P(SONY!$H$2:$H$253,MCD!$H$2:$H$253)</f>
        <v>8.0758566548217914E-5</v>
      </c>
      <c r="K5">
        <f>_xlfn.COVARIANCE.P(SONY!$H$2:$H$253,WMT!$H$2:$H$253)</f>
        <v>9.1184374869715574E-6</v>
      </c>
    </row>
    <row r="6" spans="1:11" x14ac:dyDescent="0.25">
      <c r="A6" t="s">
        <v>13</v>
      </c>
      <c r="B6">
        <f>_xlfn.COVARIANCE.P(AMZN!$H$2:$H$253,NTDOY!$H$2:$H$253)</f>
        <v>1.3267251567965533E-4</v>
      </c>
      <c r="C6">
        <f>_xlfn.COVARIANCE.P(AMZN!$H$2:$H$253,NVDA!$H$2:$H$253)</f>
        <v>7.15749970498103E-4</v>
      </c>
      <c r="D6">
        <f>_xlfn.COVARIANCE.P(AMZN!$H$2:$H$253,NKE!$H$2:$H$253)</f>
        <v>3.6776607944861615E-4</v>
      </c>
      <c r="E6">
        <f>_xlfn.COVARIANCE.P(AMZN!$H$2:$H$253,SONY!$H$2:$H$253)</f>
        <v>2.6700885597357219E-4</v>
      </c>
      <c r="F6">
        <f>_xlfn.COVARIANCE.P(AMZN!$H$2:$H$253,AMZN!$H$2:$H$253)</f>
        <v>7.645495300047971E-4</v>
      </c>
      <c r="G6">
        <f>_xlfn.COVARIANCE.P(AMZN!$H$2:$H$253,SPOT!$H$2:$H$253)</f>
        <v>6.6329645752043502E-4</v>
      </c>
      <c r="H6">
        <f>_xlfn.COVARIANCE.P(AMZN!$H$2:$H$253,BIMBO!$H$2:$H$253)</f>
        <v>-1.4919968234373119E-5</v>
      </c>
      <c r="I6">
        <f>_xlfn.COVARIANCE.P(AMZN!$H$2:$H$253,TV!$H$2:$H$253)</f>
        <v>2.9437065535004177E-4</v>
      </c>
      <c r="J6">
        <f>_xlfn.COVARIANCE.P(AMZN!$H$2:$H$253,MCD!$H$2:$H$253)</f>
        <v>1.2458546329787682E-4</v>
      </c>
      <c r="K6">
        <f>_xlfn.COVARIANCE.P(AMZN!$H$2:$H$253,WMT!$H$2:$H$253)</f>
        <v>4.6295209568270835E-5</v>
      </c>
    </row>
    <row r="7" spans="1:11" x14ac:dyDescent="0.25">
      <c r="A7" t="s">
        <v>14</v>
      </c>
      <c r="B7">
        <f>_xlfn.COVARIANCE.P(SPOT!$H$2:$H$253,NTDOY!$H$2:$H$253)</f>
        <v>1.7870312677676647E-4</v>
      </c>
      <c r="C7">
        <f>_xlfn.COVARIANCE.P(SPOT!$H$2:$H$253,NVDA!$H$2:$H$253)</f>
        <v>8.6919932235384823E-4</v>
      </c>
      <c r="D7">
        <f>_xlfn.COVARIANCE.P(SPOT!$H$2:$H$253,NKE!$H$2:$H$253)</f>
        <v>4.1993621583120429E-4</v>
      </c>
      <c r="E7">
        <f>_xlfn.COVARIANCE.P(SPOT!$H$2:$H$253,SONY!$H$2:$H$253)</f>
        <v>3.7779304922231982E-4</v>
      </c>
      <c r="F7">
        <f>_xlfn.COVARIANCE.P(SPOT!$H$2:$H$253,AMZN!$H$2:$H$253)</f>
        <v>6.6329645752043502E-4</v>
      </c>
      <c r="G7">
        <f>_xlfn.COVARIANCE.P(SPOT!$H$2:$H$253,SPOT!$H$2:$H$253)</f>
        <v>1.4853941216912486E-3</v>
      </c>
      <c r="H7">
        <f>_xlfn.COVARIANCE.P(SPOT!$H$2:$H$253,BIMBO!$H$2:$H$253)</f>
        <v>4.7153489989477704E-5</v>
      </c>
      <c r="I7">
        <f>_xlfn.COVARIANCE.P(SPOT!$H$2:$H$253,TV!$H$2:$H$253)</f>
        <v>4.305317267675796E-4</v>
      </c>
      <c r="J7">
        <f>_xlfn.COVARIANCE.P(SPOT!$H$2:$H$253,MCD!$H$2:$H$253)</f>
        <v>1.173641033174034E-4</v>
      </c>
      <c r="K7">
        <f>_xlfn.COVARIANCE.P(SPOT!$H$2:$H$253,WMT!$H$2:$H$253)</f>
        <v>4.6296643857235016E-5</v>
      </c>
    </row>
    <row r="8" spans="1:11" x14ac:dyDescent="0.25">
      <c r="A8" t="s">
        <v>15</v>
      </c>
      <c r="B8">
        <f>_xlfn.COVARIANCE.P(BIMBO!$H$2:$H$253,NTDOY!$H$2:$H$253)</f>
        <v>4.4676972093668538E-5</v>
      </c>
      <c r="C8">
        <f>_xlfn.COVARIANCE.P(BIMBO!$H$2:$H$253,NVDA!$H$2:$H$253)</f>
        <v>4.8788949658787309E-6</v>
      </c>
      <c r="D8">
        <f>_xlfn.COVARIANCE.P(BIMBO!$H$2:$H$253,NKE!$H$2:$H$253)</f>
        <v>4.9871892093334497E-5</v>
      </c>
      <c r="E8">
        <f>_xlfn.COVARIANCE.P(BIMBO!$H$2:$H$253,SONY!$H$2:$H$253)</f>
        <v>-1.441721928942476E-6</v>
      </c>
      <c r="F8">
        <f>_xlfn.COVARIANCE.P(BIMBO!$H$2:$H$253,AMZN!$H$2:$H$253)</f>
        <v>-1.4919968234373119E-5</v>
      </c>
      <c r="G8">
        <f>_xlfn.COVARIANCE.P(BIMBO!$H$2:$H$253,SPOT!$H$2:$H$253)</f>
        <v>4.7153489989477704E-5</v>
      </c>
      <c r="H8">
        <f>_xlfn.COVARIANCE.P(BIMBO!$H$2:$H$253,BIMBO!$H$2:$H$253)</f>
        <v>6.2715169722862027E-4</v>
      </c>
      <c r="I8">
        <f>_xlfn.COVARIANCE.P(BIMBO!$H$2:$H$253,TV!$H$2:$H$253)</f>
        <v>8.6098247677951812E-5</v>
      </c>
      <c r="J8">
        <f>_xlfn.COVARIANCE.P(BIMBO!$H$2:$H$253,MCD!$H$2:$H$253)</f>
        <v>1.8177581569673457E-5</v>
      </c>
      <c r="K8">
        <f>_xlfn.COVARIANCE.P(BIMBO!$H$2:$H$253,WMT!$H$2:$H$253)</f>
        <v>8.820852782611915E-6</v>
      </c>
    </row>
    <row r="9" spans="1:11" x14ac:dyDescent="0.25">
      <c r="A9" t="s">
        <v>16</v>
      </c>
      <c r="B9">
        <f>_xlfn.COVARIANCE.P(TV!$H$2:$H$253,NTDOY!$H$2:$H$253)</f>
        <v>1.026692685186507E-4</v>
      </c>
      <c r="C9">
        <f>_xlfn.COVARIANCE.P(TV!$H$2:$H$253,NVDA!$H$2:$H$253)</f>
        <v>3.8154981187274678E-4</v>
      </c>
      <c r="D9">
        <f>_xlfn.COVARIANCE.P(TV!$H$2:$H$253,NKE!$H$2:$H$253)</f>
        <v>2.3046887899411483E-4</v>
      </c>
      <c r="E9">
        <f>_xlfn.COVARIANCE.P(TV!$H$2:$H$253,SONY!$H$2:$H$253)</f>
        <v>1.7835220862457991E-4</v>
      </c>
      <c r="F9">
        <f>_xlfn.COVARIANCE.P(TV!$H$2:$H$253,AMZN!$H$2:$H$253)</f>
        <v>2.9437065535004177E-4</v>
      </c>
      <c r="G9">
        <f>_xlfn.COVARIANCE.P(TV!$H$2:$H$253,SPOT!$H$2:$H$253)</f>
        <v>4.305317267675796E-4</v>
      </c>
      <c r="H9">
        <f>_xlfn.COVARIANCE.P(TV!$H$2:$H$253,BIMBO!$H$2:$H$253)</f>
        <v>8.6098247677951812E-5</v>
      </c>
      <c r="I9">
        <f>_xlfn.COVARIANCE.P(TV!$H$2:$H$253,TV!$H$2:$H$253)</f>
        <v>5.8777180502656121E-4</v>
      </c>
      <c r="J9">
        <f>_xlfn.COVARIANCE.P(TV!$H$2:$H$253,MCD!$H$2:$H$253)</f>
        <v>9.9710610087862044E-5</v>
      </c>
      <c r="K9">
        <f>_xlfn.COVARIANCE.P(TV!$H$2:$H$253,WMT!$H$2:$H$253)</f>
        <v>5.5743628292573341E-5</v>
      </c>
    </row>
    <row r="10" spans="1:11" x14ac:dyDescent="0.25">
      <c r="A10" t="s">
        <v>17</v>
      </c>
      <c r="B10">
        <f>_xlfn.COVARIANCE.P(MCD!$H$2:$H$253,NTDOY!$H$2:$H$253)</f>
        <v>3.349383828262461E-5</v>
      </c>
      <c r="C10">
        <f>_xlfn.COVARIANCE.P(MCD!$H$2:$H$253,NVDA!$H$2:$H$253)</f>
        <v>1.6496607927011497E-4</v>
      </c>
      <c r="D10">
        <f>_xlfn.COVARIANCE.P(MCD!$H$2:$H$253,NKE!$H$2:$H$253)</f>
        <v>1.0540081541248646E-4</v>
      </c>
      <c r="E10">
        <f>_xlfn.COVARIANCE.P(MCD!$H$2:$H$253,SONY!$H$2:$H$253)</f>
        <v>8.0758566548217914E-5</v>
      </c>
      <c r="F10">
        <f>_xlfn.COVARIANCE.P(MCD!$H$2:$H$253,AMZN!$H$2:$H$253)</f>
        <v>1.2458546329787682E-4</v>
      </c>
      <c r="G10">
        <f>_xlfn.COVARIANCE.P(MCD!$H$2:$H$253,SPOT!$H$2:$H$253)</f>
        <v>1.173641033174034E-4</v>
      </c>
      <c r="H10">
        <f>_xlfn.COVARIANCE.P(MCD!$H$2:$H$253,BIMBO!$H$2:$H$253)</f>
        <v>1.8177581569673457E-5</v>
      </c>
      <c r="I10">
        <f>_xlfn.COVARIANCE.P(MCD!$H$2:$H$253,TV!$H$2:$H$253)</f>
        <v>9.9710610087862044E-5</v>
      </c>
      <c r="J10">
        <f>_xlfn.COVARIANCE.P(MCD!$H$2:$H$253,MCD!$H$2:$H$253)</f>
        <v>1.3366833044214905E-4</v>
      </c>
      <c r="K10">
        <f>_xlfn.COVARIANCE.P(MCD!$H$2:$H$253,WMT!$H$2:$H$253)</f>
        <v>4.3137790849047441E-5</v>
      </c>
    </row>
    <row r="11" spans="1:11" x14ac:dyDescent="0.25">
      <c r="A11" t="s">
        <v>18</v>
      </c>
      <c r="B11">
        <f>_xlfn.COVARIANCE.P(WMT!$H$2:$H$253,NTDOY!$H$2:$H$253)</f>
        <v>2.7998040067225835E-5</v>
      </c>
      <c r="C11">
        <f>_xlfn.COVARIANCE.P(WMT!$H$2:$H$253,NVDA!$H$2:$H$253)</f>
        <v>6.4372628756252236E-5</v>
      </c>
      <c r="D11">
        <f>_xlfn.COVARIANCE.P(WMT!$H$2:$H$253,NKE!$H$2:$H$253)</f>
        <v>3.803818219569228E-5</v>
      </c>
      <c r="E11">
        <f>_xlfn.COVARIANCE.P(WMT!$H$2:$H$253,SONY!$H$2:$H$253)</f>
        <v>9.1184374869715574E-6</v>
      </c>
      <c r="F11">
        <f>_xlfn.COVARIANCE.P(WMT!$H$2:$H$253,AMZN!$H$2:$H$253)</f>
        <v>4.6295209568270835E-5</v>
      </c>
      <c r="G11">
        <f>_xlfn.COVARIANCE.P(WMT!$H$2:$H$253,SPOT!$H$2:$H$253)</f>
        <v>4.6296643857235016E-5</v>
      </c>
      <c r="H11">
        <f>_xlfn.COVARIANCE.P(WMT!$H$2:$H$253,BIMBO!$H$2:$H$253)</f>
        <v>8.820852782611915E-6</v>
      </c>
      <c r="I11">
        <f>_xlfn.COVARIANCE.P(WMT!$H$2:$H$253,TV!$H$2:$H$253)</f>
        <v>5.5743628292573341E-5</v>
      </c>
      <c r="J11">
        <f>_xlfn.COVARIANCE.P(WMT!$H$2:$H$253,MCD!$H$2:$H$253)</f>
        <v>4.3137790849047441E-5</v>
      </c>
      <c r="K11">
        <f>_xlfn.COVARIANCE.P(WMT!$H$2:$H$253,WMT!$H$2:$H$253)</f>
        <v>2.4789382958172813E-4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6429-A935-4141-8397-3FDF5EE4243B}">
  <dimension ref="A1:K11"/>
  <sheetViews>
    <sheetView workbookViewId="0">
      <selection sqref="A1:K11"/>
    </sheetView>
  </sheetViews>
  <sheetFormatPr baseColWidth="10" defaultRowHeight="15" x14ac:dyDescent="0.25"/>
  <sheetData>
    <row r="1" spans="1:11" x14ac:dyDescent="0.25">
      <c r="A1" t="s">
        <v>26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t="s">
        <v>9</v>
      </c>
      <c r="B2">
        <f>CORREL(NTDOY!$H$2:$H$253,NTDOY!$H$2:$H$253)</f>
        <v>1</v>
      </c>
      <c r="C2">
        <f>CORREL(NTDOY!$H$2:$H$253,NVDA!$H$2:$H$253)</f>
        <v>0.37035247172617231</v>
      </c>
      <c r="D2">
        <f>CORREL(NTDOY!$H$2:$H$253,NKE!$H$2:$H$253)</f>
        <v>0.28412730682623766</v>
      </c>
      <c r="E2">
        <f>CORREL(NTDOY!$H$2:$H$253,SONY!$H$2:$H$253)</f>
        <v>0.29523098011333226</v>
      </c>
      <c r="F2">
        <f>CORREL(NTDOY!$H$2:$H$253,AMZN!$H$2:$H$253)</f>
        <v>0.2976095234133963</v>
      </c>
      <c r="G2">
        <f>CORREL(NTDOY!$H$2:$H$253,SPOT!$H$2:$H$253)</f>
        <v>0.28759410122365592</v>
      </c>
      <c r="H2">
        <f>CORREL(NTDOY!$H$2:$H$253,BIMBO!$H$2:$H$253)</f>
        <v>0.11065374171174766</v>
      </c>
      <c r="I2">
        <f>CORREL(NTDOY!$H$2:$H$253,TV!$H$2:$H$253)</f>
        <v>0.26266654778596416</v>
      </c>
      <c r="J2">
        <f>CORREL(NTDOY!$H$2:$H$253,MCD!$H$2:$H$253)</f>
        <v>0.17968810573153232</v>
      </c>
      <c r="K2">
        <f>CORREL(NTDOY!$H$2:$H$253,WMT!$H$2:$H$253)</f>
        <v>0.11029693532624028</v>
      </c>
    </row>
    <row r="3" spans="1:11" x14ac:dyDescent="0.25">
      <c r="A3" t="s">
        <v>10</v>
      </c>
      <c r="C3">
        <f>CORREL(NVDA!$H$2:$H$253,NVDA!$H$2:$H$253)</f>
        <v>0.99999999999999989</v>
      </c>
      <c r="D3">
        <f>CORREL(NVDA!$H$2:$H$253,NKE!$H$2:$H$253)</f>
        <v>0.62887560670019849</v>
      </c>
      <c r="E3">
        <f>CORREL(NVDA!$H$2:$H$253,SONY!$H$2:$H$253)</f>
        <v>0.60203343473415216</v>
      </c>
      <c r="F3">
        <f>CORREL(NVDA!$H$2:$H$253,AMZN!$H$2:$H$253)</f>
        <v>0.68691383136119977</v>
      </c>
      <c r="G3">
        <f>CORREL(NVDA!$H$2:$H$253,SPOT!$H$2:$H$253)</f>
        <v>0.59846983299603906</v>
      </c>
      <c r="H3">
        <f>CORREL(NVDA!$H$2:$H$253,BIMBO!$H$2:$H$253)</f>
        <v>5.1698614327075941E-3</v>
      </c>
      <c r="I3">
        <f>CORREL(NVDA!$H$2:$H$253,TV!$H$2:$H$253)</f>
        <v>0.41762895767948766</v>
      </c>
      <c r="J3">
        <f>CORREL(NVDA!$H$2:$H$253,MCD!$H$2:$H$253)</f>
        <v>0.37863793779622651</v>
      </c>
      <c r="K3">
        <f>CORREL(NVDA!$H$2:$H$253,WMT!$H$2:$H$253)</f>
        <v>0.1084955988970229</v>
      </c>
    </row>
    <row r="4" spans="1:11" x14ac:dyDescent="0.25">
      <c r="A4" t="s">
        <v>11</v>
      </c>
      <c r="D4">
        <f>CORREL(NKE!$H$2:$H$253,NKE!$H$2:$H$253)</f>
        <v>1.0000000000000002</v>
      </c>
      <c r="E4">
        <f>CORREL(NKE!$H$2:$H$253,SONY!$H$2:$H$253)</f>
        <v>0.47781387896389338</v>
      </c>
      <c r="F4">
        <f>CORREL(NKE!$H$2:$H$253,AMZN!$H$2:$H$253)</f>
        <v>0.61437094896057209</v>
      </c>
      <c r="G4">
        <f>CORREL(NKE!$H$2:$H$253,SPOT!$H$2:$H$253)</f>
        <v>0.50329694501587308</v>
      </c>
      <c r="H4">
        <f>CORREL(NKE!$H$2:$H$253,BIMBO!$H$2:$H$253)</f>
        <v>9.1988038573232955E-2</v>
      </c>
      <c r="I4">
        <f>CORREL(NKE!$H$2:$H$253,TV!$H$2:$H$253)</f>
        <v>0.43910636159560285</v>
      </c>
      <c r="J4">
        <f>CORREL(NKE!$H$2:$H$253,MCD!$H$2:$H$253)</f>
        <v>0.42110609104100921</v>
      </c>
      <c r="K4">
        <f>CORREL(NKE!$H$2:$H$253,WMT!$H$2:$H$253)</f>
        <v>0.11159602108963695</v>
      </c>
    </row>
    <row r="5" spans="1:11" x14ac:dyDescent="0.25">
      <c r="A5" t="s">
        <v>12</v>
      </c>
      <c r="E5">
        <f>CORREL(SONY!$H$2:$H$253,SONY!$H$2:$H$253)</f>
        <v>1</v>
      </c>
      <c r="F5">
        <f>CORREL(SONY!$H$2:$H$253,AMZN!$H$2:$H$253)</f>
        <v>0.50263304785894647</v>
      </c>
      <c r="G5">
        <f>CORREL(SONY!$H$2:$H$253,SPOT!$H$2:$H$253)</f>
        <v>0.5102244891940263</v>
      </c>
      <c r="H5">
        <f>CORREL(SONY!$H$2:$H$253,BIMBO!$H$2:$H$253)</f>
        <v>-2.9965628424567271E-3</v>
      </c>
      <c r="I5">
        <f>CORREL(SONY!$H$2:$H$253,TV!$H$2:$H$253)</f>
        <v>0.38291493330372323</v>
      </c>
      <c r="J5">
        <f>CORREL(SONY!$H$2:$H$253,MCD!$H$2:$H$253)</f>
        <v>0.36358212746043772</v>
      </c>
      <c r="K5">
        <f>CORREL(SONY!$H$2:$H$253,WMT!$H$2:$H$253)</f>
        <v>3.0145032288652378E-2</v>
      </c>
    </row>
    <row r="6" spans="1:11" x14ac:dyDescent="0.25">
      <c r="A6" t="s">
        <v>13</v>
      </c>
      <c r="F6">
        <f>CORREL(AMZN!$H$2:$H$253,AMZN!$H$2:$H$253)</f>
        <v>1</v>
      </c>
      <c r="G6">
        <f>CORREL(AMZN!$H$2:$H$253,SPOT!$H$2:$H$253)</f>
        <v>0.62242068124382599</v>
      </c>
      <c r="H6">
        <f>CORREL(AMZN!$H$2:$H$253,BIMBO!$H$2:$H$253)</f>
        <v>-2.1546601755833866E-2</v>
      </c>
      <c r="I6">
        <f>CORREL(AMZN!$H$2:$H$253,TV!$H$2:$H$253)</f>
        <v>0.43912415506297925</v>
      </c>
      <c r="J6">
        <f>CORREL(AMZN!$H$2:$H$253,MCD!$H$2:$H$253)</f>
        <v>0.38971784905616791</v>
      </c>
      <c r="K6">
        <f>CORREL(AMZN!$H$2:$H$253,WMT!$H$2:$H$253)</f>
        <v>0.10634091264031419</v>
      </c>
    </row>
    <row r="7" spans="1:11" x14ac:dyDescent="0.25">
      <c r="A7" t="s">
        <v>14</v>
      </c>
      <c r="G7">
        <f>CORREL(SPOT!$H$2:$H$253,SPOT!$H$2:$H$253)</f>
        <v>1.0000000000000002</v>
      </c>
      <c r="H7">
        <f>CORREL(SPOT!$H$2:$H$253,BIMBO!$H$2:$H$253)</f>
        <v>4.8854738211726749E-2</v>
      </c>
      <c r="I7">
        <f>CORREL(SPOT!$H$2:$H$253,TV!$H$2:$H$253)</f>
        <v>0.46076548109608839</v>
      </c>
      <c r="J7">
        <f>CORREL(SPOT!$H$2:$H$253,MCD!$H$2:$H$253)</f>
        <v>0.26339054005554197</v>
      </c>
      <c r="K7">
        <f>CORREL(SPOT!$H$2:$H$253,WMT!$H$2:$H$253)</f>
        <v>7.6294951347644482E-2</v>
      </c>
    </row>
    <row r="8" spans="1:11" x14ac:dyDescent="0.25">
      <c r="A8" t="s">
        <v>15</v>
      </c>
      <c r="H8">
        <f>CORREL(BIMBO!$H$2:$H$253,BIMBO!$H$2:$H$253)</f>
        <v>1.0000000000000002</v>
      </c>
      <c r="I8">
        <f>CORREL(BIMBO!$H$2:$H$253,TV!$H$2:$H$253)</f>
        <v>0.14180894851952972</v>
      </c>
      <c r="J8">
        <f>CORREL(BIMBO!$H$2:$H$253,MCD!$H$2:$H$253)</f>
        <v>6.2782056785401233E-2</v>
      </c>
      <c r="K8">
        <f>CORREL(BIMBO!$H$2:$H$253,WMT!$H$2:$H$253)</f>
        <v>2.2371309932631884E-2</v>
      </c>
    </row>
    <row r="9" spans="1:11" x14ac:dyDescent="0.25">
      <c r="A9" t="s">
        <v>16</v>
      </c>
      <c r="I9">
        <f>CORREL(TV!$H$2:$H$253,TV!$H$2:$H$253)</f>
        <v>0.99999999999999978</v>
      </c>
      <c r="J9">
        <f>CORREL(TV!$H$2:$H$253,MCD!$H$2:$H$253)</f>
        <v>0.35573183858483132</v>
      </c>
      <c r="K9">
        <f>CORREL(TV!$H$2:$H$253,WMT!$H$2:$H$253)</f>
        <v>0.1460353513808608</v>
      </c>
    </row>
    <row r="10" spans="1:11" x14ac:dyDescent="0.25">
      <c r="A10" t="s">
        <v>17</v>
      </c>
      <c r="J10">
        <f>CORREL(MCD!$H$2:$H$253,MCD!$H$2:$H$253)</f>
        <v>1</v>
      </c>
      <c r="K10">
        <f>CORREL(MCD!$H$2:$H$253,WMT!$H$2:$H$253)</f>
        <v>0.23697950080188052</v>
      </c>
    </row>
    <row r="11" spans="1:11" x14ac:dyDescent="0.25">
      <c r="A11" t="s">
        <v>18</v>
      </c>
      <c r="K11">
        <f>CORREL(WMT!$H$2:$H$253,WMT!$H$2:$H$253)</f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B2A3-D7AD-44A0-B224-338E3C119D40}">
  <dimension ref="A1:J252"/>
  <sheetViews>
    <sheetView topLeftCell="A230" workbookViewId="0">
      <selection sqref="A1:J252"/>
    </sheetView>
  </sheetViews>
  <sheetFormatPr baseColWidth="10" defaultRowHeight="15" x14ac:dyDescent="0.25"/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cm="1">
        <f t="array" ref="A2:A252">NTDOY!$H$3:$H$253</f>
        <v>-4.9570224719101066E-3</v>
      </c>
      <c r="B2" cm="1">
        <f t="array" ref="B2:B252">NVDA!$H$3:$H$253</f>
        <v>1.9272318416340306E-2</v>
      </c>
      <c r="C2" cm="1">
        <f t="array" ref="C2:C252">NKE!$H$3:$H$253</f>
        <v>-8.2361494293436695E-4</v>
      </c>
      <c r="D2" cm="1">
        <f t="array" ref="D2:D252">SONY!$H$3:$H$253</f>
        <v>1.191045037066134E-2</v>
      </c>
      <c r="E2" cm="1">
        <f t="array" ref="E2:E252">AMZN!$H$3:$H$253</f>
        <v>-1.9965091325103352E-3</v>
      </c>
      <c r="F2" cm="1">
        <f t="array" ref="F2:F252">SPOT!$H$3:$H$253</f>
        <v>8.982519366272609E-3</v>
      </c>
      <c r="G2" cm="1">
        <f t="array" ref="G2:G252">BIMBO!$H$3:$H$253</f>
        <v>-5.4766242986584784E-3</v>
      </c>
      <c r="H2" cm="1">
        <f t="array" ref="H2:H252">TV!$H$3:$H$253</f>
        <v>-2.0249216040174999E-2</v>
      </c>
      <c r="I2" cm="1">
        <f t="array" ref="I2:I252">MCD!$H$3:$H$253</f>
        <v>1.6777590268173667E-3</v>
      </c>
      <c r="J2" cm="1">
        <f t="array" ref="J2:J252">WMT!$H$3:$H$253</f>
        <v>-1.0808320192483819E-2</v>
      </c>
    </row>
    <row r="3" spans="1:10" x14ac:dyDescent="0.25">
      <c r="A3">
        <v>-1.5609465034715074E-2</v>
      </c>
      <c r="B3">
        <v>-6.5277376344472521E-3</v>
      </c>
      <c r="C3">
        <v>-1.7192595088591913E-2</v>
      </c>
      <c r="D3">
        <v>-3.5120987852320595E-2</v>
      </c>
      <c r="E3">
        <v>5.0982547178389818E-3</v>
      </c>
      <c r="F3">
        <v>-1.0048475364878167E-2</v>
      </c>
      <c r="G3">
        <v>1.3257166145848129E-2</v>
      </c>
      <c r="H3">
        <v>-6.3593296931865363E-3</v>
      </c>
      <c r="I3">
        <v>-7.8718222025615184E-3</v>
      </c>
      <c r="J3">
        <v>-5.6329149346043324E-3</v>
      </c>
    </row>
    <row r="4" spans="1:10" x14ac:dyDescent="0.25">
      <c r="A4">
        <v>-5.5667679751478447E-3</v>
      </c>
      <c r="B4">
        <v>2.5738539726297516E-2</v>
      </c>
      <c r="C4">
        <v>5.6108064062889394E-3</v>
      </c>
      <c r="D4">
        <v>1.5740265307618975E-2</v>
      </c>
      <c r="E4">
        <v>1.0141754943152758E-2</v>
      </c>
      <c r="F4">
        <v>6.2327888485618184E-3</v>
      </c>
      <c r="G4">
        <v>4.0262714824884757E-4</v>
      </c>
      <c r="H4">
        <v>2.1600109966310743E-2</v>
      </c>
      <c r="I4">
        <v>2.2368330136340619E-3</v>
      </c>
      <c r="J4">
        <v>8.0534843143277354E-3</v>
      </c>
    </row>
    <row r="5" spans="1:10" x14ac:dyDescent="0.25">
      <c r="A5">
        <v>1.0178082948633017E-2</v>
      </c>
      <c r="B5">
        <v>2.2973219710526139E-3</v>
      </c>
      <c r="C5">
        <v>2.6851320709547701E-3</v>
      </c>
      <c r="D5">
        <v>-7.6513414043583895E-3</v>
      </c>
      <c r="E5">
        <v>2.1476998182712835E-2</v>
      </c>
      <c r="F5">
        <v>3.1413108903404798E-2</v>
      </c>
      <c r="G5">
        <v>2.4144447289869155E-3</v>
      </c>
      <c r="H5">
        <v>2.3491975050884142E-3</v>
      </c>
      <c r="I5">
        <v>-3.7477634744886414E-3</v>
      </c>
      <c r="J5">
        <v>2.7081857615896369E-3</v>
      </c>
    </row>
    <row r="6" spans="1:10" x14ac:dyDescent="0.25">
      <c r="A6">
        <v>8.9001344903465174E-3</v>
      </c>
      <c r="B6">
        <v>-1.318110607170705E-2</v>
      </c>
      <c r="C6">
        <v>-1.9579756737842364E-2</v>
      </c>
      <c r="D6">
        <v>9.7599064001552445E-3</v>
      </c>
      <c r="E6">
        <v>1.4385202779360177E-2</v>
      </c>
      <c r="F6">
        <v>5.2333606132756857E-3</v>
      </c>
      <c r="G6">
        <v>2.0072289120921523E-2</v>
      </c>
      <c r="H6">
        <v>2.5781239771587045E-2</v>
      </c>
      <c r="I6">
        <v>9.1798463118713588E-3</v>
      </c>
      <c r="J6">
        <v>-2.1607354568014782E-3</v>
      </c>
    </row>
    <row r="7" spans="1:10" x14ac:dyDescent="0.25">
      <c r="A7">
        <v>1.7143791040486259E-2</v>
      </c>
      <c r="B7">
        <v>2.5016987901701243E-3</v>
      </c>
      <c r="C7">
        <v>-1.0926800123613645E-3</v>
      </c>
      <c r="D7">
        <v>1.2758554153861991E-2</v>
      </c>
      <c r="E7">
        <v>2.3654095360016439E-3</v>
      </c>
      <c r="F7">
        <v>1.7239946526242996E-2</v>
      </c>
      <c r="G7">
        <v>-3.3451625518971526E-3</v>
      </c>
      <c r="H7">
        <v>-2.817970685280816E-2</v>
      </c>
      <c r="I7">
        <v>2.9057374921120666E-3</v>
      </c>
      <c r="J7">
        <v>5.2780994964345355E-3</v>
      </c>
    </row>
    <row r="8" spans="1:10" x14ac:dyDescent="0.25">
      <c r="A8">
        <v>1.358203217833368E-2</v>
      </c>
      <c r="B8">
        <v>-2.0052351149406375E-3</v>
      </c>
      <c r="C8">
        <v>-5.408337374613598E-3</v>
      </c>
      <c r="D8">
        <v>6.1080263991986012E-3</v>
      </c>
      <c r="E8">
        <v>-4.5644783770821531E-3</v>
      </c>
      <c r="F8">
        <v>6.5651454281998159E-2</v>
      </c>
      <c r="G8">
        <v>-5.5281509917592545E-3</v>
      </c>
      <c r="H8">
        <v>1.0188045115637418E-2</v>
      </c>
      <c r="I8">
        <v>7.2222808211863509E-3</v>
      </c>
      <c r="J8">
        <v>4.6446297840164654E-3</v>
      </c>
    </row>
    <row r="9" spans="1:10" x14ac:dyDescent="0.25">
      <c r="A9">
        <v>-6.4573782120983913E-4</v>
      </c>
      <c r="B9">
        <v>1.9958903023108709E-2</v>
      </c>
      <c r="C9">
        <v>-2.3217306782450948E-3</v>
      </c>
      <c r="D9">
        <v>2.6845020429615195E-2</v>
      </c>
      <c r="E9">
        <v>4.3110834977333834E-3</v>
      </c>
      <c r="F9">
        <v>-1.9643372907307669E-2</v>
      </c>
      <c r="G9">
        <v>-1.9058993012239317E-2</v>
      </c>
      <c r="H9">
        <v>-2.8704387399661684E-2</v>
      </c>
      <c r="I9">
        <v>-4.3772578572857674E-3</v>
      </c>
      <c r="J9">
        <v>-1.3266180108161272E-2</v>
      </c>
    </row>
    <row r="10" spans="1:10" x14ac:dyDescent="0.25">
      <c r="A10">
        <v>1.7770564853939737E-2</v>
      </c>
      <c r="B10">
        <v>-7.9236934485190369E-3</v>
      </c>
      <c r="C10">
        <v>-3.9806186543386171E-3</v>
      </c>
      <c r="D10">
        <v>1.0161755196304563E-3</v>
      </c>
      <c r="E10">
        <v>8.9820274920032819E-3</v>
      </c>
      <c r="F10">
        <v>2.2807613875896578E-2</v>
      </c>
      <c r="G10">
        <v>1.1333772953688046E-2</v>
      </c>
      <c r="H10">
        <v>1.4376961511833871E-2</v>
      </c>
      <c r="I10">
        <v>-1.1012500407694999E-2</v>
      </c>
      <c r="J10">
        <v>1.2901419936442407E-3</v>
      </c>
    </row>
    <row r="11" spans="1:10" x14ac:dyDescent="0.25">
      <c r="A11">
        <v>-2.3015888888888895E-2</v>
      </c>
      <c r="B11">
        <v>-1.4252895316996968E-2</v>
      </c>
      <c r="C11">
        <v>-1.1866626032491905E-2</v>
      </c>
      <c r="D11">
        <v>-4.7988648505087926E-3</v>
      </c>
      <c r="E11">
        <v>4.6191738632840543E-3</v>
      </c>
      <c r="F11">
        <v>-1.9786463490159927E-2</v>
      </c>
      <c r="G11">
        <v>-1.040619732274062E-2</v>
      </c>
      <c r="H11">
        <v>-1.4173194046527197E-2</v>
      </c>
      <c r="I11">
        <v>1.0288241692233729E-2</v>
      </c>
      <c r="J11">
        <v>-7.0530191219875501E-3</v>
      </c>
    </row>
    <row r="12" spans="1:10" x14ac:dyDescent="0.25">
      <c r="A12">
        <v>0</v>
      </c>
      <c r="B12">
        <v>-7.2519071063190761E-3</v>
      </c>
      <c r="C12">
        <v>1.6364734133479622E-2</v>
      </c>
      <c r="D12">
        <v>1.9566033737612499E-2</v>
      </c>
      <c r="E12">
        <v>-1.172600238466044E-2</v>
      </c>
      <c r="F12">
        <v>-1.4698806884378567E-2</v>
      </c>
      <c r="G12">
        <v>6.4711790100016372E-3</v>
      </c>
      <c r="H12">
        <v>6.3897248347940354E-3</v>
      </c>
      <c r="I12">
        <v>-4.1867837842395164E-5</v>
      </c>
      <c r="J12">
        <v>-3.6196388074361679E-3</v>
      </c>
    </row>
    <row r="13" spans="1:10" x14ac:dyDescent="0.25">
      <c r="A13">
        <v>1.0073095208336234E-2</v>
      </c>
      <c r="B13">
        <v>1.3572625581605918E-2</v>
      </c>
      <c r="C13">
        <v>1.5306362312062954E-3</v>
      </c>
      <c r="D13">
        <v>3.3651933614877406E-3</v>
      </c>
      <c r="E13">
        <v>-4.3080055459911509E-3</v>
      </c>
      <c r="F13">
        <v>7.1135321148232209E-3</v>
      </c>
      <c r="G13">
        <v>6.2286835272327137E-3</v>
      </c>
      <c r="H13">
        <v>-2.6984071026189452E-2</v>
      </c>
      <c r="I13">
        <v>2.3888719337262264E-3</v>
      </c>
      <c r="J13">
        <v>-5.689287316753504E-3</v>
      </c>
    </row>
    <row r="14" spans="1:10" x14ac:dyDescent="0.25">
      <c r="A14">
        <v>7.7208302306845979E-3</v>
      </c>
      <c r="B14">
        <v>-1.4503021457981739E-2</v>
      </c>
      <c r="C14">
        <v>-2.487924117682486E-2</v>
      </c>
      <c r="D14">
        <v>7.1609952864394831E-3</v>
      </c>
      <c r="E14">
        <v>-3.4532896311017598E-3</v>
      </c>
      <c r="F14">
        <v>-1.4287996736519174E-2</v>
      </c>
      <c r="G14">
        <v>4.5926235487216988E-3</v>
      </c>
      <c r="H14">
        <v>4.078311686996368E-3</v>
      </c>
      <c r="I14">
        <v>8.4873010856358223E-3</v>
      </c>
      <c r="J14">
        <v>-5.2389948197675631E-3</v>
      </c>
    </row>
    <row r="15" spans="1:10" x14ac:dyDescent="0.25">
      <c r="A15">
        <v>-2.2186814934179851E-2</v>
      </c>
      <c r="B15">
        <v>4.0627915596826523E-3</v>
      </c>
      <c r="C15">
        <v>-4.7643703786402628E-3</v>
      </c>
      <c r="D15">
        <v>1.5299972862029474E-3</v>
      </c>
      <c r="E15">
        <v>-2.0739795244671825E-3</v>
      </c>
      <c r="F15">
        <v>-1.6788264610644605E-3</v>
      </c>
      <c r="G15">
        <v>2.0473009104743201E-2</v>
      </c>
      <c r="H15">
        <v>-4.8740467364930644E-3</v>
      </c>
      <c r="I15">
        <v>-3.3169187375266311E-4</v>
      </c>
      <c r="J15">
        <v>1.7324656944502051E-3</v>
      </c>
    </row>
    <row r="16" spans="1:10" x14ac:dyDescent="0.25">
      <c r="A16">
        <v>-1.1426542978340091E-3</v>
      </c>
      <c r="B16">
        <v>4.4510430605854846E-3</v>
      </c>
      <c r="C16">
        <v>-5.3539989531813364E-3</v>
      </c>
      <c r="D16">
        <v>3.6844267045689247E-3</v>
      </c>
      <c r="E16">
        <v>7.4753913043477749E-3</v>
      </c>
      <c r="F16">
        <v>-3.8554735560927182E-3</v>
      </c>
      <c r="G16">
        <v>7.7132835985263548E-2</v>
      </c>
      <c r="H16">
        <v>2.7755041561400753E-2</v>
      </c>
      <c r="I16">
        <v>-6.2210015644277486E-4</v>
      </c>
      <c r="J16">
        <v>3.3204832213392195E-3</v>
      </c>
    </row>
    <row r="17" spans="1:10" x14ac:dyDescent="0.25">
      <c r="A17">
        <v>-1.912075533781259E-2</v>
      </c>
      <c r="B17">
        <v>-4.4313190685959705E-3</v>
      </c>
      <c r="C17">
        <v>-1.9629887081871631E-3</v>
      </c>
      <c r="D17">
        <v>5.372002768878067E-3</v>
      </c>
      <c r="E17">
        <v>3.5819078948409878E-3</v>
      </c>
      <c r="F17">
        <v>-3.499777730880213E-3</v>
      </c>
      <c r="G17">
        <v>1.2658266504608233E-2</v>
      </c>
      <c r="H17">
        <v>7.9423468211567362E-4</v>
      </c>
      <c r="I17">
        <v>9.2540199563884359E-3</v>
      </c>
      <c r="J17">
        <v>-2.0683646362011309E-3</v>
      </c>
    </row>
    <row r="18" spans="1:10" x14ac:dyDescent="0.25">
      <c r="A18">
        <v>1.1329573475508116E-2</v>
      </c>
      <c r="B18">
        <v>-1.5376372693057678E-2</v>
      </c>
      <c r="C18">
        <v>-7.4873477049080209E-3</v>
      </c>
      <c r="D18">
        <v>-1.4159800390419513E-2</v>
      </c>
      <c r="E18">
        <v>-7.3733228096693063E-3</v>
      </c>
      <c r="F18">
        <v>2.512189860140655E-2</v>
      </c>
      <c r="G18">
        <v>4.1071178371004718E-3</v>
      </c>
      <c r="H18">
        <v>-9.5238133391234402E-3</v>
      </c>
      <c r="I18">
        <v>-2.9604732315798832E-3</v>
      </c>
      <c r="J18">
        <v>-1.3749795889895694E-2</v>
      </c>
    </row>
    <row r="19" spans="1:10" x14ac:dyDescent="0.25">
      <c r="A19">
        <v>-1.2355848231369881E-2</v>
      </c>
      <c r="B19">
        <v>-3.5936051288831657E-2</v>
      </c>
      <c r="C19">
        <v>-1.3873026574609862E-2</v>
      </c>
      <c r="D19">
        <v>-1.933151813906556E-2</v>
      </c>
      <c r="E19">
        <v>-3.0841744071414965E-2</v>
      </c>
      <c r="F19">
        <v>-4.1676786577748023E-2</v>
      </c>
      <c r="G19">
        <v>2.9877308611485309E-2</v>
      </c>
      <c r="H19">
        <v>-3.7660157045332682E-2</v>
      </c>
      <c r="I19">
        <v>-1.402123514443103E-2</v>
      </c>
      <c r="J19">
        <v>1.9616635436977134E-3</v>
      </c>
    </row>
    <row r="20" spans="1:10" x14ac:dyDescent="0.25">
      <c r="A20">
        <v>5.0041533777455596E-3</v>
      </c>
      <c r="B20">
        <v>6.2995141656566819E-3</v>
      </c>
      <c r="C20">
        <v>4.9919656384790267E-3</v>
      </c>
      <c r="D20">
        <v>3.5464315318060415E-2</v>
      </c>
      <c r="E20">
        <v>-3.6057489941428477E-3</v>
      </c>
      <c r="F20">
        <v>-1.3669246586247614E-2</v>
      </c>
      <c r="G20">
        <v>-5.1805803412986371E-4</v>
      </c>
      <c r="H20">
        <v>4.163205594336976E-3</v>
      </c>
      <c r="I20">
        <v>5.8973481248509371E-3</v>
      </c>
      <c r="J20">
        <v>-2.3073986767624989E-3</v>
      </c>
    </row>
    <row r="21" spans="1:10" x14ac:dyDescent="0.25">
      <c r="A21">
        <v>6.1410622406638995E-3</v>
      </c>
      <c r="B21">
        <v>3.2711991750751526E-2</v>
      </c>
      <c r="C21">
        <v>1.5610809789874197E-2</v>
      </c>
      <c r="D21">
        <v>1.9571185141137405E-2</v>
      </c>
      <c r="E21">
        <v>1.0892347342995238E-2</v>
      </c>
      <c r="F21">
        <v>3.5819837870876424E-3</v>
      </c>
      <c r="G21">
        <v>6.9108460500413409E-3</v>
      </c>
      <c r="H21">
        <v>1.658369697969125E-2</v>
      </c>
      <c r="I21">
        <v>1.0935578522107655E-2</v>
      </c>
      <c r="J21">
        <v>5.6072152116790931E-4</v>
      </c>
    </row>
    <row r="22" spans="1:10" x14ac:dyDescent="0.25">
      <c r="A22">
        <v>1.2867090281542246E-2</v>
      </c>
      <c r="B22">
        <v>2.4657029625907635E-2</v>
      </c>
      <c r="C22">
        <v>1.3592531672845772E-2</v>
      </c>
      <c r="D22">
        <v>7.7654566986698056E-3</v>
      </c>
      <c r="E22">
        <v>1.0635943129410068E-2</v>
      </c>
      <c r="F22">
        <v>-2.0820267155633575E-3</v>
      </c>
      <c r="G22">
        <v>5.1476906758977448E-4</v>
      </c>
      <c r="H22">
        <v>-6.5252328243485293E-3</v>
      </c>
      <c r="I22">
        <v>6.7865631679763783E-3</v>
      </c>
      <c r="J22">
        <v>2.8015881235639415E-3</v>
      </c>
    </row>
    <row r="23" spans="1:10" x14ac:dyDescent="0.25">
      <c r="A23">
        <v>-1.0423517575781147E-2</v>
      </c>
      <c r="B23">
        <v>-1.7836496894529364E-2</v>
      </c>
      <c r="C23">
        <v>-6.2601862639410685E-2</v>
      </c>
      <c r="D23">
        <v>1.82684069264069E-2</v>
      </c>
      <c r="E23">
        <v>2.7868734873500215E-3</v>
      </c>
      <c r="F23">
        <v>-1.984162471326914E-2</v>
      </c>
      <c r="G23">
        <v>-2.8983026494270363E-2</v>
      </c>
      <c r="H23">
        <v>-3.4482810066177455E-2</v>
      </c>
      <c r="I23">
        <v>6.699810912572656E-3</v>
      </c>
      <c r="J23">
        <v>-6.4259444449340283E-3</v>
      </c>
    </row>
    <row r="24" spans="1:10" x14ac:dyDescent="0.25">
      <c r="A24">
        <v>-3.2909810168206587E-4</v>
      </c>
      <c r="B24">
        <v>-1.9066134055162134E-2</v>
      </c>
      <c r="C24">
        <v>-1.0361685667995705E-2</v>
      </c>
      <c r="D24">
        <v>-1.1393622894365874E-2</v>
      </c>
      <c r="E24">
        <v>-5.7568368845790493E-3</v>
      </c>
      <c r="F24">
        <v>1.1902715185526247E-2</v>
      </c>
      <c r="G24">
        <v>-5.4750537750981303E-3</v>
      </c>
      <c r="H24">
        <v>-8.5034185878535059E-3</v>
      </c>
      <c r="I24">
        <v>6.8582651808980107E-3</v>
      </c>
      <c r="J24">
        <v>-1.2302151844881155E-2</v>
      </c>
    </row>
    <row r="25" spans="1:10" x14ac:dyDescent="0.25">
      <c r="A25">
        <v>-4.2311556064815369E-2</v>
      </c>
      <c r="B25">
        <v>-4.4367459094537376E-2</v>
      </c>
      <c r="C25">
        <v>-1.8508368647970227E-2</v>
      </c>
      <c r="D25">
        <v>-2.3909856985719229E-2</v>
      </c>
      <c r="E25">
        <v>-2.6378467230308816E-2</v>
      </c>
      <c r="F25">
        <v>-2.4040551008495222E-2</v>
      </c>
      <c r="G25">
        <v>-1.7581285084620781E-2</v>
      </c>
      <c r="H25">
        <v>-3.773589153019944E-2</v>
      </c>
      <c r="I25">
        <v>-1.749224564996087E-2</v>
      </c>
      <c r="J25">
        <v>-4.271232852997985E-4</v>
      </c>
    </row>
    <row r="26" spans="1:10" x14ac:dyDescent="0.25">
      <c r="A26">
        <v>1.4440433709487208E-2</v>
      </c>
      <c r="B26">
        <v>-8.7928124904884178E-3</v>
      </c>
      <c r="C26">
        <v>4.955168940900213E-3</v>
      </c>
      <c r="D26">
        <v>-1.771076778061097E-2</v>
      </c>
      <c r="E26">
        <v>-4.4753494137358867E-3</v>
      </c>
      <c r="F26">
        <v>-3.0878812015110658E-2</v>
      </c>
      <c r="G26">
        <v>4.5372402615451106E-2</v>
      </c>
      <c r="H26">
        <v>-5.3476407361485847E-3</v>
      </c>
      <c r="I26">
        <v>2.0920676955945329E-3</v>
      </c>
      <c r="J26">
        <v>-7.5477524555668009E-3</v>
      </c>
    </row>
    <row r="27" spans="1:10" x14ac:dyDescent="0.25">
      <c r="A27">
        <v>4.0671413003606086E-3</v>
      </c>
      <c r="B27">
        <v>9.6992842919392946E-3</v>
      </c>
      <c r="C27">
        <v>-5.410274104672123E-3</v>
      </c>
      <c r="D27">
        <v>-8.0732057389700934E-3</v>
      </c>
      <c r="E27">
        <v>-4.8710801182628898E-3</v>
      </c>
      <c r="F27">
        <v>2.2784989290600421E-2</v>
      </c>
      <c r="G27">
        <v>3.6313528696789205E-3</v>
      </c>
      <c r="H27">
        <v>-1.6128994323281503E-2</v>
      </c>
      <c r="I27">
        <v>-1.2976887441147028E-2</v>
      </c>
      <c r="J27">
        <v>-1.6716855623712154E-2</v>
      </c>
    </row>
    <row r="28" spans="1:10" x14ac:dyDescent="0.25">
      <c r="A28">
        <v>-4.9789046413502118E-2</v>
      </c>
      <c r="B28">
        <v>1.2550833393892829E-3</v>
      </c>
      <c r="C28">
        <v>1.2600712462096944E-2</v>
      </c>
      <c r="D28">
        <v>-9.6762523118781758E-3</v>
      </c>
      <c r="E28">
        <v>-5.4188077187428585E-4</v>
      </c>
      <c r="F28">
        <v>1.7706603669239408E-2</v>
      </c>
      <c r="G28">
        <v>-1.2749863266136245E-2</v>
      </c>
      <c r="H28">
        <v>1.9125667987517098E-2</v>
      </c>
      <c r="I28">
        <v>7.5483841092902522E-3</v>
      </c>
      <c r="J28">
        <v>-9.6314134484815177E-3</v>
      </c>
    </row>
    <row r="29" spans="1:10" x14ac:dyDescent="0.25">
      <c r="A29">
        <v>-2.8419147929292139E-2</v>
      </c>
      <c r="B29">
        <v>-4.8693400532700347E-2</v>
      </c>
      <c r="C29">
        <v>5.4403157465275978E-4</v>
      </c>
      <c r="D29">
        <v>-2.3194237545534915E-2</v>
      </c>
      <c r="E29">
        <v>-2.8471678580618408E-2</v>
      </c>
      <c r="F29">
        <v>-3.2355112437490931E-2</v>
      </c>
      <c r="G29">
        <v>-1.7450673037756382E-4</v>
      </c>
      <c r="H29">
        <v>-9.8301721626623019E-3</v>
      </c>
      <c r="I29">
        <v>6.1749488080009736E-4</v>
      </c>
      <c r="J29">
        <v>6.5570567277266206E-3</v>
      </c>
    </row>
    <row r="30" spans="1:10" x14ac:dyDescent="0.25">
      <c r="A30">
        <v>-1.8282083760839593E-3</v>
      </c>
      <c r="B30">
        <v>3.6438165107854262E-2</v>
      </c>
      <c r="C30">
        <v>1.5767297373839667E-2</v>
      </c>
      <c r="D30">
        <v>-2.4306066894399679E-3</v>
      </c>
      <c r="E30">
        <v>9.7875403292708267E-3</v>
      </c>
      <c r="F30">
        <v>1.7619768958230551E-2</v>
      </c>
      <c r="G30">
        <v>1.2043983865689011E-2</v>
      </c>
      <c r="H30">
        <v>3.0685947878625143E-2</v>
      </c>
      <c r="I30">
        <v>8.8036992396615214E-3</v>
      </c>
      <c r="J30">
        <v>7.3195396686065632E-3</v>
      </c>
    </row>
    <row r="31" spans="1:10" x14ac:dyDescent="0.25">
      <c r="A31">
        <v>2.1611740718378729E-2</v>
      </c>
      <c r="B31">
        <v>1.2175488826194552E-2</v>
      </c>
      <c r="C31">
        <v>-4.4158536503728293E-3</v>
      </c>
      <c r="D31">
        <v>-1.0776881367977552E-2</v>
      </c>
      <c r="E31">
        <v>1.2732014665035391E-2</v>
      </c>
      <c r="F31">
        <v>2.7455481391425146E-2</v>
      </c>
      <c r="G31">
        <v>2.3456367590571757E-2</v>
      </c>
      <c r="H31">
        <v>2.6269048950104826E-3</v>
      </c>
      <c r="I31">
        <v>7.6666555270948501E-3</v>
      </c>
      <c r="J31">
        <v>1.1771601914091845E-2</v>
      </c>
    </row>
    <row r="32" spans="1:10" x14ac:dyDescent="0.25">
      <c r="A32">
        <v>1.5597042230137081E-2</v>
      </c>
      <c r="B32">
        <v>1.8115933413006352E-2</v>
      </c>
      <c r="C32">
        <v>2.0497315171609968E-2</v>
      </c>
      <c r="D32">
        <v>4.9261463608591596E-3</v>
      </c>
      <c r="E32">
        <v>1.2391207104498489E-2</v>
      </c>
      <c r="F32">
        <v>1.2412679727391058E-2</v>
      </c>
      <c r="G32">
        <v>-1.7526195265777509E-2</v>
      </c>
      <c r="H32">
        <v>5.2402210284565971E-3</v>
      </c>
      <c r="I32">
        <v>4.9371833743491736E-3</v>
      </c>
      <c r="J32">
        <v>3.0163496055948744E-3</v>
      </c>
    </row>
    <row r="33" spans="1:10" x14ac:dyDescent="0.25">
      <c r="A33">
        <v>-5.1191701634892041E-3</v>
      </c>
      <c r="B33">
        <v>-1.1577750546125845E-2</v>
      </c>
      <c r="C33">
        <v>4.1488155550358508E-3</v>
      </c>
      <c r="D33">
        <v>1.3291817245629452E-2</v>
      </c>
      <c r="E33">
        <v>-4.1818053670125751E-3</v>
      </c>
      <c r="F33">
        <v>-8.5993573929166699E-3</v>
      </c>
      <c r="G33">
        <v>7.7187313420757943E-3</v>
      </c>
      <c r="H33">
        <v>-4.3440576452450389E-3</v>
      </c>
      <c r="I33">
        <v>-2.4967615620202018E-3</v>
      </c>
      <c r="J33">
        <v>-9.3075625915657828E-4</v>
      </c>
    </row>
    <row r="34" spans="1:10" x14ac:dyDescent="0.25">
      <c r="A34">
        <v>1.0645315637947336E-3</v>
      </c>
      <c r="B34">
        <v>-6.5286572602605E-3</v>
      </c>
      <c r="C34">
        <v>-1.4428126306485777E-2</v>
      </c>
      <c r="D34">
        <v>1.5443334550997022E-2</v>
      </c>
      <c r="E34">
        <v>-1.2868607501018779E-2</v>
      </c>
      <c r="F34">
        <v>-4.251142127895533E-3</v>
      </c>
      <c r="G34">
        <v>-1.9744652507875667E-2</v>
      </c>
      <c r="H34">
        <v>-1.6579317771270335E-2</v>
      </c>
      <c r="I34">
        <v>-4.5215571060051455E-3</v>
      </c>
      <c r="J34">
        <v>-1.0751768910278068E-3</v>
      </c>
    </row>
    <row r="35" spans="1:10" x14ac:dyDescent="0.25">
      <c r="A35">
        <v>2.3041652713280854E-3</v>
      </c>
      <c r="B35">
        <v>-1.1596470891866082E-3</v>
      </c>
      <c r="C35">
        <v>2.0428627887674869E-2</v>
      </c>
      <c r="D35">
        <v>-1.8323865903365209E-3</v>
      </c>
      <c r="E35">
        <v>3.1727812811786088E-4</v>
      </c>
      <c r="F35">
        <v>1.4705265490988316E-2</v>
      </c>
      <c r="G35">
        <v>-3.559645857208716E-2</v>
      </c>
      <c r="H35">
        <v>2.4844698241757134E-2</v>
      </c>
      <c r="I35">
        <v>-8.3542733386970727E-3</v>
      </c>
      <c r="J35">
        <v>-7.2464491233011812E-3</v>
      </c>
    </row>
    <row r="36" spans="1:10" x14ac:dyDescent="0.25">
      <c r="A36">
        <v>-1.7683112602707449E-3</v>
      </c>
      <c r="B36">
        <v>1.2964876788078854E-2</v>
      </c>
      <c r="C36">
        <v>1.9237022840290399E-2</v>
      </c>
      <c r="D36">
        <v>5.0482149164263294E-3</v>
      </c>
      <c r="E36">
        <v>1.137860327482198E-2</v>
      </c>
      <c r="F36">
        <v>3.6251588998067304E-2</v>
      </c>
      <c r="G36">
        <v>2.394669545893599E-2</v>
      </c>
      <c r="H36">
        <v>8.6579386580391653E-3</v>
      </c>
      <c r="I36">
        <v>-7.6477369211065769E-3</v>
      </c>
      <c r="J36">
        <v>1.0840511660461049E-2</v>
      </c>
    </row>
    <row r="37" spans="1:10" x14ac:dyDescent="0.25">
      <c r="A37">
        <v>9.2116915994386456E-3</v>
      </c>
      <c r="B37">
        <v>3.8540677169027406E-2</v>
      </c>
      <c r="C37">
        <v>5.3740966670475822E-3</v>
      </c>
      <c r="D37">
        <v>1.9452027397260301E-2</v>
      </c>
      <c r="E37">
        <v>4.7437549556142858E-3</v>
      </c>
      <c r="F37">
        <v>1.4518283111033979E-2</v>
      </c>
      <c r="G37">
        <v>5.2751770646961406E-3</v>
      </c>
      <c r="H37">
        <v>1.1158838821490529E-2</v>
      </c>
      <c r="I37">
        <v>7.830264237268245E-3</v>
      </c>
      <c r="J37">
        <v>4.8617069292995491E-3</v>
      </c>
    </row>
    <row r="38" spans="1:10" x14ac:dyDescent="0.25">
      <c r="A38">
        <v>-1.1936106513321051E-2</v>
      </c>
      <c r="B38">
        <v>5.3342114116070646E-3</v>
      </c>
      <c r="C38">
        <v>5.5365507317253013E-3</v>
      </c>
      <c r="D38">
        <v>7.7936309538734197E-3</v>
      </c>
      <c r="E38">
        <v>3.3080240569727012E-2</v>
      </c>
      <c r="F38">
        <v>1.2127178156754081E-4</v>
      </c>
      <c r="G38">
        <v>1.2419107108895227E-2</v>
      </c>
      <c r="H38">
        <v>1.697787762260872E-2</v>
      </c>
      <c r="I38">
        <v>-9.4049742067766721E-3</v>
      </c>
      <c r="J38">
        <v>8.0398452855228175E-3</v>
      </c>
    </row>
    <row r="39" spans="1:10" x14ac:dyDescent="0.25">
      <c r="A39">
        <v>-1.5988630023296023E-3</v>
      </c>
      <c r="B39">
        <v>1.6466950525183852E-2</v>
      </c>
      <c r="C39">
        <v>8.9867147411906417E-3</v>
      </c>
      <c r="D39">
        <v>-3.1110933333333276E-3</v>
      </c>
      <c r="E39">
        <v>1.1064774954332276E-2</v>
      </c>
      <c r="F39">
        <v>5.7397454908588701E-3</v>
      </c>
      <c r="G39">
        <v>3.0234999515515813E-2</v>
      </c>
      <c r="H39">
        <v>-1.6694441438881581E-2</v>
      </c>
      <c r="I39">
        <v>4.117750817931293E-5</v>
      </c>
      <c r="J39">
        <v>2.1245075338124544E-2</v>
      </c>
    </row>
    <row r="40" spans="1:10" x14ac:dyDescent="0.25">
      <c r="A40">
        <v>-2.6690746856036646E-3</v>
      </c>
      <c r="B40">
        <v>3.0600295479694807E-3</v>
      </c>
      <c r="C40">
        <v>-1.0098363953693488E-2</v>
      </c>
      <c r="D40">
        <v>3.0316183141931578E-3</v>
      </c>
      <c r="E40">
        <v>-7.5144626801745774E-4</v>
      </c>
      <c r="F40">
        <v>2.7288778269345549E-2</v>
      </c>
      <c r="G40">
        <v>-3.3540194888460002E-2</v>
      </c>
      <c r="H40">
        <v>-4.2444908303555535E-3</v>
      </c>
      <c r="I40">
        <v>2.1052419524915131E-3</v>
      </c>
      <c r="J40">
        <v>9.0537423864424631E-3</v>
      </c>
    </row>
    <row r="41" spans="1:10" x14ac:dyDescent="0.25">
      <c r="A41">
        <v>-2.3550384006251326E-2</v>
      </c>
      <c r="B41">
        <v>-8.3894419584124268E-3</v>
      </c>
      <c r="C41">
        <v>3.99177882477503E-3</v>
      </c>
      <c r="D41">
        <v>-2.6668148753992922E-4</v>
      </c>
      <c r="E41">
        <v>-8.4461940752593515E-3</v>
      </c>
      <c r="F41">
        <v>-1.7331121562806202E-2</v>
      </c>
      <c r="G41">
        <v>4.3380202870736996E-3</v>
      </c>
      <c r="H41">
        <v>7.6726155615102418E-3</v>
      </c>
      <c r="I41">
        <v>-1.2563298309879591E-2</v>
      </c>
      <c r="J41">
        <v>5.5480180193765083E-3</v>
      </c>
    </row>
    <row r="42" spans="1:10" x14ac:dyDescent="0.25">
      <c r="A42">
        <v>-7.3087885985742053E-4</v>
      </c>
      <c r="B42">
        <v>2.6648075624277866E-2</v>
      </c>
      <c r="C42">
        <v>2.3540599233675789E-2</v>
      </c>
      <c r="D42">
        <v>-1.6895073954250406E-3</v>
      </c>
      <c r="E42">
        <v>5.8417595295511653E-3</v>
      </c>
      <c r="F42">
        <v>1.5208245507037673E-2</v>
      </c>
      <c r="G42">
        <v>-4.1465251015101604E-3</v>
      </c>
      <c r="H42">
        <v>-9.3062285650594278E-3</v>
      </c>
      <c r="I42">
        <v>7.0081367359781177E-3</v>
      </c>
      <c r="J42">
        <v>1.0421732518957422E-2</v>
      </c>
    </row>
    <row r="43" spans="1:10" x14ac:dyDescent="0.25">
      <c r="A43">
        <v>3.1084659555396343E-3</v>
      </c>
      <c r="B43">
        <v>1.4982564322012935E-3</v>
      </c>
      <c r="C43">
        <v>8.0157259428871291E-3</v>
      </c>
      <c r="D43">
        <v>6.2350050655117836E-3</v>
      </c>
      <c r="E43">
        <v>-2.8954837885075392E-2</v>
      </c>
      <c r="F43">
        <v>-7.9999725490196467E-3</v>
      </c>
      <c r="G43">
        <v>-1.9604487372687437E-2</v>
      </c>
      <c r="H43">
        <v>-3.5012829074246202E-2</v>
      </c>
      <c r="I43">
        <v>-1.226178147742372E-2</v>
      </c>
      <c r="J43">
        <v>1.1594870883324273E-2</v>
      </c>
    </row>
    <row r="44" spans="1:10" x14ac:dyDescent="0.25">
      <c r="A44">
        <v>-1.2942015804921263E-2</v>
      </c>
      <c r="B44">
        <v>1.9361145284149145E-2</v>
      </c>
      <c r="C44">
        <v>4.5266326669205076E-3</v>
      </c>
      <c r="D44">
        <v>2.0624962196822565E-2</v>
      </c>
      <c r="E44">
        <v>-4.550985703730733E-3</v>
      </c>
      <c r="F44">
        <v>1.9489278398067151E-2</v>
      </c>
      <c r="G44">
        <v>1.9466242362949678E-3</v>
      </c>
      <c r="H44">
        <v>-2.6548727118576771E-2</v>
      </c>
      <c r="I44">
        <v>-4.6134115649534759E-3</v>
      </c>
      <c r="J44">
        <v>-8.7298498939454676E-3</v>
      </c>
    </row>
    <row r="45" spans="1:10" x14ac:dyDescent="0.25">
      <c r="A45">
        <v>-9.2336100006053558E-3</v>
      </c>
      <c r="B45">
        <v>6.6951498126853193E-2</v>
      </c>
      <c r="C45">
        <v>-2.6184819566611272E-3</v>
      </c>
      <c r="D45">
        <v>1.0667788100577932E-2</v>
      </c>
      <c r="E45">
        <v>1.6775257580640315E-2</v>
      </c>
      <c r="F45">
        <v>-2.2063739071092027E-2</v>
      </c>
      <c r="G45">
        <v>1.448246195512827E-2</v>
      </c>
      <c r="H45">
        <v>-2.63635635271472E-2</v>
      </c>
      <c r="I45">
        <v>-3.8762087081982807E-3</v>
      </c>
      <c r="J45">
        <v>-8.2016313214460946E-3</v>
      </c>
    </row>
    <row r="46" spans="1:10" x14ac:dyDescent="0.25">
      <c r="A46">
        <v>-4.8462812732047531E-3</v>
      </c>
      <c r="B46">
        <v>-1.0761831195325568E-2</v>
      </c>
      <c r="C46">
        <v>-8.7916745523638276E-3</v>
      </c>
      <c r="D46">
        <v>-2.8318853757134308E-2</v>
      </c>
      <c r="E46">
        <v>4.8636373925357752E-3</v>
      </c>
      <c r="F46">
        <v>8.2989723429695308E-2</v>
      </c>
      <c r="G46">
        <v>1.2186755129882981E-3</v>
      </c>
      <c r="H46">
        <v>-2.8010507427931593E-3</v>
      </c>
      <c r="I46">
        <v>2.6689724334532497E-2</v>
      </c>
      <c r="J46">
        <v>6.236029600832001E-3</v>
      </c>
    </row>
    <row r="47" spans="1:10" x14ac:dyDescent="0.25">
      <c r="A47">
        <v>2.3974508783939037E-2</v>
      </c>
      <c r="B47">
        <v>2.004010863944182E-2</v>
      </c>
      <c r="C47">
        <v>1.2996588211299438E-2</v>
      </c>
      <c r="D47">
        <v>4.4687784738467309E-2</v>
      </c>
      <c r="E47">
        <v>1.5941152744825316E-2</v>
      </c>
      <c r="F47">
        <v>5.792116102366722E-2</v>
      </c>
      <c r="G47">
        <v>-2.1387586391418335E-2</v>
      </c>
      <c r="H47">
        <v>-2.2472011010326028E-2</v>
      </c>
      <c r="I47">
        <v>1.14118850198537E-2</v>
      </c>
      <c r="J47">
        <v>6.5341783595268908E-3</v>
      </c>
    </row>
    <row r="48" spans="1:10" x14ac:dyDescent="0.25">
      <c r="A48">
        <v>1.0609146171909506E-2</v>
      </c>
      <c r="B48">
        <v>2.5099263577327856E-2</v>
      </c>
      <c r="C48">
        <v>1.7207821669463521E-2</v>
      </c>
      <c r="D48">
        <v>-2.1134499779064165E-2</v>
      </c>
      <c r="E48">
        <v>-2.1511240862263342E-2</v>
      </c>
      <c r="F48">
        <v>1.5573005063587858E-3</v>
      </c>
      <c r="G48">
        <v>8.2800320516535089E-2</v>
      </c>
      <c r="H48">
        <v>-3.0651385084744118E-2</v>
      </c>
      <c r="I48">
        <v>2.0367550145263794E-4</v>
      </c>
      <c r="J48">
        <v>2.4763517845659182E-3</v>
      </c>
    </row>
    <row r="49" spans="1:10" x14ac:dyDescent="0.25">
      <c r="A49">
        <v>5.2488868778279929E-3</v>
      </c>
      <c r="B49">
        <v>1.0169255018344592E-2</v>
      </c>
      <c r="C49">
        <v>-5.7385555037203903E-3</v>
      </c>
      <c r="D49">
        <v>4.7067941557406116E-2</v>
      </c>
      <c r="E49">
        <v>-1.6107103206633666E-2</v>
      </c>
      <c r="F49">
        <v>3.9910221974641863E-2</v>
      </c>
      <c r="G49">
        <v>3.1506381700053258E-2</v>
      </c>
      <c r="H49">
        <v>3.1620600280554148E-2</v>
      </c>
      <c r="I49">
        <v>2.0484616602291051E-2</v>
      </c>
      <c r="J49">
        <v>-4.6748998641257859E-4</v>
      </c>
    </row>
    <row r="50" spans="1:10" x14ac:dyDescent="0.25">
      <c r="A50">
        <v>-3.5469948947246081E-2</v>
      </c>
      <c r="B50">
        <v>2.2224864115394587E-2</v>
      </c>
      <c r="C50">
        <v>9.0181932331342488E-3</v>
      </c>
      <c r="D50">
        <v>1.7156070886771155E-2</v>
      </c>
      <c r="E50">
        <v>-1.6154075468818175E-3</v>
      </c>
      <c r="F50">
        <v>-9.1377301556645231E-3</v>
      </c>
      <c r="G50">
        <v>-1.3999339808129877E-2</v>
      </c>
      <c r="H50">
        <v>-3.831386873665825E-3</v>
      </c>
      <c r="I50">
        <v>-5.3475788281498815E-3</v>
      </c>
      <c r="J50">
        <v>3.0724611127793365E-3</v>
      </c>
    </row>
    <row r="51" spans="1:10" x14ac:dyDescent="0.25">
      <c r="A51">
        <v>5.5997759940263356E-4</v>
      </c>
      <c r="B51">
        <v>7.461789297884186E-3</v>
      </c>
      <c r="C51">
        <v>2.7825759280973764E-2</v>
      </c>
      <c r="D51">
        <v>-1.4596253649042338E-3</v>
      </c>
      <c r="E51">
        <v>2.1507811120811612E-2</v>
      </c>
      <c r="F51">
        <v>-4.0249830707585036E-4</v>
      </c>
      <c r="G51">
        <v>1.5004851974795163E-2</v>
      </c>
      <c r="H51">
        <v>2.0192290611653115E-2</v>
      </c>
      <c r="I51">
        <v>4.6540893670009202E-3</v>
      </c>
      <c r="J51">
        <v>7.3245600955941835E-3</v>
      </c>
    </row>
    <row r="52" spans="1:10" x14ac:dyDescent="0.25">
      <c r="A52">
        <v>0</v>
      </c>
      <c r="B52">
        <v>0.12042270711270701</v>
      </c>
      <c r="C52">
        <v>1.7043569545633516E-2</v>
      </c>
      <c r="D52">
        <v>-3.9791863243396845E-3</v>
      </c>
      <c r="E52">
        <v>2.7482323182310763E-2</v>
      </c>
      <c r="F52">
        <v>-1.5432018923162481E-2</v>
      </c>
      <c r="G52">
        <v>7.788936351123146E-3</v>
      </c>
      <c r="H52">
        <v>0</v>
      </c>
      <c r="I52">
        <v>1.222050379979376E-2</v>
      </c>
      <c r="J52">
        <v>-6.9408190796866427E-3</v>
      </c>
    </row>
    <row r="53" spans="1:10" x14ac:dyDescent="0.25">
      <c r="A53">
        <v>3.2649254949599069E-2</v>
      </c>
      <c r="B53">
        <v>-1.6443172147143448E-3</v>
      </c>
      <c r="C53">
        <v>1.179881956725199E-2</v>
      </c>
      <c r="D53">
        <v>4.6473623375888383E-3</v>
      </c>
      <c r="E53">
        <v>1.2076427538345797E-2</v>
      </c>
      <c r="F53">
        <v>-1.5094803168724176E-2</v>
      </c>
      <c r="G53">
        <v>-3.4542656977428726E-2</v>
      </c>
      <c r="H53">
        <v>-7.5400910767263601E-3</v>
      </c>
      <c r="I53">
        <v>4.9317382933764626E-3</v>
      </c>
      <c r="J53">
        <v>-6.3900904942205778E-3</v>
      </c>
    </row>
    <row r="54" spans="1:10" x14ac:dyDescent="0.25">
      <c r="A54">
        <v>-1.174339699163131E-2</v>
      </c>
      <c r="B54">
        <v>3.5359007568570418E-2</v>
      </c>
      <c r="C54">
        <v>-3.1885505329943928E-2</v>
      </c>
      <c r="D54">
        <v>1.0549991798815439E-3</v>
      </c>
      <c r="E54">
        <v>-8.527947278597672E-3</v>
      </c>
      <c r="F54">
        <v>-7.4381390391200864E-3</v>
      </c>
      <c r="G54">
        <v>2.6302897886820383E-2</v>
      </c>
      <c r="H54">
        <v>1.0446403961430699E-2</v>
      </c>
      <c r="I54">
        <v>-6.3208786924359127E-3</v>
      </c>
      <c r="J54">
        <v>3.4836497440131672E-3</v>
      </c>
    </row>
    <row r="55" spans="1:10" x14ac:dyDescent="0.25">
      <c r="A55">
        <v>-1.8282083760839593E-3</v>
      </c>
      <c r="B55">
        <v>-4.7721398074509836E-3</v>
      </c>
      <c r="C55">
        <v>1.1463569490230944E-2</v>
      </c>
      <c r="D55">
        <v>-7.1341468526007028E-3</v>
      </c>
      <c r="E55">
        <v>2.5007239221570873E-2</v>
      </c>
      <c r="F55">
        <v>-2.8407090172333681E-2</v>
      </c>
      <c r="G55">
        <v>-1.9738909584466491E-2</v>
      </c>
      <c r="H55">
        <v>-1.6917251678133502E-2</v>
      </c>
      <c r="I55">
        <v>-1.7779801173394743E-3</v>
      </c>
      <c r="J55">
        <v>-9.0127137009633745E-3</v>
      </c>
    </row>
    <row r="56" spans="1:10" x14ac:dyDescent="0.25">
      <c r="A56">
        <v>-5.3113005608534936E-3</v>
      </c>
      <c r="B56">
        <v>-3.9077557527725959E-2</v>
      </c>
      <c r="C56">
        <v>-3.19872502409774E-2</v>
      </c>
      <c r="D56">
        <v>-8.328602855159609E-3</v>
      </c>
      <c r="E56">
        <v>-2.6334996263355413E-2</v>
      </c>
      <c r="F56">
        <v>-3.2394615246636685E-2</v>
      </c>
      <c r="G56">
        <v>-3.1178985294644586E-2</v>
      </c>
      <c r="H56">
        <v>1.9119338743049154E-3</v>
      </c>
      <c r="I56">
        <v>1.8999043111948106E-3</v>
      </c>
      <c r="J56">
        <v>4.0427666078195711E-4</v>
      </c>
    </row>
    <row r="57" spans="1:10" x14ac:dyDescent="0.25">
      <c r="A57">
        <v>1.2704823923682128E-2</v>
      </c>
      <c r="B57">
        <v>3.1603317002550958E-2</v>
      </c>
      <c r="C57">
        <v>-7.6665645199861113E-3</v>
      </c>
      <c r="D57">
        <v>-3.7052038790910484E-3</v>
      </c>
      <c r="E57">
        <v>-2.7425971436262531E-3</v>
      </c>
      <c r="F57">
        <v>2.5693285534282521E-2</v>
      </c>
      <c r="G57">
        <v>3.0171036953747909E-3</v>
      </c>
      <c r="H57">
        <v>-2.5763297285909616E-2</v>
      </c>
      <c r="I57">
        <v>-1.173322481877649E-2</v>
      </c>
      <c r="J57">
        <v>-4.9833797147635101E-3</v>
      </c>
    </row>
    <row r="58" spans="1:10" x14ac:dyDescent="0.25">
      <c r="A58">
        <v>6.545472727272671E-3</v>
      </c>
      <c r="B58">
        <v>0</v>
      </c>
      <c r="C58">
        <v>1.2696767217655331E-2</v>
      </c>
      <c r="D58">
        <v>1.57024958677686E-2</v>
      </c>
      <c r="E58">
        <v>1.5162027357811398E-2</v>
      </c>
      <c r="F58">
        <v>1.4133396294236012E-2</v>
      </c>
      <c r="G58">
        <v>1.8549467570498093E-2</v>
      </c>
      <c r="H58">
        <v>-3.9176961470779982E-3</v>
      </c>
      <c r="I58">
        <v>2.0387548388659739E-3</v>
      </c>
      <c r="J58">
        <v>-5.7524176980970447E-3</v>
      </c>
    </row>
    <row r="59" spans="1:10" x14ac:dyDescent="0.25">
      <c r="A59">
        <v>-7.406069230381636E-3</v>
      </c>
      <c r="B59">
        <v>-1.201053867143952E-2</v>
      </c>
      <c r="C59">
        <v>-1.4192716828578271E-3</v>
      </c>
      <c r="D59">
        <v>4.0679413495856227E-4</v>
      </c>
      <c r="E59">
        <v>5.8238086846422689E-3</v>
      </c>
      <c r="F59">
        <v>-7.7701490431291795E-3</v>
      </c>
      <c r="G59">
        <v>-7.2190113595931808E-3</v>
      </c>
      <c r="H59">
        <v>-1.9666516940929414E-3</v>
      </c>
      <c r="I59">
        <v>9.0557254068345319E-3</v>
      </c>
      <c r="J59">
        <v>-2.5457792694200811E-2</v>
      </c>
    </row>
    <row r="60" spans="1:10" x14ac:dyDescent="0.25">
      <c r="A60">
        <v>1.8198361816226354E-2</v>
      </c>
      <c r="B60">
        <v>5.9284302776117098E-3</v>
      </c>
      <c r="C60">
        <v>1.7648672731463762E-2</v>
      </c>
      <c r="D60">
        <v>1.7324156583753289E-2</v>
      </c>
      <c r="E60">
        <v>-1.4044866102607835E-3</v>
      </c>
      <c r="F60">
        <v>-2.5432922166949447E-2</v>
      </c>
      <c r="G60">
        <v>-6.6104737680006327E-4</v>
      </c>
      <c r="H60">
        <v>-1.3793092473237257E-2</v>
      </c>
      <c r="I60">
        <v>-1.8976055003189927E-3</v>
      </c>
      <c r="J60">
        <v>-8.591135596792733E-3</v>
      </c>
    </row>
    <row r="61" spans="1:10" x14ac:dyDescent="0.25">
      <c r="A61">
        <v>-1.1438784424686616E-2</v>
      </c>
      <c r="B61">
        <v>-3.1189056357732451E-2</v>
      </c>
      <c r="C61">
        <v>-5.2361846072761567E-4</v>
      </c>
      <c r="D61">
        <v>-6.7956426799545217E-3</v>
      </c>
      <c r="E61">
        <v>2.3441296389046865E-3</v>
      </c>
      <c r="F61">
        <v>2.3959602976467158E-3</v>
      </c>
      <c r="G61">
        <v>-3.8200751050557306E-2</v>
      </c>
      <c r="H61">
        <v>-5.9940587878454295E-3</v>
      </c>
      <c r="I61">
        <v>9.1097158768397972E-4</v>
      </c>
      <c r="J61">
        <v>8.595135672837215E-3</v>
      </c>
    </row>
    <row r="62" spans="1:10" x14ac:dyDescent="0.25">
      <c r="A62">
        <v>2.1876676516422472E-2</v>
      </c>
      <c r="B62">
        <v>8.2499019515302474E-2</v>
      </c>
      <c r="C62">
        <v>-2.2708565296474937E-3</v>
      </c>
      <c r="D62">
        <v>7.4861223339099843E-3</v>
      </c>
      <c r="E62">
        <v>4.143700830831807E-2</v>
      </c>
      <c r="F62">
        <v>-3.1549978383527327E-2</v>
      </c>
      <c r="G62">
        <v>-3.0261347503253436E-2</v>
      </c>
      <c r="H62">
        <v>-9.0452048188468231E-3</v>
      </c>
      <c r="I62">
        <v>3.1263003878324153E-3</v>
      </c>
      <c r="J62">
        <v>-5.3784857956549774E-3</v>
      </c>
    </row>
    <row r="63" spans="1:10" x14ac:dyDescent="0.25">
      <c r="A63">
        <v>5.4848195329086557E-3</v>
      </c>
      <c r="B63">
        <v>4.13574907205876E-2</v>
      </c>
      <c r="C63">
        <v>2.0600943080840105E-2</v>
      </c>
      <c r="D63">
        <v>6.3913388817085073E-4</v>
      </c>
      <c r="E63">
        <v>-5.2731180318431855E-3</v>
      </c>
      <c r="F63">
        <v>-1.4504336380459863E-2</v>
      </c>
      <c r="G63">
        <v>-1.329787791969392E-2</v>
      </c>
      <c r="H63">
        <v>1.5213013831101553E-2</v>
      </c>
      <c r="I63">
        <v>-6.035914919371492E-3</v>
      </c>
      <c r="J63">
        <v>1.67848207925081E-2</v>
      </c>
    </row>
    <row r="64" spans="1:10" x14ac:dyDescent="0.25">
      <c r="A64">
        <v>-2.2523367146810951E-2</v>
      </c>
      <c r="B64">
        <v>-3.1196111803461501E-2</v>
      </c>
      <c r="C64">
        <v>-3.6595488026887383E-3</v>
      </c>
      <c r="D64">
        <v>-2.2676429617956392E-2</v>
      </c>
      <c r="E64">
        <v>-2.8287299468125009E-2</v>
      </c>
      <c r="F64">
        <v>-3.5484463208682454E-2</v>
      </c>
      <c r="G64">
        <v>1.3836438078472443E-2</v>
      </c>
      <c r="H64">
        <v>-2.9969991382166373E-2</v>
      </c>
      <c r="I64">
        <v>6.0725684257312675E-3</v>
      </c>
      <c r="J64">
        <v>7.1141960840672364E-3</v>
      </c>
    </row>
    <row r="65" spans="1:10" x14ac:dyDescent="0.25">
      <c r="A65">
        <v>-8.2808102300775243E-3</v>
      </c>
      <c r="B65">
        <v>-6.5714284953928758E-3</v>
      </c>
      <c r="C65">
        <v>-1.1994941449564093E-2</v>
      </c>
      <c r="D65">
        <v>-5.0653839041603687E-3</v>
      </c>
      <c r="E65">
        <v>2.0909597995044556E-3</v>
      </c>
      <c r="F65">
        <v>-2.9200276091719716E-2</v>
      </c>
      <c r="G65">
        <v>-2.4282160650030266E-2</v>
      </c>
      <c r="H65">
        <v>1.2358397798866686E-2</v>
      </c>
      <c r="I65">
        <v>8.5608661843216485E-3</v>
      </c>
      <c r="J65">
        <v>5.0065304570643355E-3</v>
      </c>
    </row>
    <row r="66" spans="1:10" x14ac:dyDescent="0.25">
      <c r="A66">
        <v>-5.2641314213106504E-3</v>
      </c>
      <c r="B66">
        <v>2.9231955092289569E-2</v>
      </c>
      <c r="C66">
        <v>-6.9706864034317878E-4</v>
      </c>
      <c r="D66">
        <v>3.613089206873722E-3</v>
      </c>
      <c r="E66">
        <v>1.0331728194820654E-4</v>
      </c>
      <c r="F66">
        <v>2.6581105322721878E-2</v>
      </c>
      <c r="G66">
        <v>-1.1262473203493009E-2</v>
      </c>
      <c r="H66">
        <v>-5.2899272222926924E-2</v>
      </c>
      <c r="I66">
        <v>5.7108705350640398E-3</v>
      </c>
      <c r="J66">
        <v>-1.1191624240325396E-2</v>
      </c>
    </row>
    <row r="67" spans="1:10" x14ac:dyDescent="0.25">
      <c r="A67">
        <v>-9.6715147750275794E-3</v>
      </c>
      <c r="B67">
        <v>-3.5838909023143496E-2</v>
      </c>
      <c r="C67">
        <v>-2.3309901991014011E-2</v>
      </c>
      <c r="D67">
        <v>-7.7729012618809644E-3</v>
      </c>
      <c r="E67">
        <v>-2.118470313898644E-2</v>
      </c>
      <c r="F67">
        <v>5.6114231910813122E-3</v>
      </c>
      <c r="G67">
        <v>-2.9762990632313805E-2</v>
      </c>
      <c r="H67">
        <v>-2.5778741164561813E-2</v>
      </c>
      <c r="I67">
        <v>-2.7614587503313255E-2</v>
      </c>
      <c r="J67">
        <v>-1.5665766247910436E-2</v>
      </c>
    </row>
    <row r="68" spans="1:10" x14ac:dyDescent="0.25">
      <c r="A68">
        <v>4.4960364842454394E-2</v>
      </c>
      <c r="B68">
        <v>5.9454729082307041E-2</v>
      </c>
      <c r="C68">
        <v>1.1010581353910018E-2</v>
      </c>
      <c r="D68">
        <v>1.4018718908684667E-3</v>
      </c>
      <c r="E68">
        <v>1.6267428999944666E-2</v>
      </c>
      <c r="F68">
        <v>-1.7099099274977405E-2</v>
      </c>
      <c r="G68">
        <v>6.4571109639502522E-2</v>
      </c>
      <c r="H68">
        <v>9.9227980710036093E-3</v>
      </c>
      <c r="I68">
        <v>1.1599866789398139E-3</v>
      </c>
      <c r="J68">
        <v>-1.4022239131063466E-2</v>
      </c>
    </row>
    <row r="69" spans="1:10" x14ac:dyDescent="0.25">
      <c r="A69">
        <v>-2.8742673756703873E-2</v>
      </c>
      <c r="B69">
        <v>-2.0973119582334096E-2</v>
      </c>
      <c r="C69">
        <v>-3.7087046813010457E-3</v>
      </c>
      <c r="D69">
        <v>3.3761198389966468E-3</v>
      </c>
      <c r="E69">
        <v>-1.5302273481562158E-2</v>
      </c>
      <c r="F69">
        <v>-3.2846738860176701E-2</v>
      </c>
      <c r="G69">
        <v>-1.4230342757302629E-3</v>
      </c>
      <c r="H69">
        <v>3.2751379262117796E-3</v>
      </c>
      <c r="I69">
        <v>-1.7354946576301124E-2</v>
      </c>
      <c r="J69">
        <v>-2.4817176735872838E-2</v>
      </c>
    </row>
    <row r="70" spans="1:10" x14ac:dyDescent="0.25">
      <c r="A70">
        <v>4.5388524132588086E-3</v>
      </c>
      <c r="B70">
        <v>-3.7861214698535817E-2</v>
      </c>
      <c r="C70">
        <v>-1.5008291571652E-2</v>
      </c>
      <c r="D70">
        <v>-2.0352852201113721E-2</v>
      </c>
      <c r="E70">
        <v>-1.8063483192522548E-2</v>
      </c>
      <c r="F70">
        <v>-5.6226431865828035E-2</v>
      </c>
      <c r="G70">
        <v>3.0282368850254151E-3</v>
      </c>
      <c r="H70">
        <v>-1.305767580467059E-2</v>
      </c>
      <c r="I70">
        <v>-1.7171534756878829E-3</v>
      </c>
      <c r="J70">
        <v>-1.217713243539327E-2</v>
      </c>
    </row>
    <row r="71" spans="1:10" x14ac:dyDescent="0.25">
      <c r="A71">
        <v>3.0182503879179323E-2</v>
      </c>
      <c r="B71">
        <v>2.1981920116471598E-2</v>
      </c>
      <c r="C71">
        <v>1.979603853158483E-2</v>
      </c>
      <c r="D71">
        <v>6.6180864551038318E-3</v>
      </c>
      <c r="E71">
        <v>-1.8468922604946282E-3</v>
      </c>
      <c r="F71">
        <v>1.532718939672466E-2</v>
      </c>
      <c r="G71">
        <v>9.2345704890486515E-3</v>
      </c>
      <c r="H71">
        <v>7.1664751672378305E-2</v>
      </c>
      <c r="I71">
        <v>1.892054937686069E-2</v>
      </c>
      <c r="J71">
        <v>1.5058596415015715E-2</v>
      </c>
    </row>
    <row r="72" spans="1:10" x14ac:dyDescent="0.25">
      <c r="A72">
        <v>-2.1052649122807025E-2</v>
      </c>
      <c r="B72">
        <v>-4.4605593886155696E-2</v>
      </c>
      <c r="C72">
        <v>3.2116719032435244E-3</v>
      </c>
      <c r="D72">
        <v>-1.1651713992952024E-3</v>
      </c>
      <c r="E72">
        <v>-1.3839074495288917E-2</v>
      </c>
      <c r="F72">
        <v>1.1377002186221039E-3</v>
      </c>
      <c r="G72">
        <v>-1.090978650409806E-2</v>
      </c>
      <c r="H72">
        <v>-1.1316937715298035E-2</v>
      </c>
      <c r="I72">
        <v>2.1301276120945564E-3</v>
      </c>
      <c r="J72">
        <v>1.0835591905829986E-2</v>
      </c>
    </row>
    <row r="73" spans="1:10" x14ac:dyDescent="0.25">
      <c r="A73">
        <v>3.0466308789719471E-3</v>
      </c>
      <c r="B73">
        <v>-2.1373044375524976E-2</v>
      </c>
      <c r="C73">
        <v>-7.8125438964986391E-3</v>
      </c>
      <c r="D73">
        <v>8.1653309823028607E-3</v>
      </c>
      <c r="E73">
        <v>1.1086220549518308E-2</v>
      </c>
      <c r="F73">
        <v>1.4029685130729651E-2</v>
      </c>
      <c r="G73">
        <v>2.4550841280155326E-2</v>
      </c>
      <c r="H73">
        <v>3.4339325290061798E-2</v>
      </c>
      <c r="I73">
        <v>2.5909441951120587E-2</v>
      </c>
      <c r="J73">
        <v>-3.2374790571289436E-3</v>
      </c>
    </row>
    <row r="74" spans="1:10" x14ac:dyDescent="0.25">
      <c r="A74">
        <v>3.1802733039079212E-2</v>
      </c>
      <c r="B74">
        <v>7.9568606241712081E-2</v>
      </c>
      <c r="C74">
        <v>1.4090344554413688E-2</v>
      </c>
      <c r="D74">
        <v>3.1074396694214877E-2</v>
      </c>
      <c r="E74">
        <v>2.7986502770345655E-2</v>
      </c>
      <c r="F74">
        <v>2.8016034395414731E-2</v>
      </c>
      <c r="G74">
        <v>-4.8619575870451189E-2</v>
      </c>
      <c r="H74">
        <v>1.2072540870306094E-2</v>
      </c>
      <c r="I74">
        <v>1.6107045458228931E-2</v>
      </c>
      <c r="J74">
        <v>-1.0104499840383878E-2</v>
      </c>
    </row>
    <row r="75" spans="1:10" x14ac:dyDescent="0.25">
      <c r="A75">
        <v>1.4718580086580075E-2</v>
      </c>
      <c r="B75">
        <v>-1.8533983303338653E-2</v>
      </c>
      <c r="C75">
        <v>-6.0715579620722448E-3</v>
      </c>
      <c r="D75">
        <v>9.4581595149381831E-3</v>
      </c>
      <c r="E75">
        <v>-3.6897330707956207E-5</v>
      </c>
      <c r="F75">
        <v>1.9537977852877777E-2</v>
      </c>
      <c r="G75">
        <v>2.7194714289416139E-2</v>
      </c>
      <c r="H75">
        <v>-2.2862888100307722E-2</v>
      </c>
      <c r="I75">
        <v>-1.2698662371201735E-3</v>
      </c>
      <c r="J75">
        <v>1.3909161755880053E-2</v>
      </c>
    </row>
    <row r="76" spans="1:10" x14ac:dyDescent="0.25">
      <c r="A76">
        <v>8.5331060932802882E-4</v>
      </c>
      <c r="B76">
        <v>-4.197822081393407E-2</v>
      </c>
      <c r="C76">
        <v>-1.2628471532624568E-2</v>
      </c>
      <c r="D76">
        <v>-2.45355244634664E-2</v>
      </c>
      <c r="E76">
        <v>-1.1279646360663512E-2</v>
      </c>
      <c r="F76">
        <v>-4.009540683550937E-2</v>
      </c>
      <c r="G76">
        <v>3.7668886366754244E-2</v>
      </c>
      <c r="H76">
        <v>-2.6449738810549416E-2</v>
      </c>
      <c r="I76">
        <v>1.0632724310616758E-2</v>
      </c>
      <c r="J76">
        <v>1.8267099791076324E-2</v>
      </c>
    </row>
    <row r="77" spans="1:10" x14ac:dyDescent="0.25">
      <c r="A77">
        <v>1.2787723349097243E-2</v>
      </c>
      <c r="B77">
        <v>-9.5769054263183072E-3</v>
      </c>
      <c r="C77">
        <v>5.710872911597188E-3</v>
      </c>
      <c r="D77">
        <v>3.3374359517694147E-3</v>
      </c>
      <c r="E77">
        <v>-1.124756098180639E-2</v>
      </c>
      <c r="F77">
        <v>-6.8547254464456395E-4</v>
      </c>
      <c r="G77">
        <v>-2.6883583846161456E-2</v>
      </c>
      <c r="H77">
        <v>2.2988533635088737E-2</v>
      </c>
      <c r="I77">
        <v>1.0025192640106786E-2</v>
      </c>
      <c r="J77">
        <v>1.8010454038037818E-2</v>
      </c>
    </row>
    <row r="78" spans="1:10" x14ac:dyDescent="0.25">
      <c r="A78">
        <v>-1.515154831139569E-2</v>
      </c>
      <c r="B78">
        <v>-6.7454859402495543E-2</v>
      </c>
      <c r="C78">
        <v>-1.3131440100645309E-2</v>
      </c>
      <c r="D78">
        <v>-2.1661576802505658E-2</v>
      </c>
      <c r="E78">
        <v>-1.5356078019322247E-2</v>
      </c>
      <c r="F78">
        <v>-3.2753151692385206E-2</v>
      </c>
      <c r="G78">
        <v>3.4312837869098063E-2</v>
      </c>
      <c r="H78">
        <v>-2.9622084396057499E-2</v>
      </c>
      <c r="I78">
        <v>-7.0951005304794399E-3</v>
      </c>
      <c r="J78">
        <v>9.5423793491792169E-3</v>
      </c>
    </row>
    <row r="79" spans="1:10" x14ac:dyDescent="0.25">
      <c r="A79">
        <v>-5.4700854700854753E-3</v>
      </c>
      <c r="B79">
        <v>6.2498165646854937E-3</v>
      </c>
      <c r="C79">
        <v>-8.631090889099996E-3</v>
      </c>
      <c r="D79">
        <v>1.6589269975593671E-4</v>
      </c>
      <c r="E79">
        <v>-2.8071298212473204E-3</v>
      </c>
      <c r="F79">
        <v>-1.3030768837664379E-2</v>
      </c>
      <c r="G79">
        <v>1.1908779851862094E-2</v>
      </c>
      <c r="H79">
        <v>-9.4735555720858039E-3</v>
      </c>
      <c r="I79">
        <v>-2.1667839163794834E-3</v>
      </c>
      <c r="J79">
        <v>5.7265114701695648E-3</v>
      </c>
    </row>
    <row r="80" spans="1:10" x14ac:dyDescent="0.25">
      <c r="A80">
        <v>1.2719113097284289E-2</v>
      </c>
      <c r="B80">
        <v>7.4884474114534819E-2</v>
      </c>
      <c r="C80">
        <v>-9.0688497082460351E-3</v>
      </c>
      <c r="D80">
        <v>2.6863419062570129E-2</v>
      </c>
      <c r="E80">
        <v>2.4977570280924784E-2</v>
      </c>
      <c r="F80">
        <v>1.221484230960972E-2</v>
      </c>
      <c r="G80">
        <v>-2.0679204404981513E-2</v>
      </c>
      <c r="H80">
        <v>-1.9128646236929447E-2</v>
      </c>
      <c r="I80">
        <v>7.6185552236635616E-3</v>
      </c>
      <c r="J80">
        <v>-1.6670310643114829E-2</v>
      </c>
    </row>
    <row r="81" spans="1:10" x14ac:dyDescent="0.25">
      <c r="A81">
        <v>1.6972505667770641E-3</v>
      </c>
      <c r="B81">
        <v>-6.8025987987043443E-2</v>
      </c>
      <c r="C81">
        <v>-7.1995370405534736E-3</v>
      </c>
      <c r="D81">
        <v>-1.3241816927603043E-2</v>
      </c>
      <c r="E81">
        <v>-2.5641173289776661E-2</v>
      </c>
      <c r="F81">
        <v>5.1020808811557085E-3</v>
      </c>
      <c r="G81">
        <v>5.5278999769469733E-2</v>
      </c>
      <c r="H81">
        <v>-5.4170198570467013E-3</v>
      </c>
      <c r="I81">
        <v>3.8938100794419263E-3</v>
      </c>
      <c r="J81">
        <v>-3.2021626609654144E-2</v>
      </c>
    </row>
    <row r="82" spans="1:10" x14ac:dyDescent="0.25">
      <c r="A82">
        <v>-1.3724178244662821E-2</v>
      </c>
      <c r="B82">
        <v>-2.0643125929074108E-2</v>
      </c>
      <c r="C82">
        <v>-8.3578893691774146E-3</v>
      </c>
      <c r="D82">
        <v>-8.8372637986846997E-3</v>
      </c>
      <c r="E82">
        <v>6.789205881540296E-3</v>
      </c>
      <c r="F82">
        <v>3.8534521670255728E-2</v>
      </c>
      <c r="G82">
        <v>2.2938009167938884E-2</v>
      </c>
      <c r="H82">
        <v>1.1982528279266089E-2</v>
      </c>
      <c r="I82">
        <v>-1.4498049478436517E-2</v>
      </c>
      <c r="J82">
        <v>3.2432145994672895E-3</v>
      </c>
    </row>
    <row r="83" spans="1:10" x14ac:dyDescent="0.25">
      <c r="A83">
        <v>1.7694606041824421E-2</v>
      </c>
      <c r="B83">
        <v>-2.9494764197264879E-3</v>
      </c>
      <c r="C83">
        <v>-2.7144335726975052E-2</v>
      </c>
      <c r="D83">
        <v>-1.7997193544056694E-2</v>
      </c>
      <c r="E83">
        <v>-1.7283555901203722E-2</v>
      </c>
      <c r="F83">
        <v>-3.0261794586287877E-2</v>
      </c>
      <c r="G83">
        <v>-2.7512710738106714E-2</v>
      </c>
      <c r="H83">
        <v>-2.6910710427976416E-2</v>
      </c>
      <c r="I83">
        <v>1.1460956433844818E-4</v>
      </c>
      <c r="J83">
        <v>3.0172060943733409E-3</v>
      </c>
    </row>
    <row r="84" spans="1:10" x14ac:dyDescent="0.25">
      <c r="A84">
        <v>2.8865613475165031E-2</v>
      </c>
      <c r="B84">
        <v>4.8919453297358306E-2</v>
      </c>
      <c r="C84">
        <v>6.1472884408570266E-2</v>
      </c>
      <c r="D84">
        <v>1.3451080625079862E-2</v>
      </c>
      <c r="E84">
        <v>1.9978645430564271E-2</v>
      </c>
      <c r="F84">
        <v>4.3609733632368038E-2</v>
      </c>
      <c r="G84">
        <v>2.4693374746001129E-2</v>
      </c>
      <c r="H84">
        <v>2.4336310857249126E-2</v>
      </c>
      <c r="I84">
        <v>1.0163149960294672E-2</v>
      </c>
      <c r="J84">
        <v>1.2893559240929181E-3</v>
      </c>
    </row>
    <row r="85" spans="1:10" x14ac:dyDescent="0.25">
      <c r="A85">
        <v>-1.3781788124991227E-2</v>
      </c>
      <c r="B85">
        <v>1.1177951256499737E-2</v>
      </c>
      <c r="C85">
        <v>-7.1415681619958395E-3</v>
      </c>
      <c r="D85">
        <v>2.1153006524603699E-2</v>
      </c>
      <c r="E85">
        <v>3.6381110718602529E-3</v>
      </c>
      <c r="F85">
        <v>-1.2389219216373967E-2</v>
      </c>
      <c r="G85">
        <v>-8.4583618234795096E-3</v>
      </c>
      <c r="H85">
        <v>1.5118777546132804E-2</v>
      </c>
      <c r="I85">
        <v>2.0801542124677494E-3</v>
      </c>
      <c r="J85">
        <v>-2.2175476284050782E-3</v>
      </c>
    </row>
    <row r="86" spans="1:10" x14ac:dyDescent="0.25">
      <c r="A86">
        <v>1.3308916764117168E-2</v>
      </c>
      <c r="B86">
        <v>8.1632449734972291E-3</v>
      </c>
      <c r="C86">
        <v>1.3902488755745065E-3</v>
      </c>
      <c r="D86">
        <v>6.1738668752862004E-3</v>
      </c>
      <c r="E86">
        <v>1.8413559316172792E-4</v>
      </c>
      <c r="F86">
        <v>6.25106725206564E-3</v>
      </c>
      <c r="G86">
        <v>1.0944803172468763E-2</v>
      </c>
      <c r="H86">
        <v>8.5105697465807182E-3</v>
      </c>
      <c r="I86">
        <v>3.8122811193901538E-3</v>
      </c>
      <c r="J86">
        <v>9.1045377762137142E-3</v>
      </c>
    </row>
    <row r="87" spans="1:10" x14ac:dyDescent="0.25">
      <c r="A87">
        <v>6.4028730914464475E-3</v>
      </c>
      <c r="B87">
        <v>4.4028424952284061E-2</v>
      </c>
      <c r="C87">
        <v>1.1528931104020068E-2</v>
      </c>
      <c r="D87">
        <v>2.7046649224554742E-2</v>
      </c>
      <c r="E87">
        <v>-8.1780223976597854E-3</v>
      </c>
      <c r="F87">
        <v>-1.2044144613021529E-2</v>
      </c>
      <c r="G87">
        <v>4.7764274682822791E-4</v>
      </c>
      <c r="H87">
        <v>4.2194820738301114E-3</v>
      </c>
      <c r="I87">
        <v>8.6104902936145009E-3</v>
      </c>
      <c r="J87">
        <v>1.4350636520858124E-2</v>
      </c>
    </row>
    <row r="88" spans="1:10" x14ac:dyDescent="0.25">
      <c r="A88">
        <v>-2.4959201059693271E-2</v>
      </c>
      <c r="B88">
        <v>-2.0132617485640682E-2</v>
      </c>
      <c r="C88">
        <v>-6.9220444254717954E-3</v>
      </c>
      <c r="D88">
        <v>2.1225061089734003E-3</v>
      </c>
      <c r="E88">
        <v>5.8437139805243244E-3</v>
      </c>
      <c r="F88">
        <v>0</v>
      </c>
      <c r="G88">
        <v>-9.0706703480614402E-3</v>
      </c>
      <c r="H88">
        <v>-1.0504117024272872E-2</v>
      </c>
      <c r="I88">
        <v>-1.3420169654258379E-3</v>
      </c>
      <c r="J88">
        <v>-4.900984041592845E-4</v>
      </c>
    </row>
    <row r="89" spans="1:10" x14ac:dyDescent="0.25">
      <c r="A89">
        <v>-4.6845909319057416E-3</v>
      </c>
      <c r="B89">
        <v>-1.0586258758075794E-2</v>
      </c>
      <c r="C89">
        <v>1.4180849538776642E-2</v>
      </c>
      <c r="D89">
        <v>-6.1970582162599224E-3</v>
      </c>
      <c r="E89">
        <v>-8.5549190663045307E-3</v>
      </c>
      <c r="F89">
        <v>-3.6786765492287095E-3</v>
      </c>
      <c r="G89">
        <v>-2.2482804616156199E-3</v>
      </c>
      <c r="H89">
        <v>-2.1231463916681688E-2</v>
      </c>
      <c r="I89">
        <v>2.2770979940044652E-3</v>
      </c>
      <c r="J89">
        <v>3.2232256432663938E-3</v>
      </c>
    </row>
    <row r="90" spans="1:10" x14ac:dyDescent="0.25">
      <c r="A90">
        <v>-1.512862615133201E-2</v>
      </c>
      <c r="B90">
        <v>-1.3832944773550921E-2</v>
      </c>
      <c r="C90">
        <v>-7.6429480676139597E-3</v>
      </c>
      <c r="D90">
        <v>-6.0778592457516895E-3</v>
      </c>
      <c r="E90">
        <v>-3.289005306375254E-3</v>
      </c>
      <c r="F90">
        <v>2.1466598157879085E-2</v>
      </c>
      <c r="G90">
        <v>1.3037144142648907E-2</v>
      </c>
      <c r="H90">
        <v>1.3015188419507601E-2</v>
      </c>
      <c r="I90">
        <v>-4.767392017761273E-3</v>
      </c>
      <c r="J90">
        <v>1.0616878288942089E-2</v>
      </c>
    </row>
    <row r="91" spans="1:10" x14ac:dyDescent="0.25">
      <c r="A91">
        <v>-3.754924048472494E-3</v>
      </c>
      <c r="B91">
        <v>-5.9150509927284375E-3</v>
      </c>
      <c r="C91">
        <v>-4.8959393036271844E-3</v>
      </c>
      <c r="D91">
        <v>3.8119759182333678E-3</v>
      </c>
      <c r="E91">
        <v>-1.1429403203606348E-2</v>
      </c>
      <c r="F91">
        <v>-1.6350029559095695E-2</v>
      </c>
      <c r="G91">
        <v>4.7672048440496035E-4</v>
      </c>
      <c r="H91">
        <v>3.2119113531490395E-3</v>
      </c>
      <c r="I91">
        <v>3.218546446489598E-3</v>
      </c>
      <c r="J91">
        <v>-2.7649912744648233E-4</v>
      </c>
    </row>
    <row r="92" spans="1:10" x14ac:dyDescent="0.25">
      <c r="A92">
        <v>1.7132431336859108E-3</v>
      </c>
      <c r="B92">
        <v>2.4140735571917506E-2</v>
      </c>
      <c r="C92">
        <v>-1.1999724233658171E-2</v>
      </c>
      <c r="D92">
        <v>-1.0285205533461703E-3</v>
      </c>
      <c r="E92">
        <v>2.2118320930628578E-2</v>
      </c>
      <c r="F92">
        <v>4.3285070475088894E-2</v>
      </c>
      <c r="G92">
        <v>-7.9402921786890669E-3</v>
      </c>
      <c r="H92">
        <v>7.4706449196726421E-3</v>
      </c>
      <c r="I92">
        <v>1.9024155899737502E-3</v>
      </c>
      <c r="J92">
        <v>-1.8320160420004408E-2</v>
      </c>
    </row>
    <row r="93" spans="1:10" x14ac:dyDescent="0.25">
      <c r="A93">
        <v>-2.907508074097754E-3</v>
      </c>
      <c r="B93">
        <v>-2.7588711593222189E-2</v>
      </c>
      <c r="C93">
        <v>1.0445102761073372E-2</v>
      </c>
      <c r="D93">
        <v>1.81357492231508E-2</v>
      </c>
      <c r="E93">
        <v>-1.6915586645762985E-2</v>
      </c>
      <c r="F93">
        <v>-2.0068843871742331E-2</v>
      </c>
      <c r="G93">
        <v>7.0433603309064032E-3</v>
      </c>
      <c r="H93">
        <v>8.4746152415599799E-3</v>
      </c>
      <c r="I93">
        <v>-2.6057325664709507E-4</v>
      </c>
      <c r="J93">
        <v>1.35211488293595E-2</v>
      </c>
    </row>
    <row r="94" spans="1:10" x14ac:dyDescent="0.25">
      <c r="A94">
        <v>-2.3327616180576598E-2</v>
      </c>
      <c r="B94">
        <v>-5.7562243080500002E-2</v>
      </c>
      <c r="C94">
        <v>-2.4881273132763535E-2</v>
      </c>
      <c r="D94">
        <v>2.3333852260954598E-4</v>
      </c>
      <c r="E94">
        <v>-1.889308833061171E-2</v>
      </c>
      <c r="F94">
        <v>-4.8315632540241453E-2</v>
      </c>
      <c r="G94">
        <v>-3.0519772147197241E-2</v>
      </c>
      <c r="H94">
        <v>1.4705763833982172E-2</v>
      </c>
      <c r="I94">
        <v>-4.9160877692937307E-3</v>
      </c>
      <c r="J94">
        <v>-2.7792152897275495E-3</v>
      </c>
    </row>
    <row r="95" spans="1:10" x14ac:dyDescent="0.25">
      <c r="A95">
        <v>8.9568319100251492E-3</v>
      </c>
      <c r="B95">
        <v>2.0794027681814077E-2</v>
      </c>
      <c r="C95">
        <v>-7.4576792632522317E-3</v>
      </c>
      <c r="D95">
        <v>-4.2616029010530618E-2</v>
      </c>
      <c r="E95">
        <v>-6.7109830037961945E-3</v>
      </c>
      <c r="F95">
        <v>2.5033245828281849E-3</v>
      </c>
      <c r="G95">
        <v>4.4269483959143201E-2</v>
      </c>
      <c r="H95">
        <v>1.2422366090421664E-2</v>
      </c>
      <c r="I95">
        <v>9.3567789678265824E-3</v>
      </c>
      <c r="J95">
        <v>9.5455977434867369E-3</v>
      </c>
    </row>
    <row r="96" spans="1:10" x14ac:dyDescent="0.25">
      <c r="A96">
        <v>1.1314133832652135E-2</v>
      </c>
      <c r="B96">
        <v>-3.3040000308159422E-2</v>
      </c>
      <c r="C96">
        <v>-2.5273075376228613E-2</v>
      </c>
      <c r="D96">
        <v>9.7473559438927809E-3</v>
      </c>
      <c r="E96">
        <v>-4.2877786061937435E-3</v>
      </c>
      <c r="F96">
        <v>-2.0545853234400401E-2</v>
      </c>
      <c r="G96">
        <v>1.2403899730338211E-2</v>
      </c>
      <c r="H96">
        <v>2.3517453551199569E-2</v>
      </c>
      <c r="I96">
        <v>-9.7519701280274849E-3</v>
      </c>
      <c r="J96">
        <v>-1.9324802087921846E-3</v>
      </c>
    </row>
    <row r="97" spans="1:10" x14ac:dyDescent="0.25">
      <c r="A97">
        <v>5.8519967591048952E-3</v>
      </c>
      <c r="B97">
        <v>5.6154219573891859E-3</v>
      </c>
      <c r="C97">
        <v>-4.1600349637990683E-2</v>
      </c>
      <c r="D97">
        <v>-9.1706219800597732E-3</v>
      </c>
      <c r="E97">
        <v>-6.5701797152319203E-3</v>
      </c>
      <c r="F97">
        <v>3.7123266507528658E-3</v>
      </c>
      <c r="G97">
        <v>-1.7834988446771938E-2</v>
      </c>
      <c r="H97">
        <v>-1.4985046117259983E-2</v>
      </c>
      <c r="I97">
        <v>-9.9228792133902888E-3</v>
      </c>
      <c r="J97">
        <v>-2.8352503215305835E-3</v>
      </c>
    </row>
    <row r="98" spans="1:10" x14ac:dyDescent="0.25">
      <c r="A98">
        <v>9.4114135765128379E-3</v>
      </c>
      <c r="B98">
        <v>1.5218931331852441E-2</v>
      </c>
      <c r="C98">
        <v>-9.3054974412791404E-4</v>
      </c>
      <c r="D98">
        <v>2.5574426005917337E-2</v>
      </c>
      <c r="E98">
        <v>2.4002131404685455E-2</v>
      </c>
      <c r="F98">
        <v>4.7056712320186982E-2</v>
      </c>
      <c r="G98">
        <v>2.6527727718290858E-2</v>
      </c>
      <c r="H98">
        <v>2.3326641685013479E-2</v>
      </c>
      <c r="I98">
        <v>-8.6608735869959392E-3</v>
      </c>
      <c r="J98">
        <v>-5.2704164401809576E-3</v>
      </c>
    </row>
    <row r="99" spans="1:10" x14ac:dyDescent="0.25">
      <c r="A99">
        <v>-7.4589419407037364E-3</v>
      </c>
      <c r="B99">
        <v>6.5426521491325444E-3</v>
      </c>
      <c r="C99">
        <v>1.2707903875129808E-2</v>
      </c>
      <c r="D99">
        <v>6.5706301456618706E-3</v>
      </c>
      <c r="E99">
        <v>-9.3733143043748667E-4</v>
      </c>
      <c r="F99">
        <v>-1.5576469270219686E-2</v>
      </c>
      <c r="G99">
        <v>3.1225941796702041E-2</v>
      </c>
      <c r="H99">
        <v>3.5678902781765942E-2</v>
      </c>
      <c r="I99">
        <v>-4.5779941329655476E-3</v>
      </c>
      <c r="J99">
        <v>1.4152266690036866E-2</v>
      </c>
    </row>
    <row r="100" spans="1:10" x14ac:dyDescent="0.25">
      <c r="A100">
        <v>-2.3057182289618814E-2</v>
      </c>
      <c r="B100">
        <v>-5.0858830292150776E-2</v>
      </c>
      <c r="C100">
        <v>-1.7213160534877103E-2</v>
      </c>
      <c r="D100">
        <v>-1.8482099591315752E-2</v>
      </c>
      <c r="E100">
        <v>-2.416965368192844E-2</v>
      </c>
      <c r="F100">
        <v>-2.1010769279415285E-2</v>
      </c>
      <c r="G100">
        <v>-1.6408082031887553E-2</v>
      </c>
      <c r="H100">
        <v>1.4354096106094918E-2</v>
      </c>
      <c r="I100">
        <v>1.8779140808607749E-3</v>
      </c>
      <c r="J100">
        <v>-2.8184886545157264E-3</v>
      </c>
    </row>
    <row r="101" spans="1:10" x14ac:dyDescent="0.25">
      <c r="A101">
        <v>-6.9931816959240489E-4</v>
      </c>
      <c r="B101">
        <v>1.3809894492569922E-2</v>
      </c>
      <c r="C101">
        <v>-9.4258102949620493E-3</v>
      </c>
      <c r="D101">
        <v>-8.0144228842687337E-5</v>
      </c>
      <c r="E101">
        <v>5.7314809591140631E-3</v>
      </c>
      <c r="F101">
        <v>-3.4842124550789853E-2</v>
      </c>
      <c r="G101">
        <v>7.4309049660249487E-3</v>
      </c>
      <c r="H101">
        <v>-1.0377417340997524E-2</v>
      </c>
      <c r="I101">
        <v>-1.4154031489747112E-2</v>
      </c>
      <c r="J101">
        <v>-1.7509878243298825E-2</v>
      </c>
    </row>
    <row r="102" spans="1:10" x14ac:dyDescent="0.25">
      <c r="A102">
        <v>2.1868439468159553E-2</v>
      </c>
      <c r="B102">
        <v>-3.8564370175746064E-2</v>
      </c>
      <c r="C102">
        <v>-8.3006091332772699E-3</v>
      </c>
      <c r="D102">
        <v>-7.172052991649551E-2</v>
      </c>
      <c r="E102">
        <v>-1.9862734214064596E-2</v>
      </c>
      <c r="F102">
        <v>-3.5184860314649243E-2</v>
      </c>
      <c r="G102">
        <v>1.6559345524977055E-3</v>
      </c>
      <c r="H102">
        <v>0</v>
      </c>
      <c r="I102">
        <v>-4.7727180434865776E-3</v>
      </c>
      <c r="J102">
        <v>9.9633690125304018E-3</v>
      </c>
    </row>
    <row r="103" spans="1:10" x14ac:dyDescent="0.25">
      <c r="A103">
        <v>3.4240883410374991E-3</v>
      </c>
      <c r="B103">
        <v>-3.2274204566263003E-2</v>
      </c>
      <c r="C103">
        <v>-1.2521334761742841E-2</v>
      </c>
      <c r="D103">
        <v>-5.0069019339399799E-2</v>
      </c>
      <c r="E103">
        <v>-1.6477103314036685E-2</v>
      </c>
      <c r="F103">
        <v>-1.6692697318079708E-2</v>
      </c>
      <c r="G103">
        <v>-4.8842775801293613E-2</v>
      </c>
      <c r="H103">
        <v>-2.4785503312352616E-2</v>
      </c>
      <c r="I103">
        <v>-4.9126665465271816E-3</v>
      </c>
      <c r="J103">
        <v>-1.8896677015057296E-2</v>
      </c>
    </row>
    <row r="104" spans="1:10" x14ac:dyDescent="0.25">
      <c r="A104">
        <v>2.218049783005463E-2</v>
      </c>
      <c r="B104">
        <v>-3.6581976080023469E-2</v>
      </c>
      <c r="C104">
        <v>-1.6401351945350955E-2</v>
      </c>
      <c r="D104">
        <v>3.2624463534855833E-2</v>
      </c>
      <c r="E104">
        <v>-2.9632308066777274E-2</v>
      </c>
      <c r="F104">
        <v>6.3178102825807436E-3</v>
      </c>
      <c r="G104">
        <v>4.4240289248361269E-3</v>
      </c>
      <c r="H104">
        <v>-1.661770650110992E-2</v>
      </c>
      <c r="I104">
        <v>-8.1890281374258737E-3</v>
      </c>
      <c r="J104">
        <v>-7.2935880293847266E-3</v>
      </c>
    </row>
    <row r="105" spans="1:10" x14ac:dyDescent="0.25">
      <c r="A105">
        <v>-9.848105491570629E-3</v>
      </c>
      <c r="B105">
        <v>-3.2132426098438575E-2</v>
      </c>
      <c r="C105">
        <v>1.5413109496287005E-3</v>
      </c>
      <c r="D105">
        <v>-1.7600986119888747E-2</v>
      </c>
      <c r="E105">
        <v>-5.9501813097778126E-2</v>
      </c>
      <c r="F105">
        <v>-6.292535583388556E-2</v>
      </c>
      <c r="G105">
        <v>5.8203402265441439E-3</v>
      </c>
      <c r="H105">
        <v>-2.6839099272715571E-2</v>
      </c>
      <c r="I105">
        <v>5.7677409086055913E-3</v>
      </c>
      <c r="J105">
        <v>7.1257025172521727E-5</v>
      </c>
    </row>
    <row r="106" spans="1:10" x14ac:dyDescent="0.25">
      <c r="A106">
        <v>-9.6089008766014877E-3</v>
      </c>
      <c r="B106">
        <v>-8.5619222117535839E-5</v>
      </c>
      <c r="C106">
        <v>2.133615155848358E-2</v>
      </c>
      <c r="D106">
        <v>-9.764364680579533E-3</v>
      </c>
      <c r="E106">
        <v>1.3326983682095088E-2</v>
      </c>
      <c r="F106">
        <v>-1.0075185445073296E-2</v>
      </c>
      <c r="G106">
        <v>-1.1104181592970537E-2</v>
      </c>
      <c r="H106">
        <v>-1.9407558312078771E-2</v>
      </c>
      <c r="I106">
        <v>-3.8493305655555666E-3</v>
      </c>
      <c r="J106">
        <v>-2.1754608377800046E-2</v>
      </c>
    </row>
    <row r="107" spans="1:10" x14ac:dyDescent="0.25">
      <c r="A107">
        <v>2.723404255319091E-3</v>
      </c>
      <c r="B107">
        <v>-4.4839970113871731E-2</v>
      </c>
      <c r="C107">
        <v>-3.561637837947267E-3</v>
      </c>
      <c r="D107">
        <v>-5.6088564717852408E-3</v>
      </c>
      <c r="E107">
        <v>-3.1533746200447674E-2</v>
      </c>
      <c r="F107">
        <v>-4.9183741983712961E-2</v>
      </c>
      <c r="G107">
        <v>-5.3771674775215713E-3</v>
      </c>
      <c r="H107">
        <v>-4.1666333661290631E-3</v>
      </c>
      <c r="I107">
        <v>-1.1553132522045735E-2</v>
      </c>
      <c r="J107">
        <v>-1.0207805006953017E-2</v>
      </c>
    </row>
    <row r="108" spans="1:10" x14ac:dyDescent="0.25">
      <c r="A108">
        <v>3.6496367340010244E-2</v>
      </c>
      <c r="B108">
        <v>2.0068073821401085E-2</v>
      </c>
      <c r="C108">
        <v>-1.024189824530347E-2</v>
      </c>
      <c r="D108">
        <v>1.0007369177717498E-3</v>
      </c>
      <c r="E108">
        <v>-7.9543244584072588E-3</v>
      </c>
      <c r="F108">
        <v>-5.0260814778448723E-2</v>
      </c>
      <c r="G108">
        <v>1.9080763354025188E-3</v>
      </c>
      <c r="H108">
        <v>-2.0920334193125895E-3</v>
      </c>
      <c r="I108">
        <v>-3.3110022798597469E-3</v>
      </c>
      <c r="J108">
        <v>6.6300440913137041E-4</v>
      </c>
    </row>
    <row r="109" spans="1:10" x14ac:dyDescent="0.25">
      <c r="A109">
        <v>2.1290206005728776E-3</v>
      </c>
      <c r="B109">
        <v>-3.6360443506176204E-2</v>
      </c>
      <c r="C109">
        <v>4.5141648186950009E-3</v>
      </c>
      <c r="D109">
        <v>-6.4164301228431406E-2</v>
      </c>
      <c r="E109">
        <v>5.5086428991864816E-3</v>
      </c>
      <c r="F109">
        <v>-1.9852315000664859E-2</v>
      </c>
      <c r="G109">
        <v>-9.839694549658308E-3</v>
      </c>
      <c r="H109">
        <v>1.9916035294679117E-2</v>
      </c>
      <c r="I109">
        <v>-4.4426808100457996E-3</v>
      </c>
      <c r="J109">
        <v>1.2367465185869227E-2</v>
      </c>
    </row>
    <row r="110" spans="1:10" x14ac:dyDescent="0.25">
      <c r="A110">
        <v>-1.307370506739236E-3</v>
      </c>
      <c r="B110">
        <v>4.083117359315503E-2</v>
      </c>
      <c r="C110">
        <v>8.7805246120183731E-3</v>
      </c>
      <c r="D110">
        <v>3.75837133380236E-2</v>
      </c>
      <c r="E110">
        <v>3.1084057600946482E-2</v>
      </c>
      <c r="F110">
        <v>9.6894053944323964E-3</v>
      </c>
      <c r="G110">
        <v>-2.9652158992748031E-2</v>
      </c>
      <c r="H110">
        <v>-1.2332996615110304E-2</v>
      </c>
      <c r="I110">
        <v>2.9548889340080219E-2</v>
      </c>
      <c r="J110">
        <v>1.6652027455346011E-2</v>
      </c>
    </row>
    <row r="111" spans="1:10" x14ac:dyDescent="0.25">
      <c r="A111">
        <v>-1.6368842802011314E-4</v>
      </c>
      <c r="B111">
        <v>7.2066566389044656E-2</v>
      </c>
      <c r="C111">
        <v>1.4803602249591218E-2</v>
      </c>
      <c r="D111">
        <v>4.5114266009519517E-2</v>
      </c>
      <c r="E111">
        <v>3.8863611917034815E-2</v>
      </c>
      <c r="F111">
        <v>0.1345820299359933</v>
      </c>
      <c r="G111">
        <v>1.6352777298192355E-2</v>
      </c>
      <c r="H111">
        <v>6.4516247637290233E-2</v>
      </c>
      <c r="I111">
        <v>1.3120520998036036E-2</v>
      </c>
      <c r="J111">
        <v>7.8679883851485808E-3</v>
      </c>
    </row>
    <row r="112" spans="1:10" x14ac:dyDescent="0.25">
      <c r="A112">
        <v>1.3911669849809176E-2</v>
      </c>
      <c r="B112">
        <v>6.2076458399598624E-3</v>
      </c>
      <c r="C112">
        <v>1.0130572433189324E-3</v>
      </c>
      <c r="D112">
        <v>8.0601286741848258E-3</v>
      </c>
      <c r="E112">
        <v>1.0830761988844905E-2</v>
      </c>
      <c r="F112">
        <v>3.7501274775840004E-2</v>
      </c>
      <c r="G112">
        <v>4.9731786298387967E-2</v>
      </c>
      <c r="H112">
        <v>1.8572823673930924E-2</v>
      </c>
      <c r="I112">
        <v>-1.7730673556664027E-3</v>
      </c>
      <c r="J112">
        <v>-4.2580997142624487E-4</v>
      </c>
    </row>
    <row r="113" spans="1:10" x14ac:dyDescent="0.25">
      <c r="A113">
        <v>1.1460839201600598E-2</v>
      </c>
      <c r="B113">
        <v>2.4514953582515351E-2</v>
      </c>
      <c r="C113">
        <v>3.3058545934428842E-3</v>
      </c>
      <c r="D113">
        <v>-2.7540689899443064E-3</v>
      </c>
      <c r="E113">
        <v>-3.8427181825155085E-3</v>
      </c>
      <c r="F113">
        <v>-5.7459961139867413E-2</v>
      </c>
      <c r="G113">
        <v>7.8960608827715606E-3</v>
      </c>
      <c r="H113">
        <v>-9.597336230555472E-4</v>
      </c>
      <c r="I113">
        <v>1.270326252095722E-2</v>
      </c>
      <c r="J113">
        <v>9.9395110943934807E-4</v>
      </c>
    </row>
    <row r="114" spans="1:10" x14ac:dyDescent="0.25">
      <c r="A114">
        <v>-1.6916725183530119E-2</v>
      </c>
      <c r="B114">
        <v>-5.1263818492419323E-2</v>
      </c>
      <c r="C114">
        <v>-2.2863321037443797E-2</v>
      </c>
      <c r="D114">
        <v>-3.7594663697104645E-2</v>
      </c>
      <c r="E114">
        <v>-7.8127630612446569E-2</v>
      </c>
      <c r="F114">
        <v>-0.16756983813640927</v>
      </c>
      <c r="G114">
        <v>-2.903229118655928E-2</v>
      </c>
      <c r="H114">
        <v>-1.825158353979767E-2</v>
      </c>
      <c r="I114">
        <v>-6.2528969488120307E-3</v>
      </c>
      <c r="J114">
        <v>-1.1773893124986883E-2</v>
      </c>
    </row>
    <row r="115" spans="1:10" x14ac:dyDescent="0.25">
      <c r="A115">
        <v>2.3051981267921531E-2</v>
      </c>
      <c r="B115">
        <v>1.5491979609052407E-2</v>
      </c>
      <c r="C115">
        <v>5.5054296625854887E-4</v>
      </c>
      <c r="D115">
        <v>1.0089826993333521E-2</v>
      </c>
      <c r="E115">
        <v>0.13535901648382498</v>
      </c>
      <c r="F115">
        <v>9.1825228211856111E-2</v>
      </c>
      <c r="G115">
        <v>-3.6386651159879761E-2</v>
      </c>
      <c r="H115">
        <v>2.1526343203533374E-2</v>
      </c>
      <c r="I115">
        <v>-2.225278777259131E-3</v>
      </c>
      <c r="J115">
        <v>-9.8327672366183855E-3</v>
      </c>
    </row>
    <row r="116" spans="1:10" x14ac:dyDescent="0.25">
      <c r="A116">
        <v>5.7124880990161364E-3</v>
      </c>
      <c r="B116">
        <v>1.6818068187980609E-2</v>
      </c>
      <c r="C116">
        <v>-1.7194828337997055E-3</v>
      </c>
      <c r="D116">
        <v>5.7734327591615177E-3</v>
      </c>
      <c r="E116">
        <v>1.8777337374891101E-3</v>
      </c>
      <c r="F116">
        <v>-1.6740228843556696E-2</v>
      </c>
      <c r="G116">
        <v>1.8059396926007117E-2</v>
      </c>
      <c r="H116">
        <v>-2.8735885044855786E-3</v>
      </c>
      <c r="I116">
        <v>-8.0744680012230638E-4</v>
      </c>
      <c r="J116">
        <v>2.1746120787795751E-4</v>
      </c>
    </row>
    <row r="117" spans="1:10" x14ac:dyDescent="0.25">
      <c r="A117">
        <v>-1.1360066087723846E-2</v>
      </c>
      <c r="B117">
        <v>1.5367274133532833E-2</v>
      </c>
      <c r="C117">
        <v>-1.1092678572262912E-2</v>
      </c>
      <c r="D117">
        <v>1.822050113895544E-4</v>
      </c>
      <c r="E117">
        <v>2.2021628943324253E-2</v>
      </c>
      <c r="F117">
        <v>-3.2592835187243818E-2</v>
      </c>
      <c r="G117">
        <v>2.2415837685775462E-2</v>
      </c>
      <c r="H117">
        <v>3.0739718386129624E-2</v>
      </c>
      <c r="I117">
        <v>8.8493161281868343E-4</v>
      </c>
      <c r="J117">
        <v>-2.1740146238734413E-3</v>
      </c>
    </row>
    <row r="118" spans="1:10" x14ac:dyDescent="0.25">
      <c r="A118">
        <v>9.4158953080115456E-3</v>
      </c>
      <c r="B118">
        <v>6.3605133163434496E-2</v>
      </c>
      <c r="C118">
        <v>1.9020328686341126E-2</v>
      </c>
      <c r="D118">
        <v>1.5395846280290894E-2</v>
      </c>
      <c r="E118">
        <v>-1.3877340047484261E-3</v>
      </c>
      <c r="F118">
        <v>5.7678442112806705E-2</v>
      </c>
      <c r="G118">
        <v>1.0094583093560337E-2</v>
      </c>
      <c r="H118">
        <v>5.5918477983217798E-3</v>
      </c>
      <c r="I118">
        <v>-8.4582726982493578E-4</v>
      </c>
      <c r="J118">
        <v>-1.1692976442407599E-2</v>
      </c>
    </row>
    <row r="119" spans="1:10" x14ac:dyDescent="0.25">
      <c r="A119">
        <v>-2.6877486166007911E-2</v>
      </c>
      <c r="B119">
        <v>-3.2990091903983512E-2</v>
      </c>
      <c r="C119">
        <v>-9.8454478081336921E-3</v>
      </c>
      <c r="D119">
        <v>-1.390628937651431E-2</v>
      </c>
      <c r="E119">
        <v>-1.3561708508071129E-2</v>
      </c>
      <c r="F119">
        <v>-4.364922663259363E-2</v>
      </c>
      <c r="G119">
        <v>-9.3691705405309841E-3</v>
      </c>
      <c r="H119">
        <v>-3.707106235043688E-3</v>
      </c>
      <c r="I119">
        <v>-1.1506160024691585E-2</v>
      </c>
      <c r="J119">
        <v>-5.511489221966823E-3</v>
      </c>
    </row>
    <row r="120" spans="1:10" x14ac:dyDescent="0.25">
      <c r="A120">
        <v>7.1487084833258448E-3</v>
      </c>
      <c r="B120">
        <v>-7.260682204821535E-2</v>
      </c>
      <c r="C120">
        <v>-3.2039781204043848E-2</v>
      </c>
      <c r="D120">
        <v>-1.9288535372994773E-2</v>
      </c>
      <c r="E120">
        <v>-3.5911103940898324E-2</v>
      </c>
      <c r="F120">
        <v>-3.5154673953945441E-2</v>
      </c>
      <c r="G120">
        <v>1.8757883251806325E-2</v>
      </c>
      <c r="H120">
        <v>1.1162700019974702E-2</v>
      </c>
      <c r="I120">
        <v>-6.6571061107707418E-3</v>
      </c>
      <c r="J120">
        <v>-1.0197333740099016E-2</v>
      </c>
    </row>
    <row r="121" spans="1:10" x14ac:dyDescent="0.25">
      <c r="A121">
        <v>6.1299723784490768E-3</v>
      </c>
      <c r="B121">
        <v>1.3278219391350633E-2</v>
      </c>
      <c r="C121">
        <v>1.0058438221189271E-2</v>
      </c>
      <c r="D121">
        <v>-6.3085628879436303E-3</v>
      </c>
      <c r="E121">
        <v>1.2221679088382667E-2</v>
      </c>
      <c r="F121">
        <v>1.7292287538108781E-3</v>
      </c>
      <c r="G121">
        <v>-2.6767697329722135E-2</v>
      </c>
      <c r="H121">
        <v>-2.7598860073936377E-2</v>
      </c>
      <c r="I121">
        <v>-6.9367510352830834E-3</v>
      </c>
      <c r="J121">
        <v>3.1355824585965991E-3</v>
      </c>
    </row>
    <row r="122" spans="1:10" x14ac:dyDescent="0.25">
      <c r="A122">
        <v>2.8379028834039314E-2</v>
      </c>
      <c r="B122">
        <v>9.1811941721177084E-2</v>
      </c>
      <c r="C122">
        <v>2.8180004154600046E-2</v>
      </c>
      <c r="D122">
        <v>1.260384639525864E-2</v>
      </c>
      <c r="E122">
        <v>8.6583548009017148E-3</v>
      </c>
      <c r="F122">
        <v>3.606430397355212E-2</v>
      </c>
      <c r="G122">
        <v>2.7026729383431043E-3</v>
      </c>
      <c r="H122">
        <v>1.04068710066419E-2</v>
      </c>
      <c r="I122">
        <v>1.6574623996431898E-3</v>
      </c>
      <c r="J122">
        <v>-6.2514421353542585E-3</v>
      </c>
    </row>
    <row r="123" spans="1:10" x14ac:dyDescent="0.25">
      <c r="A123">
        <v>-9.1986281446621698E-3</v>
      </c>
      <c r="B123">
        <v>6.0378583368493177E-4</v>
      </c>
      <c r="C123">
        <v>6.2508701884836128E-3</v>
      </c>
      <c r="D123">
        <v>-1.7886797140759633E-2</v>
      </c>
      <c r="E123">
        <v>1.0159037382910793E-2</v>
      </c>
      <c r="F123">
        <v>-2.4515030638046387E-2</v>
      </c>
      <c r="G123">
        <v>2.3783525440824412E-3</v>
      </c>
      <c r="H123">
        <v>3.1835136249002714E-2</v>
      </c>
      <c r="I123">
        <v>-2.8367500965850627E-3</v>
      </c>
      <c r="J123">
        <v>4.0065815556332013E-2</v>
      </c>
    </row>
    <row r="124" spans="1:10" x14ac:dyDescent="0.25">
      <c r="A124">
        <v>-4.720676706855647E-3</v>
      </c>
      <c r="B124">
        <v>-7.5591145771395446E-2</v>
      </c>
      <c r="C124">
        <v>-2.518933518509904E-2</v>
      </c>
      <c r="D124">
        <v>-1.6053314383777259E-2</v>
      </c>
      <c r="E124">
        <v>-2.1808900862763807E-2</v>
      </c>
      <c r="F124">
        <v>-2.8791026853836423E-2</v>
      </c>
      <c r="G124">
        <v>8.3833738163724813E-3</v>
      </c>
      <c r="H124">
        <v>-1.5426418719984793E-2</v>
      </c>
      <c r="I124">
        <v>-8.5345283389596203E-3</v>
      </c>
      <c r="J124">
        <v>-6.4083121210766958E-3</v>
      </c>
    </row>
    <row r="125" spans="1:10" x14ac:dyDescent="0.25">
      <c r="A125">
        <v>9.9604901185770759E-3</v>
      </c>
      <c r="B125">
        <v>-3.5296034613871201E-2</v>
      </c>
      <c r="C125">
        <v>1.0502327118030801E-3</v>
      </c>
      <c r="D125">
        <v>-5.5337755087066856E-3</v>
      </c>
      <c r="E125">
        <v>-1.3261958604276262E-2</v>
      </c>
      <c r="F125">
        <v>-4.3650276073041831E-2</v>
      </c>
      <c r="G125">
        <v>1.6627370168759203E-2</v>
      </c>
      <c r="H125">
        <v>-3.1336429541416681E-2</v>
      </c>
      <c r="I125">
        <v>-1.3150046226236033E-3</v>
      </c>
      <c r="J125">
        <v>-1.1160217463207762E-2</v>
      </c>
    </row>
    <row r="126" spans="1:10" x14ac:dyDescent="0.25">
      <c r="A126">
        <v>-1.2210441261577323E-2</v>
      </c>
      <c r="B126">
        <v>-1.0659016712210789E-2</v>
      </c>
      <c r="C126">
        <v>-3.3298262260916797E-2</v>
      </c>
      <c r="D126">
        <v>-1.4870986811733947E-2</v>
      </c>
      <c r="E126">
        <v>-1.575348855841208E-2</v>
      </c>
      <c r="F126">
        <v>-1.8979437342104416E-2</v>
      </c>
      <c r="G126">
        <v>-1.851424783839861E-3</v>
      </c>
      <c r="H126">
        <v>-9.5151509038952301E-4</v>
      </c>
      <c r="I126">
        <v>8.379770265414031E-3</v>
      </c>
      <c r="J126">
        <v>-1.0260171315412337E-2</v>
      </c>
    </row>
    <row r="127" spans="1:10" x14ac:dyDescent="0.25">
      <c r="A127">
        <v>-7.6069574518845377E-3</v>
      </c>
      <c r="B127">
        <v>-4.288156065378184E-2</v>
      </c>
      <c r="C127">
        <v>-9.8414917836297071E-3</v>
      </c>
      <c r="D127">
        <v>-1.3342442539930012E-2</v>
      </c>
      <c r="E127">
        <v>-3.5756248797624721E-2</v>
      </c>
      <c r="F127">
        <v>-3.487753933332656E-2</v>
      </c>
      <c r="G127">
        <v>1.2366585877172837E-2</v>
      </c>
      <c r="H127">
        <v>-2.6666643591649598E-2</v>
      </c>
      <c r="I127">
        <v>-1.943010015595939E-2</v>
      </c>
      <c r="J127">
        <v>-3.8504525026849955E-3</v>
      </c>
    </row>
    <row r="128" spans="1:10" x14ac:dyDescent="0.25">
      <c r="A128">
        <v>-4.3117375329245946E-3</v>
      </c>
      <c r="B128">
        <v>6.0794176055782585E-2</v>
      </c>
      <c r="C128">
        <v>2.4847722801692291E-3</v>
      </c>
      <c r="D128">
        <v>6.7120719911573472E-3</v>
      </c>
      <c r="E128">
        <v>4.5095225202351021E-2</v>
      </c>
      <c r="F128">
        <v>3.4958792189204287E-2</v>
      </c>
      <c r="G128">
        <v>-4.3212661407149612E-2</v>
      </c>
      <c r="H128">
        <v>-1.7612579361116345E-2</v>
      </c>
      <c r="I128">
        <v>-1.1138507462345609E-2</v>
      </c>
      <c r="J128">
        <v>1.3751553049463223E-2</v>
      </c>
    </row>
    <row r="129" spans="1:10" x14ac:dyDescent="0.25">
      <c r="A129">
        <v>-2.5661428248963075E-3</v>
      </c>
      <c r="B129">
        <v>1.722250322096364E-2</v>
      </c>
      <c r="C129">
        <v>1.1883169484909214E-2</v>
      </c>
      <c r="D129">
        <v>2.0590234740469348E-2</v>
      </c>
      <c r="E129">
        <v>1.6057928671653614E-2</v>
      </c>
      <c r="F129">
        <v>1.8095280968655113E-2</v>
      </c>
      <c r="G129">
        <v>-4.7877163486615528E-3</v>
      </c>
      <c r="H129">
        <v>4.5816766718262777E-2</v>
      </c>
      <c r="I129">
        <v>1.803861114064605E-2</v>
      </c>
      <c r="J129">
        <v>-8.9455547584031004E-3</v>
      </c>
    </row>
    <row r="130" spans="1:10" x14ac:dyDescent="0.25">
      <c r="A130">
        <v>2.219007914761343E-2</v>
      </c>
      <c r="B130">
        <v>9.438321116378573E-3</v>
      </c>
      <c r="C130">
        <v>-1.621040659437396E-2</v>
      </c>
      <c r="D130">
        <v>-1.498700220912676E-2</v>
      </c>
      <c r="E130">
        <v>-1.466260500183815E-3</v>
      </c>
      <c r="F130">
        <v>2.8174563144636653E-2</v>
      </c>
      <c r="G130">
        <v>3.191139313520814E-2</v>
      </c>
      <c r="H130">
        <v>1.61904896509029E-2</v>
      </c>
      <c r="I130">
        <v>-1.3302706567557684E-2</v>
      </c>
      <c r="J130">
        <v>6.1408745073489477E-3</v>
      </c>
    </row>
    <row r="131" spans="1:10" x14ac:dyDescent="0.25">
      <c r="A131">
        <v>-1.2741890829007349E-2</v>
      </c>
      <c r="B131">
        <v>-3.7236018339793502E-2</v>
      </c>
      <c r="C131">
        <v>-3.171009758325135E-2</v>
      </c>
      <c r="D131">
        <v>-1.6287896384354853E-2</v>
      </c>
      <c r="E131">
        <v>-1.5765555094246562E-2</v>
      </c>
      <c r="F131">
        <v>-3.1628157607680889E-2</v>
      </c>
      <c r="G131">
        <v>-1.9891177911731114E-2</v>
      </c>
      <c r="H131">
        <v>-3.5613866409114604E-2</v>
      </c>
      <c r="I131">
        <v>-2.0999280283698296E-2</v>
      </c>
      <c r="J131">
        <v>1.2501959128146394E-3</v>
      </c>
    </row>
    <row r="132" spans="1:10" x14ac:dyDescent="0.25">
      <c r="A132">
        <v>8.7635917388014673E-3</v>
      </c>
      <c r="B132">
        <v>3.1823700832628123E-2</v>
      </c>
      <c r="C132">
        <v>2.6168493338863844E-2</v>
      </c>
      <c r="D132">
        <v>8.7249354677282134E-3</v>
      </c>
      <c r="E132">
        <v>6.0241826365163937E-3</v>
      </c>
      <c r="F132">
        <v>-1.1702505785123968E-2</v>
      </c>
      <c r="G132">
        <v>-1.1732964308742214E-2</v>
      </c>
      <c r="H132">
        <v>1.8464428272311092E-2</v>
      </c>
      <c r="I132">
        <v>5.4667622007958678E-3</v>
      </c>
      <c r="J132">
        <v>2.2987496313025255E-2</v>
      </c>
    </row>
    <row r="133" spans="1:10" x14ac:dyDescent="0.25">
      <c r="A133">
        <v>4.4226661756016031E-3</v>
      </c>
      <c r="B133">
        <v>-2.0891823194798861E-2</v>
      </c>
      <c r="C133">
        <v>-1.2603174859425033E-2</v>
      </c>
      <c r="D133">
        <v>-1.4841704636164859E-2</v>
      </c>
      <c r="E133">
        <v>-2.7319549914682495E-2</v>
      </c>
      <c r="F133">
        <v>-6.3955032484748042E-2</v>
      </c>
      <c r="G133">
        <v>-6.8987726386535633E-3</v>
      </c>
      <c r="H133">
        <v>-4.7709060560077619E-3</v>
      </c>
      <c r="I133">
        <v>-1.7805337236198097E-2</v>
      </c>
      <c r="J133">
        <v>2.5342876151134966E-2</v>
      </c>
    </row>
    <row r="134" spans="1:10" x14ac:dyDescent="0.25">
      <c r="A134">
        <v>-3.774209781412235E-3</v>
      </c>
      <c r="B134">
        <v>-3.2807605271239944E-2</v>
      </c>
      <c r="C134">
        <v>-1.859120766673094E-2</v>
      </c>
      <c r="D134">
        <v>-1.7559632318877614E-2</v>
      </c>
      <c r="E134">
        <v>-1.5263799262763191E-2</v>
      </c>
      <c r="F134">
        <v>-3.3947970753973281E-2</v>
      </c>
      <c r="G134">
        <v>-4.3457199859130873E-2</v>
      </c>
      <c r="H134">
        <v>-4.218604813231739E-2</v>
      </c>
      <c r="I134">
        <v>-3.5494897617761763E-3</v>
      </c>
      <c r="J134">
        <v>-8.0521235876040674E-3</v>
      </c>
    </row>
    <row r="135" spans="1:10" x14ac:dyDescent="0.25">
      <c r="A135">
        <v>-2.7939953526123221E-2</v>
      </c>
      <c r="B135">
        <v>-6.906174531839808E-2</v>
      </c>
      <c r="C135">
        <v>-5.1379729176521123E-2</v>
      </c>
      <c r="D135">
        <v>-2.6911759653582244E-2</v>
      </c>
      <c r="E135">
        <v>-5.6220450715645354E-2</v>
      </c>
      <c r="F135">
        <v>-3.4475128127175007E-2</v>
      </c>
      <c r="G135">
        <v>-2.9893654153638826E-2</v>
      </c>
      <c r="H135">
        <v>-8.0080043057198527E-2</v>
      </c>
      <c r="I135">
        <v>-4.868322628046616E-2</v>
      </c>
      <c r="J135">
        <v>-2.0681818017861002E-2</v>
      </c>
    </row>
    <row r="136" spans="1:10" x14ac:dyDescent="0.25">
      <c r="A136">
        <v>-1.3965589023527425E-2</v>
      </c>
      <c r="B136">
        <v>7.5871179009833912E-3</v>
      </c>
      <c r="C136">
        <v>-2.5956266038211079E-2</v>
      </c>
      <c r="D136">
        <v>1.6697954498017257E-2</v>
      </c>
      <c r="E136">
        <v>-1.0465446142344284E-2</v>
      </c>
      <c r="F136">
        <v>8.9648153001614366E-3</v>
      </c>
      <c r="G136">
        <v>-7.3816099396824042E-2</v>
      </c>
      <c r="H136">
        <v>3.6996656570614246E-2</v>
      </c>
      <c r="I136">
        <v>-6.8649442367194041E-3</v>
      </c>
      <c r="J136">
        <v>5.1894718044755766E-3</v>
      </c>
    </row>
    <row r="137" spans="1:10" x14ac:dyDescent="0.25">
      <c r="A137">
        <v>3.919626088280196E-2</v>
      </c>
      <c r="B137">
        <v>6.9722024727658344E-2</v>
      </c>
      <c r="C137">
        <v>4.7355770497202507E-2</v>
      </c>
      <c r="D137">
        <v>9.4436257327781149E-3</v>
      </c>
      <c r="E137">
        <v>2.4001199107483356E-2</v>
      </c>
      <c r="F137">
        <v>3.5996394683890945E-2</v>
      </c>
      <c r="G137">
        <v>1.8984955971011453E-2</v>
      </c>
      <c r="H137">
        <v>6.2959102721954943E-2</v>
      </c>
      <c r="I137">
        <v>-1.4363334783446722E-3</v>
      </c>
      <c r="J137">
        <v>2.2730639949170944E-2</v>
      </c>
    </row>
    <row r="138" spans="1:10" x14ac:dyDescent="0.25">
      <c r="A138">
        <v>-9.1917277081371099E-3</v>
      </c>
      <c r="B138">
        <v>-1.54687863673487E-2</v>
      </c>
      <c r="C138">
        <v>-7.2469378158920182E-3</v>
      </c>
      <c r="D138">
        <v>1.8710637328071555E-2</v>
      </c>
      <c r="E138">
        <v>5.412515613354426E-2</v>
      </c>
      <c r="F138">
        <v>-2.7488638432614551E-2</v>
      </c>
      <c r="G138">
        <v>4.1505219146511646E-2</v>
      </c>
      <c r="H138">
        <v>-2.961496666650721E-2</v>
      </c>
      <c r="I138">
        <v>-2.1126330217947267E-3</v>
      </c>
      <c r="J138">
        <v>-3.926194008733141E-3</v>
      </c>
    </row>
    <row r="139" spans="1:10" x14ac:dyDescent="0.25">
      <c r="A139">
        <v>-6.3979526551513513E-4</v>
      </c>
      <c r="B139">
        <v>-2.4627090409960362E-2</v>
      </c>
      <c r="C139">
        <v>-2.6977679764463646E-2</v>
      </c>
      <c r="D139">
        <v>-2.864845278498716E-2</v>
      </c>
      <c r="E139">
        <v>-8.806844933102553E-3</v>
      </c>
      <c r="F139">
        <v>-6.3164220444172983E-2</v>
      </c>
      <c r="G139">
        <v>1.1335470450385562E-2</v>
      </c>
      <c r="H139">
        <v>0</v>
      </c>
      <c r="I139">
        <v>2.1936922220038044E-2</v>
      </c>
      <c r="J139">
        <v>1.3936710959575568E-2</v>
      </c>
    </row>
    <row r="140" spans="1:10" x14ac:dyDescent="0.25">
      <c r="A140">
        <v>-1.9366197183098493E-2</v>
      </c>
      <c r="B140">
        <v>-3.4841662215009464E-2</v>
      </c>
      <c r="C140">
        <v>-4.1262321581903245E-2</v>
      </c>
      <c r="D140">
        <v>-2.5896588755453365E-2</v>
      </c>
      <c r="E140">
        <v>-2.5229489526664428E-2</v>
      </c>
      <c r="F140">
        <v>-3.878027163263123E-2</v>
      </c>
      <c r="G140">
        <v>-7.8808752937272585E-3</v>
      </c>
      <c r="H140">
        <v>-3.0519087395381489E-3</v>
      </c>
      <c r="I140">
        <v>-3.0414161594351503E-3</v>
      </c>
      <c r="J140">
        <v>1.2009562045438592E-2</v>
      </c>
    </row>
    <row r="141" spans="1:10" x14ac:dyDescent="0.25">
      <c r="A141">
        <v>-1.1424677656275959E-3</v>
      </c>
      <c r="B141">
        <v>7.70276696978138E-2</v>
      </c>
      <c r="C141">
        <v>1.5565201312277854E-2</v>
      </c>
      <c r="D141">
        <v>3.491926326701901E-2</v>
      </c>
      <c r="E141">
        <v>3.8867730091032282E-2</v>
      </c>
      <c r="F141">
        <v>3.6578178316077882E-2</v>
      </c>
      <c r="G141">
        <v>-2.559573487960555E-2</v>
      </c>
      <c r="H141">
        <v>1.122445111330771E-2</v>
      </c>
      <c r="I141">
        <v>2.8251909182081505E-2</v>
      </c>
      <c r="J141">
        <v>-2.9494406970257164E-3</v>
      </c>
    </row>
    <row r="142" spans="1:10" x14ac:dyDescent="0.25">
      <c r="A142">
        <v>4.2156829376522334E-2</v>
      </c>
      <c r="B142">
        <v>6.6295264725828348E-2</v>
      </c>
      <c r="C142">
        <v>4.8492441688718954E-2</v>
      </c>
      <c r="D142">
        <v>4.7400632974528713E-2</v>
      </c>
      <c r="E142">
        <v>3.893356333404431E-2</v>
      </c>
      <c r="F142">
        <v>7.8649921791018207E-2</v>
      </c>
      <c r="G142">
        <v>1.938400467783508E-2</v>
      </c>
      <c r="H142">
        <v>4.1372376859242804E-2</v>
      </c>
      <c r="I142">
        <v>2.3949742832060677E-2</v>
      </c>
      <c r="J142">
        <v>1.5192909664527565E-3</v>
      </c>
    </row>
    <row r="143" spans="1:10" x14ac:dyDescent="0.25">
      <c r="A143">
        <v>7.9962685480758199E-3</v>
      </c>
      <c r="B143">
        <v>1.1022218223989976E-2</v>
      </c>
      <c r="C143">
        <v>1.7733066625240455E-2</v>
      </c>
      <c r="D143">
        <v>1.8199542579075398E-2</v>
      </c>
      <c r="E143">
        <v>2.7007745662876368E-2</v>
      </c>
      <c r="F143">
        <v>3.8553630205814732E-2</v>
      </c>
      <c r="G143">
        <v>4.6561223066022471E-2</v>
      </c>
      <c r="H143">
        <v>-5.8139068518856547E-3</v>
      </c>
      <c r="I143">
        <v>-2.813466043510275E-3</v>
      </c>
      <c r="J143">
        <v>2.9653493447971296E-3</v>
      </c>
    </row>
    <row r="144" spans="1:10" x14ac:dyDescent="0.25">
      <c r="A144">
        <v>4.1996732897855975E-3</v>
      </c>
      <c r="B144">
        <v>6.8117539624156842E-2</v>
      </c>
      <c r="C144">
        <v>3.0060423407615423E-2</v>
      </c>
      <c r="D144">
        <v>1.4337602341686035E-2</v>
      </c>
      <c r="E144">
        <v>2.5512156977749226E-2</v>
      </c>
      <c r="F144">
        <v>4.3609912595975305E-2</v>
      </c>
      <c r="G144">
        <v>-2.8866891152969391E-3</v>
      </c>
      <c r="H144">
        <v>5.6530250292109799E-2</v>
      </c>
      <c r="I144">
        <v>6.1060043627498154E-3</v>
      </c>
      <c r="J144">
        <v>-8.31961215387759E-3</v>
      </c>
    </row>
    <row r="145" spans="1:10" x14ac:dyDescent="0.25">
      <c r="A145">
        <v>-4.3370354503417035E-3</v>
      </c>
      <c r="B145">
        <v>1.0622541472313882E-2</v>
      </c>
      <c r="C145">
        <v>-8.0006401679299319E-3</v>
      </c>
      <c r="D145">
        <v>-1.5736957715690988E-2</v>
      </c>
      <c r="E145">
        <v>1.4945503674208237E-3</v>
      </c>
      <c r="F145">
        <v>-3.0114663835575872E-2</v>
      </c>
      <c r="G145">
        <v>-1.2602197855792785E-2</v>
      </c>
      <c r="H145">
        <v>-1.9372676458319686E-2</v>
      </c>
      <c r="I145">
        <v>-1.5067725386080647E-2</v>
      </c>
      <c r="J145">
        <v>-2.9812741994749859E-3</v>
      </c>
    </row>
    <row r="146" spans="1:10" x14ac:dyDescent="0.25">
      <c r="A146">
        <v>4.9782048067548304E-3</v>
      </c>
      <c r="B146">
        <v>-7.8551394785427945E-3</v>
      </c>
      <c r="C146">
        <v>2.2275176748372136E-2</v>
      </c>
      <c r="D146">
        <v>1.2254725100662283E-2</v>
      </c>
      <c r="E146">
        <v>2.1038302195234351E-2</v>
      </c>
      <c r="F146">
        <v>5.0206545366850125E-2</v>
      </c>
      <c r="G146">
        <v>2.259396253322166E-2</v>
      </c>
      <c r="H146">
        <v>5.5503174279974921E-2</v>
      </c>
      <c r="I146">
        <v>1.1898599201847741E-2</v>
      </c>
      <c r="J146">
        <v>-1.2865128525705009E-2</v>
      </c>
    </row>
    <row r="147" spans="1:10" x14ac:dyDescent="0.25">
      <c r="A147">
        <v>1.7337508276702995E-2</v>
      </c>
      <c r="B147">
        <v>-3.3554450428253509E-2</v>
      </c>
      <c r="C147">
        <v>-6.7627501488057567E-4</v>
      </c>
      <c r="D147">
        <v>-1.4943733615518727E-2</v>
      </c>
      <c r="E147">
        <v>-8.9818176357758604E-3</v>
      </c>
      <c r="F147">
        <v>7.4591848683855889E-3</v>
      </c>
      <c r="G147">
        <v>-3.0359250977376354E-2</v>
      </c>
      <c r="H147">
        <v>1.7825169200093316E-3</v>
      </c>
      <c r="I147">
        <v>-8.399090103358018E-3</v>
      </c>
      <c r="J147">
        <v>6.1995104463757975E-3</v>
      </c>
    </row>
    <row r="148" spans="1:10" x14ac:dyDescent="0.25">
      <c r="A148">
        <v>7.6080339682283336E-3</v>
      </c>
      <c r="B148">
        <v>9.8150815424721927E-2</v>
      </c>
      <c r="C148">
        <v>-6.9172762653744559E-3</v>
      </c>
      <c r="D148">
        <v>3.0916955719309504E-2</v>
      </c>
      <c r="E148">
        <v>1.4779018934843462E-3</v>
      </c>
      <c r="F148">
        <v>4.6441944369027292E-3</v>
      </c>
      <c r="G148">
        <v>4.1746718795008806E-3</v>
      </c>
      <c r="H148">
        <v>2.7580165065681117E-2</v>
      </c>
      <c r="I148">
        <v>1.7533416051373166E-2</v>
      </c>
      <c r="J148">
        <v>4.3406569527824259E-3</v>
      </c>
    </row>
    <row r="149" spans="1:10" x14ac:dyDescent="0.25">
      <c r="A149">
        <v>1.3440048120808706E-2</v>
      </c>
      <c r="B149">
        <v>-1.626990481621915E-2</v>
      </c>
      <c r="C149">
        <v>1.2265299435413353E-2</v>
      </c>
      <c r="D149">
        <v>-1.0058693953841031E-2</v>
      </c>
      <c r="E149">
        <v>6.8682944878549436E-3</v>
      </c>
      <c r="F149">
        <v>-2.1573108052160887E-2</v>
      </c>
      <c r="G149">
        <v>9.5270813435615054E-3</v>
      </c>
      <c r="H149">
        <v>-2.597425300095383E-3</v>
      </c>
      <c r="I149">
        <v>5.4941336533301114E-3</v>
      </c>
      <c r="J149">
        <v>1.777627977171686E-2</v>
      </c>
    </row>
    <row r="150" spans="1:10" x14ac:dyDescent="0.25">
      <c r="A150">
        <v>7.4509013939671673E-4</v>
      </c>
      <c r="B150">
        <v>1.9030780233383199E-2</v>
      </c>
      <c r="C150">
        <v>8.3021488080400156E-3</v>
      </c>
      <c r="D150">
        <v>-1.1854379416178574E-2</v>
      </c>
      <c r="E150">
        <v>2.5592677375868712E-2</v>
      </c>
      <c r="F150">
        <v>2.8006109258030445E-2</v>
      </c>
      <c r="G150">
        <v>1.612903169833645E-2</v>
      </c>
      <c r="H150">
        <v>-7.8124808302840031E-3</v>
      </c>
      <c r="I150">
        <v>5.6295584440786001E-3</v>
      </c>
      <c r="J150">
        <v>8.4246517725910779E-3</v>
      </c>
    </row>
    <row r="151" spans="1:10" x14ac:dyDescent="0.25">
      <c r="A151">
        <v>6.551429032076869E-3</v>
      </c>
      <c r="B151">
        <v>1.5485922286615364E-2</v>
      </c>
      <c r="C151">
        <v>3.2119326853217979E-2</v>
      </c>
      <c r="D151">
        <v>7.3312768478651525E-3</v>
      </c>
      <c r="E151">
        <v>1.920273693027847E-3</v>
      </c>
      <c r="F151">
        <v>4.7825169925225779E-2</v>
      </c>
      <c r="G151">
        <v>2.3302916328011011E-2</v>
      </c>
      <c r="H151">
        <v>2.449691655542393E-2</v>
      </c>
      <c r="I151">
        <v>2.1527940873820338E-2</v>
      </c>
      <c r="J151">
        <v>1.7931141722111327E-2</v>
      </c>
    </row>
    <row r="152" spans="1:10" x14ac:dyDescent="0.25">
      <c r="A152">
        <v>-5.0443729303068806E-2</v>
      </c>
      <c r="B152">
        <v>-3.3710221821740528E-2</v>
      </c>
      <c r="C152">
        <v>-4.3122673012339959E-3</v>
      </c>
      <c r="D152">
        <v>-5.7656047514478507E-3</v>
      </c>
      <c r="E152">
        <v>-1.7801181019978327E-2</v>
      </c>
      <c r="F152">
        <v>-7.3103681560025245E-3</v>
      </c>
      <c r="G152">
        <v>-7.9207710300951469E-3</v>
      </c>
      <c r="H152">
        <v>-5.97779167500769E-3</v>
      </c>
      <c r="I152">
        <v>3.4654071315500128E-3</v>
      </c>
      <c r="J152">
        <v>-6.3388557919337729E-3</v>
      </c>
    </row>
    <row r="153" spans="1:10" x14ac:dyDescent="0.25">
      <c r="A153">
        <v>-1.9940831283974881E-2</v>
      </c>
      <c r="B153">
        <v>-1.4590133953960013E-2</v>
      </c>
      <c r="C153">
        <v>-2.8728204912905824E-2</v>
      </c>
      <c r="D153">
        <v>-2.357641365954162E-2</v>
      </c>
      <c r="E153">
        <v>-1.9864565452539795E-2</v>
      </c>
      <c r="F153">
        <v>-3.2914958173284797E-2</v>
      </c>
      <c r="G153">
        <v>-9.9796136996333352E-4</v>
      </c>
      <c r="H153">
        <v>5.154597598718857E-3</v>
      </c>
      <c r="I153">
        <v>-7.0272712178564862E-3</v>
      </c>
      <c r="J153">
        <v>1.4034344887770457E-2</v>
      </c>
    </row>
    <row r="154" spans="1:10" x14ac:dyDescent="0.25">
      <c r="A154">
        <v>3.0678683834048686E-2</v>
      </c>
      <c r="B154">
        <v>-2.1036365355957164E-2</v>
      </c>
      <c r="C154">
        <v>-7.7287778253850832E-3</v>
      </c>
      <c r="D154">
        <v>2.0445818522499496E-3</v>
      </c>
      <c r="E154">
        <v>3.4509732167790695E-3</v>
      </c>
      <c r="F154">
        <v>1.7745947086585934E-2</v>
      </c>
      <c r="G154">
        <v>4.8618035576553385E-2</v>
      </c>
      <c r="H154">
        <v>8.5473713856171359E-4</v>
      </c>
      <c r="I154">
        <v>7.9666567614310128E-3</v>
      </c>
      <c r="J154">
        <v>1.9871757012016782E-4</v>
      </c>
    </row>
    <row r="155" spans="1:10" x14ac:dyDescent="0.25">
      <c r="A155">
        <v>7.8655464445124279E-3</v>
      </c>
      <c r="B155">
        <v>2.425878518841457E-2</v>
      </c>
      <c r="C155">
        <v>6.1413160857144286E-3</v>
      </c>
      <c r="D155">
        <v>2.0598552673893336E-2</v>
      </c>
      <c r="E155">
        <v>2.9264484339257522E-2</v>
      </c>
      <c r="F155">
        <v>3.3441763827750874E-2</v>
      </c>
      <c r="G155">
        <v>2.1276574905163322E-2</v>
      </c>
      <c r="H155">
        <v>-1.3663511512717018E-2</v>
      </c>
      <c r="I155">
        <v>-9.7091281700634902E-3</v>
      </c>
      <c r="J155">
        <v>2.846962919434203E-3</v>
      </c>
    </row>
    <row r="156" spans="1:10" x14ac:dyDescent="0.25">
      <c r="A156">
        <v>-3.0757430168551741E-2</v>
      </c>
      <c r="B156">
        <v>-5.2229558385283772E-2</v>
      </c>
      <c r="C156">
        <v>-1.5185230013914103E-2</v>
      </c>
      <c r="D156">
        <v>-3.7509548386238156E-2</v>
      </c>
      <c r="E156">
        <v>-2.5492089686903335E-2</v>
      </c>
      <c r="F156">
        <v>-6.2515690317695716E-2</v>
      </c>
      <c r="G156">
        <v>-2.829604274554454E-2</v>
      </c>
      <c r="H156">
        <v>-3.9826867448449293E-2</v>
      </c>
      <c r="I156">
        <v>6.8062614639723693E-3</v>
      </c>
      <c r="J156">
        <v>2.3238873096847312E-2</v>
      </c>
    </row>
    <row r="157" spans="1:10" x14ac:dyDescent="0.25">
      <c r="A157">
        <v>8.3675244711082491E-3</v>
      </c>
      <c r="B157">
        <v>-5.8771325339880866E-2</v>
      </c>
      <c r="C157">
        <v>-2.9780840538049993E-2</v>
      </c>
      <c r="D157">
        <v>-1.7111721406760091E-2</v>
      </c>
      <c r="E157">
        <v>-3.2300120240777969E-2</v>
      </c>
      <c r="F157">
        <v>-2.1959605883833017E-2</v>
      </c>
      <c r="G157">
        <v>-4.7840001610232975E-2</v>
      </c>
      <c r="H157">
        <v>-1.1722314426349195E-2</v>
      </c>
      <c r="I157">
        <v>1.1870836648572511E-2</v>
      </c>
      <c r="J157">
        <v>1.0000546114363016E-2</v>
      </c>
    </row>
    <row r="158" spans="1:10" x14ac:dyDescent="0.25">
      <c r="A158">
        <v>1.5659934486612513E-4</v>
      </c>
      <c r="B158">
        <v>-8.1533927826439208E-3</v>
      </c>
      <c r="C158">
        <v>7.9463448033809166E-3</v>
      </c>
      <c r="D158">
        <v>-1.1774237342027661E-2</v>
      </c>
      <c r="E158">
        <v>-6.1194349716439328E-3</v>
      </c>
      <c r="F158">
        <v>-2.918154373236435E-2</v>
      </c>
      <c r="G158">
        <v>-1.6800915389045599E-4</v>
      </c>
      <c r="H158">
        <v>-7.2992115794063934E-3</v>
      </c>
      <c r="I158">
        <v>1.1532595998934759E-2</v>
      </c>
      <c r="J158">
        <v>5.5578330243344388E-3</v>
      </c>
    </row>
    <row r="159" spans="1:10" x14ac:dyDescent="0.25">
      <c r="A159">
        <v>5.3224795660224916E-3</v>
      </c>
      <c r="B159">
        <v>-4.4985114356558178E-2</v>
      </c>
      <c r="C159">
        <v>-9.5069324292758398E-3</v>
      </c>
      <c r="D159">
        <v>7.1283097900713167E-4</v>
      </c>
      <c r="E159">
        <v>-2.1066739762143932E-2</v>
      </c>
      <c r="F159">
        <v>-7.7798996235925585E-4</v>
      </c>
      <c r="G159">
        <v>-4.7058965894154862E-3</v>
      </c>
      <c r="H159">
        <v>0</v>
      </c>
      <c r="I159">
        <v>-1.1401111585085198E-2</v>
      </c>
      <c r="J159">
        <v>-1.982091548663063E-2</v>
      </c>
    </row>
    <row r="160" spans="1:10" x14ac:dyDescent="0.25">
      <c r="A160">
        <v>-1.339146662423751E-2</v>
      </c>
      <c r="B160">
        <v>-5.1991920572998451E-2</v>
      </c>
      <c r="C160">
        <v>-2.4736556268311193E-2</v>
      </c>
      <c r="D160">
        <v>-5.5357638812179977E-2</v>
      </c>
      <c r="E160">
        <v>-2.1613947307368191E-2</v>
      </c>
      <c r="F160">
        <v>-1.1820484228627384E-2</v>
      </c>
      <c r="G160">
        <v>-1.3677790918633781E-2</v>
      </c>
      <c r="H160">
        <v>1.7463140715307236E-2</v>
      </c>
      <c r="I160">
        <v>-4.0165702758179749E-3</v>
      </c>
      <c r="J160">
        <v>-6.8701402859029804E-3</v>
      </c>
    </row>
    <row r="161" spans="1:10" x14ac:dyDescent="0.25">
      <c r="A161">
        <v>5.2083016854750893E-3</v>
      </c>
      <c r="B161">
        <v>-1.8843856358887554E-2</v>
      </c>
      <c r="C161">
        <v>4.8007910733449932E-4</v>
      </c>
      <c r="D161">
        <v>-2.1544758773138883E-2</v>
      </c>
      <c r="E161">
        <v>-2.2133641248804144E-3</v>
      </c>
      <c r="F161">
        <v>-5.0856456909560413E-3</v>
      </c>
      <c r="G161">
        <v>-3.0131826187720999E-2</v>
      </c>
      <c r="H161">
        <v>-1.6260032852199107E-2</v>
      </c>
      <c r="I161">
        <v>-5.1108202035936396E-3</v>
      </c>
      <c r="J161">
        <v>2.6039308418290743E-2</v>
      </c>
    </row>
    <row r="162" spans="1:10" x14ac:dyDescent="0.25">
      <c r="A162">
        <v>1.2717867996826311E-2</v>
      </c>
      <c r="B162">
        <v>3.2505667806805701E-2</v>
      </c>
      <c r="C162">
        <v>1.9593681992632915E-2</v>
      </c>
      <c r="D162">
        <v>1.0569183957521112E-2</v>
      </c>
      <c r="E162">
        <v>3.1524455348442393E-2</v>
      </c>
      <c r="F162">
        <v>1.7566609830091291E-2</v>
      </c>
      <c r="G162">
        <v>1.9947018020520742E-2</v>
      </c>
      <c r="H162">
        <v>1.3774039306113208E-2</v>
      </c>
      <c r="I162">
        <v>8.6688093024788349E-3</v>
      </c>
      <c r="J162">
        <v>-8.9045229334430319E-4</v>
      </c>
    </row>
    <row r="163" spans="1:10" x14ac:dyDescent="0.25">
      <c r="A163">
        <v>-1.6744217054263572E-2</v>
      </c>
      <c r="B163">
        <v>-4.2561861404588702E-2</v>
      </c>
      <c r="C163">
        <v>4.6827333734088629E-2</v>
      </c>
      <c r="D163">
        <v>-2.8870268777968534E-2</v>
      </c>
      <c r="E163">
        <v>-2.4652683215357903E-2</v>
      </c>
      <c r="F163">
        <v>-3.5870893897577388E-2</v>
      </c>
      <c r="G163">
        <v>0</v>
      </c>
      <c r="H163">
        <v>-8.1522454772232859E-3</v>
      </c>
      <c r="I163">
        <v>-3.2626848836997181E-3</v>
      </c>
      <c r="J163">
        <v>-7.6394632995896022E-3</v>
      </c>
    </row>
    <row r="164" spans="1:10" x14ac:dyDescent="0.25">
      <c r="A164">
        <v>-1.087981743550359E-2</v>
      </c>
      <c r="B164">
        <v>2.4696635352853373E-2</v>
      </c>
      <c r="C164">
        <v>-1.37120305552372E-2</v>
      </c>
      <c r="D164">
        <v>-7.4040386740413435E-3</v>
      </c>
      <c r="E164">
        <v>7.1091681722765861E-3</v>
      </c>
      <c r="F164">
        <v>-1.3502685447928835E-2</v>
      </c>
      <c r="G164">
        <v>3.1671871387534786E-2</v>
      </c>
      <c r="H164">
        <v>2.7397502758696075E-3</v>
      </c>
      <c r="I164">
        <v>2.1955147847902176E-3</v>
      </c>
      <c r="J164">
        <v>1.1354850010705641E-2</v>
      </c>
    </row>
    <row r="165" spans="1:10" x14ac:dyDescent="0.25">
      <c r="A165">
        <v>8.6083213773315206E-3</v>
      </c>
      <c r="B165">
        <v>1.9051489768535164E-2</v>
      </c>
      <c r="C165">
        <v>4.1175986039432177E-2</v>
      </c>
      <c r="D165">
        <v>9.4936366582175271E-3</v>
      </c>
      <c r="E165">
        <v>3.4888829796411343E-2</v>
      </c>
      <c r="F165">
        <v>2.2167753888077568E-2</v>
      </c>
      <c r="G165">
        <v>-3.3551381088526885E-2</v>
      </c>
      <c r="H165">
        <v>2.8233155203328683E-2</v>
      </c>
      <c r="I165">
        <v>1.7286731077361287E-2</v>
      </c>
      <c r="J165">
        <v>1.2559499450481687E-2</v>
      </c>
    </row>
    <row r="166" spans="1:10" x14ac:dyDescent="0.25">
      <c r="A166">
        <v>-1.2960312944523515E-2</v>
      </c>
      <c r="B166">
        <v>-3.2255120152775797E-2</v>
      </c>
      <c r="C166">
        <v>-8.610064444714946E-3</v>
      </c>
      <c r="D166">
        <v>-2.7989252127183163E-3</v>
      </c>
      <c r="E166">
        <v>-2.6041046932440564E-2</v>
      </c>
      <c r="F166">
        <v>-0.10858020206447259</v>
      </c>
      <c r="G166">
        <v>-3.0723888259191038E-2</v>
      </c>
      <c r="H166">
        <v>5.3144844425205206E-3</v>
      </c>
      <c r="I166">
        <v>1.7619626892269799E-3</v>
      </c>
      <c r="J166">
        <v>1.5034084659318657E-3</v>
      </c>
    </row>
    <row r="167" spans="1:10" x14ac:dyDescent="0.25">
      <c r="A167">
        <v>-1.1849511419543404E-2</v>
      </c>
      <c r="B167">
        <v>-6.0469250932874502E-2</v>
      </c>
      <c r="C167">
        <v>-3.0174377764963355E-3</v>
      </c>
      <c r="D167">
        <v>-1.0328932300437774E-2</v>
      </c>
      <c r="E167">
        <v>-3.7026428674226626E-2</v>
      </c>
      <c r="F167">
        <v>-8.0577966863874084E-2</v>
      </c>
      <c r="G167">
        <v>2.6863128219112844E-3</v>
      </c>
      <c r="H167">
        <v>-6.4317152091470084E-2</v>
      </c>
      <c r="I167">
        <v>-2.3451318651540277E-3</v>
      </c>
      <c r="J167">
        <v>-1.8827740072390218E-2</v>
      </c>
    </row>
    <row r="168" spans="1:10" x14ac:dyDescent="0.25">
      <c r="A168">
        <v>-6.481899311001506E-3</v>
      </c>
      <c r="B168">
        <v>-3.3097165888575308E-2</v>
      </c>
      <c r="C168">
        <v>-4.7172589805564616E-2</v>
      </c>
      <c r="D168">
        <v>-2.8928008419103625E-2</v>
      </c>
      <c r="E168">
        <v>-2.6608936633188467E-2</v>
      </c>
      <c r="F168">
        <v>-2.1399431147235904E-2</v>
      </c>
      <c r="G168">
        <v>2.6789533273036035E-3</v>
      </c>
      <c r="H168">
        <v>-5.743885344542244E-2</v>
      </c>
      <c r="I168">
        <v>-1.9902061176319635E-2</v>
      </c>
      <c r="J168">
        <v>5.0998575315946548E-4</v>
      </c>
    </row>
    <row r="169" spans="1:10" x14ac:dyDescent="0.25">
      <c r="A169">
        <v>9.133876869452346E-3</v>
      </c>
      <c r="B169">
        <v>1.9830925162664083E-2</v>
      </c>
      <c r="C169">
        <v>-8.7550372998204881E-3</v>
      </c>
      <c r="D169">
        <v>2.3130888390908537E-2</v>
      </c>
      <c r="E169">
        <v>1.1943186202569274E-2</v>
      </c>
      <c r="F169">
        <v>1.7512022661392155E-2</v>
      </c>
      <c r="G169">
        <v>8.9068863541321742E-4</v>
      </c>
      <c r="H169">
        <v>-8.9909873294145536E-3</v>
      </c>
      <c r="I169">
        <v>1.0832652075855735E-2</v>
      </c>
      <c r="J169">
        <v>-1.0449716106346076E-2</v>
      </c>
    </row>
    <row r="170" spans="1:10" x14ac:dyDescent="0.25">
      <c r="A170">
        <v>-4.2185243933816723E-2</v>
      </c>
      <c r="B170">
        <v>-5.5974216156307863E-2</v>
      </c>
      <c r="C170">
        <v>-5.7995960659438704E-2</v>
      </c>
      <c r="D170">
        <v>-3.8136605660273833E-2</v>
      </c>
      <c r="E170">
        <v>-4.5750775437422939E-2</v>
      </c>
      <c r="F170">
        <v>-1.5427100191074572E-2</v>
      </c>
      <c r="G170">
        <v>9.4322876633726349E-2</v>
      </c>
      <c r="H170">
        <v>-4.0322256466932584E-3</v>
      </c>
      <c r="I170">
        <v>-1.7004136381690689E-2</v>
      </c>
      <c r="J170">
        <v>-6.8255564791318817E-3</v>
      </c>
    </row>
    <row r="171" spans="1:10" x14ac:dyDescent="0.25">
      <c r="A171">
        <v>3.7124874692029824E-3</v>
      </c>
      <c r="B171">
        <v>-1.9853210201930052E-2</v>
      </c>
      <c r="C171">
        <v>5.9741410186377924E-3</v>
      </c>
      <c r="D171">
        <v>1.4363711167229565E-2</v>
      </c>
      <c r="E171">
        <v>-8.7810471788975532E-3</v>
      </c>
      <c r="F171">
        <v>-0.12444529935892398</v>
      </c>
      <c r="G171">
        <v>1.8214332338003306E-2</v>
      </c>
      <c r="H171">
        <v>-6.1740852112450909E-2</v>
      </c>
      <c r="I171">
        <v>-5.792922990163994E-3</v>
      </c>
      <c r="J171">
        <v>1.2772351703708188E-2</v>
      </c>
    </row>
    <row r="172" spans="1:10" x14ac:dyDescent="0.25">
      <c r="A172">
        <v>-3.3288500336247424E-2</v>
      </c>
      <c r="B172">
        <v>7.4233065259101921E-2</v>
      </c>
      <c r="C172">
        <v>4.7921528859997391E-2</v>
      </c>
      <c r="D172">
        <v>2.1650158747226259E-2</v>
      </c>
      <c r="E172">
        <v>4.6534191769819454E-2</v>
      </c>
      <c r="F172">
        <v>6.2170291965869283E-2</v>
      </c>
      <c r="G172">
        <v>4.6318329723942378E-3</v>
      </c>
      <c r="H172">
        <v>-7.5513426502860836E-3</v>
      </c>
      <c r="I172">
        <v>2.8526387083210165E-2</v>
      </c>
      <c r="J172">
        <v>-2.0613291675198028E-2</v>
      </c>
    </row>
    <row r="173" spans="1:10" x14ac:dyDescent="0.25">
      <c r="A173">
        <v>-9.0434782608696199E-3</v>
      </c>
      <c r="B173">
        <v>-6.2430526341432237E-2</v>
      </c>
      <c r="C173">
        <v>-1.8496716418588795E-2</v>
      </c>
      <c r="D173">
        <v>-1.4318441661451031E-2</v>
      </c>
      <c r="E173">
        <v>-0.14049437864321151</v>
      </c>
      <c r="F173">
        <v>-1.00311453058045E-2</v>
      </c>
      <c r="G173">
        <v>6.6613580084654081E-2</v>
      </c>
      <c r="H173">
        <v>3.260898310163999E-3</v>
      </c>
      <c r="I173">
        <v>-1.9788333274832641E-2</v>
      </c>
      <c r="J173">
        <v>-6.601770034415806E-3</v>
      </c>
    </row>
    <row r="174" spans="1:10" x14ac:dyDescent="0.25">
      <c r="A174">
        <v>-2.2815022815022765E-2</v>
      </c>
      <c r="B174">
        <v>5.316220901186746E-2</v>
      </c>
      <c r="C174">
        <v>1.1066596925739653E-2</v>
      </c>
      <c r="D174">
        <v>5.8099939868677946E-4</v>
      </c>
      <c r="E174">
        <v>1.7580894701449356E-3</v>
      </c>
      <c r="F174">
        <v>7.0929649366853892E-2</v>
      </c>
      <c r="G174">
        <v>-7.5122900217531055E-2</v>
      </c>
      <c r="H174">
        <v>0</v>
      </c>
      <c r="I174">
        <v>-1.0114016276126025E-2</v>
      </c>
      <c r="J174">
        <v>3.487277446687944E-3</v>
      </c>
    </row>
    <row r="175" spans="1:10" x14ac:dyDescent="0.25">
      <c r="A175">
        <v>4.8491558908046089E-3</v>
      </c>
      <c r="B175">
        <v>3.5325390440385388E-3</v>
      </c>
      <c r="C175">
        <v>-2.553935606178722E-2</v>
      </c>
      <c r="D175">
        <v>2.6713589470698232E-3</v>
      </c>
      <c r="E175">
        <v>-1.9799036144578517E-3</v>
      </c>
      <c r="F175">
        <v>5.7872220669922926E-3</v>
      </c>
      <c r="G175">
        <v>-4.4480280470595289E-2</v>
      </c>
      <c r="H175">
        <v>1.7334857292857313E-2</v>
      </c>
      <c r="I175">
        <v>-3.1219834422377643E-3</v>
      </c>
      <c r="J175">
        <v>1.3835088582978381E-2</v>
      </c>
    </row>
    <row r="176" spans="1:10" x14ac:dyDescent="0.25">
      <c r="A176">
        <v>1.9481679723294308E-2</v>
      </c>
      <c r="B176">
        <v>3.7343035713541251E-2</v>
      </c>
      <c r="C176">
        <v>2.6045862100438747E-2</v>
      </c>
      <c r="D176">
        <v>2.5367716312574746E-2</v>
      </c>
      <c r="E176">
        <v>1.3480465122021234E-2</v>
      </c>
      <c r="F176">
        <v>2.7947803962878909E-2</v>
      </c>
      <c r="G176">
        <v>2.3950053787766701E-2</v>
      </c>
      <c r="H176">
        <v>-2.342920482425102E-2</v>
      </c>
      <c r="I176">
        <v>3.4367818981560591E-2</v>
      </c>
      <c r="J176">
        <v>-8.5680513963391804E-3</v>
      </c>
    </row>
    <row r="177" spans="1:10" x14ac:dyDescent="0.25">
      <c r="A177">
        <v>-2.8751735120060677E-2</v>
      </c>
      <c r="B177">
        <v>-7.3276212244575353E-2</v>
      </c>
      <c r="C177">
        <v>-5.8940188556130466E-2</v>
      </c>
      <c r="D177">
        <v>-4.055577408119429E-2</v>
      </c>
      <c r="E177">
        <v>-7.5610360060121992E-2</v>
      </c>
      <c r="F177">
        <v>-6.1839243131783871E-2</v>
      </c>
      <c r="G177">
        <v>9.0594372575004203E-3</v>
      </c>
      <c r="H177">
        <v>-5.779719240017292E-2</v>
      </c>
      <c r="I177">
        <v>-2.1233158033897616E-2</v>
      </c>
      <c r="J177">
        <v>-2.0819717072592892E-2</v>
      </c>
    </row>
    <row r="178" spans="1:10" x14ac:dyDescent="0.25">
      <c r="A178">
        <v>-7.4007217544866458E-3</v>
      </c>
      <c r="B178">
        <v>-8.9684151411387799E-3</v>
      </c>
      <c r="C178">
        <v>-3.4898423446561293E-2</v>
      </c>
      <c r="D178">
        <v>-1.4953444012716425E-2</v>
      </c>
      <c r="E178">
        <v>-1.4041243465448746E-2</v>
      </c>
      <c r="F178">
        <v>-8.6182028077734993E-3</v>
      </c>
      <c r="G178">
        <v>-1.5181141617306786E-2</v>
      </c>
      <c r="H178">
        <v>-3.8194428621821687E-2</v>
      </c>
      <c r="I178">
        <v>7.4723356216501507E-3</v>
      </c>
      <c r="J178">
        <v>1.1701027455557884E-2</v>
      </c>
    </row>
    <row r="179" spans="1:10" x14ac:dyDescent="0.25">
      <c r="A179">
        <v>-3.327881311951944E-2</v>
      </c>
      <c r="B179">
        <v>-9.2369478944106229E-2</v>
      </c>
      <c r="C179">
        <v>-2.8648750800727808E-2</v>
      </c>
      <c r="D179">
        <v>-3.370795918202444E-2</v>
      </c>
      <c r="E179">
        <v>-5.2133551609780643E-2</v>
      </c>
      <c r="F179">
        <v>-9.7821914405808175E-2</v>
      </c>
      <c r="G179">
        <v>-9.9455465653108029E-4</v>
      </c>
      <c r="H179">
        <v>-4.2118015141036198E-2</v>
      </c>
      <c r="I179">
        <v>-1.31190653620729E-2</v>
      </c>
      <c r="J179">
        <v>-1.4077129249982169E-2</v>
      </c>
    </row>
    <row r="180" spans="1:10" x14ac:dyDescent="0.25">
      <c r="A180">
        <v>1.956360045146734E-2</v>
      </c>
      <c r="B180">
        <v>3.8053111308979308E-2</v>
      </c>
      <c r="C180">
        <v>-1.5466261144461381E-2</v>
      </c>
      <c r="D180">
        <v>1.434938220432372E-2</v>
      </c>
      <c r="E180">
        <v>6.4344740145198494E-4</v>
      </c>
      <c r="F180">
        <v>5.0084666453098968E-2</v>
      </c>
      <c r="G180">
        <v>-3.5506857780704913E-2</v>
      </c>
      <c r="H180">
        <v>1.2562967344553958E-2</v>
      </c>
      <c r="I180">
        <v>-7.3134675110685951E-3</v>
      </c>
      <c r="J180">
        <v>-1.0457184572521084E-2</v>
      </c>
    </row>
    <row r="181" spans="1:10" x14ac:dyDescent="0.25">
      <c r="A181">
        <v>1.2915147363189168E-2</v>
      </c>
      <c r="B181">
        <v>-5.4845147122343473E-2</v>
      </c>
      <c r="C181">
        <v>-1.4339174438591886E-2</v>
      </c>
      <c r="D181">
        <v>-2.3658560975609842E-2</v>
      </c>
      <c r="E181">
        <v>-3.203225243634205E-2</v>
      </c>
      <c r="F181">
        <v>-7.2905073568721862E-2</v>
      </c>
      <c r="G181">
        <v>2.1331468630639915E-2</v>
      </c>
      <c r="H181">
        <v>-9.9256027569490785E-3</v>
      </c>
      <c r="I181">
        <v>-5.0879502142992632E-3</v>
      </c>
      <c r="J181">
        <v>-9.4835443370746902E-4</v>
      </c>
    </row>
    <row r="182" spans="1:10" x14ac:dyDescent="0.25">
      <c r="A182">
        <v>1.2750382049166387E-2</v>
      </c>
      <c r="B182">
        <v>-2.7360125017887846E-2</v>
      </c>
      <c r="C182">
        <v>-1.8532644457607941E-4</v>
      </c>
      <c r="D182">
        <v>4.7964078140496677E-2</v>
      </c>
      <c r="E182">
        <v>1.4790399445955392E-2</v>
      </c>
      <c r="F182">
        <v>5.5906024452772866E-2</v>
      </c>
      <c r="G182">
        <v>-2.459150549311909E-2</v>
      </c>
      <c r="H182">
        <v>3.1328130406230385E-2</v>
      </c>
      <c r="I182">
        <v>-9.8181780289739945E-4</v>
      </c>
      <c r="J182">
        <v>3.8649835693455171E-3</v>
      </c>
    </row>
    <row r="183" spans="1:10" x14ac:dyDescent="0.25">
      <c r="A183">
        <v>-5.39532393508343E-4</v>
      </c>
      <c r="B183">
        <v>9.4652137310994047E-2</v>
      </c>
      <c r="C183">
        <v>4.7358694120504384E-2</v>
      </c>
      <c r="D183">
        <v>3.7067937137832241E-2</v>
      </c>
      <c r="E183">
        <v>5.7275559630809172E-2</v>
      </c>
      <c r="F183">
        <v>9.2809989847342678E-2</v>
      </c>
      <c r="G183">
        <v>8.9794281175049895E-3</v>
      </c>
      <c r="H183">
        <v>2.9161741159632389E-2</v>
      </c>
      <c r="I183">
        <v>3.4808625958225444E-3</v>
      </c>
      <c r="J183">
        <v>1.0807893370511816E-3</v>
      </c>
    </row>
    <row r="184" spans="1:10" x14ac:dyDescent="0.25">
      <c r="A184">
        <v>-1.7995321216483715E-2</v>
      </c>
      <c r="B184">
        <v>-2.4963212600101887E-2</v>
      </c>
      <c r="C184">
        <v>-3.6280177614431259E-3</v>
      </c>
      <c r="D184">
        <v>-7.4704170217120922E-3</v>
      </c>
      <c r="E184">
        <v>-1.9853159966388083E-2</v>
      </c>
      <c r="F184">
        <v>-4.750676962981501E-2</v>
      </c>
      <c r="G184">
        <v>2.0595396687355549E-2</v>
      </c>
      <c r="H184">
        <v>1.6528911829355324E-2</v>
      </c>
      <c r="I184">
        <v>-4.0809813891676703E-3</v>
      </c>
      <c r="J184">
        <v>-0.11375754315037299</v>
      </c>
    </row>
    <row r="185" spans="1:10" x14ac:dyDescent="0.25">
      <c r="A185">
        <v>1.8141854498808858E-2</v>
      </c>
      <c r="B185">
        <v>5.2884594772681148E-2</v>
      </c>
      <c r="C185">
        <v>2.9307315782105766E-2</v>
      </c>
      <c r="D185">
        <v>1.5400659849459821E-2</v>
      </c>
      <c r="E185">
        <v>4.1133276709939208E-2</v>
      </c>
      <c r="F185">
        <v>3.9683274428007578E-2</v>
      </c>
      <c r="G185">
        <v>-3.0524045607528541E-2</v>
      </c>
      <c r="H185">
        <v>3.3681787994987299E-2</v>
      </c>
      <c r="I185">
        <v>-9.8753525264192125E-3</v>
      </c>
      <c r="J185">
        <v>-6.7910200873638416E-2</v>
      </c>
    </row>
    <row r="186" spans="1:10" x14ac:dyDescent="0.25">
      <c r="A186">
        <v>2.4477987320410594E-2</v>
      </c>
      <c r="B186">
        <v>-6.8163028107227741E-2</v>
      </c>
      <c r="C186">
        <v>-5.6341684960079602E-2</v>
      </c>
      <c r="D186">
        <v>-7.0703841471005287E-3</v>
      </c>
      <c r="E186">
        <v>-7.1561968821645366E-2</v>
      </c>
      <c r="F186">
        <v>-6.2820865463941141E-3</v>
      </c>
      <c r="G186">
        <v>-1.24190838698297E-2</v>
      </c>
      <c r="H186">
        <v>-3.7078750076849097E-2</v>
      </c>
      <c r="I186">
        <v>-4.3785998209982739E-2</v>
      </c>
      <c r="J186">
        <v>-2.7444238493604625E-2</v>
      </c>
    </row>
    <row r="187" spans="1:10" x14ac:dyDescent="0.25">
      <c r="A187">
        <v>1.1946592127427687E-2</v>
      </c>
      <c r="B187">
        <v>1.0981208167450228E-2</v>
      </c>
      <c r="C187">
        <v>-2.67898076090969E-2</v>
      </c>
      <c r="D187">
        <v>1.8835408292178744E-2</v>
      </c>
      <c r="E187">
        <v>1.9278515039462649E-3</v>
      </c>
      <c r="F187">
        <v>1.312255721987441E-2</v>
      </c>
      <c r="G187">
        <v>2.3202285214351484E-2</v>
      </c>
      <c r="H187">
        <v>2.2170479937698818E-2</v>
      </c>
      <c r="I187">
        <v>-8.8725160730619753E-3</v>
      </c>
      <c r="J187">
        <v>1.0917586669794213E-3</v>
      </c>
    </row>
    <row r="188" spans="1:10" x14ac:dyDescent="0.25">
      <c r="A188">
        <v>5.208854347529781E-4</v>
      </c>
      <c r="B188">
        <v>-2.5110936198079584E-2</v>
      </c>
      <c r="C188">
        <v>1.4656148362759865E-2</v>
      </c>
      <c r="D188">
        <v>1.3865438100162877E-2</v>
      </c>
      <c r="E188">
        <v>2.5345279027944537E-3</v>
      </c>
      <c r="F188">
        <v>1.4181715444314515E-2</v>
      </c>
      <c r="G188">
        <v>1.298251687727194E-2</v>
      </c>
      <c r="H188">
        <v>4.4520476904765634E-2</v>
      </c>
      <c r="I188">
        <v>2.1441030710755121E-2</v>
      </c>
      <c r="J188">
        <v>2.8523470126603136E-2</v>
      </c>
    </row>
    <row r="189" spans="1:10" x14ac:dyDescent="0.25">
      <c r="A189">
        <v>1.2840499516909604E-2</v>
      </c>
      <c r="B189">
        <v>1.2219851847932221E-2</v>
      </c>
      <c r="C189">
        <v>5.833305471264396E-3</v>
      </c>
      <c r="D189">
        <v>-1.890204538799135E-3</v>
      </c>
      <c r="E189">
        <v>-3.1604873132371419E-4</v>
      </c>
      <c r="F189">
        <v>1.678011606544549E-2</v>
      </c>
      <c r="G189">
        <v>-7.1770676691729962E-3</v>
      </c>
      <c r="H189">
        <v>1.6393587319835635E-2</v>
      </c>
      <c r="I189">
        <v>1.7485364473447024E-2</v>
      </c>
      <c r="J189">
        <v>1.2479638560554437E-2</v>
      </c>
    </row>
    <row r="190" spans="1:10" x14ac:dyDescent="0.25">
      <c r="A190">
        <v>5.1401405711863505E-4</v>
      </c>
      <c r="B190">
        <v>-4.4028902429514162E-2</v>
      </c>
      <c r="C190">
        <v>-1.2335420599374014E-2</v>
      </c>
      <c r="D190">
        <v>-8.2432664000200405E-3</v>
      </c>
      <c r="E190">
        <v>-3.2141106874876688E-2</v>
      </c>
      <c r="F190">
        <v>-5.1068121389933011E-2</v>
      </c>
      <c r="G190">
        <v>2.4784906188809117E-2</v>
      </c>
      <c r="H190">
        <v>-7.5269832689078718E-3</v>
      </c>
      <c r="I190">
        <v>2.7394982611556297E-2</v>
      </c>
      <c r="J190">
        <v>-6.1225618594797871E-3</v>
      </c>
    </row>
    <row r="191" spans="1:10" x14ac:dyDescent="0.25">
      <c r="A191">
        <v>-3.3219228314409939E-2</v>
      </c>
      <c r="B191">
        <v>5.0823442648923557E-2</v>
      </c>
      <c r="C191">
        <v>8.4816383889792756E-3</v>
      </c>
      <c r="D191">
        <v>-8.3117826385688248E-3</v>
      </c>
      <c r="E191">
        <v>2.5696484643544387E-2</v>
      </c>
      <c r="F191">
        <v>5.1111120772946897E-2</v>
      </c>
      <c r="G191">
        <v>2.7208582008589485E-2</v>
      </c>
      <c r="H191">
        <v>9.7507888678038113E-3</v>
      </c>
      <c r="I191">
        <v>-2.0857720876451078E-3</v>
      </c>
      <c r="J191">
        <v>2.1317949773773777E-2</v>
      </c>
    </row>
    <row r="192" spans="1:10" x14ac:dyDescent="0.25">
      <c r="A192">
        <v>6.0219625579518042E-3</v>
      </c>
      <c r="B192">
        <v>5.1605209034837833E-2</v>
      </c>
      <c r="C192">
        <v>4.3807770492891057E-2</v>
      </c>
      <c r="D192">
        <v>2.5484199507484432E-2</v>
      </c>
      <c r="E192">
        <v>4.0294984026317343E-2</v>
      </c>
      <c r="F192">
        <v>-1.5626252269269375E-3</v>
      </c>
      <c r="G192">
        <v>4.5781393067364888E-3</v>
      </c>
      <c r="H192">
        <v>5.7192374350086707E-2</v>
      </c>
      <c r="I192">
        <v>1.6720616190791373E-2</v>
      </c>
      <c r="J192">
        <v>1.9682476921092651E-2</v>
      </c>
    </row>
    <row r="193" spans="1:10" x14ac:dyDescent="0.25">
      <c r="A193">
        <v>-1.2499982614436248E-2</v>
      </c>
      <c r="B193">
        <v>5.3778531184622128E-2</v>
      </c>
      <c r="C193">
        <v>2.7005453792285194E-2</v>
      </c>
      <c r="D193">
        <v>1.899713917608634E-2</v>
      </c>
      <c r="E193">
        <v>3.6632090537076278E-2</v>
      </c>
      <c r="F193">
        <v>4.0047853800924675E-2</v>
      </c>
      <c r="G193">
        <v>-5.6965984000096883E-3</v>
      </c>
      <c r="H193">
        <v>1.6393442622950834E-2</v>
      </c>
      <c r="I193">
        <v>1.5236426852001968E-2</v>
      </c>
      <c r="J193">
        <v>1.1675864749081692E-3</v>
      </c>
    </row>
    <row r="194" spans="1:10" x14ac:dyDescent="0.25">
      <c r="A194">
        <v>-8.735995721162489E-3</v>
      </c>
      <c r="B194">
        <v>-7.3892287772744196E-3</v>
      </c>
      <c r="C194">
        <v>2.4657336788341897E-2</v>
      </c>
      <c r="D194">
        <v>1.9618447439443944E-2</v>
      </c>
      <c r="E194">
        <v>4.3970098960888909E-2</v>
      </c>
      <c r="F194">
        <v>-1.7704169091756735E-3</v>
      </c>
      <c r="G194">
        <v>5.9420543460468045E-2</v>
      </c>
      <c r="H194">
        <v>2.9233870967742027E-2</v>
      </c>
      <c r="I194">
        <v>1.3499385011159516E-3</v>
      </c>
      <c r="J194">
        <v>-2.4722160668410299E-2</v>
      </c>
    </row>
    <row r="195" spans="1:10" x14ac:dyDescent="0.25">
      <c r="A195">
        <v>1.9784353229653716E-3</v>
      </c>
      <c r="B195">
        <v>-1.8851841559362949E-2</v>
      </c>
      <c r="C195">
        <v>-1.430367236512253E-3</v>
      </c>
      <c r="D195">
        <v>-1.0632507707026754E-4</v>
      </c>
      <c r="E195">
        <v>1.2266043558968915E-2</v>
      </c>
      <c r="F195">
        <v>-2.456324442395794E-2</v>
      </c>
      <c r="G195">
        <v>-9.2702408950821305E-4</v>
      </c>
      <c r="H195">
        <v>-1.9588638589618124E-2</v>
      </c>
      <c r="I195">
        <v>-1.1617354979099897E-2</v>
      </c>
      <c r="J195">
        <v>1.6420980840327632E-2</v>
      </c>
    </row>
    <row r="196" spans="1:10" x14ac:dyDescent="0.25">
      <c r="A196">
        <v>-2.6924789569643254E-3</v>
      </c>
      <c r="B196">
        <v>6.9432342328703059E-2</v>
      </c>
      <c r="C196">
        <v>3.9855114453408724E-2</v>
      </c>
      <c r="D196">
        <v>-2.3389539089719502E-3</v>
      </c>
      <c r="E196">
        <v>3.1450347316826346E-2</v>
      </c>
      <c r="F196">
        <v>5.909090909090909E-2</v>
      </c>
      <c r="G196">
        <v>-3.3714875736784736E-2</v>
      </c>
      <c r="H196">
        <v>-3.996003996003911E-3</v>
      </c>
      <c r="I196">
        <v>4.4127522953736186E-3</v>
      </c>
      <c r="J196">
        <v>-1.7175182758815372E-2</v>
      </c>
    </row>
    <row r="197" spans="1:10" x14ac:dyDescent="0.25">
      <c r="A197">
        <v>-2.0518412157695967E-2</v>
      </c>
      <c r="B197">
        <v>-4.4507953513611864E-2</v>
      </c>
      <c r="C197">
        <v>-1.7505429897109868E-2</v>
      </c>
      <c r="D197">
        <v>-1.2787692360941664E-2</v>
      </c>
      <c r="E197">
        <v>-2.5185075010396341E-2</v>
      </c>
      <c r="F197">
        <v>-3.6652334763948531E-2</v>
      </c>
      <c r="G197">
        <v>-4.8015364916772912E-3</v>
      </c>
      <c r="H197">
        <v>-3.1093279839518602E-2</v>
      </c>
      <c r="I197">
        <v>-2.5702771084336901E-3</v>
      </c>
      <c r="J197">
        <v>-3.5907704015511687E-3</v>
      </c>
    </row>
    <row r="198" spans="1:10" x14ac:dyDescent="0.25">
      <c r="A198">
        <v>1.4700533432581233E-2</v>
      </c>
      <c r="B198">
        <v>3.5256704447321043E-3</v>
      </c>
      <c r="C198">
        <v>-5.9528236284288605E-3</v>
      </c>
      <c r="D198">
        <v>-3.6700777598238023E-3</v>
      </c>
      <c r="E198">
        <v>1.9942811932044367E-2</v>
      </c>
      <c r="F198">
        <v>-1.0603243056137072E-2</v>
      </c>
      <c r="G198">
        <v>2.026373431971696E-2</v>
      </c>
      <c r="H198">
        <v>-3.4161490683229823E-2</v>
      </c>
      <c r="I198">
        <v>-1.1676356854258797E-3</v>
      </c>
      <c r="J198">
        <v>-1.2012464846964105E-2</v>
      </c>
    </row>
    <row r="199" spans="1:10" x14ac:dyDescent="0.25">
      <c r="A199">
        <v>-1.8109742518839047E-3</v>
      </c>
      <c r="B199">
        <v>7.4522776417502686E-3</v>
      </c>
      <c r="C199">
        <v>1.1977002113191417E-2</v>
      </c>
      <c r="D199">
        <v>3.6835968466869852E-3</v>
      </c>
      <c r="E199">
        <v>-1.4344105983299124E-2</v>
      </c>
      <c r="F199">
        <v>-1.4499288414091394E-2</v>
      </c>
      <c r="G199">
        <v>2.049196123095778E-3</v>
      </c>
      <c r="H199">
        <v>1.8220793140407282E-2</v>
      </c>
      <c r="I199">
        <v>3.5070543614730042E-3</v>
      </c>
      <c r="J199">
        <v>-8.6731040811404529E-3</v>
      </c>
    </row>
    <row r="200" spans="1:10" x14ac:dyDescent="0.25">
      <c r="A200">
        <v>-8.7082730172037357E-3</v>
      </c>
      <c r="B200">
        <v>-1.4480447113023282E-2</v>
      </c>
      <c r="C200">
        <v>5.9998685953787378E-3</v>
      </c>
      <c r="D200">
        <v>-4.1018674881462703E-3</v>
      </c>
      <c r="E200">
        <v>-1.479674796747962E-2</v>
      </c>
      <c r="F200">
        <v>6.0312519418806512E-2</v>
      </c>
      <c r="G200">
        <v>-5.5057259713700932E-3</v>
      </c>
      <c r="H200">
        <v>-3.157894736842038E-3</v>
      </c>
      <c r="I200">
        <v>-1.3376721190835298E-2</v>
      </c>
      <c r="J200">
        <v>-1.0466153110755279E-2</v>
      </c>
    </row>
    <row r="201" spans="1:10" x14ac:dyDescent="0.25">
      <c r="A201">
        <v>1.1164000936383561E-2</v>
      </c>
      <c r="B201">
        <v>-3.2175032865187317E-2</v>
      </c>
      <c r="C201">
        <v>-3.1045783806441452E-2</v>
      </c>
      <c r="D201">
        <v>-2.9590320190975027E-2</v>
      </c>
      <c r="E201">
        <v>-4.1508483248060786E-2</v>
      </c>
      <c r="F201">
        <v>-3.5335680732014804E-2</v>
      </c>
      <c r="G201">
        <v>2.0563049342564865E-2</v>
      </c>
      <c r="H201">
        <v>-3.1678986272439355E-2</v>
      </c>
      <c r="I201">
        <v>-1.4046647066297697E-2</v>
      </c>
      <c r="J201">
        <v>5.6189370981546303E-3</v>
      </c>
    </row>
    <row r="202" spans="1:10" x14ac:dyDescent="0.25">
      <c r="A202">
        <v>-2.0633466063348472E-2</v>
      </c>
      <c r="B202">
        <v>-5.9507930175264429E-2</v>
      </c>
      <c r="C202">
        <v>-3.2630649791410643E-2</v>
      </c>
      <c r="D202">
        <v>-1.6419088757054612E-2</v>
      </c>
      <c r="E202">
        <v>-5.5962116987307499E-2</v>
      </c>
      <c r="F202">
        <v>-8.6661279371035557E-2</v>
      </c>
      <c r="G202">
        <v>-4.8357023327201994E-2</v>
      </c>
      <c r="H202">
        <v>-4.6892039258451444E-2</v>
      </c>
      <c r="I202">
        <v>-1.9739011071374015E-2</v>
      </c>
      <c r="J202">
        <v>-1.8816740108115852E-2</v>
      </c>
    </row>
    <row r="203" spans="1:10" x14ac:dyDescent="0.25">
      <c r="A203">
        <v>-2.1437811468530497E-2</v>
      </c>
      <c r="B203">
        <v>-7.8178411742122908E-2</v>
      </c>
      <c r="C203">
        <v>-3.7392145801652156E-2</v>
      </c>
      <c r="D203">
        <v>-4.6899819370879232E-2</v>
      </c>
      <c r="E203">
        <v>-5.4537199187647926E-2</v>
      </c>
      <c r="F203">
        <v>-3.5410367737150505E-2</v>
      </c>
      <c r="G203">
        <v>1.4495097247716637E-2</v>
      </c>
      <c r="H203">
        <v>-4.6910755148741434E-2</v>
      </c>
      <c r="I203">
        <v>4.591776801083078E-3</v>
      </c>
      <c r="J203">
        <v>4.1870704096762609E-4</v>
      </c>
    </row>
    <row r="204" spans="1:10" x14ac:dyDescent="0.25">
      <c r="A204">
        <v>-7.5544852208791699E-4</v>
      </c>
      <c r="B204">
        <v>1.2078992700971574E-2</v>
      </c>
      <c r="C204">
        <v>2.53530419168219E-3</v>
      </c>
      <c r="D204">
        <v>-1.1080662456809326E-2</v>
      </c>
      <c r="E204">
        <v>-1.3118549495872602E-2</v>
      </c>
      <c r="F204">
        <v>-5.6789168879533133E-3</v>
      </c>
      <c r="G204">
        <v>-2.5204687346208152E-2</v>
      </c>
      <c r="H204">
        <v>-3.4813925570228201E-2</v>
      </c>
      <c r="I204">
        <v>1.2160607153266511E-3</v>
      </c>
      <c r="J204">
        <v>-6.6972150068001315E-4</v>
      </c>
    </row>
    <row r="205" spans="1:10" x14ac:dyDescent="0.25">
      <c r="A205">
        <v>-3.0240030240029597E-3</v>
      </c>
      <c r="B205">
        <v>4.3634774920214787E-2</v>
      </c>
      <c r="C205">
        <v>2.4566482798351951E-2</v>
      </c>
      <c r="D205">
        <v>1.614453012048192E-2</v>
      </c>
      <c r="E205">
        <v>5.2389796743032034E-2</v>
      </c>
      <c r="F205">
        <v>7.4451757028503054E-2</v>
      </c>
      <c r="G205">
        <v>3.0961741914332246E-2</v>
      </c>
      <c r="H205">
        <v>2.48756218905474E-2</v>
      </c>
      <c r="I205">
        <v>5.8635869882636281E-4</v>
      </c>
      <c r="J205">
        <v>1.0387093235265809E-2</v>
      </c>
    </row>
    <row r="206" spans="1:10" x14ac:dyDescent="0.25">
      <c r="A206">
        <v>-8.9099715639811075E-3</v>
      </c>
      <c r="B206">
        <v>-5.6029580540217068E-2</v>
      </c>
      <c r="C206">
        <v>-5.5712261006483493E-2</v>
      </c>
      <c r="D206">
        <v>-3.1776050831209414E-2</v>
      </c>
      <c r="E206">
        <v>-3.7243373961983413E-2</v>
      </c>
      <c r="F206">
        <v>-7.1191268556075341E-2</v>
      </c>
      <c r="G206">
        <v>4.792811654722524E-4</v>
      </c>
      <c r="H206">
        <v>-1.9417475728155355E-2</v>
      </c>
      <c r="I206">
        <v>-1.5529477158546936E-2</v>
      </c>
      <c r="J206">
        <v>-1.9316892916368136E-2</v>
      </c>
    </row>
    <row r="207" spans="1:10" x14ac:dyDescent="0.25">
      <c r="A207">
        <v>-2.4865532227725546E-3</v>
      </c>
      <c r="B207">
        <v>1.7883520860314112E-2</v>
      </c>
      <c r="C207">
        <v>2.0537060664570961E-3</v>
      </c>
      <c r="D207">
        <v>2.8655350053619875E-2</v>
      </c>
      <c r="E207">
        <v>2.4696092043368971E-2</v>
      </c>
      <c r="F207">
        <v>1.4511998252672466E-2</v>
      </c>
      <c r="G207">
        <v>-1.9160625592197734E-3</v>
      </c>
      <c r="H207">
        <v>4.8267326732673338E-2</v>
      </c>
      <c r="I207">
        <v>-3.4440111956799144E-3</v>
      </c>
      <c r="J207">
        <v>3.2800735532067103E-2</v>
      </c>
    </row>
    <row r="208" spans="1:10" x14ac:dyDescent="0.25">
      <c r="A208">
        <v>1.6682607222143587E-2</v>
      </c>
      <c r="B208">
        <v>4.3198997924452073E-2</v>
      </c>
      <c r="C208">
        <v>1.2483734394773105E-2</v>
      </c>
      <c r="D208">
        <v>1.0119023809523802E-2</v>
      </c>
      <c r="E208">
        <v>2.31594706914003E-2</v>
      </c>
      <c r="F208">
        <v>2.1456684440113331E-2</v>
      </c>
      <c r="G208">
        <v>2.5595953466515768E-2</v>
      </c>
      <c r="H208">
        <v>2.3612750885477654E-3</v>
      </c>
      <c r="I208">
        <v>2.2228820244286632E-2</v>
      </c>
      <c r="J208">
        <v>-1.2114240693465214E-2</v>
      </c>
    </row>
    <row r="209" spans="1:10" x14ac:dyDescent="0.25">
      <c r="A209">
        <v>-4.1493964541683033E-3</v>
      </c>
      <c r="B209">
        <v>-1.2435095679461525E-2</v>
      </c>
      <c r="C209">
        <v>-3.4597000368053001E-2</v>
      </c>
      <c r="D209">
        <v>-1.2964030947885225E-2</v>
      </c>
      <c r="E209">
        <v>2.4843301435405721E-3</v>
      </c>
      <c r="F209">
        <v>-2.0414200780785069E-2</v>
      </c>
      <c r="G209">
        <v>-3.75916387834715E-2</v>
      </c>
      <c r="H209">
        <v>-1.177856301531188E-3</v>
      </c>
      <c r="I209">
        <v>1.4483083842949744E-2</v>
      </c>
      <c r="J209">
        <v>2.4277035469300587E-2</v>
      </c>
    </row>
    <row r="210" spans="1:10" x14ac:dyDescent="0.25">
      <c r="A210">
        <v>7.9545834839883957E-3</v>
      </c>
      <c r="B210">
        <v>-8.2518701130121445E-3</v>
      </c>
      <c r="C210">
        <v>2.9355719202358285E-2</v>
      </c>
      <c r="D210">
        <v>0</v>
      </c>
      <c r="E210">
        <v>3.2033089454789158E-2</v>
      </c>
      <c r="F210">
        <v>2.8792911934100371E-2</v>
      </c>
      <c r="G210">
        <v>2.9011360956055682E-2</v>
      </c>
      <c r="H210">
        <v>-1.0613207547169793E-2</v>
      </c>
      <c r="I210">
        <v>2.1394059256101866E-3</v>
      </c>
      <c r="J210">
        <v>8.0896826026990748E-4</v>
      </c>
    </row>
    <row r="211" spans="1:10" x14ac:dyDescent="0.25">
      <c r="A211">
        <v>1.7474652057973415E-2</v>
      </c>
      <c r="B211">
        <v>5.5531556240369824E-2</v>
      </c>
      <c r="C211">
        <v>4.5463000000000003E-2</v>
      </c>
      <c r="D211">
        <v>2.2567152238806006E-2</v>
      </c>
      <c r="E211">
        <v>3.5752373963849532E-2</v>
      </c>
      <c r="F211">
        <v>4.7069164359151226E-2</v>
      </c>
      <c r="G211">
        <v>-1.5753661497758446E-4</v>
      </c>
      <c r="H211">
        <v>3.6948748510130955E-2</v>
      </c>
      <c r="I211">
        <v>1.7735413270913696E-2</v>
      </c>
      <c r="J211">
        <v>3.2330788431016665E-3</v>
      </c>
    </row>
    <row r="212" spans="1:10" x14ac:dyDescent="0.25">
      <c r="A212">
        <v>-5.1708770019990146E-3</v>
      </c>
      <c r="B212">
        <v>-1.5006382547190958E-2</v>
      </c>
      <c r="C212">
        <v>-2.1344468289984302E-2</v>
      </c>
      <c r="D212">
        <v>-1.3895399508353647E-2</v>
      </c>
      <c r="E212">
        <v>-2.7820694039332766E-2</v>
      </c>
      <c r="F212">
        <v>-6.8224579439251998E-3</v>
      </c>
      <c r="G212">
        <v>5.1985034656585206E-3</v>
      </c>
      <c r="H212">
        <v>-6.8965517241377844E-3</v>
      </c>
      <c r="I212">
        <v>-3.5094595443999439E-3</v>
      </c>
      <c r="J212">
        <v>-1.4099239489784908E-2</v>
      </c>
    </row>
    <row r="213" spans="1:10" x14ac:dyDescent="0.25">
      <c r="A213">
        <v>5.1977539483526007E-3</v>
      </c>
      <c r="B213">
        <v>-5.2581628400241463E-2</v>
      </c>
      <c r="C213">
        <v>-6.9864262443438879E-2</v>
      </c>
      <c r="D213">
        <v>-1.4920012371344304E-2</v>
      </c>
      <c r="E213">
        <v>-5.1404336235609076E-2</v>
      </c>
      <c r="F213">
        <v>-6.8410625813793924E-2</v>
      </c>
      <c r="G213">
        <v>3.3693746533556654E-2</v>
      </c>
      <c r="H213">
        <v>4.6296296296295305E-3</v>
      </c>
      <c r="I213">
        <v>-1.7001971489300764E-2</v>
      </c>
      <c r="J213">
        <v>-3.6773911892497881E-3</v>
      </c>
    </row>
    <row r="214" spans="1:10" x14ac:dyDescent="0.25">
      <c r="A214">
        <v>-2.954755200193782E-3</v>
      </c>
      <c r="B214">
        <v>-2.7531027451400444E-2</v>
      </c>
      <c r="C214">
        <v>4.5728838740307469E-3</v>
      </c>
      <c r="D214">
        <v>2.6445726014045988E-3</v>
      </c>
      <c r="E214">
        <v>1.4152662678721423E-2</v>
      </c>
      <c r="F214">
        <v>-1.0505060606060644E-2</v>
      </c>
      <c r="G214">
        <v>6.0644330816323584E-4</v>
      </c>
      <c r="H214">
        <v>-3.4562211981566085E-3</v>
      </c>
      <c r="I214">
        <v>2.0219919118560931E-2</v>
      </c>
      <c r="J214">
        <v>-2.7887003972738387E-3</v>
      </c>
    </row>
    <row r="215" spans="1:10" x14ac:dyDescent="0.25">
      <c r="A215">
        <v>-3.1487681737814468E-3</v>
      </c>
      <c r="B215">
        <v>-2.4642916286744383E-2</v>
      </c>
      <c r="C215">
        <v>-1.0169520581113839E-2</v>
      </c>
      <c r="D215">
        <v>-1.9661994021724267E-2</v>
      </c>
      <c r="E215">
        <v>-2.4880637621752529E-2</v>
      </c>
      <c r="F215">
        <v>-4.2160035138424236E-2</v>
      </c>
      <c r="G215">
        <v>-2.2727575757575855E-3</v>
      </c>
      <c r="H215">
        <v>-5.4335260115607006E-2</v>
      </c>
      <c r="I215">
        <v>-3.471381216771935E-3</v>
      </c>
      <c r="J215">
        <v>8.6362323187467536E-3</v>
      </c>
    </row>
    <row r="216" spans="1:10" x14ac:dyDescent="0.25">
      <c r="A216">
        <v>-1.1334095131921162E-2</v>
      </c>
      <c r="B216">
        <v>-4.195527520166973E-2</v>
      </c>
      <c r="C216">
        <v>-9.9804014671349695E-3</v>
      </c>
      <c r="D216">
        <v>-1.1006115115792016E-3</v>
      </c>
      <c r="E216">
        <v>3.154127701291097E-2</v>
      </c>
      <c r="F216">
        <v>3.9326387310532195E-2</v>
      </c>
      <c r="G216">
        <v>-7.2892181409026377E-3</v>
      </c>
      <c r="H216">
        <v>1.1002444987775044E-2</v>
      </c>
      <c r="I216">
        <v>2.4627356921837307E-2</v>
      </c>
      <c r="J216">
        <v>1.3210486560050656E-2</v>
      </c>
    </row>
    <row r="217" spans="1:10" x14ac:dyDescent="0.25">
      <c r="A217">
        <v>1.5974478781704098E-2</v>
      </c>
      <c r="B217">
        <v>3.036564842981879E-2</v>
      </c>
      <c r="C217">
        <v>3.1033801146471498E-2</v>
      </c>
      <c r="D217">
        <v>-8.9373530852107069E-3</v>
      </c>
      <c r="E217">
        <v>3.5962048849252505E-2</v>
      </c>
      <c r="F217">
        <v>7.4959036350257371E-2</v>
      </c>
      <c r="G217">
        <v>6.7308395258907387E-3</v>
      </c>
      <c r="H217">
        <v>-1.6928657799274341E-2</v>
      </c>
      <c r="I217">
        <v>-2.648695372624577E-3</v>
      </c>
      <c r="J217">
        <v>7.0824789072259052E-3</v>
      </c>
    </row>
    <row r="218" spans="1:10" x14ac:dyDescent="0.25">
      <c r="A218">
        <v>-3.6995929763307118E-4</v>
      </c>
      <c r="B218">
        <v>1.1093317368974421E-2</v>
      </c>
      <c r="C218">
        <v>-8.6270130368095073E-4</v>
      </c>
      <c r="D218">
        <v>-7.6589873128717102E-3</v>
      </c>
      <c r="E218">
        <v>7.3127929515417909E-3</v>
      </c>
      <c r="F218">
        <v>-1.8696928003492708E-2</v>
      </c>
      <c r="G218">
        <v>5.7134206264525346E-2</v>
      </c>
      <c r="H218">
        <v>-9.8400984009840171E-3</v>
      </c>
      <c r="I218">
        <v>-3.2898094376657239E-3</v>
      </c>
      <c r="J218">
        <v>1.5184442386611395E-3</v>
      </c>
    </row>
    <row r="219" spans="1:10" x14ac:dyDescent="0.25">
      <c r="A219">
        <v>5.5512582244407547E-4</v>
      </c>
      <c r="B219">
        <v>4.811631761831494E-2</v>
      </c>
      <c r="C219">
        <v>3.7417191669849678E-2</v>
      </c>
      <c r="D219">
        <v>3.9586703856922686E-2</v>
      </c>
      <c r="E219">
        <v>1.7493221070703734E-2</v>
      </c>
      <c r="F219">
        <v>2.8774170445003258E-2</v>
      </c>
      <c r="G219">
        <v>-3.4353888170188106E-2</v>
      </c>
      <c r="H219">
        <v>-6.2111801242236905E-3</v>
      </c>
      <c r="I219">
        <v>5.8856078851536918E-3</v>
      </c>
      <c r="J219">
        <v>6.3840513129680859E-4</v>
      </c>
    </row>
    <row r="220" spans="1:10" x14ac:dyDescent="0.25">
      <c r="A220">
        <v>-1.0541890142407995E-2</v>
      </c>
      <c r="B220">
        <v>-1.261174154859679E-3</v>
      </c>
      <c r="C220">
        <v>-1.8495977577803521E-3</v>
      </c>
      <c r="D220">
        <v>-1.1136390584687171E-2</v>
      </c>
      <c r="E220">
        <v>-6.7910340102976148E-3</v>
      </c>
      <c r="F220">
        <v>-1.5024132759630804E-2</v>
      </c>
      <c r="G220">
        <v>4.063715391485552E-2</v>
      </c>
      <c r="H220">
        <v>-1.2499999999999734E-3</v>
      </c>
      <c r="I220">
        <v>1.1860638792910415E-3</v>
      </c>
      <c r="J220">
        <v>3.9865053102998953E-4</v>
      </c>
    </row>
    <row r="221" spans="1:10" x14ac:dyDescent="0.25">
      <c r="A221">
        <v>1.1215140186915842E-3</v>
      </c>
      <c r="B221">
        <v>-4.3313554637152654E-2</v>
      </c>
      <c r="C221">
        <v>-2.6128036690447602E-2</v>
      </c>
      <c r="D221">
        <v>-7.1446353319293138E-3</v>
      </c>
      <c r="E221">
        <v>-3.2802501014345703E-2</v>
      </c>
      <c r="F221">
        <v>-4.8829586508625983E-2</v>
      </c>
      <c r="G221">
        <v>-3.2900012421683438E-3</v>
      </c>
      <c r="H221">
        <v>-3.0037546933667111E-2</v>
      </c>
      <c r="I221">
        <v>1.5792923396920321E-4</v>
      </c>
      <c r="J221">
        <v>-3.0290699090367145E-3</v>
      </c>
    </row>
    <row r="222" spans="1:10" x14ac:dyDescent="0.25">
      <c r="A222">
        <v>1.5870033310865637E-2</v>
      </c>
      <c r="B222">
        <v>-4.619832243404615E-3</v>
      </c>
      <c r="C222">
        <v>-1.2843677929372266E-2</v>
      </c>
      <c r="D222">
        <v>7.3185756145528703E-4</v>
      </c>
      <c r="E222">
        <v>-2.2639812080536944E-2</v>
      </c>
      <c r="F222">
        <v>4.3368632508952705E-3</v>
      </c>
      <c r="G222">
        <v>1.3203185993111257E-2</v>
      </c>
      <c r="H222">
        <v>7.7419354838709174E-3</v>
      </c>
      <c r="I222">
        <v>-7.1067711904089347E-3</v>
      </c>
      <c r="J222">
        <v>2.3987122731274715E-3</v>
      </c>
    </row>
    <row r="223" spans="1:10" x14ac:dyDescent="0.25">
      <c r="A223">
        <v>5.3299209704099201E-3</v>
      </c>
      <c r="B223">
        <v>5.4368914065889475E-3</v>
      </c>
      <c r="C223">
        <v>1.3010784251912377E-2</v>
      </c>
      <c r="D223">
        <v>-6.4595488192730494E-3</v>
      </c>
      <c r="E223">
        <v>1.0803891129794114E-2</v>
      </c>
      <c r="F223">
        <v>-3.7156355951870439E-3</v>
      </c>
      <c r="G223">
        <v>2.2663456732675926E-3</v>
      </c>
      <c r="H223">
        <v>0</v>
      </c>
      <c r="I223">
        <v>4.7319946672815787E-3</v>
      </c>
      <c r="J223">
        <v>1.9542099102389066E-2</v>
      </c>
    </row>
    <row r="224" spans="1:10" x14ac:dyDescent="0.25">
      <c r="A224">
        <v>-7.6782813952782879E-3</v>
      </c>
      <c r="B224">
        <v>1.3716710720896322E-2</v>
      </c>
      <c r="C224">
        <v>-1.7981162420500792E-2</v>
      </c>
      <c r="D224">
        <v>-5.1520978343510514E-3</v>
      </c>
      <c r="E224">
        <v>2.083288005737558E-3</v>
      </c>
      <c r="F224">
        <v>-2.9130118225280933E-2</v>
      </c>
      <c r="G224">
        <v>-3.4906740110041211E-2</v>
      </c>
      <c r="H224">
        <v>-3.8412291933417877E-3</v>
      </c>
      <c r="I224">
        <v>-2.7700954032534148E-4</v>
      </c>
      <c r="J224">
        <v>9.7794674078936251E-3</v>
      </c>
    </row>
    <row r="225" spans="1:10" x14ac:dyDescent="0.25">
      <c r="A225">
        <v>3.5187915165584359E-2</v>
      </c>
      <c r="B225">
        <v>2.5370764862277045E-2</v>
      </c>
      <c r="C225">
        <v>1.4338267638652705E-2</v>
      </c>
      <c r="D225">
        <v>1.2947028679334878E-2</v>
      </c>
      <c r="E225">
        <v>2.6394342214435752E-2</v>
      </c>
      <c r="F225">
        <v>6.2396200166112963E-2</v>
      </c>
      <c r="G225">
        <v>1.1129037763522658E-2</v>
      </c>
      <c r="H225">
        <v>2.0565552699228811E-2</v>
      </c>
      <c r="I225">
        <v>9.5407321565938365E-3</v>
      </c>
      <c r="J225">
        <v>-2.3243737282877372E-3</v>
      </c>
    </row>
    <row r="226" spans="1:10" x14ac:dyDescent="0.25">
      <c r="A226">
        <v>2.847464012234617E-3</v>
      </c>
      <c r="B226">
        <v>2.1507423598129256E-2</v>
      </c>
      <c r="C226">
        <v>-7.2587872184942791E-3</v>
      </c>
      <c r="D226">
        <v>7.3033473571912561E-4</v>
      </c>
      <c r="E226">
        <v>1.8493966926623178E-3</v>
      </c>
      <c r="F226">
        <v>1.2117638774208175E-2</v>
      </c>
      <c r="G226">
        <v>1.5351165154909452E-2</v>
      </c>
      <c r="H226">
        <v>7.5566750629722425E-3</v>
      </c>
      <c r="I226">
        <v>-1.0156452887268247E-2</v>
      </c>
      <c r="J226">
        <v>6.1349748757930263E-3</v>
      </c>
    </row>
    <row r="227" spans="1:10" x14ac:dyDescent="0.25">
      <c r="A227">
        <v>-1.8988447878915682E-2</v>
      </c>
      <c r="B227">
        <v>5.5338198103788455E-2</v>
      </c>
      <c r="C227">
        <v>5.0509908591304428E-2</v>
      </c>
      <c r="D227">
        <v>3.4180732686786765E-2</v>
      </c>
      <c r="E227">
        <v>3.9117413166008877E-2</v>
      </c>
      <c r="F227">
        <v>4.9338611567056233E-2</v>
      </c>
      <c r="G227">
        <v>3.5515575017607014E-2</v>
      </c>
      <c r="H227">
        <v>0</v>
      </c>
      <c r="I227">
        <v>1.6163545013576964E-2</v>
      </c>
      <c r="J227">
        <v>8.335915798628463E-3</v>
      </c>
    </row>
    <row r="228" spans="1:10" x14ac:dyDescent="0.25">
      <c r="A228">
        <v>1.4110021962916519E-2</v>
      </c>
      <c r="B228">
        <v>4.7963801176598479E-2</v>
      </c>
      <c r="C228">
        <v>1.7584018360948375E-2</v>
      </c>
      <c r="D228">
        <v>1.1997224605877134E-2</v>
      </c>
      <c r="E228">
        <v>3.8575400038705757E-2</v>
      </c>
      <c r="F228">
        <v>4.2050055207949882E-2</v>
      </c>
      <c r="G228">
        <v>-1.5151488020702141E-2</v>
      </c>
      <c r="H228">
        <v>6.2500000000000888E-3</v>
      </c>
      <c r="I228">
        <v>-7.4853723196880804E-3</v>
      </c>
      <c r="J228">
        <v>1.4620333663346873E-2</v>
      </c>
    </row>
    <row r="229" spans="1:10" x14ac:dyDescent="0.25">
      <c r="A229">
        <v>-1.0702996598234051E-3</v>
      </c>
      <c r="B229">
        <v>1.3646279016544296E-2</v>
      </c>
      <c r="C229">
        <v>4.5900638593280195E-3</v>
      </c>
      <c r="D229">
        <v>1.4179462875645437E-2</v>
      </c>
      <c r="E229">
        <v>1.5150281383488177E-2</v>
      </c>
      <c r="F229">
        <v>2.0927178807946992E-2</v>
      </c>
      <c r="G229">
        <v>7.9720279720278762E-3</v>
      </c>
      <c r="H229">
        <v>-8.6956521739130783E-3</v>
      </c>
      <c r="I229">
        <v>-4.360126448581028E-3</v>
      </c>
      <c r="J229">
        <v>-2.5650042485248058E-3</v>
      </c>
    </row>
    <row r="230" spans="1:10" x14ac:dyDescent="0.25">
      <c r="A230">
        <v>2.8571428571427964E-3</v>
      </c>
      <c r="B230">
        <v>-4.0498603878116386E-2</v>
      </c>
      <c r="C230">
        <v>-2.2397419215263774E-2</v>
      </c>
      <c r="D230">
        <v>-3.4380356764145362E-3</v>
      </c>
      <c r="E230">
        <v>-1.7732480568060965E-2</v>
      </c>
      <c r="F230">
        <v>-3.4336627720032119E-2</v>
      </c>
      <c r="G230">
        <v>4.7176911336201961E-3</v>
      </c>
      <c r="H230">
        <v>-8.7719298245614395E-3</v>
      </c>
      <c r="I230">
        <v>2.051540608152679E-3</v>
      </c>
      <c r="J230">
        <v>-1.4371219856516633E-3</v>
      </c>
    </row>
    <row r="231" spans="1:10" x14ac:dyDescent="0.25">
      <c r="A231">
        <v>-8.5470085470084924E-3</v>
      </c>
      <c r="B231">
        <v>-1.7033298492600032E-2</v>
      </c>
      <c r="C231">
        <v>1.4662389626217908E-3</v>
      </c>
      <c r="D231">
        <v>-1.6904335520978978E-2</v>
      </c>
      <c r="E231">
        <v>-1.0455799876748925E-2</v>
      </c>
      <c r="F231">
        <v>-1.1016605266160173E-2</v>
      </c>
      <c r="G231">
        <v>8.1479901589288587E-3</v>
      </c>
      <c r="H231">
        <v>-6.3211125158027584E-3</v>
      </c>
      <c r="I231">
        <v>-1.4213157718548749E-2</v>
      </c>
      <c r="J231">
        <v>-7.6049115416969668E-2</v>
      </c>
    </row>
    <row r="232" spans="1:10" x14ac:dyDescent="0.25">
      <c r="A232">
        <v>-2.2090499281609183E-2</v>
      </c>
      <c r="B232">
        <v>-2.8841652113438254E-2</v>
      </c>
      <c r="C232">
        <v>-3.733530414838316E-2</v>
      </c>
      <c r="D232">
        <v>-2.5734121551856432E-3</v>
      </c>
      <c r="E232">
        <v>-5.2253599572838115E-2</v>
      </c>
      <c r="F232">
        <v>-5.8413304807341242E-2</v>
      </c>
      <c r="G232">
        <v>1.9726054794520644E-2</v>
      </c>
      <c r="H232">
        <v>-4.0712468193384262E-2</v>
      </c>
      <c r="I232">
        <v>2.679922863648786E-2</v>
      </c>
      <c r="J232">
        <v>3.7792976968491897E-2</v>
      </c>
    </row>
    <row r="233" spans="1:10" x14ac:dyDescent="0.25">
      <c r="A233">
        <v>1.5243305505173383E-2</v>
      </c>
      <c r="B233">
        <v>7.6029709356684003E-2</v>
      </c>
      <c r="C233">
        <v>2.528520984653641E-2</v>
      </c>
      <c r="D233">
        <v>1.6301243683637012E-2</v>
      </c>
      <c r="E233">
        <v>5.3653889968711642E-2</v>
      </c>
      <c r="F233">
        <v>0.12157352965688632</v>
      </c>
      <c r="G233">
        <v>-2.6867812281897432E-3</v>
      </c>
      <c r="H233">
        <v>1.7241379310344813E-2</v>
      </c>
      <c r="I233">
        <v>7.001513197736486E-3</v>
      </c>
      <c r="J233">
        <v>2.4962572908982513E-2</v>
      </c>
    </row>
    <row r="234" spans="1:10" x14ac:dyDescent="0.25">
      <c r="A234">
        <v>9.5875906220621171E-3</v>
      </c>
      <c r="B234">
        <v>1.0905014420630172E-2</v>
      </c>
      <c r="C234">
        <v>4.0515501200486727E-2</v>
      </c>
      <c r="D234">
        <v>1.0385344547179947E-2</v>
      </c>
      <c r="E234">
        <v>1.0829114567007463E-2</v>
      </c>
      <c r="F234">
        <v>-1.7322742326363567E-2</v>
      </c>
      <c r="G234">
        <v>-2.2898438116876938E-3</v>
      </c>
      <c r="H234">
        <v>2.3468057366362413E-2</v>
      </c>
      <c r="I234">
        <v>1.7652191027915837E-2</v>
      </c>
      <c r="J234">
        <v>1.7726370032028524E-2</v>
      </c>
    </row>
    <row r="235" spans="1:10" x14ac:dyDescent="0.25">
      <c r="A235">
        <v>3.4043898332845445E-3</v>
      </c>
      <c r="B235">
        <v>9.9533420808127562E-3</v>
      </c>
      <c r="C235">
        <v>2.3968590645052468E-2</v>
      </c>
      <c r="D235">
        <v>-2.4782995084124949E-2</v>
      </c>
      <c r="E235">
        <v>0.10361463938186646</v>
      </c>
      <c r="F235">
        <v>-1.370101278300067E-2</v>
      </c>
      <c r="G235">
        <v>-1.3500742540839748E-2</v>
      </c>
      <c r="H235">
        <v>-3.8216560509553329E-3</v>
      </c>
      <c r="I235">
        <v>-3.4159266330493836E-4</v>
      </c>
      <c r="J235">
        <v>3.7106761462386783E-3</v>
      </c>
    </row>
    <row r="236" spans="1:10" x14ac:dyDescent="0.25">
      <c r="A236">
        <v>-2.678607142857154E-3</v>
      </c>
      <c r="B236">
        <v>1.5305835618955002E-2</v>
      </c>
      <c r="C236">
        <v>-5.3950140166205271E-3</v>
      </c>
      <c r="D236">
        <v>8.0806067230424737E-3</v>
      </c>
      <c r="E236">
        <v>3.2604817323559679E-3</v>
      </c>
      <c r="F236">
        <v>2.0615829604030123E-2</v>
      </c>
      <c r="G236">
        <v>2.7507896537566721E-2</v>
      </c>
      <c r="H236">
        <v>-5.1150895140665009E-3</v>
      </c>
      <c r="I236">
        <v>3.2654289263284271E-3</v>
      </c>
      <c r="J236">
        <v>1.0562552919231574E-3</v>
      </c>
    </row>
    <row r="237" spans="1:10" x14ac:dyDescent="0.25">
      <c r="A237">
        <v>-2.3634718840992667E-2</v>
      </c>
      <c r="B237">
        <v>4.6092456025325886E-3</v>
      </c>
      <c r="C237">
        <v>-2.2134785070828038E-2</v>
      </c>
      <c r="D237">
        <v>-9.1775206975481891E-3</v>
      </c>
      <c r="E237">
        <v>-9.0848290795836582E-3</v>
      </c>
      <c r="F237">
        <v>5.635041276723738E-3</v>
      </c>
      <c r="G237">
        <v>-4.049015608710279E-2</v>
      </c>
      <c r="H237">
        <v>-4.7557840616966593E-2</v>
      </c>
      <c r="I237">
        <v>-1.2035056078470987E-2</v>
      </c>
      <c r="J237">
        <v>-1.6430398794834267E-2</v>
      </c>
    </row>
    <row r="238" spans="1:10" x14ac:dyDescent="0.25">
      <c r="A238">
        <v>-4.1811829118133609E-2</v>
      </c>
      <c r="B238">
        <v>1.9809986500323465E-2</v>
      </c>
      <c r="C238">
        <v>2.2456849488865963E-2</v>
      </c>
      <c r="D238">
        <v>2.1690678606041982E-2</v>
      </c>
      <c r="E238">
        <v>3.9952294575065862E-2</v>
      </c>
      <c r="F238">
        <v>3.8448267241379279E-2</v>
      </c>
      <c r="G238">
        <v>-1.2354233587531504E-2</v>
      </c>
      <c r="H238">
        <v>2.6990553306342202E-3</v>
      </c>
      <c r="I238">
        <v>3.9839419567412517E-3</v>
      </c>
      <c r="J238">
        <v>-3.7777846684496165E-2</v>
      </c>
    </row>
    <row r="239" spans="1:10" x14ac:dyDescent="0.25">
      <c r="A239">
        <v>2.6220076555023925E-2</v>
      </c>
      <c r="B239">
        <v>1.7043355313097357E-2</v>
      </c>
      <c r="C239">
        <v>1.7501225214395805E-3</v>
      </c>
      <c r="D239">
        <v>-1.3656208556991225E-2</v>
      </c>
      <c r="E239">
        <v>2.1860686013168432E-2</v>
      </c>
      <c r="F239">
        <v>1.6104956135687867E-2</v>
      </c>
      <c r="G239">
        <v>1.6022473196838465E-2</v>
      </c>
      <c r="H239">
        <v>5.3835800807537065E-3</v>
      </c>
      <c r="I239">
        <v>-5.532378275132561E-3</v>
      </c>
      <c r="J239">
        <v>8.0433443160011168E-3</v>
      </c>
    </row>
    <row r="240" spans="1:10" x14ac:dyDescent="0.25">
      <c r="A240">
        <v>8.2059307759405169E-3</v>
      </c>
      <c r="B240">
        <v>-1.1761618894455983E-2</v>
      </c>
      <c r="C240">
        <v>-5.32844150956215E-3</v>
      </c>
      <c r="D240">
        <v>4.3048634428689628E-3</v>
      </c>
      <c r="E240">
        <v>-1.2414981504489931E-2</v>
      </c>
      <c r="F240">
        <v>-2.9983651470855403E-2</v>
      </c>
      <c r="G240">
        <v>-9.8215381128575509E-3</v>
      </c>
      <c r="H240">
        <v>-1.8741633199464484E-2</v>
      </c>
      <c r="I240">
        <v>-5.4097756248211344E-3</v>
      </c>
      <c r="J240">
        <v>8.1371658210883935E-3</v>
      </c>
    </row>
    <row r="241" spans="1:10" x14ac:dyDescent="0.25">
      <c r="A241">
        <v>-1.5168312704988718E-2</v>
      </c>
      <c r="B241">
        <v>-6.2983864674200113E-2</v>
      </c>
      <c r="C241">
        <v>1.1416263860114506E-3</v>
      </c>
      <c r="D241">
        <v>-1.7261329935125115E-2</v>
      </c>
      <c r="E241">
        <v>-9.8721517782923429E-3</v>
      </c>
      <c r="F241">
        <v>8.1697462771899345E-3</v>
      </c>
      <c r="G241">
        <v>-1.0198435032175521E-2</v>
      </c>
      <c r="H241">
        <v>1.3642564802182762E-2</v>
      </c>
      <c r="I241">
        <v>-9.3740033826562076E-3</v>
      </c>
      <c r="J241">
        <v>9.8737932163656048E-3</v>
      </c>
    </row>
    <row r="242" spans="1:10" x14ac:dyDescent="0.25">
      <c r="A242">
        <v>-1.202111149432334E-2</v>
      </c>
      <c r="B242">
        <v>-3.9734683741599344E-2</v>
      </c>
      <c r="C242">
        <v>-3.412279824561406E-2</v>
      </c>
      <c r="D242">
        <v>-1.5442708583220235E-2</v>
      </c>
      <c r="E242">
        <v>-1.1333490816053482E-2</v>
      </c>
      <c r="F242">
        <v>-3.4586458678023221E-2</v>
      </c>
      <c r="G242">
        <v>-9.738800557199714E-3</v>
      </c>
      <c r="H242">
        <v>-1.3458950201884206E-2</v>
      </c>
      <c r="I242">
        <v>1.2694743583866611E-2</v>
      </c>
      <c r="J242">
        <v>2.095141021703148E-3</v>
      </c>
    </row>
    <row r="243" spans="1:10" x14ac:dyDescent="0.25">
      <c r="A243">
        <v>2.3764259458717091E-2</v>
      </c>
      <c r="B243">
        <v>5.9171250970553278E-2</v>
      </c>
      <c r="C243">
        <v>2.7517918195278251E-2</v>
      </c>
      <c r="D243">
        <v>2.1671516583028488E-2</v>
      </c>
      <c r="E243">
        <v>3.5260828045261039E-2</v>
      </c>
      <c r="F243">
        <v>3.9200398740055417E-2</v>
      </c>
      <c r="G243">
        <v>4.2331710813471479E-2</v>
      </c>
      <c r="H243">
        <v>2.3192360163710769E-2</v>
      </c>
      <c r="I243">
        <v>4.9987964700360698E-3</v>
      </c>
      <c r="J243">
        <v>9.64384026063397E-3</v>
      </c>
    </row>
    <row r="244" spans="1:10" x14ac:dyDescent="0.25">
      <c r="A244">
        <v>1.6713278243761659E-3</v>
      </c>
      <c r="B244">
        <v>-8.5649720474942348E-3</v>
      </c>
      <c r="C244">
        <v>8.4850539904989409E-3</v>
      </c>
      <c r="D244">
        <v>5.7423882399533985E-3</v>
      </c>
      <c r="E244">
        <v>-1.4366829989952652E-2</v>
      </c>
      <c r="F244">
        <v>2.1983571387578338E-2</v>
      </c>
      <c r="G244">
        <v>3.2955067672161956E-2</v>
      </c>
      <c r="H244">
        <v>-2.1333333333333353E-2</v>
      </c>
      <c r="I244">
        <v>-7.9583184855172816E-3</v>
      </c>
      <c r="J244">
        <v>1.8487088819830307E-2</v>
      </c>
    </row>
    <row r="245" spans="1:10" x14ac:dyDescent="0.25">
      <c r="A245">
        <v>0</v>
      </c>
      <c r="B245">
        <v>4.274884675898849E-2</v>
      </c>
      <c r="C245">
        <v>1.7265574360483281E-2</v>
      </c>
      <c r="D245">
        <v>1.1419284549056288E-2</v>
      </c>
      <c r="E245">
        <v>2.0691154868395692E-2</v>
      </c>
      <c r="F245">
        <v>7.333121306939157E-3</v>
      </c>
      <c r="G245">
        <v>1.0193235237049961E-2</v>
      </c>
      <c r="H245">
        <v>1.7711171662125328E-2</v>
      </c>
      <c r="I245">
        <v>1.1184796402286508E-2</v>
      </c>
      <c r="J245">
        <v>2.8740356763422748E-3</v>
      </c>
    </row>
    <row r="246" spans="1:10" x14ac:dyDescent="0.25">
      <c r="A246">
        <v>4.4494068307268505E-3</v>
      </c>
      <c r="B246">
        <v>1.7264477358800042E-2</v>
      </c>
      <c r="C246">
        <v>2.1538726630481609E-3</v>
      </c>
      <c r="D246">
        <v>1.3824308277962036E-3</v>
      </c>
      <c r="E246">
        <v>-2.5775687374942633E-3</v>
      </c>
      <c r="F246">
        <v>-8.3313032839433272E-3</v>
      </c>
      <c r="G246">
        <v>1.3107063637978429E-4</v>
      </c>
      <c r="H246">
        <v>0</v>
      </c>
      <c r="I246">
        <v>1.2434240167212026E-2</v>
      </c>
      <c r="J246">
        <v>5.1055721671686656E-2</v>
      </c>
    </row>
    <row r="247" spans="1:10" x14ac:dyDescent="0.25">
      <c r="A247">
        <v>3.6914174972314568E-3</v>
      </c>
      <c r="B247">
        <v>-8.0391653201231442E-3</v>
      </c>
      <c r="C247">
        <v>1.4958717331499312E-2</v>
      </c>
      <c r="D247">
        <v>-9.3188796437847343E-3</v>
      </c>
      <c r="E247">
        <v>1.1174787527751922E-2</v>
      </c>
      <c r="F247">
        <v>-2.0391517461525569E-2</v>
      </c>
      <c r="G247">
        <v>4.8480345911951486E-3</v>
      </c>
      <c r="H247">
        <v>-1.338688085676009E-3</v>
      </c>
      <c r="I247">
        <v>3.2022566063724077E-3</v>
      </c>
      <c r="J247">
        <v>1.0763364094259413E-3</v>
      </c>
    </row>
    <row r="248" spans="1:10" x14ac:dyDescent="0.25">
      <c r="A248">
        <v>1.2136814782331405E-2</v>
      </c>
      <c r="B248">
        <v>-2.8815017753615797E-2</v>
      </c>
      <c r="C248">
        <v>-8.6396494772089487E-3</v>
      </c>
      <c r="D248">
        <v>1.2193740422787869E-2</v>
      </c>
      <c r="E248">
        <v>-1.8510795817867052E-2</v>
      </c>
      <c r="F248">
        <v>-4.9542015812523148E-2</v>
      </c>
      <c r="G248">
        <v>-1.8907340750884408E-2</v>
      </c>
      <c r="H248">
        <v>-4.959785522788205E-2</v>
      </c>
      <c r="I248">
        <v>1.9903037368554739E-3</v>
      </c>
      <c r="J248">
        <v>-3.2253224419345359E-3</v>
      </c>
    </row>
    <row r="249" spans="1:10" x14ac:dyDescent="0.25">
      <c r="A249">
        <v>1.944040662353913E-2</v>
      </c>
      <c r="B249">
        <v>2.3888682065273521E-2</v>
      </c>
      <c r="C249">
        <v>-8.8004014969207296E-3</v>
      </c>
      <c r="D249">
        <v>-3.2125629549075935E-3</v>
      </c>
      <c r="E249">
        <v>1.4074383642179171E-3</v>
      </c>
      <c r="F249">
        <v>2.1024703968029932E-3</v>
      </c>
      <c r="G249">
        <v>-6.2466907561586635E-3</v>
      </c>
      <c r="H249">
        <v>1.5514809590973247E-2</v>
      </c>
      <c r="I249">
        <v>-8.9955773069130688E-4</v>
      </c>
      <c r="J249">
        <v>-1.4740798855356381E-2</v>
      </c>
    </row>
    <row r="250" spans="1:10" x14ac:dyDescent="0.25">
      <c r="A250">
        <v>-2.6020298948132195E-2</v>
      </c>
      <c r="B250">
        <v>-4.9219577035520753E-2</v>
      </c>
      <c r="C250">
        <v>-2.4566830022121709E-2</v>
      </c>
      <c r="D250">
        <v>-1.7264503358581679E-3</v>
      </c>
      <c r="E250">
        <v>-2.8601594618378214E-2</v>
      </c>
      <c r="F250">
        <v>-2.587637928032499E-2</v>
      </c>
      <c r="G250">
        <v>-1.1100642414095545E-2</v>
      </c>
      <c r="H250">
        <v>-1.805555555555554E-2</v>
      </c>
      <c r="I250">
        <v>-1.4996624634098718E-4</v>
      </c>
      <c r="J250">
        <v>-1.7880578955464022E-2</v>
      </c>
    </row>
    <row r="251" spans="1:10" x14ac:dyDescent="0.25">
      <c r="A251">
        <v>-6.770411463114019E-3</v>
      </c>
      <c r="B251">
        <v>-4.5660870478433695E-2</v>
      </c>
      <c r="C251">
        <v>-2.4920536411433863E-2</v>
      </c>
      <c r="D251">
        <v>-1.7295053016428467E-2</v>
      </c>
      <c r="E251">
        <v>-3.6243906134526716E-2</v>
      </c>
      <c r="F251">
        <v>-1.6422884321995939E-2</v>
      </c>
      <c r="G251">
        <v>-5.1393560957709167E-3</v>
      </c>
      <c r="H251">
        <v>-4.3847241867043918E-2</v>
      </c>
      <c r="I251">
        <v>-1.3468886016282766E-2</v>
      </c>
      <c r="J251">
        <v>-4.2357655521263662E-3</v>
      </c>
    </row>
    <row r="252" spans="1:10" x14ac:dyDescent="0.25">
      <c r="A252">
        <v>5.5272661298323158E-4</v>
      </c>
      <c r="B252">
        <v>8.6298111689517339E-3</v>
      </c>
      <c r="C252">
        <v>3.0814211738779428E-3</v>
      </c>
      <c r="D252">
        <v>-1.4196948931234847E-2</v>
      </c>
      <c r="E252">
        <v>3.0025071085233849E-3</v>
      </c>
      <c r="F252">
        <v>-1.4324808655562163E-2</v>
      </c>
      <c r="G252">
        <v>0</v>
      </c>
      <c r="H252">
        <v>1.3313609467455601E-2</v>
      </c>
      <c r="I252">
        <v>-9.1652515307739067E-3</v>
      </c>
      <c r="J252">
        <v>7.2388134328357934E-3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048F-A804-4905-8164-90DA30F3A7C5}">
  <dimension ref="A1:O55"/>
  <sheetViews>
    <sheetView tabSelected="1" topLeftCell="D43" zoomScale="115" zoomScaleNormal="115" workbookViewId="0">
      <selection activeCell="F53" sqref="E53:F53"/>
    </sheetView>
  </sheetViews>
  <sheetFormatPr baseColWidth="10" defaultRowHeight="15" x14ac:dyDescent="0.25"/>
  <cols>
    <col min="2" max="2" width="13.140625" bestFit="1" customWidth="1"/>
    <col min="3" max="3" width="11.7109375" bestFit="1" customWidth="1"/>
    <col min="4" max="4" width="12.140625" bestFit="1" customWidth="1"/>
    <col min="5" max="5" width="14" bestFit="1" customWidth="1"/>
    <col min="6" max="7" width="11.7109375" bestFit="1" customWidth="1"/>
    <col min="8" max="8" width="13.85546875" bestFit="1" customWidth="1"/>
    <col min="9" max="9" width="12.140625" bestFit="1" customWidth="1"/>
    <col min="10" max="10" width="20" customWidth="1"/>
    <col min="11" max="11" width="14.42578125" bestFit="1" customWidth="1"/>
    <col min="12" max="12" width="20.28515625" customWidth="1"/>
    <col min="15" max="15" width="19.7109375" customWidth="1"/>
  </cols>
  <sheetData>
    <row r="1" spans="1:11" ht="15.75" thickBot="1" x14ac:dyDescent="0.3">
      <c r="E1" s="27" t="s">
        <v>34</v>
      </c>
      <c r="F1" s="27"/>
      <c r="G1" s="27"/>
    </row>
    <row r="2" spans="1:11" x14ac:dyDescent="0.25">
      <c r="A2" s="4" t="s">
        <v>26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</row>
    <row r="3" spans="1:11" x14ac:dyDescent="0.25">
      <c r="A3" s="5" t="s">
        <v>9</v>
      </c>
      <c r="B3" s="12">
        <f>VARP(Rendimientos!$A$2:$A$252)</f>
        <v>2.5993373893376287E-4</v>
      </c>
      <c r="C3" s="12">
        <f>_xlfn.COVARIANCE.P(NTDOY!$H$2:$H$253,NVDA!$H$2:$H$253)</f>
        <v>2.2501052819144291E-4</v>
      </c>
      <c r="D3" s="12">
        <f>_xlfn.COVARIANCE.P(NTDOY!$H$2:$H$253,NKE!$H$2:$H$253)</f>
        <v>9.917049644992952E-5</v>
      </c>
      <c r="E3" s="12">
        <f>_xlfn.COVARIANCE.P(NTDOY!$H$2:$H$253,SONY!$H$2:$H$253)</f>
        <v>9.1446074765981443E-5</v>
      </c>
      <c r="F3" s="12">
        <f>_xlfn.COVARIANCE.P(NTDOY!$H$2:$H$253,AMZN!$H$2:$H$253)</f>
        <v>1.3267251567965533E-4</v>
      </c>
      <c r="G3" s="12">
        <f>_xlfn.COVARIANCE.P(NTDOY!$H$2:$H$253,SPOT!$H$2:$H$253)</f>
        <v>1.7870312677676647E-4</v>
      </c>
      <c r="H3" s="12">
        <f>_xlfn.COVARIANCE.P(NTDOY!$H$2:$H$253,BIMBO!$H$2:$H$253)</f>
        <v>4.4676972093668538E-5</v>
      </c>
      <c r="I3" s="12">
        <f>_xlfn.COVARIANCE.P(NTDOY!$H$2:$H$253,TV!$H$2:$H$253)</f>
        <v>1.026692685186507E-4</v>
      </c>
      <c r="J3" s="12">
        <f>_xlfn.COVARIANCE.P(NTDOY!$H$2:$H$253,MCD!$H$2:$H$253)</f>
        <v>3.349383828262461E-5</v>
      </c>
      <c r="K3" s="12">
        <f>_xlfn.COVARIANCE.P(NTDOY!$H$2:$H$253,WMT!$H$2:$H$253)</f>
        <v>2.7998040067225835E-5</v>
      </c>
    </row>
    <row r="4" spans="1:11" x14ac:dyDescent="0.25">
      <c r="A4" s="5" t="s">
        <v>10</v>
      </c>
      <c r="B4" s="12">
        <v>2.2501052819144291E-4</v>
      </c>
      <c r="C4" s="12">
        <f>VARP(Rendimientos!$B$2:$B$252)</f>
        <v>1.4200790795905426E-3</v>
      </c>
      <c r="D4" s="12">
        <f>_xlfn.COVARIANCE.P(NVDA!$H$2:$H$253,NKE!$H$2:$H$253)</f>
        <v>5.1304941850486988E-4</v>
      </c>
      <c r="E4" s="12">
        <f>_xlfn.COVARIANCE.P(NVDA!$H$2:$H$253,SONY!$H$2:$H$253)</f>
        <v>4.3586168066100809E-4</v>
      </c>
      <c r="F4" s="12">
        <f>_xlfn.COVARIANCE.P(NVDA!$H$2:$H$253,AMZN!$H$2:$H$253)</f>
        <v>7.15749970498103E-4</v>
      </c>
      <c r="G4" s="12">
        <f>_xlfn.COVARIANCE.P(NVDA!$H$2:$H$253,SPOT!$H$2:$H$253)</f>
        <v>8.6919932235384823E-4</v>
      </c>
      <c r="H4" s="12">
        <f>_xlfn.COVARIANCE.P(NVDA!$H$2:$H$253,BIMBO!$H$2:$H$253)</f>
        <v>4.8788949658787309E-6</v>
      </c>
      <c r="I4" s="12">
        <f>_xlfn.COVARIANCE.P(NVDA!$H$2:$H$253,TV!$H$2:$H$253)</f>
        <v>3.8154981187274678E-4</v>
      </c>
      <c r="J4" s="12">
        <f>_xlfn.COVARIANCE.P(NVDA!$H$2:$H$253,MCD!$H$2:$H$253)</f>
        <v>1.6496607927011497E-4</v>
      </c>
      <c r="K4" s="12">
        <f>_xlfn.COVARIANCE.P(NVDA!$H$2:$H$253,WMT!$H$2:$H$253)</f>
        <v>6.4372628756252236E-5</v>
      </c>
    </row>
    <row r="5" spans="1:11" x14ac:dyDescent="0.25">
      <c r="A5" s="5" t="s">
        <v>11</v>
      </c>
      <c r="B5" s="12">
        <v>9.917049644992952E-5</v>
      </c>
      <c r="C5" s="12">
        <v>5.1304941850486988E-4</v>
      </c>
      <c r="D5" s="12">
        <f>VARP(Rendimientos!$C$2:$C$252)</f>
        <v>4.6867994608576323E-4</v>
      </c>
      <c r="E5" s="12">
        <f>_xlfn.COVARIANCE.P(NKE!$H$2:$H$253,SONY!$H$2:$H$253)</f>
        <v>1.9873243756567802E-4</v>
      </c>
      <c r="F5" s="12">
        <f>_xlfn.COVARIANCE.P(NKE!$H$2:$H$253,AMZN!$H$2:$H$253)</f>
        <v>3.6776607944861615E-4</v>
      </c>
      <c r="G5" s="12">
        <f>_xlfn.COVARIANCE.P(NKE!$H$2:$H$253,SPOT!$H$2:$H$253)</f>
        <v>4.1993621583120429E-4</v>
      </c>
      <c r="H5" s="12">
        <f>_xlfn.COVARIANCE.P(NKE!$H$2:$H$253,BIMBO!$H$2:$H$253)</f>
        <v>4.9871892093334497E-5</v>
      </c>
      <c r="I5" s="12">
        <f>_xlfn.COVARIANCE.P(NKE!$H$2:$H$253,TV!$H$2:$H$253)</f>
        <v>2.3046887899411483E-4</v>
      </c>
      <c r="J5" s="12">
        <f>_xlfn.COVARIANCE.P(NKE!$H$2:$H$253,MCD!$H$2:$H$253)</f>
        <v>1.0540081541248646E-4</v>
      </c>
      <c r="K5" s="12">
        <f>_xlfn.COVARIANCE.P(NKE!$H$2:$H$253,WMT!$H$2:$H$253)</f>
        <v>3.803818219569228E-5</v>
      </c>
    </row>
    <row r="6" spans="1:11" x14ac:dyDescent="0.25">
      <c r="A6" s="5" t="s">
        <v>12</v>
      </c>
      <c r="B6" s="12">
        <v>9.1446074765981443E-5</v>
      </c>
      <c r="C6" s="12">
        <v>4.3586168066100809E-4</v>
      </c>
      <c r="D6" s="12">
        <v>1.9873243756567802E-4</v>
      </c>
      <c r="E6" s="12">
        <f>VARP(Rendimientos!$D$2:$D$252)</f>
        <v>3.6909964429774239E-4</v>
      </c>
      <c r="F6" s="12">
        <f>_xlfn.COVARIANCE.P(SONY!$H$2:$H$253,AMZN!$H$2:$H$253)</f>
        <v>2.6700885597357219E-4</v>
      </c>
      <c r="G6" s="12">
        <f>_xlfn.COVARIANCE.P(SONY!$H$2:$H$253,SPOT!$H$2:$H$253)</f>
        <v>3.7779304922231982E-4</v>
      </c>
      <c r="H6" s="12">
        <f>_xlfn.COVARIANCE.P(SONY!$H$2:$H$253,BIMBO!$H$2:$H$253)</f>
        <v>-1.441721928942476E-6</v>
      </c>
      <c r="I6" s="12">
        <f>_xlfn.COVARIANCE.P(SONY!$H$2:$H$253,TV!$H$2:$H$253)</f>
        <v>1.7835220862457991E-4</v>
      </c>
      <c r="J6" s="12">
        <f>_xlfn.COVARIANCE.P(SONY!$H$2:$H$253,MCD!$H$2:$H$253)</f>
        <v>8.0758566548217914E-5</v>
      </c>
      <c r="K6" s="12">
        <f>_xlfn.COVARIANCE.P(SONY!$H$2:$H$253,WMT!$H$2:$H$253)</f>
        <v>9.1184374869715574E-6</v>
      </c>
    </row>
    <row r="7" spans="1:11" x14ac:dyDescent="0.25">
      <c r="A7" s="5" t="s">
        <v>13</v>
      </c>
      <c r="B7" s="12">
        <v>1.3267251567965533E-4</v>
      </c>
      <c r="C7" s="12">
        <v>7.15749970498103E-4</v>
      </c>
      <c r="D7" s="12">
        <v>3.6776607944861615E-4</v>
      </c>
      <c r="E7" s="12">
        <v>2.6700885597357219E-4</v>
      </c>
      <c r="F7" s="12">
        <f>VARP(Rendimientos!$E$2:$E$252)</f>
        <v>7.6454953000479678E-4</v>
      </c>
      <c r="G7" s="12">
        <f>_xlfn.COVARIANCE.P(AMZN!$H$2:$H$253,SPOT!$H$2:$H$253)</f>
        <v>6.6329645752043502E-4</v>
      </c>
      <c r="H7" s="12">
        <f>_xlfn.COVARIANCE.P(AMZN!$H$2:$H$253,BIMBO!$H$2:$H$253)</f>
        <v>-1.4919968234373119E-5</v>
      </c>
      <c r="I7" s="12">
        <f>_xlfn.COVARIANCE.P(AMZN!$H$2:$H$253,TV!$H$2:$H$253)</f>
        <v>2.9437065535004177E-4</v>
      </c>
      <c r="J7" s="12">
        <f>_xlfn.COVARIANCE.P(AMZN!$H$2:$H$253,MCD!$H$2:$H$253)</f>
        <v>1.2458546329787682E-4</v>
      </c>
      <c r="K7" s="12">
        <f>_xlfn.COVARIANCE.P(AMZN!$H$2:$H$253,WMT!$H$2:$H$253)</f>
        <v>4.6295209568270835E-5</v>
      </c>
    </row>
    <row r="8" spans="1:11" x14ac:dyDescent="0.25">
      <c r="A8" s="5" t="s">
        <v>14</v>
      </c>
      <c r="B8" s="12">
        <v>1.7870312677676647E-4</v>
      </c>
      <c r="C8" s="12">
        <v>8.6919932235384823E-4</v>
      </c>
      <c r="D8" s="12">
        <v>4.1993621583120429E-4</v>
      </c>
      <c r="E8" s="12">
        <v>3.7779304922231982E-4</v>
      </c>
      <c r="F8" s="12">
        <v>6.6329645752043502E-4</v>
      </c>
      <c r="G8" s="12">
        <f>VARP(Rendimientos!$F$2:$F$252)</f>
        <v>1.4853941216912483E-3</v>
      </c>
      <c r="H8" s="12">
        <f>_xlfn.COVARIANCE.P(SPOT!$H$2:$H$253,BIMBO!$H$2:$H$253)</f>
        <v>4.7153489989477704E-5</v>
      </c>
      <c r="I8" s="12">
        <f>_xlfn.COVARIANCE.P(SPOT!$H$2:$H$253,TV!$H$2:$H$253)</f>
        <v>4.305317267675796E-4</v>
      </c>
      <c r="J8" s="12">
        <f>_xlfn.COVARIANCE.P(SPOT!$H$2:$H$253,MCD!$H$2:$H$253)</f>
        <v>1.173641033174034E-4</v>
      </c>
      <c r="K8" s="12">
        <f>_xlfn.COVARIANCE.P(SPOT!$H$2:$H$253,WMT!$H$2:$H$253)</f>
        <v>4.6296643857235016E-5</v>
      </c>
    </row>
    <row r="9" spans="1:11" x14ac:dyDescent="0.25">
      <c r="A9" s="5" t="s">
        <v>15</v>
      </c>
      <c r="B9" s="12">
        <v>4.4676972093668538E-5</v>
      </c>
      <c r="C9" s="12">
        <v>4.8788949658787309E-6</v>
      </c>
      <c r="D9" s="12">
        <v>4.9871892093334497E-5</v>
      </c>
      <c r="E9" s="12">
        <v>-1.441721928942476E-6</v>
      </c>
      <c r="F9" s="12">
        <v>-1.4919968234373119E-5</v>
      </c>
      <c r="G9" s="12">
        <v>4.7153489989477704E-5</v>
      </c>
      <c r="H9" s="12">
        <f>VARP(Rendimientos!$G$2:$G$252)</f>
        <v>6.2715169722862016E-4</v>
      </c>
      <c r="I9" s="12">
        <f>_xlfn.COVARIANCE.P(BIMBO!$H$2:$H$253,TV!$H$2:$H$253)</f>
        <v>8.6098247677951812E-5</v>
      </c>
      <c r="J9" s="12">
        <f>_xlfn.COVARIANCE.P(BIMBO!$H$2:$H$253,MCD!$H$2:$H$253)</f>
        <v>1.8177581569673457E-5</v>
      </c>
      <c r="K9" s="12">
        <f>_xlfn.COVARIANCE.P(BIMBO!$H$2:$H$253,WMT!$H$2:$H$253)</f>
        <v>8.820852782611915E-6</v>
      </c>
    </row>
    <row r="10" spans="1:11" x14ac:dyDescent="0.25">
      <c r="A10" s="5" t="s">
        <v>16</v>
      </c>
      <c r="B10" s="12">
        <v>1.026692685186507E-4</v>
      </c>
      <c r="C10" s="12">
        <v>3.8154981187274678E-4</v>
      </c>
      <c r="D10" s="12">
        <v>2.3046887899411483E-4</v>
      </c>
      <c r="E10" s="12">
        <v>1.7835220862457991E-4</v>
      </c>
      <c r="F10" s="12">
        <v>2.9437065535004177E-4</v>
      </c>
      <c r="G10" s="12">
        <v>4.305317267675796E-4</v>
      </c>
      <c r="H10" s="12">
        <v>8.6098247677951812E-5</v>
      </c>
      <c r="I10" s="12">
        <f>VARP(Rendimientos!$H$2:$H$252)</f>
        <v>5.8777180502656077E-4</v>
      </c>
      <c r="J10" s="12">
        <f>_xlfn.COVARIANCE.P(TV!$H$2:$H$253,MCD!$H$2:$H$253)</f>
        <v>9.9710610087862044E-5</v>
      </c>
      <c r="K10" s="12">
        <f>_xlfn.COVARIANCE.P(TV!$H$2:$H$253,WMT!$H$2:$H$253)</f>
        <v>5.5743628292573341E-5</v>
      </c>
    </row>
    <row r="11" spans="1:11" x14ac:dyDescent="0.25">
      <c r="A11" s="5" t="s">
        <v>17</v>
      </c>
      <c r="B11" s="12">
        <v>3.349383828262461E-5</v>
      </c>
      <c r="C11" s="12">
        <v>1.6496607927011497E-4</v>
      </c>
      <c r="D11" s="12">
        <v>1.0540081541248646E-4</v>
      </c>
      <c r="E11" s="12">
        <v>8.0758566548217914E-5</v>
      </c>
      <c r="F11" s="12">
        <v>1.2458546329787682E-4</v>
      </c>
      <c r="G11" s="12">
        <v>1.173641033174034E-4</v>
      </c>
      <c r="H11" s="12">
        <v>1.8177581569673457E-5</v>
      </c>
      <c r="I11" s="12">
        <v>9.9710610087862044E-5</v>
      </c>
      <c r="J11" s="12">
        <f>VARP(Rendimientos!$I$2:$I$252)</f>
        <v>1.3366833044214918E-4</v>
      </c>
      <c r="K11" s="12">
        <f>_xlfn.COVARIANCE.P(MCD!$H$2:$H$253,WMT!$H$2:$H$253)</f>
        <v>4.3137790849047441E-5</v>
      </c>
    </row>
    <row r="12" spans="1:11" ht="15.75" thickBot="1" x14ac:dyDescent="0.3">
      <c r="A12" s="6" t="s">
        <v>18</v>
      </c>
      <c r="B12" s="13">
        <v>2.7998040067225835E-5</v>
      </c>
      <c r="C12" s="13">
        <v>6.4372628756252236E-5</v>
      </c>
      <c r="D12" s="13">
        <v>3.803818219569228E-5</v>
      </c>
      <c r="E12" s="13">
        <v>9.1184374869715574E-6</v>
      </c>
      <c r="F12" s="13">
        <v>4.6295209568270835E-5</v>
      </c>
      <c r="G12" s="13">
        <v>4.6296643857235016E-5</v>
      </c>
      <c r="H12" s="13">
        <v>8.820852782611915E-6</v>
      </c>
      <c r="I12" s="13">
        <v>5.5743628292573341E-5</v>
      </c>
      <c r="J12" s="13">
        <v>4.3137790849047441E-5</v>
      </c>
      <c r="K12" s="13">
        <f>VARP(Rendimientos!$J$2:$J$252)</f>
        <v>2.4789382958172819E-4</v>
      </c>
    </row>
    <row r="14" spans="1:11" ht="16.5" thickBot="1" x14ac:dyDescent="0.3">
      <c r="E14" s="25" t="s">
        <v>35</v>
      </c>
      <c r="F14" s="25"/>
      <c r="G14" s="25"/>
    </row>
    <row r="15" spans="1:11" x14ac:dyDescent="0.25">
      <c r="A15" s="4" t="s">
        <v>33</v>
      </c>
      <c r="B15" s="4" t="s">
        <v>9</v>
      </c>
      <c r="C15" s="4" t="s">
        <v>10</v>
      </c>
      <c r="D15" s="4" t="s">
        <v>11</v>
      </c>
      <c r="E15" s="4" t="s">
        <v>12</v>
      </c>
      <c r="F15" s="4" t="s">
        <v>13</v>
      </c>
      <c r="G15" s="4" t="s">
        <v>14</v>
      </c>
      <c r="H15" s="4" t="s">
        <v>15</v>
      </c>
      <c r="I15" s="4" t="s">
        <v>16</v>
      </c>
      <c r="J15" s="4" t="s">
        <v>17</v>
      </c>
      <c r="K15" s="4" t="s">
        <v>18</v>
      </c>
    </row>
    <row r="16" spans="1:11" x14ac:dyDescent="0.25">
      <c r="A16" s="7" t="s">
        <v>9</v>
      </c>
      <c r="B16" s="14">
        <v>1</v>
      </c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25">
      <c r="A17" s="7" t="s">
        <v>10</v>
      </c>
      <c r="B17" s="14">
        <v>0.37035247172617231</v>
      </c>
      <c r="C17" s="14">
        <v>1</v>
      </c>
      <c r="D17" s="14"/>
      <c r="E17" s="14"/>
      <c r="F17" s="14"/>
      <c r="G17" s="14"/>
      <c r="H17" s="14"/>
      <c r="I17" s="14"/>
      <c r="J17" s="14"/>
      <c r="K17" s="14"/>
    </row>
    <row r="18" spans="1:11" x14ac:dyDescent="0.25">
      <c r="A18" s="7" t="s">
        <v>11</v>
      </c>
      <c r="B18" s="14">
        <v>0.28412730682623766</v>
      </c>
      <c r="C18" s="14">
        <v>0.62887560670019849</v>
      </c>
      <c r="D18" s="14">
        <v>1</v>
      </c>
      <c r="E18" s="14"/>
      <c r="F18" s="14"/>
      <c r="G18" s="14"/>
      <c r="H18" s="14"/>
      <c r="I18" s="14"/>
      <c r="J18" s="14"/>
      <c r="K18" s="14"/>
    </row>
    <row r="19" spans="1:11" x14ac:dyDescent="0.25">
      <c r="A19" s="7" t="s">
        <v>12</v>
      </c>
      <c r="B19" s="14">
        <v>0.29523098011333226</v>
      </c>
      <c r="C19" s="14">
        <v>0.60203343473415216</v>
      </c>
      <c r="D19" s="14">
        <v>0.47781387896389338</v>
      </c>
      <c r="E19" s="14">
        <v>1</v>
      </c>
      <c r="F19" s="14"/>
      <c r="G19" s="14"/>
      <c r="H19" s="14"/>
      <c r="I19" s="14"/>
      <c r="J19" s="14"/>
      <c r="K19" s="14"/>
    </row>
    <row r="20" spans="1:11" x14ac:dyDescent="0.25">
      <c r="A20" s="7" t="s">
        <v>13</v>
      </c>
      <c r="B20" s="14">
        <v>0.2976095234133963</v>
      </c>
      <c r="C20" s="14">
        <v>0.68691383136119977</v>
      </c>
      <c r="D20" s="14">
        <v>0.61437094896057209</v>
      </c>
      <c r="E20" s="14">
        <v>0.50263304785894647</v>
      </c>
      <c r="F20" s="14">
        <v>1</v>
      </c>
      <c r="G20" s="14"/>
      <c r="H20" s="14"/>
      <c r="I20" s="14"/>
      <c r="J20" s="14"/>
      <c r="K20" s="14"/>
    </row>
    <row r="21" spans="1:11" x14ac:dyDescent="0.25">
      <c r="A21" s="7" t="s">
        <v>14</v>
      </c>
      <c r="B21" s="14">
        <v>0.28759410122365592</v>
      </c>
      <c r="C21" s="14">
        <v>0.59846983299603906</v>
      </c>
      <c r="D21" s="14">
        <v>0.50329694501587308</v>
      </c>
      <c r="E21" s="14">
        <v>0.5102244891940263</v>
      </c>
      <c r="F21" s="14">
        <v>0.62242068124382599</v>
      </c>
      <c r="G21" s="14">
        <v>1</v>
      </c>
      <c r="H21" s="14"/>
      <c r="I21" s="14"/>
      <c r="J21" s="14"/>
      <c r="K21" s="14"/>
    </row>
    <row r="22" spans="1:11" x14ac:dyDescent="0.25">
      <c r="A22" s="7" t="s">
        <v>15</v>
      </c>
      <c r="B22" s="14">
        <v>0.11065374171174766</v>
      </c>
      <c r="C22" s="14">
        <v>5.1698614327075941E-3</v>
      </c>
      <c r="D22" s="14">
        <v>9.1988038573232955E-2</v>
      </c>
      <c r="E22" s="14">
        <v>-2.9965628424567271E-3</v>
      </c>
      <c r="F22" s="14">
        <v>-2.1546601755833866E-2</v>
      </c>
      <c r="G22" s="14">
        <v>4.8854738211726749E-2</v>
      </c>
      <c r="H22" s="14">
        <v>1</v>
      </c>
      <c r="I22" s="14"/>
      <c r="J22" s="14"/>
      <c r="K22" s="14"/>
    </row>
    <row r="23" spans="1:11" x14ac:dyDescent="0.25">
      <c r="A23" s="7" t="s">
        <v>16</v>
      </c>
      <c r="B23" s="14">
        <v>0.26266654778596416</v>
      </c>
      <c r="C23" s="14">
        <v>0.41762895767948766</v>
      </c>
      <c r="D23" s="14">
        <v>0.43910636159560285</v>
      </c>
      <c r="E23" s="14">
        <v>0.38291493330372323</v>
      </c>
      <c r="F23" s="14">
        <v>0.43912415506297925</v>
      </c>
      <c r="G23" s="14">
        <v>0.46076548109608839</v>
      </c>
      <c r="H23" s="14">
        <v>0.14180894851952972</v>
      </c>
      <c r="I23" s="14">
        <v>1</v>
      </c>
      <c r="J23" s="14"/>
      <c r="K23" s="14"/>
    </row>
    <row r="24" spans="1:11" x14ac:dyDescent="0.25">
      <c r="A24" s="7" t="s">
        <v>17</v>
      </c>
      <c r="B24" s="14">
        <v>0.17968810573153232</v>
      </c>
      <c r="C24" s="14">
        <v>0.37863793779622651</v>
      </c>
      <c r="D24" s="14">
        <v>0.42110609104100921</v>
      </c>
      <c r="E24" s="14">
        <v>0.36358212746043772</v>
      </c>
      <c r="F24" s="14">
        <v>0.38971784905616791</v>
      </c>
      <c r="G24" s="14">
        <v>0.26339054005554197</v>
      </c>
      <c r="H24" s="14">
        <v>6.2782056785401233E-2</v>
      </c>
      <c r="I24" s="14">
        <v>0.35573183858483132</v>
      </c>
      <c r="J24" s="14">
        <v>1</v>
      </c>
      <c r="K24" s="14"/>
    </row>
    <row r="25" spans="1:11" ht="15.75" thickBot="1" x14ac:dyDescent="0.3">
      <c r="A25" s="8" t="s">
        <v>18</v>
      </c>
      <c r="B25" s="15">
        <v>0.11029693532624028</v>
      </c>
      <c r="C25" s="15">
        <v>0.1084955988970229</v>
      </c>
      <c r="D25" s="15">
        <v>0.11159602108963695</v>
      </c>
      <c r="E25" s="15">
        <v>3.0145032288652378E-2</v>
      </c>
      <c r="F25" s="15">
        <v>0.10634091264031419</v>
      </c>
      <c r="G25" s="15">
        <v>7.6294951347644482E-2</v>
      </c>
      <c r="H25" s="15">
        <v>2.2371309932631884E-2</v>
      </c>
      <c r="I25" s="15">
        <v>0.1460353513808608</v>
      </c>
      <c r="J25" s="15">
        <v>0.23697950080188052</v>
      </c>
      <c r="K25" s="15">
        <v>1</v>
      </c>
    </row>
    <row r="27" spans="1:11" ht="15.75" x14ac:dyDescent="0.25">
      <c r="E27" s="26" t="s">
        <v>36</v>
      </c>
      <c r="F27" s="26"/>
      <c r="G27" s="26"/>
    </row>
    <row r="28" spans="1:11" x14ac:dyDescent="0.25">
      <c r="A28" s="10"/>
      <c r="B28" s="10" t="s">
        <v>9</v>
      </c>
      <c r="C28" s="10" t="s">
        <v>10</v>
      </c>
      <c r="D28" s="10" t="s">
        <v>11</v>
      </c>
      <c r="E28" s="10" t="s">
        <v>12</v>
      </c>
      <c r="F28" s="10" t="s">
        <v>13</v>
      </c>
      <c r="G28" s="10" t="s">
        <v>14</v>
      </c>
      <c r="H28" s="10" t="s">
        <v>15</v>
      </c>
      <c r="I28" s="10" t="s">
        <v>16</v>
      </c>
      <c r="J28" s="10" t="s">
        <v>17</v>
      </c>
      <c r="K28" s="10" t="s">
        <v>18</v>
      </c>
    </row>
    <row r="29" spans="1:11" x14ac:dyDescent="0.25">
      <c r="A29" s="10" t="s">
        <v>19</v>
      </c>
      <c r="B29" s="12">
        <f>AVERAGE(NTDOY!$H$3:$H$253)</f>
        <v>-3.0086864300256404E-4</v>
      </c>
      <c r="C29" s="12">
        <f>AVERAGE(NVDA!$H$3:$H$253)</f>
        <v>-2.3807295663037326E-4</v>
      </c>
      <c r="D29" s="12">
        <f>AVERAGE(NKE!$H$3:$H$253)</f>
        <v>-1.4400127772447766E-3</v>
      </c>
      <c r="E29" s="12">
        <f>AVERAGE(SONY!$H$3:$H$253)</f>
        <v>-6.6840361273449002E-4</v>
      </c>
      <c r="F29" s="12">
        <f>AVERAGE(AMZN!$H$3:$H$253)</f>
        <v>-4.6328832093722749E-4</v>
      </c>
      <c r="G29" s="12">
        <f>AVERAGE(SPOT!$H$3:$H$253)</f>
        <v>-2.1686258716987336E-3</v>
      </c>
      <c r="H29" s="12">
        <f>AVERAGE(BIMBO!$H$3:$H$253)</f>
        <v>1.952211663653843E-3</v>
      </c>
      <c r="I29" s="12">
        <f>AVERAGE(TV!$H$3:$H$253)</f>
        <v>-2.1675857414026872E-3</v>
      </c>
      <c r="J29" s="12">
        <f>AVERAGE(MCD!$H$3:$H$253)</f>
        <v>5.0820998038892068E-4</v>
      </c>
      <c r="K29" s="12">
        <f>AVERAGE(WMT!$H$3:$H$253)</f>
        <v>-2.0290584108941523E-4</v>
      </c>
    </row>
    <row r="30" spans="1:11" x14ac:dyDescent="0.25">
      <c r="A30" s="10" t="s">
        <v>20</v>
      </c>
      <c r="B30" s="12">
        <f>Covarianza!B2</f>
        <v>2.5993373893376287E-4</v>
      </c>
      <c r="C30" s="12">
        <f>Covarianza!C3</f>
        <v>1.420079079590543E-3</v>
      </c>
      <c r="D30" s="12">
        <f>Covarianza!D4</f>
        <v>4.6867994608576372E-4</v>
      </c>
      <c r="E30" s="12">
        <f>Covarianza!E5</f>
        <v>3.6909964429774277E-4</v>
      </c>
      <c r="F30" s="12">
        <f>Covarianza!F6</f>
        <v>7.645495300047971E-4</v>
      </c>
      <c r="G30" s="12">
        <f>Covarianza!G7</f>
        <v>1.4853941216912486E-3</v>
      </c>
      <c r="H30" s="12">
        <f>Covarianza!H8</f>
        <v>6.2715169722862027E-4</v>
      </c>
      <c r="I30" s="12">
        <f>Covarianza!I9</f>
        <v>5.8777180502656121E-4</v>
      </c>
      <c r="J30" s="12">
        <f>Covarianza!J10</f>
        <v>1.3366833044214905E-4</v>
      </c>
      <c r="K30" s="12">
        <f>Covarianza!K11</f>
        <v>2.4789382958172813E-4</v>
      </c>
    </row>
    <row r="31" spans="1:11" x14ac:dyDescent="0.25">
      <c r="A31" s="10" t="s">
        <v>21</v>
      </c>
      <c r="B31" s="12">
        <f>SQRT(B30)</f>
        <v>1.6122460697231143E-2</v>
      </c>
      <c r="C31" s="12">
        <f t="shared" ref="C31:K31" si="0">SQRT(C30)</f>
        <v>3.7683936625444843E-2</v>
      </c>
      <c r="D31" s="12">
        <f t="shared" si="0"/>
        <v>2.1649017208311413E-2</v>
      </c>
      <c r="E31" s="12">
        <f t="shared" si="0"/>
        <v>1.9211966174698069E-2</v>
      </c>
      <c r="F31" s="12">
        <f t="shared" si="0"/>
        <v>2.7650488784193256E-2</v>
      </c>
      <c r="G31" s="12">
        <f t="shared" si="0"/>
        <v>3.85408111187511E-2</v>
      </c>
      <c r="H31" s="12">
        <f t="shared" si="0"/>
        <v>2.5042996969784192E-2</v>
      </c>
      <c r="I31" s="12">
        <f t="shared" si="0"/>
        <v>2.4244005548311551E-2</v>
      </c>
      <c r="J31" s="12">
        <f t="shared" si="0"/>
        <v>1.1561502084164888E-2</v>
      </c>
      <c r="K31" s="12">
        <f t="shared" si="0"/>
        <v>1.5744644473017742E-2</v>
      </c>
    </row>
    <row r="34" spans="1:15" ht="15.75" x14ac:dyDescent="0.25">
      <c r="E34" s="26" t="s">
        <v>25</v>
      </c>
      <c r="F34" s="26"/>
      <c r="G34" s="26"/>
      <c r="K34" s="28" t="s">
        <v>39</v>
      </c>
      <c r="L34" s="29">
        <v>10000000</v>
      </c>
    </row>
    <row r="35" spans="1:15" x14ac:dyDescent="0.25">
      <c r="A35" s="10" t="s">
        <v>22</v>
      </c>
      <c r="B35" s="10" t="s">
        <v>9</v>
      </c>
      <c r="C35" s="10" t="s">
        <v>10</v>
      </c>
      <c r="D35" s="10" t="s">
        <v>11</v>
      </c>
      <c r="E35" s="10" t="s">
        <v>12</v>
      </c>
      <c r="F35" s="10" t="s">
        <v>13</v>
      </c>
      <c r="G35" s="10" t="s">
        <v>14</v>
      </c>
      <c r="H35" s="10" t="s">
        <v>15</v>
      </c>
      <c r="I35" s="10" t="s">
        <v>16</v>
      </c>
      <c r="J35" s="10" t="s">
        <v>17</v>
      </c>
      <c r="K35" s="10" t="s">
        <v>18</v>
      </c>
      <c r="L35" s="10" t="s">
        <v>37</v>
      </c>
    </row>
    <row r="36" spans="1:15" x14ac:dyDescent="0.25">
      <c r="A36" s="10" t="s">
        <v>23</v>
      </c>
      <c r="B36" s="11">
        <v>0.18615080165161346</v>
      </c>
      <c r="C36" s="11">
        <v>0</v>
      </c>
      <c r="D36" s="11">
        <v>0</v>
      </c>
      <c r="E36" s="11">
        <v>7.2700910897067803E-2</v>
      </c>
      <c r="F36" s="11">
        <v>0</v>
      </c>
      <c r="G36" s="11">
        <v>0</v>
      </c>
      <c r="H36" s="11">
        <v>9.8740435055886158E-2</v>
      </c>
      <c r="I36" s="11">
        <v>0</v>
      </c>
      <c r="J36" s="11">
        <v>0.42122012441136025</v>
      </c>
      <c r="K36" s="11">
        <v>0.2211877279840726</v>
      </c>
      <c r="L36" s="11">
        <f>SUM(B36:K36)</f>
        <v>1.0000000000000002</v>
      </c>
    </row>
    <row r="39" spans="1:15" ht="18" thickBot="1" x14ac:dyDescent="0.35">
      <c r="A39" s="16"/>
      <c r="B39" s="16" t="s">
        <v>9</v>
      </c>
      <c r="C39" s="16" t="s">
        <v>10</v>
      </c>
      <c r="D39" s="16" t="s">
        <v>11</v>
      </c>
      <c r="E39" s="16" t="s">
        <v>12</v>
      </c>
      <c r="F39" s="16" t="s">
        <v>13</v>
      </c>
      <c r="G39" s="16" t="s">
        <v>14</v>
      </c>
      <c r="H39" s="16" t="s">
        <v>15</v>
      </c>
      <c r="I39" s="16" t="s">
        <v>16</v>
      </c>
      <c r="J39" s="16" t="s">
        <v>17</v>
      </c>
      <c r="K39" s="16" t="s">
        <v>18</v>
      </c>
      <c r="M39" s="17" t="s">
        <v>22</v>
      </c>
      <c r="N39" s="17" t="s">
        <v>23</v>
      </c>
      <c r="O39" s="17" t="s">
        <v>24</v>
      </c>
    </row>
    <row r="40" spans="1:15" ht="18.75" thickTop="1" thickBot="1" x14ac:dyDescent="0.35">
      <c r="A40" s="16" t="s">
        <v>9</v>
      </c>
      <c r="B40" s="16">
        <f>B$36*$N40*B3</f>
        <v>9.0072553619580759E-6</v>
      </c>
      <c r="C40" s="16">
        <f>C$36*$N40*C3</f>
        <v>0</v>
      </c>
      <c r="D40" s="16">
        <f>D$36*$N40*D3</f>
        <v>0</v>
      </c>
      <c r="E40" s="16">
        <f>E$36*$N40*E3</f>
        <v>1.2375701671120105E-6</v>
      </c>
      <c r="F40" s="16">
        <f>F$36*$N40*F3</f>
        <v>0</v>
      </c>
      <c r="G40" s="16">
        <f>G$36*$N40*G3</f>
        <v>0</v>
      </c>
      <c r="H40" s="16">
        <f>H$36*$N40*H3</f>
        <v>8.2119005101470638E-7</v>
      </c>
      <c r="I40" s="16">
        <f>I$36*$N40*I3</f>
        <v>0</v>
      </c>
      <c r="J40" s="16">
        <f>J$36*$N40*J3</f>
        <v>2.6262673952199971E-6</v>
      </c>
      <c r="K40" s="16">
        <f>K$36*$N40*K3</f>
        <v>1.1527989418256863E-6</v>
      </c>
      <c r="M40" s="17" t="s">
        <v>9</v>
      </c>
      <c r="N40" s="18">
        <f>B$36</f>
        <v>0.18615080165161346</v>
      </c>
      <c r="O40" s="19">
        <f>N40*$L$34</f>
        <v>1861508.0165161346</v>
      </c>
    </row>
    <row r="41" spans="1:15" ht="18.75" thickTop="1" thickBot="1" x14ac:dyDescent="0.35">
      <c r="A41" s="16" t="s">
        <v>10</v>
      </c>
      <c r="B41" s="16">
        <f>B$36*$N41*B4</f>
        <v>0</v>
      </c>
      <c r="C41" s="16">
        <f>C$36*$N41*C4</f>
        <v>0</v>
      </c>
      <c r="D41" s="16">
        <f>D$36*$N41*D4</f>
        <v>0</v>
      </c>
      <c r="E41" s="16">
        <f>E$36*$N41*E4</f>
        <v>0</v>
      </c>
      <c r="F41" s="16">
        <f>F$36*$N41*F4</f>
        <v>0</v>
      </c>
      <c r="G41" s="16">
        <f>G$36*$N41*G4</f>
        <v>0</v>
      </c>
      <c r="H41" s="16">
        <f>H$36*$N41*H4</f>
        <v>0</v>
      </c>
      <c r="I41" s="16">
        <f>I$36*$N41*I4</f>
        <v>0</v>
      </c>
      <c r="J41" s="16">
        <f>J$36*$N41*J4</f>
        <v>0</v>
      </c>
      <c r="K41" s="16">
        <f>K$36*$N41*K4</f>
        <v>0</v>
      </c>
      <c r="M41" s="17" t="s">
        <v>10</v>
      </c>
      <c r="N41" s="18">
        <f>C$36</f>
        <v>0</v>
      </c>
      <c r="O41" s="19">
        <f>N41*$L$34</f>
        <v>0</v>
      </c>
    </row>
    <row r="42" spans="1:15" ht="18.75" thickTop="1" thickBot="1" x14ac:dyDescent="0.35">
      <c r="A42" s="16" t="s">
        <v>11</v>
      </c>
      <c r="B42" s="16">
        <f>B$36*$N42*B5</f>
        <v>0</v>
      </c>
      <c r="C42" s="16">
        <f>C$36*$N42*C5</f>
        <v>0</v>
      </c>
      <c r="D42" s="16">
        <f>D$36*$N42*D5</f>
        <v>0</v>
      </c>
      <c r="E42" s="16">
        <f>E$36*$N42*E5</f>
        <v>0</v>
      </c>
      <c r="F42" s="16">
        <f>F$36*$N42*F5</f>
        <v>0</v>
      </c>
      <c r="G42" s="16">
        <f>G$36*$N42*G5</f>
        <v>0</v>
      </c>
      <c r="H42" s="16">
        <f>H$36*$N42*H5</f>
        <v>0</v>
      </c>
      <c r="I42" s="16">
        <f>I$36*$N42*I5</f>
        <v>0</v>
      </c>
      <c r="J42" s="16">
        <f>J$36*$N42*J5</f>
        <v>0</v>
      </c>
      <c r="K42" s="16">
        <f>K$36*$N42*K5</f>
        <v>0</v>
      </c>
      <c r="M42" s="17" t="s">
        <v>11</v>
      </c>
      <c r="N42" s="18">
        <f>D$36</f>
        <v>0</v>
      </c>
      <c r="O42" s="19">
        <f>N42*$L$34</f>
        <v>0</v>
      </c>
    </row>
    <row r="43" spans="1:15" ht="18.75" thickTop="1" thickBot="1" x14ac:dyDescent="0.35">
      <c r="A43" s="16" t="s">
        <v>12</v>
      </c>
      <c r="B43" s="16">
        <f>B$36*$N43*B6</f>
        <v>1.2375701671120105E-6</v>
      </c>
      <c r="C43" s="16">
        <f>C$36*$N43*C6</f>
        <v>0</v>
      </c>
      <c r="D43" s="16">
        <f>D$36*$N43*D6</f>
        <v>0</v>
      </c>
      <c r="E43" s="16">
        <f>E$36*$N43*E6</f>
        <v>1.9508475445100215E-6</v>
      </c>
      <c r="F43" s="16">
        <f>F$36*$N43*F6</f>
        <v>0</v>
      </c>
      <c r="G43" s="16">
        <f>G$36*$N43*G6</f>
        <v>0</v>
      </c>
      <c r="H43" s="16">
        <f>H$36*$N43*H6</f>
        <v>-1.0349429082760717E-8</v>
      </c>
      <c r="I43" s="16">
        <f>I$36*$N43*I6</f>
        <v>0</v>
      </c>
      <c r="J43" s="16">
        <f>J$36*$N43*J6</f>
        <v>2.4730765878293096E-6</v>
      </c>
      <c r="K43" s="16">
        <f>K$36*$N43*K6</f>
        <v>1.4662948358190625E-7</v>
      </c>
      <c r="M43" s="17" t="s">
        <v>12</v>
      </c>
      <c r="N43" s="18">
        <f>E$36</f>
        <v>7.2700910897067803E-2</v>
      </c>
      <c r="O43" s="19">
        <f>N43*$L$34</f>
        <v>727009.10897067806</v>
      </c>
    </row>
    <row r="44" spans="1:15" ht="18.75" thickTop="1" thickBot="1" x14ac:dyDescent="0.35">
      <c r="A44" s="16" t="s">
        <v>13</v>
      </c>
      <c r="B44" s="16">
        <f>B$36*$N44*B7</f>
        <v>0</v>
      </c>
      <c r="C44" s="16">
        <f>C$36*$N44*C7</f>
        <v>0</v>
      </c>
      <c r="D44" s="16">
        <f>D$36*$N44*D7</f>
        <v>0</v>
      </c>
      <c r="E44" s="16">
        <f>E$36*$N44*E7</f>
        <v>0</v>
      </c>
      <c r="F44" s="16">
        <f>F$36*$N44*F7</f>
        <v>0</v>
      </c>
      <c r="G44" s="16">
        <f>G$36*$N44*G7</f>
        <v>0</v>
      </c>
      <c r="H44" s="16">
        <f>H$36*$N44*H7</f>
        <v>0</v>
      </c>
      <c r="I44" s="16">
        <f>I$36*$N44*I7</f>
        <v>0</v>
      </c>
      <c r="J44" s="16">
        <f>J$36*$N44*J7</f>
        <v>0</v>
      </c>
      <c r="K44" s="16">
        <f>K$36*$N44*K7</f>
        <v>0</v>
      </c>
      <c r="M44" s="17" t="s">
        <v>13</v>
      </c>
      <c r="N44" s="18">
        <f>F$36</f>
        <v>0</v>
      </c>
      <c r="O44" s="19">
        <f>N44*$L$34</f>
        <v>0</v>
      </c>
    </row>
    <row r="45" spans="1:15" ht="18.75" thickTop="1" thickBot="1" x14ac:dyDescent="0.35">
      <c r="A45" s="16" t="s">
        <v>14</v>
      </c>
      <c r="B45" s="16">
        <f>B$36*$N45*B8</f>
        <v>0</v>
      </c>
      <c r="C45" s="16">
        <f>C$36*$N45*C8</f>
        <v>0</v>
      </c>
      <c r="D45" s="16">
        <f>D$36*$N45*D8</f>
        <v>0</v>
      </c>
      <c r="E45" s="16">
        <f>E$36*$N45*E8</f>
        <v>0</v>
      </c>
      <c r="F45" s="16">
        <f>F$36*$N45*F8</f>
        <v>0</v>
      </c>
      <c r="G45" s="16">
        <f>G$36*$N45*G8</f>
        <v>0</v>
      </c>
      <c r="H45" s="16">
        <f>H$36*$N45*H8</f>
        <v>0</v>
      </c>
      <c r="I45" s="16">
        <f>I$36*$N45*I8</f>
        <v>0</v>
      </c>
      <c r="J45" s="16">
        <f>J$36*$N45*J8</f>
        <v>0</v>
      </c>
      <c r="K45" s="16">
        <f>K$36*$N45*K8</f>
        <v>0</v>
      </c>
      <c r="M45" s="17" t="s">
        <v>14</v>
      </c>
      <c r="N45" s="18">
        <f>G$36</f>
        <v>0</v>
      </c>
      <c r="O45" s="19">
        <f>N45*$L$34</f>
        <v>0</v>
      </c>
    </row>
    <row r="46" spans="1:15" ht="18.75" thickTop="1" thickBot="1" x14ac:dyDescent="0.35">
      <c r="A46" s="16" t="s">
        <v>15</v>
      </c>
      <c r="B46" s="16">
        <f>B$36*$N46*B9</f>
        <v>8.2119005101470638E-7</v>
      </c>
      <c r="C46" s="16">
        <f>C$36*$N46*C9</f>
        <v>0</v>
      </c>
      <c r="D46" s="16">
        <f>D$36*$N46*D9</f>
        <v>0</v>
      </c>
      <c r="E46" s="16">
        <f>E$36*$N46*E9</f>
        <v>-1.0349429082760717E-8</v>
      </c>
      <c r="F46" s="16">
        <f>F$36*$N46*F9</f>
        <v>0</v>
      </c>
      <c r="G46" s="16">
        <f>G$36*$N46*G9</f>
        <v>0</v>
      </c>
      <c r="H46" s="16">
        <f>H$36*$N46*H9</f>
        <v>6.1145242923732774E-6</v>
      </c>
      <c r="I46" s="16">
        <f>I$36*$N46*I9</f>
        <v>0</v>
      </c>
      <c r="J46" s="16">
        <f>J$36*$N46*J9</f>
        <v>7.5603212655288933E-7</v>
      </c>
      <c r="K46" s="16">
        <f>K$36*$N46*K9</f>
        <v>1.9264894628264318E-7</v>
      </c>
      <c r="M46" s="17" t="s">
        <v>15</v>
      </c>
      <c r="N46" s="18">
        <f>H$36</f>
        <v>9.8740435055886158E-2</v>
      </c>
      <c r="O46" s="19">
        <f>N46*$L$34</f>
        <v>987404.35055886162</v>
      </c>
    </row>
    <row r="47" spans="1:15" ht="18.75" thickTop="1" thickBot="1" x14ac:dyDescent="0.35">
      <c r="A47" s="16" t="s">
        <v>16</v>
      </c>
      <c r="B47" s="16">
        <f>B$36*$N47*B10</f>
        <v>0</v>
      </c>
      <c r="C47" s="16">
        <f>C$36*$N47*C10</f>
        <v>0</v>
      </c>
      <c r="D47" s="16">
        <f>D$36*$N47*D10</f>
        <v>0</v>
      </c>
      <c r="E47" s="16">
        <f>E$36*$N47*E10</f>
        <v>0</v>
      </c>
      <c r="F47" s="16">
        <f>F$36*$N47*F10</f>
        <v>0</v>
      </c>
      <c r="G47" s="16">
        <f>G$36*$N47*G10</f>
        <v>0</v>
      </c>
      <c r="H47" s="16">
        <f>H$36*$N47*H10</f>
        <v>0</v>
      </c>
      <c r="I47" s="16">
        <f>I$36*$N47*I10</f>
        <v>0</v>
      </c>
      <c r="J47" s="16">
        <f>J$36*$N47*J10</f>
        <v>0</v>
      </c>
      <c r="K47" s="16">
        <f>K$36*$N47*K10</f>
        <v>0</v>
      </c>
      <c r="M47" s="17" t="s">
        <v>16</v>
      </c>
      <c r="N47" s="18">
        <f>I$36</f>
        <v>0</v>
      </c>
      <c r="O47" s="19">
        <f>N47*$L$34</f>
        <v>0</v>
      </c>
    </row>
    <row r="48" spans="1:15" ht="18.75" thickTop="1" thickBot="1" x14ac:dyDescent="0.35">
      <c r="A48" s="16" t="s">
        <v>17</v>
      </c>
      <c r="B48" s="16">
        <f>B$36*$N48*B11</f>
        <v>2.6262673952199971E-6</v>
      </c>
      <c r="C48" s="16">
        <f>C$36*$N48*C11</f>
        <v>0</v>
      </c>
      <c r="D48" s="16">
        <f>D$36*$N48*D11</f>
        <v>0</v>
      </c>
      <c r="E48" s="16">
        <f>E$36*$N48*E11</f>
        <v>2.4730765878293096E-6</v>
      </c>
      <c r="F48" s="16">
        <f>F$36*$N48*F11</f>
        <v>0</v>
      </c>
      <c r="G48" s="16">
        <f>G$36*$N48*G11</f>
        <v>0</v>
      </c>
      <c r="H48" s="16">
        <f>H$36*$N48*H11</f>
        <v>7.5603212655288933E-7</v>
      </c>
      <c r="I48" s="16">
        <f>I$36*$N48*I11</f>
        <v>0</v>
      </c>
      <c r="J48" s="16">
        <f>J$36*$N48*J11</f>
        <v>2.3716289756635591E-5</v>
      </c>
      <c r="K48" s="16">
        <f>K$36*$N48*K11</f>
        <v>4.019092856238182E-6</v>
      </c>
      <c r="M48" s="17" t="s">
        <v>17</v>
      </c>
      <c r="N48" s="18">
        <f>J$36</f>
        <v>0.42122012441136025</v>
      </c>
      <c r="O48" s="19">
        <f>N48*$L$34</f>
        <v>4212201.2441136027</v>
      </c>
    </row>
    <row r="49" spans="1:15" ht="18.75" thickTop="1" thickBot="1" x14ac:dyDescent="0.35">
      <c r="A49" s="16" t="s">
        <v>18</v>
      </c>
      <c r="B49" s="16">
        <f>B$36*$N49*B12</f>
        <v>1.1527989418256863E-6</v>
      </c>
      <c r="C49" s="16">
        <f>C$36*$N49*C12</f>
        <v>0</v>
      </c>
      <c r="D49" s="16">
        <f>D$36*$N49*D12</f>
        <v>0</v>
      </c>
      <c r="E49" s="16">
        <f>E$36*$N49*E12</f>
        <v>1.4662948358190625E-7</v>
      </c>
      <c r="F49" s="16">
        <f>F$36*$N49*F12</f>
        <v>0</v>
      </c>
      <c r="G49" s="16">
        <f>G$36*$N49*G12</f>
        <v>0</v>
      </c>
      <c r="H49" s="16">
        <f>H$36*$N49*H12</f>
        <v>1.9264894628264318E-7</v>
      </c>
      <c r="I49" s="16">
        <f>I$36*$N49*I12</f>
        <v>0</v>
      </c>
      <c r="J49" s="16">
        <f>J$36*$N49*J12</f>
        <v>4.019092856238182E-6</v>
      </c>
      <c r="K49" s="16">
        <f>K$36*$N49*K12</f>
        <v>1.2127960447954965E-5</v>
      </c>
      <c r="M49" s="17" t="s">
        <v>18</v>
      </c>
      <c r="N49" s="18">
        <f>K$36</f>
        <v>0.2211877279840726</v>
      </c>
      <c r="O49" s="19">
        <f>N49*$L$34</f>
        <v>2211877.2798407259</v>
      </c>
    </row>
    <row r="50" spans="1:15" ht="15.75" thickTop="1" x14ac:dyDescent="0.25"/>
    <row r="52" spans="1:15" x14ac:dyDescent="0.25">
      <c r="A52" s="3" t="s">
        <v>30</v>
      </c>
      <c r="B52" s="3"/>
      <c r="C52" s="3"/>
      <c r="D52" s="2">
        <f>SUMPRODUCT(B36:K36,B29:K29)</f>
        <v>2.5734972759215805E-4</v>
      </c>
      <c r="E52" s="9" t="s">
        <v>7</v>
      </c>
      <c r="F52" s="9"/>
    </row>
    <row r="53" spans="1:15" x14ac:dyDescent="0.25">
      <c r="A53" s="3" t="s">
        <v>31</v>
      </c>
      <c r="B53" s="3"/>
      <c r="C53" s="3"/>
      <c r="D53" s="2">
        <f>SUM(B40:K49)</f>
        <v>7.9746791656581034E-5</v>
      </c>
    </row>
    <row r="54" spans="1:15" x14ac:dyDescent="0.25">
      <c r="A54" s="3" t="s">
        <v>32</v>
      </c>
      <c r="B54" s="3"/>
      <c r="C54" s="3"/>
      <c r="D54" s="2">
        <f>SQRT(D53)</f>
        <v>8.930105915193897E-3</v>
      </c>
      <c r="F54" t="s">
        <v>27</v>
      </c>
    </row>
    <row r="55" spans="1:15" x14ac:dyDescent="0.25">
      <c r="A55" s="3" t="s">
        <v>29</v>
      </c>
      <c r="B55" s="3"/>
      <c r="C55" s="3"/>
      <c r="D55" s="2">
        <f>D52/D54</f>
        <v>2.8818216719501282E-2</v>
      </c>
      <c r="F55" t="s">
        <v>28</v>
      </c>
    </row>
  </sheetData>
  <mergeCells count="9">
    <mergeCell ref="E1:G1"/>
    <mergeCell ref="E14:G14"/>
    <mergeCell ref="E27:G27"/>
    <mergeCell ref="E34:G34"/>
    <mergeCell ref="E52:F52"/>
    <mergeCell ref="A52:C52"/>
    <mergeCell ref="A53:C53"/>
    <mergeCell ref="A54:C54"/>
    <mergeCell ref="A55:C5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FBB7-F531-4F0A-8454-C2E40156C4A0}">
  <dimension ref="A1:O55"/>
  <sheetViews>
    <sheetView topLeftCell="A32" zoomScaleNormal="100" workbookViewId="0">
      <selection activeCell="M39" sqref="M39:O49"/>
    </sheetView>
  </sheetViews>
  <sheetFormatPr baseColWidth="10" defaultRowHeight="15" x14ac:dyDescent="0.25"/>
  <cols>
    <col min="2" max="2" width="13.140625" bestFit="1" customWidth="1"/>
    <col min="3" max="3" width="11.7109375" bestFit="1" customWidth="1"/>
    <col min="4" max="4" width="12.140625" bestFit="1" customWidth="1"/>
    <col min="5" max="5" width="14" bestFit="1" customWidth="1"/>
    <col min="6" max="7" width="11.7109375" bestFit="1" customWidth="1"/>
    <col min="8" max="8" width="13.85546875" bestFit="1" customWidth="1"/>
    <col min="9" max="9" width="12.140625" bestFit="1" customWidth="1"/>
    <col min="10" max="10" width="20" customWidth="1"/>
    <col min="11" max="11" width="14.42578125" bestFit="1" customWidth="1"/>
    <col min="12" max="12" width="20.28515625" customWidth="1"/>
    <col min="15" max="15" width="19.7109375" customWidth="1"/>
  </cols>
  <sheetData>
    <row r="1" spans="1:11" ht="16.5" thickBot="1" x14ac:dyDescent="0.3">
      <c r="E1" s="25" t="s">
        <v>34</v>
      </c>
      <c r="F1" s="25"/>
      <c r="G1" s="25"/>
    </row>
    <row r="2" spans="1:11" x14ac:dyDescent="0.25">
      <c r="A2" s="4" t="s">
        <v>26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</row>
    <row r="3" spans="1:11" x14ac:dyDescent="0.25">
      <c r="A3" s="5" t="s">
        <v>9</v>
      </c>
      <c r="B3" s="12">
        <f>VARP(Rendimientos!$A$2:$A$252)</f>
        <v>2.5993373893376287E-4</v>
      </c>
      <c r="C3" s="12">
        <f>_xlfn.COVARIANCE.P(NTDOY!$H$2:$H$253,NVDA!$H$2:$H$253)</f>
        <v>2.2501052819144291E-4</v>
      </c>
      <c r="D3" s="12">
        <f>_xlfn.COVARIANCE.P(NTDOY!$H$2:$H$253,NKE!$H$2:$H$253)</f>
        <v>9.917049644992952E-5</v>
      </c>
      <c r="E3" s="12">
        <f>_xlfn.COVARIANCE.P(NTDOY!$H$2:$H$253,SONY!$H$2:$H$253)</f>
        <v>9.1446074765981443E-5</v>
      </c>
      <c r="F3" s="12">
        <f>_xlfn.COVARIANCE.P(NTDOY!$H$2:$H$253,AMZN!$H$2:$H$253)</f>
        <v>1.3267251567965533E-4</v>
      </c>
      <c r="G3" s="12">
        <f>_xlfn.COVARIANCE.P(NTDOY!$H$2:$H$253,SPOT!$H$2:$H$253)</f>
        <v>1.7870312677676647E-4</v>
      </c>
      <c r="H3" s="12">
        <f>_xlfn.COVARIANCE.P(NTDOY!$H$2:$H$253,BIMBO!$H$2:$H$253)</f>
        <v>4.4676972093668538E-5</v>
      </c>
      <c r="I3" s="12">
        <f>_xlfn.COVARIANCE.P(NTDOY!$H$2:$H$253,TV!$H$2:$H$253)</f>
        <v>1.026692685186507E-4</v>
      </c>
      <c r="J3" s="12">
        <f>_xlfn.COVARIANCE.P(NTDOY!$H$2:$H$253,MCD!$H$2:$H$253)</f>
        <v>3.349383828262461E-5</v>
      </c>
      <c r="K3" s="12">
        <f>_xlfn.COVARIANCE.P(NTDOY!$H$2:$H$253,WMT!$H$2:$H$253)</f>
        <v>2.7998040067225835E-5</v>
      </c>
    </row>
    <row r="4" spans="1:11" x14ac:dyDescent="0.25">
      <c r="A4" s="5" t="s">
        <v>10</v>
      </c>
      <c r="B4" s="12">
        <v>2.2501052819144291E-4</v>
      </c>
      <c r="C4" s="12">
        <f>VARP(Rendimientos!$B$2:$B$252)</f>
        <v>1.4200790795905426E-3</v>
      </c>
      <c r="D4" s="12">
        <f>_xlfn.COVARIANCE.P(NVDA!$H$2:$H$253,NKE!$H$2:$H$253)</f>
        <v>5.1304941850486988E-4</v>
      </c>
      <c r="E4" s="12">
        <f>_xlfn.COVARIANCE.P(NVDA!$H$2:$H$253,SONY!$H$2:$H$253)</f>
        <v>4.3586168066100809E-4</v>
      </c>
      <c r="F4" s="12">
        <f>_xlfn.COVARIANCE.P(NVDA!$H$2:$H$253,AMZN!$H$2:$H$253)</f>
        <v>7.15749970498103E-4</v>
      </c>
      <c r="G4" s="12">
        <f>_xlfn.COVARIANCE.P(NVDA!$H$2:$H$253,SPOT!$H$2:$H$253)</f>
        <v>8.6919932235384823E-4</v>
      </c>
      <c r="H4" s="12">
        <f>_xlfn.COVARIANCE.P(NVDA!$H$2:$H$253,BIMBO!$H$2:$H$253)</f>
        <v>4.8788949658787309E-6</v>
      </c>
      <c r="I4" s="12">
        <f>_xlfn.COVARIANCE.P(NVDA!$H$2:$H$253,TV!$H$2:$H$253)</f>
        <v>3.8154981187274678E-4</v>
      </c>
      <c r="J4" s="12">
        <f>_xlfn.COVARIANCE.P(NVDA!$H$2:$H$253,MCD!$H$2:$H$253)</f>
        <v>1.6496607927011497E-4</v>
      </c>
      <c r="K4" s="12">
        <f>_xlfn.COVARIANCE.P(NVDA!$H$2:$H$253,WMT!$H$2:$H$253)</f>
        <v>6.4372628756252236E-5</v>
      </c>
    </row>
    <row r="5" spans="1:11" x14ac:dyDescent="0.25">
      <c r="A5" s="5" t="s">
        <v>11</v>
      </c>
      <c r="B5" s="12">
        <v>9.917049644992952E-5</v>
      </c>
      <c r="C5" s="12">
        <v>5.1304941850486988E-4</v>
      </c>
      <c r="D5" s="12">
        <f>VARP(Rendimientos!$C$2:$C$252)</f>
        <v>4.6867994608576323E-4</v>
      </c>
      <c r="E5" s="12">
        <f>_xlfn.COVARIANCE.P(NKE!$H$2:$H$253,SONY!$H$2:$H$253)</f>
        <v>1.9873243756567802E-4</v>
      </c>
      <c r="F5" s="12">
        <f>_xlfn.COVARIANCE.P(NKE!$H$2:$H$253,AMZN!$H$2:$H$253)</f>
        <v>3.6776607944861615E-4</v>
      </c>
      <c r="G5" s="12">
        <f>_xlfn.COVARIANCE.P(NKE!$H$2:$H$253,SPOT!$H$2:$H$253)</f>
        <v>4.1993621583120429E-4</v>
      </c>
      <c r="H5" s="12">
        <f>_xlfn.COVARIANCE.P(NKE!$H$2:$H$253,BIMBO!$H$2:$H$253)</f>
        <v>4.9871892093334497E-5</v>
      </c>
      <c r="I5" s="12">
        <f>_xlfn.COVARIANCE.P(NKE!$H$2:$H$253,TV!$H$2:$H$253)</f>
        <v>2.3046887899411483E-4</v>
      </c>
      <c r="J5" s="12">
        <f>_xlfn.COVARIANCE.P(NKE!$H$2:$H$253,MCD!$H$2:$H$253)</f>
        <v>1.0540081541248646E-4</v>
      </c>
      <c r="K5" s="12">
        <f>_xlfn.COVARIANCE.P(NKE!$H$2:$H$253,WMT!$H$2:$H$253)</f>
        <v>3.803818219569228E-5</v>
      </c>
    </row>
    <row r="6" spans="1:11" x14ac:dyDescent="0.25">
      <c r="A6" s="5" t="s">
        <v>12</v>
      </c>
      <c r="B6" s="12">
        <v>9.1446074765981443E-5</v>
      </c>
      <c r="C6" s="12">
        <v>4.3586168066100809E-4</v>
      </c>
      <c r="D6" s="12">
        <v>1.9873243756567802E-4</v>
      </c>
      <c r="E6" s="12">
        <f>VARP(Rendimientos!$D$2:$D$252)</f>
        <v>3.6909964429774239E-4</v>
      </c>
      <c r="F6" s="12">
        <f>_xlfn.COVARIANCE.P(SONY!$H$2:$H$253,AMZN!$H$2:$H$253)</f>
        <v>2.6700885597357219E-4</v>
      </c>
      <c r="G6" s="12">
        <f>_xlfn.COVARIANCE.P(SONY!$H$2:$H$253,SPOT!$H$2:$H$253)</f>
        <v>3.7779304922231982E-4</v>
      </c>
      <c r="H6" s="12">
        <f>_xlfn.COVARIANCE.P(SONY!$H$2:$H$253,BIMBO!$H$2:$H$253)</f>
        <v>-1.441721928942476E-6</v>
      </c>
      <c r="I6" s="12">
        <f>_xlfn.COVARIANCE.P(SONY!$H$2:$H$253,TV!$H$2:$H$253)</f>
        <v>1.7835220862457991E-4</v>
      </c>
      <c r="J6" s="12">
        <f>_xlfn.COVARIANCE.P(SONY!$H$2:$H$253,MCD!$H$2:$H$253)</f>
        <v>8.0758566548217914E-5</v>
      </c>
      <c r="K6" s="12">
        <f>_xlfn.COVARIANCE.P(SONY!$H$2:$H$253,WMT!$H$2:$H$253)</f>
        <v>9.1184374869715574E-6</v>
      </c>
    </row>
    <row r="7" spans="1:11" x14ac:dyDescent="0.25">
      <c r="A7" s="5" t="s">
        <v>13</v>
      </c>
      <c r="B7" s="12">
        <v>1.3267251567965533E-4</v>
      </c>
      <c r="C7" s="12">
        <v>7.15749970498103E-4</v>
      </c>
      <c r="D7" s="12">
        <v>3.6776607944861615E-4</v>
      </c>
      <c r="E7" s="12">
        <v>2.6700885597357219E-4</v>
      </c>
      <c r="F7" s="12">
        <f>VARP(Rendimientos!$E$2:$E$252)</f>
        <v>7.6454953000479678E-4</v>
      </c>
      <c r="G7" s="12">
        <f>_xlfn.COVARIANCE.P(AMZN!$H$2:$H$253,SPOT!$H$2:$H$253)</f>
        <v>6.6329645752043502E-4</v>
      </c>
      <c r="H7" s="12">
        <f>_xlfn.COVARIANCE.P(AMZN!$H$2:$H$253,BIMBO!$H$2:$H$253)</f>
        <v>-1.4919968234373119E-5</v>
      </c>
      <c r="I7" s="12">
        <f>_xlfn.COVARIANCE.P(AMZN!$H$2:$H$253,TV!$H$2:$H$253)</f>
        <v>2.9437065535004177E-4</v>
      </c>
      <c r="J7" s="12">
        <f>_xlfn.COVARIANCE.P(AMZN!$H$2:$H$253,MCD!$H$2:$H$253)</f>
        <v>1.2458546329787682E-4</v>
      </c>
      <c r="K7" s="12">
        <f>_xlfn.COVARIANCE.P(AMZN!$H$2:$H$253,WMT!$H$2:$H$253)</f>
        <v>4.6295209568270835E-5</v>
      </c>
    </row>
    <row r="8" spans="1:11" x14ac:dyDescent="0.25">
      <c r="A8" s="5" t="s">
        <v>14</v>
      </c>
      <c r="B8" s="12">
        <v>1.7870312677676647E-4</v>
      </c>
      <c r="C8" s="12">
        <v>8.6919932235384823E-4</v>
      </c>
      <c r="D8" s="12">
        <v>4.1993621583120429E-4</v>
      </c>
      <c r="E8" s="12">
        <v>3.7779304922231982E-4</v>
      </c>
      <c r="F8" s="12">
        <v>6.6329645752043502E-4</v>
      </c>
      <c r="G8" s="12">
        <f>VARP(Rendimientos!$F$2:$F$252)</f>
        <v>1.4853941216912483E-3</v>
      </c>
      <c r="H8" s="12">
        <f>_xlfn.COVARIANCE.P(SPOT!$H$2:$H$253,BIMBO!$H$2:$H$253)</f>
        <v>4.7153489989477704E-5</v>
      </c>
      <c r="I8" s="12">
        <f>_xlfn.COVARIANCE.P(SPOT!$H$2:$H$253,TV!$H$2:$H$253)</f>
        <v>4.305317267675796E-4</v>
      </c>
      <c r="J8" s="12">
        <f>_xlfn.COVARIANCE.P(SPOT!$H$2:$H$253,MCD!$H$2:$H$253)</f>
        <v>1.173641033174034E-4</v>
      </c>
      <c r="K8" s="12">
        <f>_xlfn.COVARIANCE.P(SPOT!$H$2:$H$253,WMT!$H$2:$H$253)</f>
        <v>4.6296643857235016E-5</v>
      </c>
    </row>
    <row r="9" spans="1:11" x14ac:dyDescent="0.25">
      <c r="A9" s="5" t="s">
        <v>15</v>
      </c>
      <c r="B9" s="12">
        <v>4.4676972093668538E-5</v>
      </c>
      <c r="C9" s="12">
        <v>4.8788949658787309E-6</v>
      </c>
      <c r="D9" s="12">
        <v>4.9871892093334497E-5</v>
      </c>
      <c r="E9" s="12">
        <v>-1.441721928942476E-6</v>
      </c>
      <c r="F9" s="12">
        <v>-1.4919968234373119E-5</v>
      </c>
      <c r="G9" s="12">
        <v>4.7153489989477704E-5</v>
      </c>
      <c r="H9" s="12">
        <f>VARP(Rendimientos!$G$2:$G$252)</f>
        <v>6.2715169722862016E-4</v>
      </c>
      <c r="I9" s="12">
        <f>_xlfn.COVARIANCE.P(BIMBO!$H$2:$H$253,TV!$H$2:$H$253)</f>
        <v>8.6098247677951812E-5</v>
      </c>
      <c r="J9" s="12">
        <f>_xlfn.COVARIANCE.P(BIMBO!$H$2:$H$253,MCD!$H$2:$H$253)</f>
        <v>1.8177581569673457E-5</v>
      </c>
      <c r="K9" s="12">
        <f>_xlfn.COVARIANCE.P(BIMBO!$H$2:$H$253,WMT!$H$2:$H$253)</f>
        <v>8.820852782611915E-6</v>
      </c>
    </row>
    <row r="10" spans="1:11" x14ac:dyDescent="0.25">
      <c r="A10" s="5" t="s">
        <v>16</v>
      </c>
      <c r="B10" s="12">
        <v>1.026692685186507E-4</v>
      </c>
      <c r="C10" s="12">
        <v>3.8154981187274678E-4</v>
      </c>
      <c r="D10" s="12">
        <v>2.3046887899411483E-4</v>
      </c>
      <c r="E10" s="12">
        <v>1.7835220862457991E-4</v>
      </c>
      <c r="F10" s="12">
        <v>2.9437065535004177E-4</v>
      </c>
      <c r="G10" s="12">
        <v>4.305317267675796E-4</v>
      </c>
      <c r="H10" s="12">
        <v>8.6098247677951812E-5</v>
      </c>
      <c r="I10" s="12">
        <f>VARP(Rendimientos!$H$2:$H$252)</f>
        <v>5.8777180502656077E-4</v>
      </c>
      <c r="J10" s="12">
        <f>_xlfn.COVARIANCE.P(TV!$H$2:$H$253,MCD!$H$2:$H$253)</f>
        <v>9.9710610087862044E-5</v>
      </c>
      <c r="K10" s="12">
        <f>_xlfn.COVARIANCE.P(TV!$H$2:$H$253,WMT!$H$2:$H$253)</f>
        <v>5.5743628292573341E-5</v>
      </c>
    </row>
    <row r="11" spans="1:11" x14ac:dyDescent="0.25">
      <c r="A11" s="5" t="s">
        <v>17</v>
      </c>
      <c r="B11" s="12">
        <v>3.349383828262461E-5</v>
      </c>
      <c r="C11" s="12">
        <v>1.6496607927011497E-4</v>
      </c>
      <c r="D11" s="12">
        <v>1.0540081541248646E-4</v>
      </c>
      <c r="E11" s="12">
        <v>8.0758566548217914E-5</v>
      </c>
      <c r="F11" s="12">
        <v>1.2458546329787682E-4</v>
      </c>
      <c r="G11" s="12">
        <v>1.173641033174034E-4</v>
      </c>
      <c r="H11" s="12">
        <v>1.8177581569673457E-5</v>
      </c>
      <c r="I11" s="12">
        <v>9.9710610087862044E-5</v>
      </c>
      <c r="J11" s="12">
        <f>VARP(Rendimientos!$I$2:$I$252)</f>
        <v>1.3366833044214918E-4</v>
      </c>
      <c r="K11" s="12">
        <f>_xlfn.COVARIANCE.P(MCD!$H$2:$H$253,WMT!$H$2:$H$253)</f>
        <v>4.3137790849047441E-5</v>
      </c>
    </row>
    <row r="12" spans="1:11" ht="15.75" thickBot="1" x14ac:dyDescent="0.3">
      <c r="A12" s="6" t="s">
        <v>18</v>
      </c>
      <c r="B12" s="13">
        <v>2.7998040067225835E-5</v>
      </c>
      <c r="C12" s="13">
        <v>6.4372628756252236E-5</v>
      </c>
      <c r="D12" s="13">
        <v>3.803818219569228E-5</v>
      </c>
      <c r="E12" s="13">
        <v>9.1184374869715574E-6</v>
      </c>
      <c r="F12" s="13">
        <v>4.6295209568270835E-5</v>
      </c>
      <c r="G12" s="13">
        <v>4.6296643857235016E-5</v>
      </c>
      <c r="H12" s="13">
        <v>8.820852782611915E-6</v>
      </c>
      <c r="I12" s="13">
        <v>5.5743628292573341E-5</v>
      </c>
      <c r="J12" s="13">
        <v>4.3137790849047441E-5</v>
      </c>
      <c r="K12" s="13">
        <f>VARP(Rendimientos!$J$2:$J$252)</f>
        <v>2.4789382958172819E-4</v>
      </c>
    </row>
    <row r="14" spans="1:11" ht="16.5" thickBot="1" x14ac:dyDescent="0.3">
      <c r="E14" s="25" t="s">
        <v>35</v>
      </c>
      <c r="F14" s="25"/>
      <c r="G14" s="25"/>
    </row>
    <row r="15" spans="1:11" x14ac:dyDescent="0.25">
      <c r="A15" s="4" t="s">
        <v>33</v>
      </c>
      <c r="B15" s="4" t="s">
        <v>9</v>
      </c>
      <c r="C15" s="4" t="s">
        <v>10</v>
      </c>
      <c r="D15" s="4" t="s">
        <v>11</v>
      </c>
      <c r="E15" s="4" t="s">
        <v>12</v>
      </c>
      <c r="F15" s="4" t="s">
        <v>13</v>
      </c>
      <c r="G15" s="4" t="s">
        <v>14</v>
      </c>
      <c r="H15" s="4" t="s">
        <v>15</v>
      </c>
      <c r="I15" s="4" t="s">
        <v>16</v>
      </c>
      <c r="J15" s="4" t="s">
        <v>17</v>
      </c>
      <c r="K15" s="4" t="s">
        <v>18</v>
      </c>
    </row>
    <row r="16" spans="1:11" x14ac:dyDescent="0.25">
      <c r="A16" s="7" t="s">
        <v>9</v>
      </c>
      <c r="B16" s="14">
        <v>1</v>
      </c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25">
      <c r="A17" s="7" t="s">
        <v>10</v>
      </c>
      <c r="B17" s="14">
        <v>0.37035247172617231</v>
      </c>
      <c r="C17" s="14">
        <v>1</v>
      </c>
      <c r="D17" s="14"/>
      <c r="E17" s="14"/>
      <c r="F17" s="14"/>
      <c r="G17" s="14"/>
      <c r="H17" s="14"/>
      <c r="I17" s="14"/>
      <c r="J17" s="14"/>
      <c r="K17" s="14"/>
    </row>
    <row r="18" spans="1:11" x14ac:dyDescent="0.25">
      <c r="A18" s="7" t="s">
        <v>11</v>
      </c>
      <c r="B18" s="14">
        <v>0.28412730682623766</v>
      </c>
      <c r="C18" s="14">
        <v>0.62887560670019849</v>
      </c>
      <c r="D18" s="14">
        <v>1</v>
      </c>
      <c r="E18" s="14"/>
      <c r="F18" s="14"/>
      <c r="G18" s="14"/>
      <c r="H18" s="14"/>
      <c r="I18" s="14"/>
      <c r="J18" s="14"/>
      <c r="K18" s="14"/>
    </row>
    <row r="19" spans="1:11" x14ac:dyDescent="0.25">
      <c r="A19" s="7" t="s">
        <v>12</v>
      </c>
      <c r="B19" s="14">
        <v>0.29523098011333226</v>
      </c>
      <c r="C19" s="14">
        <v>0.60203343473415216</v>
      </c>
      <c r="D19" s="14">
        <v>0.47781387896389338</v>
      </c>
      <c r="E19" s="14">
        <v>1</v>
      </c>
      <c r="F19" s="14"/>
      <c r="G19" s="14"/>
      <c r="H19" s="14"/>
      <c r="I19" s="14"/>
      <c r="J19" s="14"/>
      <c r="K19" s="14"/>
    </row>
    <row r="20" spans="1:11" x14ac:dyDescent="0.25">
      <c r="A20" s="7" t="s">
        <v>13</v>
      </c>
      <c r="B20" s="14">
        <v>0.2976095234133963</v>
      </c>
      <c r="C20" s="14">
        <v>0.68691383136119977</v>
      </c>
      <c r="D20" s="14">
        <v>0.61437094896057209</v>
      </c>
      <c r="E20" s="14">
        <v>0.50263304785894647</v>
      </c>
      <c r="F20" s="14">
        <v>1</v>
      </c>
      <c r="G20" s="14"/>
      <c r="H20" s="14"/>
      <c r="I20" s="14"/>
      <c r="J20" s="14"/>
      <c r="K20" s="14"/>
    </row>
    <row r="21" spans="1:11" x14ac:dyDescent="0.25">
      <c r="A21" s="7" t="s">
        <v>14</v>
      </c>
      <c r="B21" s="14">
        <v>0.28759410122365592</v>
      </c>
      <c r="C21" s="14">
        <v>0.59846983299603906</v>
      </c>
      <c r="D21" s="14">
        <v>0.50329694501587308</v>
      </c>
      <c r="E21" s="14">
        <v>0.5102244891940263</v>
      </c>
      <c r="F21" s="14">
        <v>0.62242068124382599</v>
      </c>
      <c r="G21" s="14">
        <v>1</v>
      </c>
      <c r="H21" s="14"/>
      <c r="I21" s="14"/>
      <c r="J21" s="14"/>
      <c r="K21" s="14"/>
    </row>
    <row r="22" spans="1:11" x14ac:dyDescent="0.25">
      <c r="A22" s="7" t="s">
        <v>15</v>
      </c>
      <c r="B22" s="14">
        <v>0.11065374171174766</v>
      </c>
      <c r="C22" s="14">
        <v>5.1698614327075941E-3</v>
      </c>
      <c r="D22" s="14">
        <v>9.1988038573232955E-2</v>
      </c>
      <c r="E22" s="14">
        <v>-2.9965628424567271E-3</v>
      </c>
      <c r="F22" s="14">
        <v>-2.1546601755833866E-2</v>
      </c>
      <c r="G22" s="14">
        <v>4.8854738211726749E-2</v>
      </c>
      <c r="H22" s="14">
        <v>1</v>
      </c>
      <c r="I22" s="14"/>
      <c r="J22" s="14"/>
      <c r="K22" s="14"/>
    </row>
    <row r="23" spans="1:11" x14ac:dyDescent="0.25">
      <c r="A23" s="7" t="s">
        <v>16</v>
      </c>
      <c r="B23" s="14">
        <v>0.26266654778596416</v>
      </c>
      <c r="C23" s="14">
        <v>0.41762895767948766</v>
      </c>
      <c r="D23" s="14">
        <v>0.43910636159560285</v>
      </c>
      <c r="E23" s="14">
        <v>0.38291493330372323</v>
      </c>
      <c r="F23" s="14">
        <v>0.43912415506297925</v>
      </c>
      <c r="G23" s="14">
        <v>0.46076548109608839</v>
      </c>
      <c r="H23" s="14">
        <v>0.14180894851952972</v>
      </c>
      <c r="I23" s="14">
        <v>1</v>
      </c>
      <c r="J23" s="14"/>
      <c r="K23" s="14"/>
    </row>
    <row r="24" spans="1:11" x14ac:dyDescent="0.25">
      <c r="A24" s="7" t="s">
        <v>17</v>
      </c>
      <c r="B24" s="14">
        <v>0.17968810573153232</v>
      </c>
      <c r="C24" s="14">
        <v>0.37863793779622651</v>
      </c>
      <c r="D24" s="14">
        <v>0.42110609104100921</v>
      </c>
      <c r="E24" s="14">
        <v>0.36358212746043772</v>
      </c>
      <c r="F24" s="14">
        <v>0.38971784905616791</v>
      </c>
      <c r="G24" s="14">
        <v>0.26339054005554197</v>
      </c>
      <c r="H24" s="14">
        <v>6.2782056785401233E-2</v>
      </c>
      <c r="I24" s="14">
        <v>0.35573183858483132</v>
      </c>
      <c r="J24" s="14">
        <v>1</v>
      </c>
      <c r="K24" s="14"/>
    </row>
    <row r="25" spans="1:11" ht="15.75" thickBot="1" x14ac:dyDescent="0.3">
      <c r="A25" s="8" t="s">
        <v>18</v>
      </c>
      <c r="B25" s="15">
        <v>0.11029693532624028</v>
      </c>
      <c r="C25" s="15">
        <v>0.1084955988970229</v>
      </c>
      <c r="D25" s="15">
        <v>0.11159602108963695</v>
      </c>
      <c r="E25" s="15">
        <v>3.0145032288652378E-2</v>
      </c>
      <c r="F25" s="15">
        <v>0.10634091264031419</v>
      </c>
      <c r="G25" s="15">
        <v>7.6294951347644482E-2</v>
      </c>
      <c r="H25" s="15">
        <v>2.2371309932631884E-2</v>
      </c>
      <c r="I25" s="15">
        <v>0.1460353513808608</v>
      </c>
      <c r="J25" s="15">
        <v>0.23697950080188052</v>
      </c>
      <c r="K25" s="15">
        <v>1</v>
      </c>
    </row>
    <row r="27" spans="1:11" ht="15.75" x14ac:dyDescent="0.25">
      <c r="E27" s="26" t="s">
        <v>36</v>
      </c>
      <c r="F27" s="26"/>
      <c r="G27" s="26"/>
    </row>
    <row r="28" spans="1:11" x14ac:dyDescent="0.25">
      <c r="A28" s="10"/>
      <c r="B28" s="10" t="s">
        <v>9</v>
      </c>
      <c r="C28" s="10" t="s">
        <v>10</v>
      </c>
      <c r="D28" s="10" t="s">
        <v>11</v>
      </c>
      <c r="E28" s="10" t="s">
        <v>12</v>
      </c>
      <c r="F28" s="10" t="s">
        <v>13</v>
      </c>
      <c r="G28" s="10" t="s">
        <v>14</v>
      </c>
      <c r="H28" s="10" t="s">
        <v>15</v>
      </c>
      <c r="I28" s="10" t="s">
        <v>16</v>
      </c>
      <c r="J28" s="10" t="s">
        <v>17</v>
      </c>
      <c r="K28" s="10" t="s">
        <v>18</v>
      </c>
    </row>
    <row r="29" spans="1:11" x14ac:dyDescent="0.25">
      <c r="A29" s="10" t="s">
        <v>19</v>
      </c>
      <c r="B29" s="12">
        <f>AVERAGE(NTDOY!$H$3:$H$253)</f>
        <v>-3.0086864300256404E-4</v>
      </c>
      <c r="C29" s="12">
        <f>AVERAGE(NVDA!$H$3:$H$253)</f>
        <v>-2.3807295663037326E-4</v>
      </c>
      <c r="D29" s="12">
        <f>AVERAGE(NKE!$H$3:$H$253)</f>
        <v>-1.4400127772447766E-3</v>
      </c>
      <c r="E29" s="12">
        <f>AVERAGE(SONY!$H$3:$H$253)</f>
        <v>-6.6840361273449002E-4</v>
      </c>
      <c r="F29" s="12">
        <f>AVERAGE(AMZN!$H$3:$H$253)</f>
        <v>-4.6328832093722749E-4</v>
      </c>
      <c r="G29" s="12">
        <f>AVERAGE(SPOT!$H$3:$H$253)</f>
        <v>-2.1686258716987336E-3</v>
      </c>
      <c r="H29" s="12">
        <f>AVERAGE(BIMBO!$H$3:$H$253)</f>
        <v>1.952211663653843E-3</v>
      </c>
      <c r="I29" s="12">
        <f>AVERAGE(TV!$H$3:$H$253)</f>
        <v>-2.1675857414026872E-3</v>
      </c>
      <c r="J29" s="12">
        <f>AVERAGE(MCD!$H$3:$H$253)</f>
        <v>5.0820998038892068E-4</v>
      </c>
      <c r="K29" s="12">
        <f>AVERAGE(WMT!$H$3:$H$253)</f>
        <v>-2.0290584108941523E-4</v>
      </c>
    </row>
    <row r="30" spans="1:11" x14ac:dyDescent="0.25">
      <c r="A30" s="10" t="s">
        <v>20</v>
      </c>
      <c r="B30" s="12">
        <f>Covarianza!B2</f>
        <v>2.5993373893376287E-4</v>
      </c>
      <c r="C30" s="12">
        <f>Covarianza!C3</f>
        <v>1.420079079590543E-3</v>
      </c>
      <c r="D30" s="12">
        <f>Covarianza!D4</f>
        <v>4.6867994608576372E-4</v>
      </c>
      <c r="E30" s="12">
        <f>Covarianza!E5</f>
        <v>3.6909964429774277E-4</v>
      </c>
      <c r="F30" s="12">
        <f>Covarianza!F6</f>
        <v>7.645495300047971E-4</v>
      </c>
      <c r="G30" s="12">
        <f>Covarianza!G7</f>
        <v>1.4853941216912486E-3</v>
      </c>
      <c r="H30" s="12">
        <f>Covarianza!H8</f>
        <v>6.2715169722862027E-4</v>
      </c>
      <c r="I30" s="12">
        <f>Covarianza!I9</f>
        <v>5.8777180502656121E-4</v>
      </c>
      <c r="J30" s="12">
        <f>Covarianza!J10</f>
        <v>1.3366833044214905E-4</v>
      </c>
      <c r="K30" s="12">
        <f>Covarianza!K11</f>
        <v>2.4789382958172813E-4</v>
      </c>
    </row>
    <row r="31" spans="1:11" x14ac:dyDescent="0.25">
      <c r="A31" s="10" t="s">
        <v>21</v>
      </c>
      <c r="B31" s="12">
        <f>SQRT(B30)</f>
        <v>1.6122460697231143E-2</v>
      </c>
      <c r="C31" s="12">
        <f t="shared" ref="C31:K31" si="0">SQRT(C30)</f>
        <v>3.7683936625444843E-2</v>
      </c>
      <c r="D31" s="12">
        <f t="shared" si="0"/>
        <v>2.1649017208311413E-2</v>
      </c>
      <c r="E31" s="12">
        <f t="shared" si="0"/>
        <v>1.9211966174698069E-2</v>
      </c>
      <c r="F31" s="12">
        <f t="shared" si="0"/>
        <v>2.7650488784193256E-2</v>
      </c>
      <c r="G31" s="12">
        <f t="shared" si="0"/>
        <v>3.85408111187511E-2</v>
      </c>
      <c r="H31" s="12">
        <f t="shared" si="0"/>
        <v>2.5042996969784192E-2</v>
      </c>
      <c r="I31" s="12">
        <f t="shared" si="0"/>
        <v>2.4244005548311551E-2</v>
      </c>
      <c r="J31" s="12">
        <f t="shared" si="0"/>
        <v>1.1561502084164888E-2</v>
      </c>
      <c r="K31" s="12">
        <f t="shared" si="0"/>
        <v>1.5744644473017742E-2</v>
      </c>
    </row>
    <row r="34" spans="1:15" ht="15.75" x14ac:dyDescent="0.25">
      <c r="E34" s="26" t="s">
        <v>25</v>
      </c>
      <c r="F34" s="26"/>
      <c r="G34" s="26"/>
      <c r="K34" s="20" t="s">
        <v>38</v>
      </c>
      <c r="L34" s="21">
        <v>10000000</v>
      </c>
    </row>
    <row r="35" spans="1:15" x14ac:dyDescent="0.25">
      <c r="A35" s="10" t="s">
        <v>22</v>
      </c>
      <c r="B35" s="10" t="s">
        <v>9</v>
      </c>
      <c r="C35" s="10" t="s">
        <v>10</v>
      </c>
      <c r="D35" s="10" t="s">
        <v>11</v>
      </c>
      <c r="E35" s="10" t="s">
        <v>12</v>
      </c>
      <c r="F35" s="10" t="s">
        <v>13</v>
      </c>
      <c r="G35" s="10" t="s">
        <v>14</v>
      </c>
      <c r="H35" s="10" t="s">
        <v>15</v>
      </c>
      <c r="I35" s="10" t="s">
        <v>16</v>
      </c>
      <c r="J35" s="10" t="s">
        <v>17</v>
      </c>
      <c r="K35" s="10" t="s">
        <v>18</v>
      </c>
      <c r="L35" s="10" t="s">
        <v>37</v>
      </c>
    </row>
    <row r="36" spans="1:15" x14ac:dyDescent="0.25">
      <c r="A36" s="10" t="s">
        <v>23</v>
      </c>
      <c r="B36" s="11">
        <v>0.18615080165161346</v>
      </c>
      <c r="C36" s="11">
        <v>0</v>
      </c>
      <c r="D36" s="11">
        <v>0</v>
      </c>
      <c r="E36" s="11">
        <v>7.2700910897067803E-2</v>
      </c>
      <c r="F36" s="11">
        <v>0</v>
      </c>
      <c r="G36" s="11">
        <v>0</v>
      </c>
      <c r="H36" s="11">
        <v>9.8740435055886158E-2</v>
      </c>
      <c r="I36" s="11">
        <v>0</v>
      </c>
      <c r="J36" s="11">
        <v>0.42122012441136025</v>
      </c>
      <c r="K36" s="11">
        <v>0.2211877279840726</v>
      </c>
      <c r="L36" s="11">
        <f>SUM(B36:K36)</f>
        <v>1.0000000000000002</v>
      </c>
    </row>
    <row r="39" spans="1:15" ht="18" thickBot="1" x14ac:dyDescent="0.35">
      <c r="A39" s="16"/>
      <c r="B39" s="16" t="s">
        <v>9</v>
      </c>
      <c r="C39" s="16" t="s">
        <v>10</v>
      </c>
      <c r="D39" s="16" t="s">
        <v>11</v>
      </c>
      <c r="E39" s="16" t="s">
        <v>12</v>
      </c>
      <c r="F39" s="16" t="s">
        <v>13</v>
      </c>
      <c r="G39" s="16" t="s">
        <v>14</v>
      </c>
      <c r="H39" s="16" t="s">
        <v>15</v>
      </c>
      <c r="I39" s="16" t="s">
        <v>16</v>
      </c>
      <c r="J39" s="16" t="s">
        <v>17</v>
      </c>
      <c r="K39" s="16" t="s">
        <v>18</v>
      </c>
      <c r="M39" s="17" t="s">
        <v>22</v>
      </c>
      <c r="N39" s="17" t="s">
        <v>23</v>
      </c>
      <c r="O39" s="17" t="s">
        <v>24</v>
      </c>
    </row>
    <row r="40" spans="1:15" ht="18.75" thickTop="1" thickBot="1" x14ac:dyDescent="0.35">
      <c r="A40" s="16" t="s">
        <v>9</v>
      </c>
      <c r="B40" s="16">
        <f>B$36*$N40*B3</f>
        <v>9.0072553619580759E-6</v>
      </c>
      <c r="C40" s="16">
        <f>C$36*$N40*C3</f>
        <v>0</v>
      </c>
      <c r="D40" s="16">
        <f>D$36*$N40*D3</f>
        <v>0</v>
      </c>
      <c r="E40" s="16">
        <f>E$36*$N40*E3</f>
        <v>1.2375701671120105E-6</v>
      </c>
      <c r="F40" s="16">
        <f>F$36*$N40*F3</f>
        <v>0</v>
      </c>
      <c r="G40" s="16">
        <f>G$36*$N40*G3</f>
        <v>0</v>
      </c>
      <c r="H40" s="16">
        <f>H$36*$N40*H3</f>
        <v>8.2119005101470638E-7</v>
      </c>
      <c r="I40" s="16">
        <f>I$36*$N40*I3</f>
        <v>0</v>
      </c>
      <c r="J40" s="16">
        <f>J$36*$N40*J3</f>
        <v>2.6262673952199971E-6</v>
      </c>
      <c r="K40" s="16">
        <f>K$36*$N40*K3</f>
        <v>1.1527989418256863E-6</v>
      </c>
      <c r="M40" s="17" t="s">
        <v>9</v>
      </c>
      <c r="N40" s="18">
        <f>B$36</f>
        <v>0.18615080165161346</v>
      </c>
      <c r="O40" s="19">
        <f>N40*$L$34</f>
        <v>1861508.0165161346</v>
      </c>
    </row>
    <row r="41" spans="1:15" ht="18.75" thickTop="1" thickBot="1" x14ac:dyDescent="0.35">
      <c r="A41" s="16" t="s">
        <v>10</v>
      </c>
      <c r="B41" s="16">
        <f>B$36*$N41*B4</f>
        <v>0</v>
      </c>
      <c r="C41" s="16">
        <f>C$36*$N41*C4</f>
        <v>0</v>
      </c>
      <c r="D41" s="16">
        <f>D$36*$N41*D4</f>
        <v>0</v>
      </c>
      <c r="E41" s="16">
        <f>E$36*$N41*E4</f>
        <v>0</v>
      </c>
      <c r="F41" s="16">
        <f>F$36*$N41*F4</f>
        <v>0</v>
      </c>
      <c r="G41" s="16">
        <f>G$36*$N41*G4</f>
        <v>0</v>
      </c>
      <c r="H41" s="16">
        <f>H$36*$N41*H4</f>
        <v>0</v>
      </c>
      <c r="I41" s="16">
        <f>I$36*$N41*I4</f>
        <v>0</v>
      </c>
      <c r="J41" s="16">
        <f>J$36*$N41*J4</f>
        <v>0</v>
      </c>
      <c r="K41" s="16">
        <f>K$36*$N41*K4</f>
        <v>0</v>
      </c>
      <c r="M41" s="17" t="s">
        <v>10</v>
      </c>
      <c r="N41" s="18">
        <f>C$36</f>
        <v>0</v>
      </c>
      <c r="O41" s="19">
        <f>N41*$L$34</f>
        <v>0</v>
      </c>
    </row>
    <row r="42" spans="1:15" ht="18.75" thickTop="1" thickBot="1" x14ac:dyDescent="0.35">
      <c r="A42" s="16" t="s">
        <v>11</v>
      </c>
      <c r="B42" s="16">
        <f>B$36*$N42*B5</f>
        <v>0</v>
      </c>
      <c r="C42" s="16">
        <f>C$36*$N42*C5</f>
        <v>0</v>
      </c>
      <c r="D42" s="16">
        <f>D$36*$N42*D5</f>
        <v>0</v>
      </c>
      <c r="E42" s="16">
        <f>E$36*$N42*E5</f>
        <v>0</v>
      </c>
      <c r="F42" s="16">
        <f>F$36*$N42*F5</f>
        <v>0</v>
      </c>
      <c r="G42" s="16">
        <f>G$36*$N42*G5</f>
        <v>0</v>
      </c>
      <c r="H42" s="16">
        <f>H$36*$N42*H5</f>
        <v>0</v>
      </c>
      <c r="I42" s="16">
        <f>I$36*$N42*I5</f>
        <v>0</v>
      </c>
      <c r="J42" s="16">
        <f>J$36*$N42*J5</f>
        <v>0</v>
      </c>
      <c r="K42" s="16">
        <f>K$36*$N42*K5</f>
        <v>0</v>
      </c>
      <c r="M42" s="17" t="s">
        <v>11</v>
      </c>
      <c r="N42" s="18">
        <f>D$36</f>
        <v>0</v>
      </c>
      <c r="O42" s="19">
        <f>N42*$L$34</f>
        <v>0</v>
      </c>
    </row>
    <row r="43" spans="1:15" ht="18.75" thickTop="1" thickBot="1" x14ac:dyDescent="0.35">
      <c r="A43" s="16" t="s">
        <v>12</v>
      </c>
      <c r="B43" s="16">
        <f>B$36*$N43*B6</f>
        <v>1.2375701671120105E-6</v>
      </c>
      <c r="C43" s="16">
        <f>C$36*$N43*C6</f>
        <v>0</v>
      </c>
      <c r="D43" s="16">
        <f>D$36*$N43*D6</f>
        <v>0</v>
      </c>
      <c r="E43" s="16">
        <f>E$36*$N43*E6</f>
        <v>1.9508475445100215E-6</v>
      </c>
      <c r="F43" s="16">
        <f>F$36*$N43*F6</f>
        <v>0</v>
      </c>
      <c r="G43" s="16">
        <f>G$36*$N43*G6</f>
        <v>0</v>
      </c>
      <c r="H43" s="16">
        <f>H$36*$N43*H6</f>
        <v>-1.0349429082760717E-8</v>
      </c>
      <c r="I43" s="16">
        <f>I$36*$N43*I6</f>
        <v>0</v>
      </c>
      <c r="J43" s="16">
        <f>J$36*$N43*J6</f>
        <v>2.4730765878293096E-6</v>
      </c>
      <c r="K43" s="16">
        <f>K$36*$N43*K6</f>
        <v>1.4662948358190625E-7</v>
      </c>
      <c r="M43" s="17" t="s">
        <v>12</v>
      </c>
      <c r="N43" s="18">
        <f>E$36</f>
        <v>7.2700910897067803E-2</v>
      </c>
      <c r="O43" s="19">
        <f>N43*$L$34</f>
        <v>727009.10897067806</v>
      </c>
    </row>
    <row r="44" spans="1:15" ht="18.75" thickTop="1" thickBot="1" x14ac:dyDescent="0.35">
      <c r="A44" s="16" t="s">
        <v>13</v>
      </c>
      <c r="B44" s="16">
        <f>B$36*$N44*B7</f>
        <v>0</v>
      </c>
      <c r="C44" s="16">
        <f>C$36*$N44*C7</f>
        <v>0</v>
      </c>
      <c r="D44" s="16">
        <f>D$36*$N44*D7</f>
        <v>0</v>
      </c>
      <c r="E44" s="16">
        <f>E$36*$N44*E7</f>
        <v>0</v>
      </c>
      <c r="F44" s="16">
        <f>F$36*$N44*F7</f>
        <v>0</v>
      </c>
      <c r="G44" s="16">
        <f>G$36*$N44*G7</f>
        <v>0</v>
      </c>
      <c r="H44" s="16">
        <f>H$36*$N44*H7</f>
        <v>0</v>
      </c>
      <c r="I44" s="16">
        <f>I$36*$N44*I7</f>
        <v>0</v>
      </c>
      <c r="J44" s="16">
        <f>J$36*$N44*J7</f>
        <v>0</v>
      </c>
      <c r="K44" s="16">
        <f>K$36*$N44*K7</f>
        <v>0</v>
      </c>
      <c r="M44" s="17" t="s">
        <v>13</v>
      </c>
      <c r="N44" s="18">
        <f>F$36</f>
        <v>0</v>
      </c>
      <c r="O44" s="19">
        <f>N44*$L$34</f>
        <v>0</v>
      </c>
    </row>
    <row r="45" spans="1:15" ht="18.75" thickTop="1" thickBot="1" x14ac:dyDescent="0.35">
      <c r="A45" s="16" t="s">
        <v>14</v>
      </c>
      <c r="B45" s="16">
        <f>B$36*$N45*B8</f>
        <v>0</v>
      </c>
      <c r="C45" s="16">
        <f>C$36*$N45*C8</f>
        <v>0</v>
      </c>
      <c r="D45" s="16">
        <f>D$36*$N45*D8</f>
        <v>0</v>
      </c>
      <c r="E45" s="16">
        <f>E$36*$N45*E8</f>
        <v>0</v>
      </c>
      <c r="F45" s="16">
        <f>F$36*$N45*F8</f>
        <v>0</v>
      </c>
      <c r="G45" s="16">
        <f>G$36*$N45*G8</f>
        <v>0</v>
      </c>
      <c r="H45" s="16">
        <f>H$36*$N45*H8</f>
        <v>0</v>
      </c>
      <c r="I45" s="16">
        <f>I$36*$N45*I8</f>
        <v>0</v>
      </c>
      <c r="J45" s="16">
        <f>J$36*$N45*J8</f>
        <v>0</v>
      </c>
      <c r="K45" s="16">
        <f>K$36*$N45*K8</f>
        <v>0</v>
      </c>
      <c r="M45" s="17" t="s">
        <v>14</v>
      </c>
      <c r="N45" s="18">
        <f>G$36</f>
        <v>0</v>
      </c>
      <c r="O45" s="19">
        <f>N45*$L$34</f>
        <v>0</v>
      </c>
    </row>
    <row r="46" spans="1:15" ht="18.75" thickTop="1" thickBot="1" x14ac:dyDescent="0.35">
      <c r="A46" s="16" t="s">
        <v>15</v>
      </c>
      <c r="B46" s="16">
        <f>B$36*$N46*B9</f>
        <v>8.2119005101470638E-7</v>
      </c>
      <c r="C46" s="16">
        <f>C$36*$N46*C9</f>
        <v>0</v>
      </c>
      <c r="D46" s="16">
        <f>D$36*$N46*D9</f>
        <v>0</v>
      </c>
      <c r="E46" s="16">
        <f>E$36*$N46*E9</f>
        <v>-1.0349429082760717E-8</v>
      </c>
      <c r="F46" s="16">
        <f>F$36*$N46*F9</f>
        <v>0</v>
      </c>
      <c r="G46" s="16">
        <f>G$36*$N46*G9</f>
        <v>0</v>
      </c>
      <c r="H46" s="16">
        <f>H$36*$N46*H9</f>
        <v>6.1145242923732774E-6</v>
      </c>
      <c r="I46" s="16">
        <f>I$36*$N46*I9</f>
        <v>0</v>
      </c>
      <c r="J46" s="16">
        <f>J$36*$N46*J9</f>
        <v>7.5603212655288933E-7</v>
      </c>
      <c r="K46" s="16">
        <f>K$36*$N46*K9</f>
        <v>1.9264894628264318E-7</v>
      </c>
      <c r="M46" s="17" t="s">
        <v>15</v>
      </c>
      <c r="N46" s="18">
        <f>H$36</f>
        <v>9.8740435055886158E-2</v>
      </c>
      <c r="O46" s="19">
        <f>N46*$L$34</f>
        <v>987404.35055886162</v>
      </c>
    </row>
    <row r="47" spans="1:15" ht="18.75" thickTop="1" thickBot="1" x14ac:dyDescent="0.35">
      <c r="A47" s="16" t="s">
        <v>16</v>
      </c>
      <c r="B47" s="16">
        <f>B$36*$N47*B10</f>
        <v>0</v>
      </c>
      <c r="C47" s="16">
        <f>C$36*$N47*C10</f>
        <v>0</v>
      </c>
      <c r="D47" s="16">
        <f>D$36*$N47*D10</f>
        <v>0</v>
      </c>
      <c r="E47" s="16">
        <f>E$36*$N47*E10</f>
        <v>0</v>
      </c>
      <c r="F47" s="16">
        <f>F$36*$N47*F10</f>
        <v>0</v>
      </c>
      <c r="G47" s="16">
        <f>G$36*$N47*G10</f>
        <v>0</v>
      </c>
      <c r="H47" s="16">
        <f>H$36*$N47*H10</f>
        <v>0</v>
      </c>
      <c r="I47" s="16">
        <f>I$36*$N47*I10</f>
        <v>0</v>
      </c>
      <c r="J47" s="16">
        <f>J$36*$N47*J10</f>
        <v>0</v>
      </c>
      <c r="K47" s="16">
        <f>K$36*$N47*K10</f>
        <v>0</v>
      </c>
      <c r="M47" s="17" t="s">
        <v>16</v>
      </c>
      <c r="N47" s="18">
        <f>I$36</f>
        <v>0</v>
      </c>
      <c r="O47" s="19">
        <f>N47*$L$34</f>
        <v>0</v>
      </c>
    </row>
    <row r="48" spans="1:15" ht="18.75" thickTop="1" thickBot="1" x14ac:dyDescent="0.35">
      <c r="A48" s="16" t="s">
        <v>17</v>
      </c>
      <c r="B48" s="16">
        <f>B$36*$N48*B11</f>
        <v>2.6262673952199971E-6</v>
      </c>
      <c r="C48" s="16">
        <f>C$36*$N48*C11</f>
        <v>0</v>
      </c>
      <c r="D48" s="16">
        <f>D$36*$N48*D11</f>
        <v>0</v>
      </c>
      <c r="E48" s="16">
        <f>E$36*$N48*E11</f>
        <v>2.4730765878293096E-6</v>
      </c>
      <c r="F48" s="16">
        <f>F$36*$N48*F11</f>
        <v>0</v>
      </c>
      <c r="G48" s="16">
        <f>G$36*$N48*G11</f>
        <v>0</v>
      </c>
      <c r="H48" s="16">
        <f>H$36*$N48*H11</f>
        <v>7.5603212655288933E-7</v>
      </c>
      <c r="I48" s="16">
        <f>I$36*$N48*I11</f>
        <v>0</v>
      </c>
      <c r="J48" s="16">
        <f>J$36*$N48*J11</f>
        <v>2.3716289756635591E-5</v>
      </c>
      <c r="K48" s="16">
        <f>K$36*$N48*K11</f>
        <v>4.019092856238182E-6</v>
      </c>
      <c r="M48" s="17" t="s">
        <v>17</v>
      </c>
      <c r="N48" s="18">
        <f>J$36</f>
        <v>0.42122012441136025</v>
      </c>
      <c r="O48" s="19">
        <f>N48*$L$34</f>
        <v>4212201.2441136027</v>
      </c>
    </row>
    <row r="49" spans="1:15" ht="18.75" thickTop="1" thickBot="1" x14ac:dyDescent="0.35">
      <c r="A49" s="16" t="s">
        <v>18</v>
      </c>
      <c r="B49" s="16">
        <f>B$36*$N49*B12</f>
        <v>1.1527989418256863E-6</v>
      </c>
      <c r="C49" s="16">
        <f>C$36*$N49*C12</f>
        <v>0</v>
      </c>
      <c r="D49" s="16">
        <f>D$36*$N49*D12</f>
        <v>0</v>
      </c>
      <c r="E49" s="16">
        <f>E$36*$N49*E12</f>
        <v>1.4662948358190625E-7</v>
      </c>
      <c r="F49" s="16">
        <f>F$36*$N49*F12</f>
        <v>0</v>
      </c>
      <c r="G49" s="16">
        <f>G$36*$N49*G12</f>
        <v>0</v>
      </c>
      <c r="H49" s="16">
        <f>H$36*$N49*H12</f>
        <v>1.9264894628264318E-7</v>
      </c>
      <c r="I49" s="16">
        <f>I$36*$N49*I12</f>
        <v>0</v>
      </c>
      <c r="J49" s="16">
        <f>J$36*$N49*J12</f>
        <v>4.019092856238182E-6</v>
      </c>
      <c r="K49" s="16">
        <f>K$36*$N49*K12</f>
        <v>1.2127960447954965E-5</v>
      </c>
      <c r="M49" s="17" t="s">
        <v>18</v>
      </c>
      <c r="N49" s="18">
        <f>K$36</f>
        <v>0.2211877279840726</v>
      </c>
      <c r="O49" s="19">
        <f>N49*$L$34</f>
        <v>2211877.2798407259</v>
      </c>
    </row>
    <row r="50" spans="1:15" ht="15.75" thickTop="1" x14ac:dyDescent="0.25"/>
    <row r="52" spans="1:15" x14ac:dyDescent="0.25">
      <c r="A52" s="22" t="s">
        <v>30</v>
      </c>
      <c r="B52" s="22"/>
      <c r="C52" s="22"/>
      <c r="D52" s="24">
        <f>SUMPRODUCT(B36:K36,B29:K29)</f>
        <v>2.5734972759215805E-4</v>
      </c>
      <c r="E52" s="23" t="s">
        <v>7</v>
      </c>
      <c r="F52" s="23"/>
    </row>
    <row r="53" spans="1:15" x14ac:dyDescent="0.25">
      <c r="A53" s="22" t="s">
        <v>31</v>
      </c>
      <c r="B53" s="22"/>
      <c r="C53" s="22"/>
      <c r="D53" s="24">
        <f>SUM(B40:K49)</f>
        <v>7.9746791656581034E-5</v>
      </c>
      <c r="E53" s="23"/>
      <c r="F53" s="23"/>
    </row>
    <row r="54" spans="1:15" x14ac:dyDescent="0.25">
      <c r="A54" s="22" t="s">
        <v>32</v>
      </c>
      <c r="B54" s="22"/>
      <c r="C54" s="22"/>
      <c r="D54" s="24">
        <f>SQRT(D53)</f>
        <v>8.930105915193897E-3</v>
      </c>
      <c r="E54" s="23" t="s">
        <v>27</v>
      </c>
      <c r="F54" s="23"/>
    </row>
    <row r="55" spans="1:15" x14ac:dyDescent="0.25">
      <c r="A55" s="22" t="s">
        <v>29</v>
      </c>
      <c r="B55" s="22"/>
      <c r="C55" s="22"/>
      <c r="D55" s="24">
        <f>D52/D54</f>
        <v>2.8818216719501282E-2</v>
      </c>
      <c r="E55" s="23" t="s">
        <v>28</v>
      </c>
      <c r="F55" s="23"/>
    </row>
  </sheetData>
  <mergeCells count="12">
    <mergeCell ref="A55:C55"/>
    <mergeCell ref="E52:F52"/>
    <mergeCell ref="E53:F53"/>
    <mergeCell ref="E54:F54"/>
    <mergeCell ref="E55:F55"/>
    <mergeCell ref="E1:G1"/>
    <mergeCell ref="E14:G14"/>
    <mergeCell ref="E27:G27"/>
    <mergeCell ref="A52:C52"/>
    <mergeCell ref="A53:C53"/>
    <mergeCell ref="A54:C54"/>
    <mergeCell ref="E34:G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NTDOY</vt:lpstr>
      <vt:lpstr>Nintendo vs Nvidia </vt:lpstr>
      <vt:lpstr>NVDA</vt:lpstr>
      <vt:lpstr>NKE</vt:lpstr>
      <vt:lpstr>SONY</vt:lpstr>
      <vt:lpstr>Sony vs Amazon</vt:lpstr>
      <vt:lpstr>AMZN</vt:lpstr>
      <vt:lpstr>SPOT</vt:lpstr>
      <vt:lpstr>Spotify vs Bimbo</vt:lpstr>
      <vt:lpstr>BIMBO</vt:lpstr>
      <vt:lpstr>TV</vt:lpstr>
      <vt:lpstr>MCD</vt:lpstr>
      <vt:lpstr>WMT</vt:lpstr>
      <vt:lpstr>MXX</vt:lpstr>
      <vt:lpstr>Covarianza</vt:lpstr>
      <vt:lpstr>Correlacion</vt:lpstr>
      <vt:lpstr>Rendimientos</vt:lpstr>
      <vt:lpstr>Mínimo riesgo</vt:lpstr>
      <vt:lpstr>Máximo riesgo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Álvarez</dc:creator>
  <cp:lastModifiedBy>Gustavo Álvarez</cp:lastModifiedBy>
  <dcterms:created xsi:type="dcterms:W3CDTF">2022-08-25T02:25:44Z</dcterms:created>
  <dcterms:modified xsi:type="dcterms:W3CDTF">2022-09-04T00:19:22Z</dcterms:modified>
</cp:coreProperties>
</file>