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8_{0829C0C2-8651-4969-96AD-A2E03A8D929F}" xr6:coauthVersionLast="47" xr6:coauthVersionMax="47" xr10:uidLastSave="{00000000-0000-0000-0000-000000000000}"/>
  <bookViews>
    <workbookView xWindow="-108" yWindow="-108" windowWidth="23256" windowHeight="13176" activeTab="1" xr2:uid="{C287825E-ADA2-44FD-950C-72D17FB99250}"/>
  </bookViews>
  <sheets>
    <sheet name="Зависимость U=f(I)" sheetId="1" r:id="rId1"/>
    <sheet name="Зависимость P(I)" sheetId="2" r:id="rId2"/>
    <sheet name="Зависимость η(I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3" i="3"/>
  <c r="H33" i="2"/>
  <c r="H34" i="2"/>
  <c r="H35" i="2"/>
  <c r="H36" i="2"/>
  <c r="H37" i="2"/>
  <c r="H38" i="2"/>
  <c r="H39" i="2"/>
  <c r="H40" i="2"/>
  <c r="H41" i="2"/>
  <c r="H42" i="2"/>
  <c r="H32" i="2"/>
  <c r="G33" i="2"/>
  <c r="G34" i="2"/>
  <c r="G35" i="2"/>
  <c r="G36" i="2"/>
  <c r="G37" i="2"/>
  <c r="G38" i="2"/>
  <c r="G39" i="2"/>
  <c r="G40" i="2"/>
  <c r="G41" i="2"/>
  <c r="G42" i="2"/>
  <c r="G32" i="2"/>
  <c r="F33" i="2"/>
  <c r="F34" i="2"/>
  <c r="F35" i="2"/>
  <c r="F36" i="2"/>
  <c r="F37" i="2"/>
  <c r="F38" i="2"/>
  <c r="F39" i="2"/>
  <c r="F40" i="2"/>
  <c r="F41" i="2"/>
  <c r="F42" i="2"/>
  <c r="F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F15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<sst xmlns="http://schemas.openxmlformats.org/spreadsheetml/2006/main" count="20" uniqueCount="17">
  <si>
    <t>U= E - I * (R+r)</t>
  </si>
  <si>
    <t>E, В</t>
  </si>
  <si>
    <t>R, ом</t>
  </si>
  <si>
    <t>I</t>
  </si>
  <si>
    <t>U=f(I)</t>
  </si>
  <si>
    <t>I, A</t>
  </si>
  <si>
    <t>P3, Вт</t>
  </si>
  <si>
    <t>P2, Вт</t>
  </si>
  <si>
    <t>P = E*I</t>
  </si>
  <si>
    <t>Pп = E*I-I^2*r</t>
  </si>
  <si>
    <t>P3 = E*I(1-I/I0)</t>
  </si>
  <si>
    <t>r, Ом</t>
  </si>
  <si>
    <t>I0, A</t>
  </si>
  <si>
    <t>P, Вт</t>
  </si>
  <si>
    <r>
      <t>η = Pп/P = 1 - I/I</t>
    </r>
    <r>
      <rPr>
        <sz val="8"/>
        <color theme="1"/>
        <rFont val="Calibri"/>
        <family val="2"/>
        <charset val="204"/>
        <scheme val="minor"/>
      </rPr>
      <t>0</t>
    </r>
  </si>
  <si>
    <t>η</t>
  </si>
  <si>
    <r>
      <t>I</t>
    </r>
    <r>
      <rPr>
        <sz val="8"/>
        <color theme="1"/>
        <rFont val="Calibri"/>
        <family val="2"/>
        <charset val="204"/>
        <scheme val="minor"/>
      </rPr>
      <t xml:space="preserve">0, </t>
    </r>
    <r>
      <rPr>
        <sz val="11"/>
        <color theme="1"/>
        <rFont val="Calibri"/>
        <family val="2"/>
        <charset val="204"/>
        <scheme val="mino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</si>
</sst>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/>
    <xf numFmtId="0" fontId="0" fillId="2" borderId="17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2" borderId="21" xfId="0" applyFill="1" applyBorder="1"/>
    <xf numFmtId="0" fontId="0" fillId="2" borderId="2" xfId="0" applyFill="1" applyBorder="1"/>
    <xf numFmtId="0" fontId="0" fillId="3" borderId="2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329752303229297E-2"/>
          <c:y val="0.17171296296296298"/>
          <c:w val="0.87442868224467896"/>
          <c:h val="0.695748760571595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'Зависимость U=f(I)'!$F$2</c:f>
              <c:strCache>
                <c:ptCount val="1"/>
                <c:pt idx="0">
                  <c:v>U=f(I)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'Зависимость U=f(I)'!$E$3:$E$15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</c:numCache>
            </c:numRef>
          </c:xVal>
          <c:yVal>
            <c:numRef>
              <c:f>'Зависимость U=f(I)'!$F$3:$F$15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CD-485F-BDF6-F6CF4320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63728"/>
        <c:axId val="307264560"/>
      </c:scatterChart>
      <c:valAx>
        <c:axId val="3072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I,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</a:t>
                </a:r>
                <a:r>
                  <a:rPr lang="ru-RU" sz="1100" baseline="0">
                    <a:solidFill>
                      <a:schemeClr val="tx1"/>
                    </a:solidFill>
                  </a:rPr>
                  <a:t>А</a:t>
                </a:r>
                <a:endParaRPr lang="ru-RU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9979980235264112"/>
              <c:y val="0.762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64560"/>
        <c:crosses val="autoZero"/>
        <c:crossBetween val="midCat"/>
      </c:valAx>
      <c:valAx>
        <c:axId val="3072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U</a:t>
                </a:r>
                <a:r>
                  <a:rPr lang="ru-RU" sz="1100">
                    <a:solidFill>
                      <a:schemeClr val="tx1"/>
                    </a:solidFill>
                  </a:rPr>
                  <a:t>,</a:t>
                </a:r>
                <a:r>
                  <a:rPr lang="ru-RU" sz="1100" baseline="0">
                    <a:solidFill>
                      <a:schemeClr val="tx1"/>
                    </a:solidFill>
                  </a:rPr>
                  <a:t> В</a:t>
                </a:r>
                <a:endParaRPr lang="ru-RU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8718054979969619E-2"/>
              <c:y val="0.12379994167395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63728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Различн.</a:t>
            </a:r>
            <a:r>
              <a:rPr lang="ru-RU" baseline="0"/>
              <a:t> </a:t>
            </a:r>
            <a:r>
              <a:rPr lang="en-US" baseline="0"/>
              <a:t>P(I)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790638259419449E-2"/>
          <c:y val="0.1116327801655901"/>
          <c:w val="0.87728397800040259"/>
          <c:h val="0.73636308482179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'Зависимость P(I)'!$F$2</c:f>
              <c:strCache>
                <c:ptCount val="1"/>
                <c:pt idx="0">
                  <c:v>P, Вт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'Зависимость P(I)'!$E$3:$E$42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'Зависимость P(I)'!$F$3:$F$42</c:f>
              <c:numCache>
                <c:formatCode>General</c:formatCode>
                <c:ptCount val="40"/>
                <c:pt idx="0">
                  <c:v>1.2000000000000002</c:v>
                </c:pt>
                <c:pt idx="1">
                  <c:v>2.4000000000000004</c:v>
                </c:pt>
                <c:pt idx="2">
                  <c:v>3.5999999999999996</c:v>
                </c:pt>
                <c:pt idx="3">
                  <c:v>4.8000000000000007</c:v>
                </c:pt>
                <c:pt idx="4">
                  <c:v>6</c:v>
                </c:pt>
                <c:pt idx="5">
                  <c:v>7.1999999999999993</c:v>
                </c:pt>
                <c:pt idx="6">
                  <c:v>8.3999999999999986</c:v>
                </c:pt>
                <c:pt idx="7">
                  <c:v>9.6000000000000014</c:v>
                </c:pt>
                <c:pt idx="8">
                  <c:v>10.8</c:v>
                </c:pt>
                <c:pt idx="9">
                  <c:v>12</c:v>
                </c:pt>
                <c:pt idx="10">
                  <c:v>13.200000000000001</c:v>
                </c:pt>
                <c:pt idx="11">
                  <c:v>14.399999999999999</c:v>
                </c:pt>
                <c:pt idx="12">
                  <c:v>15.600000000000001</c:v>
                </c:pt>
                <c:pt idx="13">
                  <c:v>16.799999999999997</c:v>
                </c:pt>
                <c:pt idx="14">
                  <c:v>18</c:v>
                </c:pt>
                <c:pt idx="15">
                  <c:v>19.200000000000003</c:v>
                </c:pt>
                <c:pt idx="16">
                  <c:v>20.399999999999999</c:v>
                </c:pt>
                <c:pt idx="17">
                  <c:v>21.6</c:v>
                </c:pt>
                <c:pt idx="18">
                  <c:v>22.799999999999997</c:v>
                </c:pt>
                <c:pt idx="19">
                  <c:v>24</c:v>
                </c:pt>
                <c:pt idx="20">
                  <c:v>25.200000000000003</c:v>
                </c:pt>
                <c:pt idx="21">
                  <c:v>26.400000000000002</c:v>
                </c:pt>
                <c:pt idx="22">
                  <c:v>27.599999999999998</c:v>
                </c:pt>
                <c:pt idx="23">
                  <c:v>28.799999999999997</c:v>
                </c:pt>
                <c:pt idx="24">
                  <c:v>30</c:v>
                </c:pt>
                <c:pt idx="25">
                  <c:v>31.200000000000003</c:v>
                </c:pt>
                <c:pt idx="26">
                  <c:v>32.400000000000006</c:v>
                </c:pt>
                <c:pt idx="27">
                  <c:v>33.599999999999994</c:v>
                </c:pt>
                <c:pt idx="28">
                  <c:v>34.799999999999997</c:v>
                </c:pt>
                <c:pt idx="29">
                  <c:v>36</c:v>
                </c:pt>
                <c:pt idx="30">
                  <c:v>37.200000000000003</c:v>
                </c:pt>
                <c:pt idx="31">
                  <c:v>38.400000000000006</c:v>
                </c:pt>
                <c:pt idx="32">
                  <c:v>39.599999999999994</c:v>
                </c:pt>
                <c:pt idx="33">
                  <c:v>40.799999999999997</c:v>
                </c:pt>
                <c:pt idx="34">
                  <c:v>42</c:v>
                </c:pt>
                <c:pt idx="35">
                  <c:v>43.2</c:v>
                </c:pt>
                <c:pt idx="36">
                  <c:v>44.400000000000006</c:v>
                </c:pt>
                <c:pt idx="37">
                  <c:v>45.599999999999994</c:v>
                </c:pt>
                <c:pt idx="38">
                  <c:v>46.8</c:v>
                </c:pt>
                <c:pt idx="39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2-41AF-A191-DC59815E4FDC}"/>
            </c:ext>
          </c:extLst>
        </c:ser>
        <c:ser>
          <c:idx val="1"/>
          <c:order val="1"/>
          <c:tx>
            <c:strRef>
              <c:f>'Зависимость P(I)'!$G$2</c:f>
              <c:strCache>
                <c:ptCount val="1"/>
                <c:pt idx="0">
                  <c:v>P2, Вт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'Зависимость P(I)'!$E$3:$E$42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'Зависимость P(I)'!$G$3:$G$42</c:f>
              <c:numCache>
                <c:formatCode>General</c:formatCode>
                <c:ptCount val="40"/>
                <c:pt idx="0">
                  <c:v>1.1950000000000003</c:v>
                </c:pt>
                <c:pt idx="1">
                  <c:v>2.3800000000000003</c:v>
                </c:pt>
                <c:pt idx="2">
                  <c:v>3.5549999999999997</c:v>
                </c:pt>
                <c:pt idx="3">
                  <c:v>4.7200000000000006</c:v>
                </c:pt>
                <c:pt idx="4">
                  <c:v>5.875</c:v>
                </c:pt>
                <c:pt idx="5">
                  <c:v>7.02</c:v>
                </c:pt>
                <c:pt idx="6">
                  <c:v>8.1549999999999994</c:v>
                </c:pt>
                <c:pt idx="7">
                  <c:v>9.2800000000000011</c:v>
                </c:pt>
                <c:pt idx="8">
                  <c:v>10.395000000000001</c:v>
                </c:pt>
                <c:pt idx="9">
                  <c:v>11.5</c:v>
                </c:pt>
                <c:pt idx="10">
                  <c:v>12.595000000000001</c:v>
                </c:pt>
                <c:pt idx="11">
                  <c:v>13.679999999999998</c:v>
                </c:pt>
                <c:pt idx="12">
                  <c:v>14.755000000000001</c:v>
                </c:pt>
                <c:pt idx="13">
                  <c:v>15.819999999999997</c:v>
                </c:pt>
                <c:pt idx="14">
                  <c:v>16.875</c:v>
                </c:pt>
                <c:pt idx="15">
                  <c:v>17.920000000000002</c:v>
                </c:pt>
                <c:pt idx="16">
                  <c:v>18.954999999999998</c:v>
                </c:pt>
                <c:pt idx="17">
                  <c:v>19.98</c:v>
                </c:pt>
                <c:pt idx="18">
                  <c:v>20.994999999999997</c:v>
                </c:pt>
                <c:pt idx="19">
                  <c:v>22</c:v>
                </c:pt>
                <c:pt idx="20">
                  <c:v>22.995000000000005</c:v>
                </c:pt>
                <c:pt idx="21">
                  <c:v>23.98</c:v>
                </c:pt>
                <c:pt idx="22">
                  <c:v>24.954999999999998</c:v>
                </c:pt>
                <c:pt idx="23">
                  <c:v>25.919999999999998</c:v>
                </c:pt>
                <c:pt idx="24">
                  <c:v>26.875</c:v>
                </c:pt>
                <c:pt idx="25">
                  <c:v>27.820000000000004</c:v>
                </c:pt>
                <c:pt idx="26">
                  <c:v>28.755000000000006</c:v>
                </c:pt>
                <c:pt idx="27">
                  <c:v>29.679999999999996</c:v>
                </c:pt>
                <c:pt idx="28">
                  <c:v>30.594999999999999</c:v>
                </c:pt>
                <c:pt idx="29">
                  <c:v>31.5</c:v>
                </c:pt>
                <c:pt idx="30">
                  <c:v>32.395000000000003</c:v>
                </c:pt>
                <c:pt idx="31">
                  <c:v>33.28</c:v>
                </c:pt>
                <c:pt idx="32">
                  <c:v>34.154999999999994</c:v>
                </c:pt>
                <c:pt idx="33">
                  <c:v>35.019999999999996</c:v>
                </c:pt>
                <c:pt idx="34">
                  <c:v>35.875</c:v>
                </c:pt>
                <c:pt idx="35">
                  <c:v>36.72</c:v>
                </c:pt>
                <c:pt idx="36">
                  <c:v>37.555000000000007</c:v>
                </c:pt>
                <c:pt idx="37">
                  <c:v>38.379999999999995</c:v>
                </c:pt>
                <c:pt idx="38">
                  <c:v>39.195</c:v>
                </c:pt>
                <c:pt idx="3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92-41AF-A191-DC59815E4FDC}"/>
            </c:ext>
          </c:extLst>
        </c:ser>
        <c:ser>
          <c:idx val="2"/>
          <c:order val="2"/>
          <c:tx>
            <c:strRef>
              <c:f>'Зависимость P(I)'!$H$2</c:f>
              <c:strCache>
                <c:ptCount val="1"/>
                <c:pt idx="0">
                  <c:v>P3, Вт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'Зависимость P(I)'!$E$3:$E$42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xVal>
          <c:yVal>
            <c:numRef>
              <c:f>'Зависимость P(I)'!$H$3:$H$42</c:f>
              <c:numCache>
                <c:formatCode>General</c:formatCode>
                <c:ptCount val="40"/>
                <c:pt idx="0">
                  <c:v>1.1700000000000002</c:v>
                </c:pt>
                <c:pt idx="1">
                  <c:v>2.2800000000000002</c:v>
                </c:pt>
                <c:pt idx="2">
                  <c:v>3.3299999999999996</c:v>
                </c:pt>
                <c:pt idx="3">
                  <c:v>4.3200000000000012</c:v>
                </c:pt>
                <c:pt idx="4">
                  <c:v>5.25</c:v>
                </c:pt>
                <c:pt idx="5">
                  <c:v>6.1199999999999992</c:v>
                </c:pt>
                <c:pt idx="6">
                  <c:v>6.9299999999999988</c:v>
                </c:pt>
                <c:pt idx="7">
                  <c:v>7.6800000000000015</c:v>
                </c:pt>
                <c:pt idx="8">
                  <c:v>8.370000000000001</c:v>
                </c:pt>
                <c:pt idx="9">
                  <c:v>9</c:v>
                </c:pt>
                <c:pt idx="10">
                  <c:v>9.57</c:v>
                </c:pt>
                <c:pt idx="11">
                  <c:v>10.079999999999998</c:v>
                </c:pt>
                <c:pt idx="12">
                  <c:v>10.530000000000001</c:v>
                </c:pt>
                <c:pt idx="13">
                  <c:v>10.919999999999998</c:v>
                </c:pt>
                <c:pt idx="14">
                  <c:v>11.25</c:v>
                </c:pt>
                <c:pt idx="15">
                  <c:v>11.520000000000001</c:v>
                </c:pt>
                <c:pt idx="16">
                  <c:v>11.729999999999999</c:v>
                </c:pt>
                <c:pt idx="17">
                  <c:v>11.880000000000003</c:v>
                </c:pt>
                <c:pt idx="18">
                  <c:v>11.969999999999999</c:v>
                </c:pt>
                <c:pt idx="19">
                  <c:v>12</c:v>
                </c:pt>
                <c:pt idx="20">
                  <c:v>11.97</c:v>
                </c:pt>
                <c:pt idx="21">
                  <c:v>11.879999999999999</c:v>
                </c:pt>
                <c:pt idx="22">
                  <c:v>11.73</c:v>
                </c:pt>
                <c:pt idx="23">
                  <c:v>11.52</c:v>
                </c:pt>
                <c:pt idx="24">
                  <c:v>11.25</c:v>
                </c:pt>
                <c:pt idx="25">
                  <c:v>10.92</c:v>
                </c:pt>
                <c:pt idx="26">
                  <c:v>10.530000000000001</c:v>
                </c:pt>
                <c:pt idx="27">
                  <c:v>10.08</c:v>
                </c:pt>
                <c:pt idx="28">
                  <c:v>9.57</c:v>
                </c:pt>
                <c:pt idx="29">
                  <c:v>9</c:v>
                </c:pt>
                <c:pt idx="30">
                  <c:v>8.3699999999999992</c:v>
                </c:pt>
                <c:pt idx="31">
                  <c:v>7.68</c:v>
                </c:pt>
                <c:pt idx="32">
                  <c:v>6.9300000000000006</c:v>
                </c:pt>
                <c:pt idx="33">
                  <c:v>6.12</c:v>
                </c:pt>
                <c:pt idx="34">
                  <c:v>5.25</c:v>
                </c:pt>
                <c:pt idx="35">
                  <c:v>4.3199999999999994</c:v>
                </c:pt>
                <c:pt idx="36">
                  <c:v>3.3299999999999983</c:v>
                </c:pt>
                <c:pt idx="37">
                  <c:v>2.2800000000000016</c:v>
                </c:pt>
                <c:pt idx="38">
                  <c:v>1.170000000000001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92-41AF-A191-DC59815E4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843312"/>
        <c:axId val="307811680"/>
      </c:scatterChart>
      <c:valAx>
        <c:axId val="3018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I,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A </a:t>
                </a:r>
                <a:endParaRPr lang="ru-RU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2187514119420522"/>
              <c:y val="0.78469922096438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811680"/>
        <c:crosses val="autoZero"/>
        <c:crossBetween val="midCat"/>
      </c:valAx>
      <c:valAx>
        <c:axId val="307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P,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</a:t>
                </a:r>
                <a:r>
                  <a:rPr lang="ru-RU" sz="1100" baseline="0">
                    <a:solidFill>
                      <a:schemeClr val="tx1"/>
                    </a:solidFill>
                  </a:rPr>
                  <a:t>Вт</a:t>
                </a:r>
                <a:endParaRPr lang="ru-RU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5755096340656945E-2"/>
              <c:y val="6.04361670461676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843312"/>
        <c:crosses val="autoZero"/>
        <c:crossBetween val="midCat"/>
      </c:valAx>
      <c:spPr>
        <a:noFill/>
        <a:ln w="19050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r>
              <a:rPr lang="en-US"/>
              <a:t>(I)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582132198087765E-2"/>
          <c:y val="0.12404195553383338"/>
          <c:w val="0.873626805808144"/>
          <c:h val="0.723361130063892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'Зависимость η(I)'!$F$2</c:f>
              <c:strCache>
                <c:ptCount val="1"/>
                <c:pt idx="0">
                  <c:v>η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'Зависимость η(I)'!$E$3:$E$43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'Зависимость η(I)'!$F$3:$F$43</c:f>
              <c:numCache>
                <c:formatCode>General</c:formatCode>
                <c:ptCount val="41"/>
                <c:pt idx="0">
                  <c:v>1</c:v>
                </c:pt>
                <c:pt idx="1">
                  <c:v>0.98</c:v>
                </c:pt>
                <c:pt idx="2">
                  <c:v>0.96</c:v>
                </c:pt>
                <c:pt idx="3">
                  <c:v>0.94</c:v>
                </c:pt>
                <c:pt idx="4">
                  <c:v>0.92</c:v>
                </c:pt>
                <c:pt idx="5">
                  <c:v>0.9</c:v>
                </c:pt>
                <c:pt idx="6">
                  <c:v>0.88</c:v>
                </c:pt>
                <c:pt idx="7">
                  <c:v>0.86</c:v>
                </c:pt>
                <c:pt idx="8">
                  <c:v>0.84</c:v>
                </c:pt>
                <c:pt idx="9">
                  <c:v>0.82000000000000006</c:v>
                </c:pt>
                <c:pt idx="10">
                  <c:v>0.8</c:v>
                </c:pt>
                <c:pt idx="11">
                  <c:v>0.78</c:v>
                </c:pt>
                <c:pt idx="12">
                  <c:v>0.76</c:v>
                </c:pt>
                <c:pt idx="13">
                  <c:v>0.74</c:v>
                </c:pt>
                <c:pt idx="14">
                  <c:v>0.72</c:v>
                </c:pt>
                <c:pt idx="15">
                  <c:v>0.7</c:v>
                </c:pt>
                <c:pt idx="16">
                  <c:v>0.67999999999999994</c:v>
                </c:pt>
                <c:pt idx="17">
                  <c:v>0.66</c:v>
                </c:pt>
                <c:pt idx="18">
                  <c:v>0.64</c:v>
                </c:pt>
                <c:pt idx="19">
                  <c:v>0.62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0.55999999999999994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0.45999999999999996</c:v>
                </c:pt>
                <c:pt idx="28">
                  <c:v>0.44000000000000006</c:v>
                </c:pt>
                <c:pt idx="29">
                  <c:v>0.42000000000000004</c:v>
                </c:pt>
                <c:pt idx="30">
                  <c:v>0.4</c:v>
                </c:pt>
                <c:pt idx="31">
                  <c:v>0.38</c:v>
                </c:pt>
                <c:pt idx="32">
                  <c:v>0.36</c:v>
                </c:pt>
                <c:pt idx="33">
                  <c:v>0.34000000000000008</c:v>
                </c:pt>
                <c:pt idx="34">
                  <c:v>0.32000000000000006</c:v>
                </c:pt>
                <c:pt idx="35">
                  <c:v>0.30000000000000004</c:v>
                </c:pt>
                <c:pt idx="36">
                  <c:v>0.28000000000000003</c:v>
                </c:pt>
                <c:pt idx="37">
                  <c:v>0.26</c:v>
                </c:pt>
                <c:pt idx="38">
                  <c:v>0.24</c:v>
                </c:pt>
                <c:pt idx="39">
                  <c:v>0.21999999999999997</c:v>
                </c:pt>
                <c:pt idx="40">
                  <c:v>0.19999999999999996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D-462B-A66E-B66E1BB5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02736"/>
        <c:axId val="186603152"/>
      </c:scatterChart>
      <c:valAx>
        <c:axId val="1866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I, A</a:t>
                </a:r>
              </a:p>
            </c:rich>
          </c:tx>
          <c:layout>
            <c:manualLayout>
              <c:xMode val="edge"/>
              <c:yMode val="edge"/>
              <c:x val="0.91189437946705298"/>
              <c:y val="0.77858715153251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03152"/>
        <c:crosses val="autoZero"/>
        <c:crossBetween val="midCat"/>
      </c:valAx>
      <c:valAx>
        <c:axId val="1866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n, 1/%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</a:t>
                </a:r>
                <a:endParaRPr lang="ru-RU" sz="11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389812347848219"/>
              <c:y val="6.69596879378761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02736"/>
        <c:crosses val="autoZero"/>
        <c:crossBetween val="midCat"/>
      </c:valAx>
      <c:spPr>
        <a:noFill/>
        <a:ln w="12700"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14</xdr:col>
      <xdr:colOff>428625</xdr:colOff>
      <xdr:row>15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5E5C37-F5CA-4E3E-B784-6441D2D58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0</xdr:row>
      <xdr:rowOff>142874</xdr:rowOff>
    </xdr:from>
    <xdr:to>
      <xdr:col>18</xdr:col>
      <xdr:colOff>590549</xdr:colOff>
      <xdr:row>23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A61444-63C2-4A2E-A9FB-5C9E4A470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</xdr:colOff>
      <xdr:row>0</xdr:row>
      <xdr:rowOff>182880</xdr:rowOff>
    </xdr:from>
    <xdr:to>
      <xdr:col>17</xdr:col>
      <xdr:colOff>8964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52EA7B-FC0B-4BFE-A2CF-F619B52A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47EA-472E-403E-931E-4C412CEC6B9C}">
  <dimension ref="B1:F15"/>
  <sheetViews>
    <sheetView zoomScale="80" zoomScaleNormal="80" workbookViewId="0">
      <selection activeCell="V10" sqref="V10"/>
    </sheetView>
  </sheetViews>
  <sheetFormatPr defaultRowHeight="14.4" x14ac:dyDescent="0.3"/>
  <sheetData>
    <row r="1" spans="2:6" ht="15" thickBot="1" x14ac:dyDescent="0.35"/>
    <row r="2" spans="2:6" ht="15" thickBot="1" x14ac:dyDescent="0.35">
      <c r="B2" s="12" t="s">
        <v>0</v>
      </c>
      <c r="C2" s="13"/>
      <c r="E2" s="14" t="s">
        <v>3</v>
      </c>
      <c r="F2" s="15" t="s">
        <v>4</v>
      </c>
    </row>
    <row r="3" spans="2:6" ht="15" thickBot="1" x14ac:dyDescent="0.35">
      <c r="E3" s="7">
        <v>0</v>
      </c>
      <c r="F3" s="16">
        <f>$C$4-E3*($C$5+$C$6)</f>
        <v>12</v>
      </c>
    </row>
    <row r="4" spans="2:6" x14ac:dyDescent="0.3">
      <c r="B4" s="9" t="s">
        <v>1</v>
      </c>
      <c r="C4" s="1">
        <v>12</v>
      </c>
      <c r="E4" s="7">
        <v>0.2</v>
      </c>
      <c r="F4" s="16">
        <f t="shared" ref="F4:F15" si="0">$C$4-E4*($C$5+$C$6)</f>
        <v>11</v>
      </c>
    </row>
    <row r="5" spans="2:6" x14ac:dyDescent="0.3">
      <c r="B5" s="10" t="s">
        <v>2</v>
      </c>
      <c r="C5" s="3">
        <v>4</v>
      </c>
      <c r="E5" s="7">
        <v>0.4</v>
      </c>
      <c r="F5" s="16">
        <f t="shared" si="0"/>
        <v>10</v>
      </c>
    </row>
    <row r="6" spans="2:6" ht="15" thickBot="1" x14ac:dyDescent="0.35">
      <c r="B6" s="11" t="s">
        <v>2</v>
      </c>
      <c r="C6" s="5">
        <v>1</v>
      </c>
      <c r="E6" s="7">
        <v>0.6</v>
      </c>
      <c r="F6" s="16">
        <f t="shared" si="0"/>
        <v>9</v>
      </c>
    </row>
    <row r="7" spans="2:6" x14ac:dyDescent="0.3">
      <c r="E7" s="7">
        <v>0.8</v>
      </c>
      <c r="F7" s="16">
        <f t="shared" si="0"/>
        <v>8</v>
      </c>
    </row>
    <row r="8" spans="2:6" x14ac:dyDescent="0.3">
      <c r="E8" s="7">
        <v>1</v>
      </c>
      <c r="F8" s="16">
        <f t="shared" si="0"/>
        <v>7</v>
      </c>
    </row>
    <row r="9" spans="2:6" x14ac:dyDescent="0.3">
      <c r="E9" s="7">
        <v>1.2</v>
      </c>
      <c r="F9" s="16">
        <f t="shared" si="0"/>
        <v>6</v>
      </c>
    </row>
    <row r="10" spans="2:6" x14ac:dyDescent="0.3">
      <c r="E10" s="7">
        <v>1.4</v>
      </c>
      <c r="F10" s="16">
        <f t="shared" si="0"/>
        <v>5</v>
      </c>
    </row>
    <row r="11" spans="2:6" x14ac:dyDescent="0.3">
      <c r="E11" s="7">
        <v>1.6</v>
      </c>
      <c r="F11" s="16">
        <f t="shared" si="0"/>
        <v>4</v>
      </c>
    </row>
    <row r="12" spans="2:6" x14ac:dyDescent="0.3">
      <c r="E12" s="7">
        <v>1.8</v>
      </c>
      <c r="F12" s="16">
        <f t="shared" si="0"/>
        <v>3</v>
      </c>
    </row>
    <row r="13" spans="2:6" x14ac:dyDescent="0.3">
      <c r="E13" s="7">
        <v>2</v>
      </c>
      <c r="F13" s="16">
        <f t="shared" si="0"/>
        <v>2</v>
      </c>
    </row>
    <row r="14" spans="2:6" x14ac:dyDescent="0.3">
      <c r="E14" s="7">
        <v>2.2000000000000002</v>
      </c>
      <c r="F14" s="16">
        <f t="shared" si="0"/>
        <v>1</v>
      </c>
    </row>
    <row r="15" spans="2:6" ht="15" thickBot="1" x14ac:dyDescent="0.35">
      <c r="E15" s="8">
        <v>2.4</v>
      </c>
      <c r="F15" s="17">
        <f>$C$4-E15*($C$5+$C$6)</f>
        <v>0</v>
      </c>
    </row>
  </sheetData>
  <mergeCells count="1">
    <mergeCell ref="B2:C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E9D7-89DD-4685-A6E5-63E5EEDB813E}">
  <dimension ref="B1:H42"/>
  <sheetViews>
    <sheetView tabSelected="1" zoomScale="80" zoomScaleNormal="80" workbookViewId="0">
      <selection activeCell="T31" sqref="T31"/>
    </sheetView>
  </sheetViews>
  <sheetFormatPr defaultRowHeight="14.4" x14ac:dyDescent="0.3"/>
  <sheetData>
    <row r="1" spans="2:8" ht="15" thickBot="1" x14ac:dyDescent="0.35"/>
    <row r="2" spans="2:8" x14ac:dyDescent="0.3">
      <c r="B2" s="18" t="s">
        <v>8</v>
      </c>
      <c r="C2" s="19"/>
      <c r="E2" s="28" t="s">
        <v>5</v>
      </c>
      <c r="F2" s="29" t="s">
        <v>13</v>
      </c>
      <c r="G2" s="29" t="s">
        <v>7</v>
      </c>
      <c r="H2" s="30" t="s">
        <v>6</v>
      </c>
    </row>
    <row r="3" spans="2:8" x14ac:dyDescent="0.3">
      <c r="B3" s="20" t="s">
        <v>9</v>
      </c>
      <c r="C3" s="21"/>
      <c r="E3" s="2">
        <v>0.1</v>
      </c>
      <c r="F3" s="6">
        <f>$C$6*E3</f>
        <v>1.2000000000000002</v>
      </c>
      <c r="G3" s="6">
        <f>$C$6*E3-E3^2*$C$7</f>
        <v>1.1950000000000003</v>
      </c>
      <c r="H3" s="3">
        <f>$C$6*E3*(1-E3/$C$8)</f>
        <v>1.1700000000000002</v>
      </c>
    </row>
    <row r="4" spans="2:8" ht="15" thickBot="1" x14ac:dyDescent="0.35">
      <c r="B4" s="22" t="s">
        <v>10</v>
      </c>
      <c r="C4" s="23"/>
      <c r="E4" s="2">
        <v>0.2</v>
      </c>
      <c r="F4" s="6">
        <f t="shared" ref="F4:F42" si="0">$C$6*E4</f>
        <v>2.4000000000000004</v>
      </c>
      <c r="G4" s="6">
        <f t="shared" ref="G4:G42" si="1">$C$6*E4-E4^2*$C$7</f>
        <v>2.3800000000000003</v>
      </c>
      <c r="H4" s="3">
        <f t="shared" ref="H4:H42" si="2">$C$6*E4*(1-E4/$C$8)</f>
        <v>2.2800000000000002</v>
      </c>
    </row>
    <row r="5" spans="2:8" ht="15" thickBot="1" x14ac:dyDescent="0.35">
      <c r="E5" s="2">
        <v>0.3</v>
      </c>
      <c r="F5" s="6">
        <f t="shared" si="0"/>
        <v>3.5999999999999996</v>
      </c>
      <c r="G5" s="6">
        <f t="shared" si="1"/>
        <v>3.5549999999999997</v>
      </c>
      <c r="H5" s="3">
        <f t="shared" si="2"/>
        <v>3.3299999999999996</v>
      </c>
    </row>
    <row r="6" spans="2:8" x14ac:dyDescent="0.3">
      <c r="B6" s="24" t="s">
        <v>1</v>
      </c>
      <c r="C6" s="25">
        <v>12</v>
      </c>
      <c r="E6" s="2">
        <v>0.4</v>
      </c>
      <c r="F6" s="6">
        <f t="shared" si="0"/>
        <v>4.8000000000000007</v>
      </c>
      <c r="G6" s="6">
        <f t="shared" si="1"/>
        <v>4.7200000000000006</v>
      </c>
      <c r="H6" s="3">
        <f t="shared" si="2"/>
        <v>4.3200000000000012</v>
      </c>
    </row>
    <row r="7" spans="2:8" x14ac:dyDescent="0.3">
      <c r="B7" s="26" t="s">
        <v>11</v>
      </c>
      <c r="C7" s="16">
        <v>0.5</v>
      </c>
      <c r="E7" s="2">
        <v>0.5</v>
      </c>
      <c r="F7" s="6">
        <f t="shared" si="0"/>
        <v>6</v>
      </c>
      <c r="G7" s="6">
        <f t="shared" si="1"/>
        <v>5.875</v>
      </c>
      <c r="H7" s="3">
        <f t="shared" si="2"/>
        <v>5.25</v>
      </c>
    </row>
    <row r="8" spans="2:8" ht="15" thickBot="1" x14ac:dyDescent="0.35">
      <c r="B8" s="27" t="s">
        <v>12</v>
      </c>
      <c r="C8" s="17">
        <v>4</v>
      </c>
      <c r="E8" s="2">
        <v>0.6</v>
      </c>
      <c r="F8" s="6">
        <f t="shared" si="0"/>
        <v>7.1999999999999993</v>
      </c>
      <c r="G8" s="6">
        <f t="shared" si="1"/>
        <v>7.02</v>
      </c>
      <c r="H8" s="3">
        <f t="shared" si="2"/>
        <v>6.1199999999999992</v>
      </c>
    </row>
    <row r="9" spans="2:8" x14ac:dyDescent="0.3">
      <c r="E9" s="2">
        <v>0.7</v>
      </c>
      <c r="F9" s="6">
        <f t="shared" si="0"/>
        <v>8.3999999999999986</v>
      </c>
      <c r="G9" s="6">
        <f t="shared" si="1"/>
        <v>8.1549999999999994</v>
      </c>
      <c r="H9" s="3">
        <f t="shared" si="2"/>
        <v>6.9299999999999988</v>
      </c>
    </row>
    <row r="10" spans="2:8" x14ac:dyDescent="0.3">
      <c r="E10" s="2">
        <v>0.8</v>
      </c>
      <c r="F10" s="6">
        <f t="shared" si="0"/>
        <v>9.6000000000000014</v>
      </c>
      <c r="G10" s="6">
        <f t="shared" si="1"/>
        <v>9.2800000000000011</v>
      </c>
      <c r="H10" s="3">
        <f t="shared" si="2"/>
        <v>7.6800000000000015</v>
      </c>
    </row>
    <row r="11" spans="2:8" x14ac:dyDescent="0.3">
      <c r="E11" s="2">
        <v>0.9</v>
      </c>
      <c r="F11" s="6">
        <f t="shared" si="0"/>
        <v>10.8</v>
      </c>
      <c r="G11" s="6">
        <f t="shared" si="1"/>
        <v>10.395000000000001</v>
      </c>
      <c r="H11" s="3">
        <f t="shared" si="2"/>
        <v>8.370000000000001</v>
      </c>
    </row>
    <row r="12" spans="2:8" x14ac:dyDescent="0.3">
      <c r="E12" s="2">
        <v>1</v>
      </c>
      <c r="F12" s="6">
        <f t="shared" si="0"/>
        <v>12</v>
      </c>
      <c r="G12" s="6">
        <f t="shared" si="1"/>
        <v>11.5</v>
      </c>
      <c r="H12" s="3">
        <f t="shared" si="2"/>
        <v>9</v>
      </c>
    </row>
    <row r="13" spans="2:8" x14ac:dyDescent="0.3">
      <c r="E13" s="2">
        <v>1.1000000000000001</v>
      </c>
      <c r="F13" s="6">
        <f t="shared" si="0"/>
        <v>13.200000000000001</v>
      </c>
      <c r="G13" s="6">
        <f t="shared" si="1"/>
        <v>12.595000000000001</v>
      </c>
      <c r="H13" s="3">
        <f t="shared" si="2"/>
        <v>9.57</v>
      </c>
    </row>
    <row r="14" spans="2:8" x14ac:dyDescent="0.3">
      <c r="E14" s="2">
        <v>1.2</v>
      </c>
      <c r="F14" s="6">
        <f t="shared" si="0"/>
        <v>14.399999999999999</v>
      </c>
      <c r="G14" s="6">
        <f t="shared" si="1"/>
        <v>13.679999999999998</v>
      </c>
      <c r="H14" s="3">
        <f t="shared" si="2"/>
        <v>10.079999999999998</v>
      </c>
    </row>
    <row r="15" spans="2:8" x14ac:dyDescent="0.3">
      <c r="E15" s="2">
        <v>1.3</v>
      </c>
      <c r="F15" s="6">
        <f t="shared" si="0"/>
        <v>15.600000000000001</v>
      </c>
      <c r="G15" s="6">
        <f t="shared" si="1"/>
        <v>14.755000000000001</v>
      </c>
      <c r="H15" s="3">
        <f t="shared" si="2"/>
        <v>10.530000000000001</v>
      </c>
    </row>
    <row r="16" spans="2:8" x14ac:dyDescent="0.3">
      <c r="E16" s="2">
        <v>1.4</v>
      </c>
      <c r="F16" s="6">
        <f t="shared" si="0"/>
        <v>16.799999999999997</v>
      </c>
      <c r="G16" s="6">
        <f t="shared" si="1"/>
        <v>15.819999999999997</v>
      </c>
      <c r="H16" s="3">
        <f t="shared" si="2"/>
        <v>10.919999999999998</v>
      </c>
    </row>
    <row r="17" spans="5:8" x14ac:dyDescent="0.3">
      <c r="E17" s="2">
        <v>1.5</v>
      </c>
      <c r="F17" s="6">
        <f t="shared" si="0"/>
        <v>18</v>
      </c>
      <c r="G17" s="6">
        <f t="shared" si="1"/>
        <v>16.875</v>
      </c>
      <c r="H17" s="3">
        <f t="shared" si="2"/>
        <v>11.25</v>
      </c>
    </row>
    <row r="18" spans="5:8" x14ac:dyDescent="0.3">
      <c r="E18" s="2">
        <v>1.6</v>
      </c>
      <c r="F18" s="6">
        <f t="shared" si="0"/>
        <v>19.200000000000003</v>
      </c>
      <c r="G18" s="6">
        <f t="shared" si="1"/>
        <v>17.920000000000002</v>
      </c>
      <c r="H18" s="3">
        <f t="shared" si="2"/>
        <v>11.520000000000001</v>
      </c>
    </row>
    <row r="19" spans="5:8" x14ac:dyDescent="0.3">
      <c r="E19" s="2">
        <v>1.7</v>
      </c>
      <c r="F19" s="6">
        <f t="shared" si="0"/>
        <v>20.399999999999999</v>
      </c>
      <c r="G19" s="6">
        <f t="shared" si="1"/>
        <v>18.954999999999998</v>
      </c>
      <c r="H19" s="3">
        <f t="shared" si="2"/>
        <v>11.729999999999999</v>
      </c>
    </row>
    <row r="20" spans="5:8" x14ac:dyDescent="0.3">
      <c r="E20" s="2">
        <v>1.8</v>
      </c>
      <c r="F20" s="6">
        <f t="shared" si="0"/>
        <v>21.6</v>
      </c>
      <c r="G20" s="6">
        <f t="shared" si="1"/>
        <v>19.98</v>
      </c>
      <c r="H20" s="3">
        <f t="shared" si="2"/>
        <v>11.880000000000003</v>
      </c>
    </row>
    <row r="21" spans="5:8" x14ac:dyDescent="0.3">
      <c r="E21" s="2">
        <v>1.9</v>
      </c>
      <c r="F21" s="6">
        <f t="shared" si="0"/>
        <v>22.799999999999997</v>
      </c>
      <c r="G21" s="6">
        <f t="shared" si="1"/>
        <v>20.994999999999997</v>
      </c>
      <c r="H21" s="3">
        <f t="shared" si="2"/>
        <v>11.969999999999999</v>
      </c>
    </row>
    <row r="22" spans="5:8" x14ac:dyDescent="0.3">
      <c r="E22" s="2">
        <v>2</v>
      </c>
      <c r="F22" s="6">
        <f t="shared" si="0"/>
        <v>24</v>
      </c>
      <c r="G22" s="6">
        <f t="shared" si="1"/>
        <v>22</v>
      </c>
      <c r="H22" s="3">
        <f t="shared" si="2"/>
        <v>12</v>
      </c>
    </row>
    <row r="23" spans="5:8" x14ac:dyDescent="0.3">
      <c r="E23" s="2">
        <v>2.1</v>
      </c>
      <c r="F23" s="6">
        <f t="shared" si="0"/>
        <v>25.200000000000003</v>
      </c>
      <c r="G23" s="6">
        <f t="shared" si="1"/>
        <v>22.995000000000005</v>
      </c>
      <c r="H23" s="3">
        <f t="shared" si="2"/>
        <v>11.97</v>
      </c>
    </row>
    <row r="24" spans="5:8" x14ac:dyDescent="0.3">
      <c r="E24" s="2">
        <v>2.2000000000000002</v>
      </c>
      <c r="F24" s="6">
        <f t="shared" si="0"/>
        <v>26.400000000000002</v>
      </c>
      <c r="G24" s="6">
        <f t="shared" si="1"/>
        <v>23.98</v>
      </c>
      <c r="H24" s="3">
        <f t="shared" si="2"/>
        <v>11.879999999999999</v>
      </c>
    </row>
    <row r="25" spans="5:8" x14ac:dyDescent="0.3">
      <c r="E25" s="2">
        <v>2.2999999999999998</v>
      </c>
      <c r="F25" s="6">
        <f t="shared" si="0"/>
        <v>27.599999999999998</v>
      </c>
      <c r="G25" s="6">
        <f t="shared" si="1"/>
        <v>24.954999999999998</v>
      </c>
      <c r="H25" s="3">
        <f t="shared" si="2"/>
        <v>11.73</v>
      </c>
    </row>
    <row r="26" spans="5:8" x14ac:dyDescent="0.3">
      <c r="E26" s="2">
        <v>2.4</v>
      </c>
      <c r="F26" s="6">
        <f t="shared" si="0"/>
        <v>28.799999999999997</v>
      </c>
      <c r="G26" s="6">
        <f t="shared" si="1"/>
        <v>25.919999999999998</v>
      </c>
      <c r="H26" s="3">
        <f t="shared" si="2"/>
        <v>11.52</v>
      </c>
    </row>
    <row r="27" spans="5:8" x14ac:dyDescent="0.3">
      <c r="E27" s="2">
        <v>2.5</v>
      </c>
      <c r="F27" s="6">
        <f t="shared" si="0"/>
        <v>30</v>
      </c>
      <c r="G27" s="6">
        <f t="shared" si="1"/>
        <v>26.875</v>
      </c>
      <c r="H27" s="3">
        <f t="shared" si="2"/>
        <v>11.25</v>
      </c>
    </row>
    <row r="28" spans="5:8" x14ac:dyDescent="0.3">
      <c r="E28" s="2">
        <v>2.6</v>
      </c>
      <c r="F28" s="6">
        <f t="shared" si="0"/>
        <v>31.200000000000003</v>
      </c>
      <c r="G28" s="6">
        <f t="shared" si="1"/>
        <v>27.820000000000004</v>
      </c>
      <c r="H28" s="3">
        <f t="shared" si="2"/>
        <v>10.92</v>
      </c>
    </row>
    <row r="29" spans="5:8" x14ac:dyDescent="0.3">
      <c r="E29" s="2">
        <v>2.7</v>
      </c>
      <c r="F29" s="6">
        <f t="shared" si="0"/>
        <v>32.400000000000006</v>
      </c>
      <c r="G29" s="6">
        <f t="shared" si="1"/>
        <v>28.755000000000006</v>
      </c>
      <c r="H29" s="3">
        <f t="shared" si="2"/>
        <v>10.530000000000001</v>
      </c>
    </row>
    <row r="30" spans="5:8" x14ac:dyDescent="0.3">
      <c r="E30" s="2">
        <v>2.8</v>
      </c>
      <c r="F30" s="6">
        <f t="shared" si="0"/>
        <v>33.599999999999994</v>
      </c>
      <c r="G30" s="6">
        <f t="shared" si="1"/>
        <v>29.679999999999996</v>
      </c>
      <c r="H30" s="3">
        <f t="shared" si="2"/>
        <v>10.08</v>
      </c>
    </row>
    <row r="31" spans="5:8" x14ac:dyDescent="0.3">
      <c r="E31" s="2">
        <v>2.9</v>
      </c>
      <c r="F31" s="6">
        <f t="shared" si="0"/>
        <v>34.799999999999997</v>
      </c>
      <c r="G31" s="6">
        <f t="shared" si="1"/>
        <v>30.594999999999999</v>
      </c>
      <c r="H31" s="3">
        <f t="shared" si="2"/>
        <v>9.57</v>
      </c>
    </row>
    <row r="32" spans="5:8" x14ac:dyDescent="0.3">
      <c r="E32" s="2">
        <v>3</v>
      </c>
      <c r="F32" s="6">
        <f t="shared" si="0"/>
        <v>36</v>
      </c>
      <c r="G32" s="6">
        <f t="shared" si="1"/>
        <v>31.5</v>
      </c>
      <c r="H32" s="3">
        <f t="shared" si="2"/>
        <v>9</v>
      </c>
    </row>
    <row r="33" spans="5:8" x14ac:dyDescent="0.3">
      <c r="E33" s="2">
        <v>3.1</v>
      </c>
      <c r="F33" s="6">
        <f t="shared" si="0"/>
        <v>37.200000000000003</v>
      </c>
      <c r="G33" s="6">
        <f t="shared" si="1"/>
        <v>32.395000000000003</v>
      </c>
      <c r="H33" s="3">
        <f t="shared" si="2"/>
        <v>8.3699999999999992</v>
      </c>
    </row>
    <row r="34" spans="5:8" x14ac:dyDescent="0.3">
      <c r="E34" s="2">
        <v>3.2</v>
      </c>
      <c r="F34" s="6">
        <f t="shared" si="0"/>
        <v>38.400000000000006</v>
      </c>
      <c r="G34" s="6">
        <f t="shared" si="1"/>
        <v>33.28</v>
      </c>
      <c r="H34" s="3">
        <f t="shared" si="2"/>
        <v>7.68</v>
      </c>
    </row>
    <row r="35" spans="5:8" x14ac:dyDescent="0.3">
      <c r="E35" s="2">
        <v>3.3</v>
      </c>
      <c r="F35" s="6">
        <f t="shared" si="0"/>
        <v>39.599999999999994</v>
      </c>
      <c r="G35" s="6">
        <f t="shared" si="1"/>
        <v>34.154999999999994</v>
      </c>
      <c r="H35" s="3">
        <f t="shared" si="2"/>
        <v>6.9300000000000006</v>
      </c>
    </row>
    <row r="36" spans="5:8" x14ac:dyDescent="0.3">
      <c r="E36" s="2">
        <v>3.4</v>
      </c>
      <c r="F36" s="6">
        <f t="shared" si="0"/>
        <v>40.799999999999997</v>
      </c>
      <c r="G36" s="6">
        <f t="shared" si="1"/>
        <v>35.019999999999996</v>
      </c>
      <c r="H36" s="3">
        <f t="shared" si="2"/>
        <v>6.12</v>
      </c>
    </row>
    <row r="37" spans="5:8" x14ac:dyDescent="0.3">
      <c r="E37" s="2">
        <v>3.5</v>
      </c>
      <c r="F37" s="6">
        <f t="shared" si="0"/>
        <v>42</v>
      </c>
      <c r="G37" s="6">
        <f t="shared" si="1"/>
        <v>35.875</v>
      </c>
      <c r="H37" s="3">
        <f t="shared" si="2"/>
        <v>5.25</v>
      </c>
    </row>
    <row r="38" spans="5:8" x14ac:dyDescent="0.3">
      <c r="E38" s="2">
        <v>3.6</v>
      </c>
      <c r="F38" s="6">
        <f t="shared" si="0"/>
        <v>43.2</v>
      </c>
      <c r="G38" s="6">
        <f t="shared" si="1"/>
        <v>36.72</v>
      </c>
      <c r="H38" s="3">
        <f t="shared" si="2"/>
        <v>4.3199999999999994</v>
      </c>
    </row>
    <row r="39" spans="5:8" x14ac:dyDescent="0.3">
      <c r="E39" s="2">
        <v>3.7</v>
      </c>
      <c r="F39" s="6">
        <f t="shared" si="0"/>
        <v>44.400000000000006</v>
      </c>
      <c r="G39" s="6">
        <f t="shared" si="1"/>
        <v>37.555000000000007</v>
      </c>
      <c r="H39" s="3">
        <f t="shared" si="2"/>
        <v>3.3299999999999983</v>
      </c>
    </row>
    <row r="40" spans="5:8" x14ac:dyDescent="0.3">
      <c r="E40" s="2">
        <v>3.8</v>
      </c>
      <c r="F40" s="6">
        <f t="shared" si="0"/>
        <v>45.599999999999994</v>
      </c>
      <c r="G40" s="6">
        <f t="shared" si="1"/>
        <v>38.379999999999995</v>
      </c>
      <c r="H40" s="3">
        <f t="shared" si="2"/>
        <v>2.2800000000000016</v>
      </c>
    </row>
    <row r="41" spans="5:8" x14ac:dyDescent="0.3">
      <c r="E41" s="2">
        <v>3.9</v>
      </c>
      <c r="F41" s="6">
        <f t="shared" si="0"/>
        <v>46.8</v>
      </c>
      <c r="G41" s="6">
        <f t="shared" si="1"/>
        <v>39.195</v>
      </c>
      <c r="H41" s="3">
        <f t="shared" si="2"/>
        <v>1.170000000000001</v>
      </c>
    </row>
    <row r="42" spans="5:8" ht="15" thickBot="1" x14ac:dyDescent="0.35">
      <c r="E42" s="4">
        <v>4</v>
      </c>
      <c r="F42" s="31">
        <f t="shared" si="0"/>
        <v>48</v>
      </c>
      <c r="G42" s="31">
        <f t="shared" si="1"/>
        <v>40</v>
      </c>
      <c r="H42" s="5">
        <f t="shared" si="2"/>
        <v>0</v>
      </c>
    </row>
  </sheetData>
  <mergeCells count="3">
    <mergeCell ref="B2:C2"/>
    <mergeCell ref="B3:C3"/>
    <mergeCell ref="B4:C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3874-8A06-448E-8326-52F227AC34D3}">
  <dimension ref="B1:F43"/>
  <sheetViews>
    <sheetView topLeftCell="B1" zoomScale="85" zoomScaleNormal="85" workbookViewId="0">
      <selection activeCell="N27" sqref="N27"/>
    </sheetView>
  </sheetViews>
  <sheetFormatPr defaultRowHeight="14.4" x14ac:dyDescent="0.3"/>
  <sheetData>
    <row r="1" spans="2:6" ht="15" thickBot="1" x14ac:dyDescent="0.35"/>
    <row r="2" spans="2:6" ht="15" thickBot="1" x14ac:dyDescent="0.35">
      <c r="B2" s="12" t="s">
        <v>14</v>
      </c>
      <c r="C2" s="13"/>
      <c r="E2" s="14" t="s">
        <v>3</v>
      </c>
      <c r="F2" s="15" t="s">
        <v>15</v>
      </c>
    </row>
    <row r="3" spans="2:6" ht="15" thickBot="1" x14ac:dyDescent="0.35">
      <c r="E3" s="7">
        <v>0</v>
      </c>
      <c r="F3" s="16">
        <f>1-E3/$C$4</f>
        <v>1</v>
      </c>
    </row>
    <row r="4" spans="2:6" ht="15" thickBot="1" x14ac:dyDescent="0.35">
      <c r="B4" s="33" t="s">
        <v>16</v>
      </c>
      <c r="C4" s="32">
        <v>5</v>
      </c>
      <c r="E4" s="7">
        <v>0.1</v>
      </c>
      <c r="F4" s="16">
        <f t="shared" ref="F4:F43" si="0">1-E4/$C$4</f>
        <v>0.98</v>
      </c>
    </row>
    <row r="5" spans="2:6" x14ac:dyDescent="0.3">
      <c r="E5" s="7">
        <v>0.2</v>
      </c>
      <c r="F5" s="16">
        <f t="shared" si="0"/>
        <v>0.96</v>
      </c>
    </row>
    <row r="6" spans="2:6" x14ac:dyDescent="0.3">
      <c r="E6" s="7">
        <v>0.3</v>
      </c>
      <c r="F6" s="16">
        <f t="shared" si="0"/>
        <v>0.94</v>
      </c>
    </row>
    <row r="7" spans="2:6" x14ac:dyDescent="0.3">
      <c r="E7" s="7">
        <v>0.4</v>
      </c>
      <c r="F7" s="16">
        <f t="shared" si="0"/>
        <v>0.92</v>
      </c>
    </row>
    <row r="8" spans="2:6" x14ac:dyDescent="0.3">
      <c r="E8" s="7">
        <v>0.5</v>
      </c>
      <c r="F8" s="16">
        <f t="shared" si="0"/>
        <v>0.9</v>
      </c>
    </row>
    <row r="9" spans="2:6" x14ac:dyDescent="0.3">
      <c r="E9" s="7">
        <v>0.6</v>
      </c>
      <c r="F9" s="16">
        <f t="shared" si="0"/>
        <v>0.88</v>
      </c>
    </row>
    <row r="10" spans="2:6" x14ac:dyDescent="0.3">
      <c r="E10" s="7">
        <v>0.7</v>
      </c>
      <c r="F10" s="16">
        <f t="shared" si="0"/>
        <v>0.86</v>
      </c>
    </row>
    <row r="11" spans="2:6" x14ac:dyDescent="0.3">
      <c r="E11" s="7">
        <v>0.8</v>
      </c>
      <c r="F11" s="16">
        <f t="shared" si="0"/>
        <v>0.84</v>
      </c>
    </row>
    <row r="12" spans="2:6" x14ac:dyDescent="0.3">
      <c r="E12" s="7">
        <v>0.9</v>
      </c>
      <c r="F12" s="16">
        <f t="shared" si="0"/>
        <v>0.82000000000000006</v>
      </c>
    </row>
    <row r="13" spans="2:6" x14ac:dyDescent="0.3">
      <c r="E13" s="7">
        <v>1</v>
      </c>
      <c r="F13" s="16">
        <f t="shared" si="0"/>
        <v>0.8</v>
      </c>
    </row>
    <row r="14" spans="2:6" x14ac:dyDescent="0.3">
      <c r="E14" s="7">
        <v>1.1000000000000001</v>
      </c>
      <c r="F14" s="16">
        <f t="shared" si="0"/>
        <v>0.78</v>
      </c>
    </row>
    <row r="15" spans="2:6" x14ac:dyDescent="0.3">
      <c r="E15" s="7">
        <v>1.2</v>
      </c>
      <c r="F15" s="16">
        <f t="shared" si="0"/>
        <v>0.76</v>
      </c>
    </row>
    <row r="16" spans="2:6" x14ac:dyDescent="0.3">
      <c r="E16" s="7">
        <v>1.3</v>
      </c>
      <c r="F16" s="16">
        <f t="shared" si="0"/>
        <v>0.74</v>
      </c>
    </row>
    <row r="17" spans="5:6" x14ac:dyDescent="0.3">
      <c r="E17" s="7">
        <v>1.4</v>
      </c>
      <c r="F17" s="16">
        <f t="shared" si="0"/>
        <v>0.72</v>
      </c>
    </row>
    <row r="18" spans="5:6" x14ac:dyDescent="0.3">
      <c r="E18" s="7">
        <v>1.5</v>
      </c>
      <c r="F18" s="16">
        <f t="shared" si="0"/>
        <v>0.7</v>
      </c>
    </row>
    <row r="19" spans="5:6" x14ac:dyDescent="0.3">
      <c r="E19" s="7">
        <v>1.6</v>
      </c>
      <c r="F19" s="16">
        <f t="shared" si="0"/>
        <v>0.67999999999999994</v>
      </c>
    </row>
    <row r="20" spans="5:6" x14ac:dyDescent="0.3">
      <c r="E20" s="7">
        <v>1.7</v>
      </c>
      <c r="F20" s="16">
        <f t="shared" si="0"/>
        <v>0.66</v>
      </c>
    </row>
    <row r="21" spans="5:6" x14ac:dyDescent="0.3">
      <c r="E21" s="7">
        <v>1.8</v>
      </c>
      <c r="F21" s="16">
        <f t="shared" si="0"/>
        <v>0.64</v>
      </c>
    </row>
    <row r="22" spans="5:6" x14ac:dyDescent="0.3">
      <c r="E22" s="7">
        <v>1.9</v>
      </c>
      <c r="F22" s="16">
        <f t="shared" si="0"/>
        <v>0.62</v>
      </c>
    </row>
    <row r="23" spans="5:6" x14ac:dyDescent="0.3">
      <c r="E23" s="7">
        <v>2</v>
      </c>
      <c r="F23" s="16">
        <f t="shared" si="0"/>
        <v>0.6</v>
      </c>
    </row>
    <row r="24" spans="5:6" x14ac:dyDescent="0.3">
      <c r="E24" s="7">
        <v>2.1</v>
      </c>
      <c r="F24" s="16">
        <f t="shared" si="0"/>
        <v>0.57999999999999996</v>
      </c>
    </row>
    <row r="25" spans="5:6" x14ac:dyDescent="0.3">
      <c r="E25" s="7">
        <v>2.2000000000000002</v>
      </c>
      <c r="F25" s="16">
        <f t="shared" si="0"/>
        <v>0.55999999999999994</v>
      </c>
    </row>
    <row r="26" spans="5:6" x14ac:dyDescent="0.3">
      <c r="E26" s="7">
        <v>2.2999999999999998</v>
      </c>
      <c r="F26" s="16">
        <f t="shared" si="0"/>
        <v>0.54</v>
      </c>
    </row>
    <row r="27" spans="5:6" x14ac:dyDescent="0.3">
      <c r="E27" s="7">
        <v>2.4</v>
      </c>
      <c r="F27" s="16">
        <f t="shared" si="0"/>
        <v>0.52</v>
      </c>
    </row>
    <row r="28" spans="5:6" x14ac:dyDescent="0.3">
      <c r="E28" s="7">
        <v>2.5</v>
      </c>
      <c r="F28" s="16">
        <f t="shared" si="0"/>
        <v>0.5</v>
      </c>
    </row>
    <row r="29" spans="5:6" x14ac:dyDescent="0.3">
      <c r="E29" s="7">
        <v>2.6</v>
      </c>
      <c r="F29" s="16">
        <f t="shared" si="0"/>
        <v>0.48</v>
      </c>
    </row>
    <row r="30" spans="5:6" x14ac:dyDescent="0.3">
      <c r="E30" s="7">
        <v>2.7</v>
      </c>
      <c r="F30" s="16">
        <f t="shared" si="0"/>
        <v>0.45999999999999996</v>
      </c>
    </row>
    <row r="31" spans="5:6" x14ac:dyDescent="0.3">
      <c r="E31" s="7">
        <v>2.8</v>
      </c>
      <c r="F31" s="16">
        <f t="shared" si="0"/>
        <v>0.44000000000000006</v>
      </c>
    </row>
    <row r="32" spans="5:6" x14ac:dyDescent="0.3">
      <c r="E32" s="7">
        <v>2.9</v>
      </c>
      <c r="F32" s="16">
        <f t="shared" si="0"/>
        <v>0.42000000000000004</v>
      </c>
    </row>
    <row r="33" spans="5:6" x14ac:dyDescent="0.3">
      <c r="E33" s="7">
        <v>3</v>
      </c>
      <c r="F33" s="16">
        <f t="shared" si="0"/>
        <v>0.4</v>
      </c>
    </row>
    <row r="34" spans="5:6" x14ac:dyDescent="0.3">
      <c r="E34" s="7">
        <v>3.1</v>
      </c>
      <c r="F34" s="16">
        <f t="shared" si="0"/>
        <v>0.38</v>
      </c>
    </row>
    <row r="35" spans="5:6" x14ac:dyDescent="0.3">
      <c r="E35" s="7">
        <v>3.2</v>
      </c>
      <c r="F35" s="16">
        <f t="shared" si="0"/>
        <v>0.36</v>
      </c>
    </row>
    <row r="36" spans="5:6" x14ac:dyDescent="0.3">
      <c r="E36" s="7">
        <v>3.3</v>
      </c>
      <c r="F36" s="16">
        <f t="shared" si="0"/>
        <v>0.34000000000000008</v>
      </c>
    </row>
    <row r="37" spans="5:6" x14ac:dyDescent="0.3">
      <c r="E37" s="7">
        <v>3.4</v>
      </c>
      <c r="F37" s="16">
        <f t="shared" si="0"/>
        <v>0.32000000000000006</v>
      </c>
    </row>
    <row r="38" spans="5:6" x14ac:dyDescent="0.3">
      <c r="E38" s="7">
        <v>3.5</v>
      </c>
      <c r="F38" s="16">
        <f t="shared" si="0"/>
        <v>0.30000000000000004</v>
      </c>
    </row>
    <row r="39" spans="5:6" x14ac:dyDescent="0.3">
      <c r="E39" s="7">
        <v>3.6</v>
      </c>
      <c r="F39" s="16">
        <f t="shared" si="0"/>
        <v>0.28000000000000003</v>
      </c>
    </row>
    <row r="40" spans="5:6" x14ac:dyDescent="0.3">
      <c r="E40" s="7">
        <v>3.7</v>
      </c>
      <c r="F40" s="16">
        <f t="shared" si="0"/>
        <v>0.26</v>
      </c>
    </row>
    <row r="41" spans="5:6" x14ac:dyDescent="0.3">
      <c r="E41" s="7">
        <v>3.8</v>
      </c>
      <c r="F41" s="16">
        <f t="shared" si="0"/>
        <v>0.24</v>
      </c>
    </row>
    <row r="42" spans="5:6" x14ac:dyDescent="0.3">
      <c r="E42" s="7">
        <v>3.9</v>
      </c>
      <c r="F42" s="16">
        <f t="shared" si="0"/>
        <v>0.21999999999999997</v>
      </c>
    </row>
    <row r="43" spans="5:6" ht="15" thickBot="1" x14ac:dyDescent="0.35">
      <c r="E43" s="8">
        <v>4</v>
      </c>
      <c r="F43" s="17">
        <f t="shared" si="0"/>
        <v>0.19999999999999996</v>
      </c>
    </row>
  </sheetData>
  <mergeCells count="1"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Зависимость U=f(I)</vt:lpstr>
      <vt:lpstr>Зависимость P(I)</vt:lpstr>
      <vt:lpstr>Зависимость η(I)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2024-12-10T11:34:35Z</dcterms:created>
  <dcterms:modified xsi:type="dcterms:W3CDTF">2024-12-10T12:36:07Z</dcterms:modified>
</cp:coreProperties>
</file>