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"/>
    </mc:Choice>
  </mc:AlternateContent>
  <xr:revisionPtr revIDLastSave="0" documentId="8_{CACB326E-179C-46BF-9FD8-906983234B73}" xr6:coauthVersionLast="47" xr6:coauthVersionMax="47" xr10:uidLastSave="{00000000-0000-0000-0000-000000000000}"/>
  <bookViews>
    <workbookView xWindow="-108" yWindow="-108" windowWidth="23256" windowHeight="13176" xr2:uid="{90FBC8AB-93C8-6540-B664-086D02E1F509}"/>
  </bookViews>
  <sheets>
    <sheet name="Часть 1" sheetId="1" r:id="rId1"/>
    <sheet name="Часть 2.1(пружинный маятник)" sheetId="2" r:id="rId2"/>
    <sheet name="Часть 2.2(матем. маятник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I2" i="2"/>
  <c r="D11" i="1"/>
  <c r="D13" i="1"/>
  <c r="D14" i="1"/>
  <c r="D25" i="1"/>
  <c r="D26" i="1"/>
  <c r="D37" i="1"/>
  <c r="D38" i="1"/>
  <c r="D49" i="1"/>
  <c r="D50" i="1"/>
  <c r="D61" i="1"/>
  <c r="D62" i="1"/>
  <c r="D73" i="1"/>
  <c r="D74" i="1"/>
  <c r="D85" i="1"/>
  <c r="D86" i="1"/>
  <c r="D97" i="1"/>
  <c r="D98" i="1"/>
  <c r="B7" i="1"/>
  <c r="D3" i="1" s="1"/>
  <c r="B5" i="1"/>
  <c r="D9" i="1" s="1"/>
  <c r="D92" i="1" l="1"/>
  <c r="D80" i="1"/>
  <c r="D68" i="1"/>
  <c r="D56" i="1"/>
  <c r="D44" i="1"/>
  <c r="D32" i="1"/>
  <c r="D20" i="1"/>
  <c r="D8" i="1"/>
  <c r="D96" i="1"/>
  <c r="D84" i="1"/>
  <c r="D72" i="1"/>
  <c r="D60" i="1"/>
  <c r="D48" i="1"/>
  <c r="D36" i="1"/>
  <c r="D24" i="1"/>
  <c r="D12" i="1"/>
  <c r="D95" i="1"/>
  <c r="D83" i="1"/>
  <c r="D71" i="1"/>
  <c r="D59" i="1"/>
  <c r="D47" i="1"/>
  <c r="D35" i="1"/>
  <c r="D23" i="1"/>
  <c r="D94" i="1"/>
  <c r="D82" i="1"/>
  <c r="D70" i="1"/>
  <c r="D58" i="1"/>
  <c r="D46" i="1"/>
  <c r="D34" i="1"/>
  <c r="D22" i="1"/>
  <c r="D10" i="1"/>
  <c r="D93" i="1"/>
  <c r="D81" i="1"/>
  <c r="D69" i="1"/>
  <c r="D57" i="1"/>
  <c r="D45" i="1"/>
  <c r="D33" i="1"/>
  <c r="D21" i="1"/>
  <c r="D91" i="1"/>
  <c r="D79" i="1"/>
  <c r="D67" i="1"/>
  <c r="D55" i="1"/>
  <c r="D43" i="1"/>
  <c r="D31" i="1"/>
  <c r="D19" i="1"/>
  <c r="D7" i="1"/>
  <c r="D2" i="1"/>
  <c r="D90" i="1"/>
  <c r="D78" i="1"/>
  <c r="D66" i="1"/>
  <c r="D54" i="1"/>
  <c r="D42" i="1"/>
  <c r="D30" i="1"/>
  <c r="D18" i="1"/>
  <c r="D6" i="1"/>
  <c r="D101" i="1"/>
  <c r="D89" i="1"/>
  <c r="D77" i="1"/>
  <c r="D65" i="1"/>
  <c r="D53" i="1"/>
  <c r="D41" i="1"/>
  <c r="D29" i="1"/>
  <c r="D17" i="1"/>
  <c r="D5" i="1"/>
  <c r="D100" i="1"/>
  <c r="D88" i="1"/>
  <c r="D76" i="1"/>
  <c r="D64" i="1"/>
  <c r="D52" i="1"/>
  <c r="D40" i="1"/>
  <c r="D28" i="1"/>
  <c r="D16" i="1"/>
  <c r="D4" i="1"/>
  <c r="D99" i="1"/>
  <c r="D87" i="1"/>
  <c r="D75" i="1"/>
  <c r="D63" i="1"/>
  <c r="D51" i="1"/>
  <c r="D39" i="1"/>
  <c r="D27" i="1"/>
  <c r="D15" i="1"/>
</calcChain>
</file>

<file path=xl/sharedStrings.xml><?xml version="1.0" encoding="utf-8"?>
<sst xmlns="http://schemas.openxmlformats.org/spreadsheetml/2006/main" count="26" uniqueCount="20">
  <si>
    <t>Вводные данные</t>
  </si>
  <si>
    <t>m</t>
  </si>
  <si>
    <t>g</t>
  </si>
  <si>
    <t>k</t>
  </si>
  <si>
    <t>w0</t>
  </si>
  <si>
    <t>x(t)</t>
  </si>
  <si>
    <t>t</t>
  </si>
  <si>
    <t>v(м/с)</t>
  </si>
  <si>
    <t>m(кг)</t>
  </si>
  <si>
    <t>x(м)</t>
  </si>
  <si>
    <t>k(Н/м)</t>
  </si>
  <si>
    <t>Закон сохранения энергии</t>
  </si>
  <si>
    <t>Полученный результат</t>
  </si>
  <si>
    <t>Е</t>
  </si>
  <si>
    <t>Комментарий: когда скорость грузика равна 0.5 м/с, грузик смещен из положения равновесия на расстояние 0,1 метр</t>
  </si>
  <si>
    <t>g(м/с^2)</t>
  </si>
  <si>
    <t>L(м)</t>
  </si>
  <si>
    <t>alpha(радианы)</t>
  </si>
  <si>
    <t>E</t>
  </si>
  <si>
    <t>Комментарий: когда скорость грузика равна 0.5 м/с, он смещен из положения равновесия на угол 0.2 радиана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</si>
</sst>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0" xfId="0" applyFill="1" applyBorder="1" applyAlignment="1">
      <alignment horizontal="left" vertical="top"/>
    </xf>
    <xf numFmtId="0" fontId="0" fillId="6" borderId="11" xfId="0" applyFill="1" applyBorder="1" applyAlignment="1">
      <alignment horizontal="left" vertical="top"/>
    </xf>
    <xf numFmtId="0" fontId="0" fillId="6" borderId="12" xfId="0" applyFill="1" applyBorder="1" applyAlignment="1">
      <alignment horizontal="left" vertical="top"/>
    </xf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9" xfId="0" applyFill="1" applyBorder="1"/>
    <xf numFmtId="0" fontId="0" fillId="7" borderId="4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6" borderId="10" xfId="0" applyFill="1" applyBorder="1"/>
    <xf numFmtId="0" fontId="0" fillId="6" borderId="12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х от </a:t>
            </a:r>
            <a:r>
              <a:rPr lang="en"/>
              <a:t>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'Часть 1'!$E$1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'Часть 1'!$E$2:$E$101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xVal>
          <c:yVal>
            <c:numRef>
              <c:f>'Часть 1'!$D$2:$D$101</c:f>
              <c:numCache>
                <c:formatCode>General</c:formatCode>
                <c:ptCount val="100"/>
                <c:pt idx="0">
                  <c:v>4.7040010053761384E-2</c:v>
                </c:pt>
                <c:pt idx="1">
                  <c:v>0.16560384708703355</c:v>
                </c:pt>
                <c:pt idx="2">
                  <c:v>0.29883887005947346</c:v>
                </c:pt>
                <c:pt idx="3">
                  <c:v>0.38285744573829128</c:v>
                </c:pt>
                <c:pt idx="4">
                  <c:v>0.3773717591934736</c:v>
                </c:pt>
                <c:pt idx="5">
                  <c:v>0.28501225640075967</c:v>
                </c:pt>
                <c:pt idx="6">
                  <c:v>0.15006631697207246</c:v>
                </c:pt>
                <c:pt idx="7">
                  <c:v>3.7241977068877143E-2</c:v>
                </c:pt>
                <c:pt idx="8">
                  <c:v>6.3972683750708004E-4</c:v>
                </c:pt>
                <c:pt idx="9">
                  <c:v>5.7810740782283661E-2</c:v>
                </c:pt>
                <c:pt idx="10">
                  <c:v>0.1813408999353576</c:v>
                </c:pt>
                <c:pt idx="11">
                  <c:v>0.31199615813461501</c:v>
                </c:pt>
                <c:pt idx="12">
                  <c:v>0.38712590723255547</c:v>
                </c:pt>
                <c:pt idx="13">
                  <c:v>0.37070462069601134</c:v>
                </c:pt>
                <c:pt idx="14">
                  <c:v>0.27060648286519412</c:v>
                </c:pt>
                <c:pt idx="15">
                  <c:v>0.13482963247531721</c:v>
                </c:pt>
                <c:pt idx="16">
                  <c:v>2.8480536472434485E-2</c:v>
                </c:pt>
                <c:pt idx="17">
                  <c:v>2.5547355821728371E-3</c:v>
                </c:pt>
                <c:pt idx="18">
                  <c:v>6.9483931481695779E-2</c:v>
                </c:pt>
                <c:pt idx="19">
                  <c:v>0.19717485151041503</c:v>
                </c:pt>
                <c:pt idx="20">
                  <c:v>0.3243983197057923</c:v>
                </c:pt>
                <c:pt idx="21">
                  <c:v>0.39014930831059069</c:v>
                </c:pt>
                <c:pt idx="22">
                  <c:v>0.36289950779357216</c:v>
                </c:pt>
                <c:pt idx="23">
                  <c:v>0.25571549195986992</c:v>
                </c:pt>
                <c:pt idx="24">
                  <c:v>0.1199931546160057</c:v>
                </c:pt>
                <c:pt idx="25">
                  <c:v>2.0812823113411146E-2</c:v>
                </c:pt>
                <c:pt idx="26">
                  <c:v>5.732538135240591E-3</c:v>
                </c:pt>
                <c:pt idx="27">
                  <c:v>8.1983459283804558E-2</c:v>
                </c:pt>
                <c:pt idx="28">
                  <c:v>0.21300244591244663</c:v>
                </c:pt>
                <c:pt idx="29">
                  <c:v>0.33596447816138203</c:v>
                </c:pt>
                <c:pt idx="30">
                  <c:v>0.3919079328581242</c:v>
                </c:pt>
                <c:pt idx="31">
                  <c:v>0.35400731895907606</c:v>
                </c:pt>
                <c:pt idx="32">
                  <c:v>0.24043639037713258</c:v>
                </c:pt>
                <c:pt idx="33">
                  <c:v>0.10565363459761083</c:v>
                </c:pt>
                <c:pt idx="34">
                  <c:v>1.4288839458862812E-2</c:v>
                </c:pt>
                <c:pt idx="35">
                  <c:v>1.0152411504075441E-2</c:v>
                </c:pt>
                <c:pt idx="36">
                  <c:v>9.5227812635183498E-2</c:v>
                </c:pt>
                <c:pt idx="37">
                  <c:v>0.22872046869790447</c:v>
                </c:pt>
                <c:pt idx="38">
                  <c:v>0.34661920860871465</c:v>
                </c:pt>
                <c:pt idx="39">
                  <c:v>0.39239031258443063</c:v>
                </c:pt>
                <c:pt idx="40">
                  <c:v>0.34408604167307005</c:v>
                </c:pt>
                <c:pt idx="41">
                  <c:v>0.22486881574527498</c:v>
                </c:pt>
                <c:pt idx="42">
                  <c:v>9.1904582876734545E-2</c:v>
                </c:pt>
                <c:pt idx="43">
                  <c:v>8.9511295193012031E-3</c:v>
                </c:pt>
                <c:pt idx="44">
                  <c:v>1.5785532940334281E-2</c:v>
                </c:pt>
                <c:pt idx="45">
                  <c:v>0.10913062284791825</c:v>
                </c:pt>
                <c:pt idx="46">
                  <c:v>0.24422641995844602</c:v>
                </c:pt>
                <c:pt idx="47">
                  <c:v>0.35629302973266735</c:v>
                </c:pt>
                <c:pt idx="48">
                  <c:v>0.39159330180901264</c:v>
                </c:pt>
                <c:pt idx="49">
                  <c:v>0.3332003742774719</c:v>
                </c:pt>
                <c:pt idx="50">
                  <c:v>0.20911428687456182</c:v>
                </c:pt>
                <c:pt idx="51">
                  <c:v>7.883565936546777E-2</c:v>
                </c:pt>
                <c:pt idx="52">
                  <c:v>4.8345014119457559E-3</c:v>
                </c:pt>
                <c:pt idx="53">
                  <c:v>2.259516789802667E-2</c:v>
                </c:pt>
                <c:pt idx="54">
                  <c:v>0.12360122732455997</c:v>
                </c:pt>
                <c:pt idx="55">
                  <c:v>0.25941918274032288</c:v>
                </c:pt>
                <c:pt idx="56">
                  <c:v>0.36492285689517562</c:v>
                </c:pt>
                <c:pt idx="57">
                  <c:v>0.38952209797512033</c:v>
                </c:pt>
                <c:pt idx="58">
                  <c:v>0.32142130406664615</c:v>
                </c:pt>
                <c:pt idx="59">
                  <c:v>0.19327554173574482</c:v>
                </c:pt>
                <c:pt idx="60">
                  <c:v>6.6532088743807505E-2</c:v>
                </c:pt>
                <c:pt idx="61">
                  <c:v>1.9658003710495025E-3</c:v>
                </c:pt>
                <c:pt idx="62">
                  <c:v>3.0536909585754484E-2</c:v>
                </c:pt>
                <c:pt idx="63">
                  <c:v>0.13854526078438781</c:v>
                </c:pt>
                <c:pt idx="64">
                  <c:v>0.27419968244529735</c:v>
                </c:pt>
                <c:pt idx="65">
                  <c:v>0.37245241352091685</c:v>
                </c:pt>
                <c:pt idx="66">
                  <c:v>0.38619020775633606</c:v>
                </c:pt>
                <c:pt idx="67">
                  <c:v>0.30882564436714605</c:v>
                </c:pt>
                <c:pt idx="68">
                  <c:v>0.1774558674882307</c:v>
                </c:pt>
                <c:pt idx="69">
                  <c:v>5.5074104694970524E-2</c:v>
                </c:pt>
                <c:pt idx="70">
                  <c:v>3.6373368554968406E-4</c:v>
                </c:pt>
                <c:pt idx="71">
                  <c:v>3.9558968550979776E-2</c:v>
                </c:pt>
                <c:pt idx="72">
                  <c:v>0.15386527063550579</c:v>
                </c:pt>
                <c:pt idx="73">
                  <c:v>0.28847153291299071</c:v>
                </c:pt>
                <c:pt idx="74">
                  <c:v>0.3788325980864678</c:v>
                </c:pt>
                <c:pt idx="75">
                  <c:v>0.38161935897725402</c:v>
                </c:pt>
                <c:pt idx="76">
                  <c:v>0.29549553362489955</c:v>
                </c:pt>
                <c:pt idx="77">
                  <c:v>0.16175842692689091</c:v>
                </c:pt>
                <c:pt idx="78">
                  <c:v>4.4536426687864901E-2</c:v>
                </c:pt>
                <c:pt idx="79">
                  <c:v>3.8748705641319426E-5</c:v>
                </c:pt>
                <c:pt idx="80">
                  <c:v>4.960251040787244E-2</c:v>
                </c:pt>
                <c:pt idx="81">
                  <c:v>0.16946135247982663</c:v>
                </c:pt>
                <c:pt idx="82">
                  <c:v>0.3021416649714857</c:v>
                </c:pt>
                <c:pt idx="83">
                  <c:v>0.38402180431970923</c:v>
                </c:pt>
                <c:pt idx="84">
                  <c:v>0.3758393589226251</c:v>
                </c:pt>
                <c:pt idx="85">
                  <c:v>0.28151789976640235</c:v>
                </c:pt>
                <c:pt idx="86">
                  <c:v>0.14628558573987013</c:v>
                </c:pt>
                <c:pt idx="87">
                  <c:v>3.4987772718679755E-2</c:v>
                </c:pt>
                <c:pt idx="88">
                  <c:v>9.9296471382650359E-4</c:v>
                </c:pt>
                <c:pt idx="89">
                  <c:v>6.0602039506389309E-2</c:v>
                </c:pt>
                <c:pt idx="90">
                  <c:v>0.18523180160668731</c:v>
                </c:pt>
                <c:pt idx="91">
                  <c:v>0.3151209333572737</c:v>
                </c:pt>
                <c:pt idx="92">
                  <c:v>0.38798619252142852</c:v>
                </c:pt>
                <c:pt idx="93">
                  <c:v>0.36888789995897031</c:v>
                </c:pt>
                <c:pt idx="94">
                  <c:v>0.26698389332686095</c:v>
                </c:pt>
                <c:pt idx="95">
                  <c:v>0.1311382449644781</c:v>
                </c:pt>
                <c:pt idx="96">
                  <c:v>2.6490411189109539E-2</c:v>
                </c:pt>
                <c:pt idx="97">
                  <c:v>3.2201591047105798E-3</c:v>
                </c:pt>
                <c:pt idx="98">
                  <c:v>7.2485826040574866E-2</c:v>
                </c:pt>
                <c:pt idx="99">
                  <c:v>0.20107377622663239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15-4B43-AEFF-053DABC92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596704"/>
        <c:axId val="800897008"/>
      </c:scatterChart>
      <c:valAx>
        <c:axId val="83559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layout>
            <c:manualLayout>
              <c:xMode val="edge"/>
              <c:yMode val="edge"/>
              <c:x val="0.96050184256994176"/>
              <c:y val="0.7154680239979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0897008"/>
        <c:crosses val="autoZero"/>
        <c:crossBetween val="midCat"/>
      </c:valAx>
      <c:valAx>
        <c:axId val="80089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x(t)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4817350958874587"/>
              <c:y val="0.10178681871396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559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54176</xdr:rowOff>
    </xdr:from>
    <xdr:ext cx="329134" cy="2898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6435065-B2DD-A4A7-9DA9-7E759501AB8A}"/>
                </a:ext>
              </a:extLst>
            </xdr:cNvPr>
            <xdr:cNvSpPr txBox="1"/>
          </xdr:nvSpPr>
          <xdr:spPr>
            <a:xfrm>
              <a:off x="0" y="1056808"/>
              <a:ext cx="329134" cy="2898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𝑚𝑔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6435065-B2DD-A4A7-9DA9-7E759501AB8A}"/>
                </a:ext>
              </a:extLst>
            </xdr:cNvPr>
            <xdr:cNvSpPr txBox="1"/>
          </xdr:nvSpPr>
          <xdr:spPr>
            <a:xfrm>
              <a:off x="0" y="1056808"/>
              <a:ext cx="329134" cy="2898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𝑚𝑔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5</xdr:col>
      <xdr:colOff>813661</xdr:colOff>
      <xdr:row>0</xdr:row>
      <xdr:rowOff>0</xdr:rowOff>
    </xdr:from>
    <xdr:to>
      <xdr:col>11</xdr:col>
      <xdr:colOff>413288</xdr:colOff>
      <xdr:row>13</xdr:row>
      <xdr:rowOff>84810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F838B10-91E4-C522-1A6C-BC813CC96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516677</xdr:colOff>
      <xdr:row>1</xdr:row>
      <xdr:rowOff>45226</xdr:rowOff>
    </xdr:from>
    <xdr:ext cx="1181862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B19B6D5-3D56-2A44-A720-D137D1676135}"/>
                </a:ext>
              </a:extLst>
            </xdr:cNvPr>
            <xdr:cNvSpPr txBox="1"/>
          </xdr:nvSpPr>
          <xdr:spPr>
            <a:xfrm>
              <a:off x="516677" y="1668004"/>
              <a:ext cx="1181862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𝑘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B19B6D5-3D56-2A44-A720-D137D1676135}"/>
                </a:ext>
              </a:extLst>
            </xdr:cNvPr>
            <xdr:cNvSpPr txBox="1"/>
          </xdr:nvSpPr>
          <xdr:spPr>
            <a:xfrm>
              <a:off x="516677" y="1668004"/>
              <a:ext cx="1181862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𝐸</a:t>
              </a:r>
              <a:r>
                <a:rPr lang="en-US" sz="1100" b="0" i="0">
                  <a:latin typeface="Cambria Math" panose="02040503050406030204" pitchFamily="18" charset="0"/>
                </a:rPr>
                <a:t>=1/2 𝑘𝑥^2+1/2 𝑚𝑣^2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53920</xdr:rowOff>
    </xdr:from>
    <xdr:ext cx="1799082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E3E5DB0-5C73-6966-44AB-C847D08C1C17}"/>
                </a:ext>
              </a:extLst>
            </xdr:cNvPr>
            <xdr:cNvSpPr txBox="1"/>
          </xdr:nvSpPr>
          <xdr:spPr>
            <a:xfrm>
              <a:off x="0" y="1658131"/>
              <a:ext cx="1799082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𝑚𝑔𝐿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(1−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)+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fun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E3E5DB0-5C73-6966-44AB-C847D08C1C17}"/>
                </a:ext>
              </a:extLst>
            </xdr:cNvPr>
            <xdr:cNvSpPr txBox="1"/>
          </xdr:nvSpPr>
          <xdr:spPr>
            <a:xfrm>
              <a:off x="0" y="1658131"/>
              <a:ext cx="1799082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𝐸=𝑚𝑔𝐿(1−cos⁡〖𝑎)+1/2 𝑚𝑣^2 〗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4553F-3EF7-6748-A666-18EFA9E53C31}">
  <dimension ref="A1:E101"/>
  <sheetViews>
    <sheetView tabSelected="1" topLeftCell="D1" zoomScale="118" workbookViewId="0">
      <selection activeCell="B27" sqref="B27"/>
    </sheetView>
  </sheetViews>
  <sheetFormatPr defaultColWidth="11.19921875" defaultRowHeight="15.6" x14ac:dyDescent="0.3"/>
  <sheetData>
    <row r="1" spans="1:5" x14ac:dyDescent="0.3">
      <c r="A1" s="1" t="s">
        <v>0</v>
      </c>
      <c r="B1" s="1"/>
      <c r="D1" s="7" t="s">
        <v>5</v>
      </c>
      <c r="E1" s="7" t="s">
        <v>6</v>
      </c>
    </row>
    <row r="2" spans="1:5" x14ac:dyDescent="0.3">
      <c r="A2" s="2" t="s">
        <v>1</v>
      </c>
      <c r="B2" s="2">
        <v>1</v>
      </c>
      <c r="D2" s="8">
        <f>$B$7*(1-COS($B$5*E2))</f>
        <v>4.7040010053761384E-2</v>
      </c>
      <c r="E2" s="8">
        <v>0.1</v>
      </c>
    </row>
    <row r="3" spans="1:5" x14ac:dyDescent="0.3">
      <c r="A3" s="2" t="s">
        <v>2</v>
      </c>
      <c r="B3" s="2">
        <v>9.81</v>
      </c>
      <c r="D3" s="8">
        <f t="shared" ref="D3:D66" si="0">$B$7*(1-COS($B$5*E3))</f>
        <v>0.16560384708703355</v>
      </c>
      <c r="E3" s="8">
        <v>0.2</v>
      </c>
    </row>
    <row r="4" spans="1:5" x14ac:dyDescent="0.3">
      <c r="A4" s="2" t="s">
        <v>3</v>
      </c>
      <c r="B4" s="2">
        <v>50</v>
      </c>
      <c r="D4" s="8">
        <f t="shared" si="0"/>
        <v>0.29883887005947346</v>
      </c>
      <c r="E4" s="8">
        <v>0.3</v>
      </c>
    </row>
    <row r="5" spans="1:5" x14ac:dyDescent="0.3">
      <c r="A5" s="2" t="s">
        <v>4</v>
      </c>
      <c r="B5" s="2">
        <f>SQRT(B4/B2)</f>
        <v>7.0710678118654755</v>
      </c>
      <c r="D5" s="8">
        <f t="shared" si="0"/>
        <v>0.38285744573829128</v>
      </c>
      <c r="E5" s="8">
        <v>0.4</v>
      </c>
    </row>
    <row r="6" spans="1:5" x14ac:dyDescent="0.3">
      <c r="A6" s="3"/>
      <c r="B6" s="5"/>
      <c r="D6" s="8">
        <f t="shared" si="0"/>
        <v>0.3773717591934736</v>
      </c>
      <c r="E6" s="8">
        <v>0.5</v>
      </c>
    </row>
    <row r="7" spans="1:5" x14ac:dyDescent="0.3">
      <c r="A7" s="4"/>
      <c r="B7" s="6">
        <f>(B2*B3)/B4</f>
        <v>0.19620000000000001</v>
      </c>
      <c r="D7" s="8">
        <f t="shared" si="0"/>
        <v>0.28501225640075967</v>
      </c>
      <c r="E7" s="8">
        <v>0.6</v>
      </c>
    </row>
    <row r="8" spans="1:5" x14ac:dyDescent="0.3">
      <c r="D8" s="8">
        <f t="shared" si="0"/>
        <v>0.15006631697207246</v>
      </c>
      <c r="E8" s="8">
        <v>0.7</v>
      </c>
    </row>
    <row r="9" spans="1:5" x14ac:dyDescent="0.3">
      <c r="D9" s="8">
        <f t="shared" si="0"/>
        <v>3.7241977068877143E-2</v>
      </c>
      <c r="E9" s="8">
        <v>0.8</v>
      </c>
    </row>
    <row r="10" spans="1:5" x14ac:dyDescent="0.3">
      <c r="D10" s="8">
        <f t="shared" si="0"/>
        <v>6.3972683750708004E-4</v>
      </c>
      <c r="E10" s="8">
        <v>0.9</v>
      </c>
    </row>
    <row r="11" spans="1:5" x14ac:dyDescent="0.3">
      <c r="D11" s="8">
        <f t="shared" si="0"/>
        <v>5.7810740782283661E-2</v>
      </c>
      <c r="E11" s="8">
        <v>1</v>
      </c>
    </row>
    <row r="12" spans="1:5" x14ac:dyDescent="0.3">
      <c r="D12" s="8">
        <f t="shared" si="0"/>
        <v>0.1813408999353576</v>
      </c>
      <c r="E12" s="8">
        <v>1.1000000000000001</v>
      </c>
    </row>
    <row r="13" spans="1:5" x14ac:dyDescent="0.3">
      <c r="D13" s="8">
        <f t="shared" si="0"/>
        <v>0.31199615813461501</v>
      </c>
      <c r="E13" s="8">
        <v>1.2</v>
      </c>
    </row>
    <row r="14" spans="1:5" x14ac:dyDescent="0.3">
      <c r="D14" s="8">
        <f t="shared" si="0"/>
        <v>0.38712590723255547</v>
      </c>
      <c r="E14" s="8">
        <v>1.3</v>
      </c>
    </row>
    <row r="15" spans="1:5" x14ac:dyDescent="0.3">
      <c r="D15" s="8">
        <f t="shared" si="0"/>
        <v>0.37070462069601134</v>
      </c>
      <c r="E15" s="8">
        <v>1.4</v>
      </c>
    </row>
    <row r="16" spans="1:5" x14ac:dyDescent="0.3">
      <c r="D16" s="8">
        <f t="shared" si="0"/>
        <v>0.27060648286519412</v>
      </c>
      <c r="E16" s="8">
        <v>1.5</v>
      </c>
    </row>
    <row r="17" spans="4:5" x14ac:dyDescent="0.3">
      <c r="D17" s="8">
        <f t="shared" si="0"/>
        <v>0.13482963247531721</v>
      </c>
      <c r="E17" s="8">
        <v>1.6</v>
      </c>
    </row>
    <row r="18" spans="4:5" x14ac:dyDescent="0.3">
      <c r="D18" s="8">
        <f t="shared" si="0"/>
        <v>2.8480536472434485E-2</v>
      </c>
      <c r="E18" s="8">
        <v>1.7</v>
      </c>
    </row>
    <row r="19" spans="4:5" x14ac:dyDescent="0.3">
      <c r="D19" s="8">
        <f t="shared" si="0"/>
        <v>2.5547355821728371E-3</v>
      </c>
      <c r="E19" s="8">
        <v>1.8</v>
      </c>
    </row>
    <row r="20" spans="4:5" x14ac:dyDescent="0.3">
      <c r="D20" s="8">
        <f t="shared" si="0"/>
        <v>6.9483931481695779E-2</v>
      </c>
      <c r="E20" s="8">
        <v>1.9</v>
      </c>
    </row>
    <row r="21" spans="4:5" x14ac:dyDescent="0.3">
      <c r="D21" s="8">
        <f t="shared" si="0"/>
        <v>0.19717485151041503</v>
      </c>
      <c r="E21" s="8">
        <v>2</v>
      </c>
    </row>
    <row r="22" spans="4:5" x14ac:dyDescent="0.3">
      <c r="D22" s="8">
        <f t="shared" si="0"/>
        <v>0.3243983197057923</v>
      </c>
      <c r="E22" s="8">
        <v>2.1</v>
      </c>
    </row>
    <row r="23" spans="4:5" x14ac:dyDescent="0.3">
      <c r="D23" s="8">
        <f t="shared" si="0"/>
        <v>0.39014930831059069</v>
      </c>
      <c r="E23" s="8">
        <v>2.2000000000000002</v>
      </c>
    </row>
    <row r="24" spans="4:5" x14ac:dyDescent="0.3">
      <c r="D24" s="8">
        <f t="shared" si="0"/>
        <v>0.36289950779357216</v>
      </c>
      <c r="E24" s="8">
        <v>2.2999999999999998</v>
      </c>
    </row>
    <row r="25" spans="4:5" x14ac:dyDescent="0.3">
      <c r="D25" s="8">
        <f t="shared" si="0"/>
        <v>0.25571549195986992</v>
      </c>
      <c r="E25" s="8">
        <v>2.4</v>
      </c>
    </row>
    <row r="26" spans="4:5" x14ac:dyDescent="0.3">
      <c r="D26" s="8">
        <f t="shared" si="0"/>
        <v>0.1199931546160057</v>
      </c>
      <c r="E26" s="8">
        <v>2.5</v>
      </c>
    </row>
    <row r="27" spans="4:5" x14ac:dyDescent="0.3">
      <c r="D27" s="8">
        <f t="shared" si="0"/>
        <v>2.0812823113411146E-2</v>
      </c>
      <c r="E27" s="8">
        <v>2.6</v>
      </c>
    </row>
    <row r="28" spans="4:5" x14ac:dyDescent="0.3">
      <c r="D28" s="8">
        <f t="shared" si="0"/>
        <v>5.732538135240591E-3</v>
      </c>
      <c r="E28" s="8">
        <v>2.7</v>
      </c>
    </row>
    <row r="29" spans="4:5" x14ac:dyDescent="0.3">
      <c r="D29" s="8">
        <f t="shared" si="0"/>
        <v>8.1983459283804558E-2</v>
      </c>
      <c r="E29" s="8">
        <v>2.8</v>
      </c>
    </row>
    <row r="30" spans="4:5" x14ac:dyDescent="0.3">
      <c r="D30" s="8">
        <f t="shared" si="0"/>
        <v>0.21300244591244663</v>
      </c>
      <c r="E30" s="8">
        <v>2.9</v>
      </c>
    </row>
    <row r="31" spans="4:5" x14ac:dyDescent="0.3">
      <c r="D31" s="8">
        <f t="shared" si="0"/>
        <v>0.33596447816138203</v>
      </c>
      <c r="E31" s="8">
        <v>3</v>
      </c>
    </row>
    <row r="32" spans="4:5" x14ac:dyDescent="0.3">
      <c r="D32" s="8">
        <f t="shared" si="0"/>
        <v>0.3919079328581242</v>
      </c>
      <c r="E32" s="8">
        <v>3.1</v>
      </c>
    </row>
    <row r="33" spans="4:5" x14ac:dyDescent="0.3">
      <c r="D33" s="8">
        <f t="shared" si="0"/>
        <v>0.35400731895907606</v>
      </c>
      <c r="E33" s="8">
        <v>3.2</v>
      </c>
    </row>
    <row r="34" spans="4:5" x14ac:dyDescent="0.3">
      <c r="D34" s="8">
        <f t="shared" si="0"/>
        <v>0.24043639037713258</v>
      </c>
      <c r="E34" s="8">
        <v>3.3</v>
      </c>
    </row>
    <row r="35" spans="4:5" x14ac:dyDescent="0.3">
      <c r="D35" s="8">
        <f t="shared" si="0"/>
        <v>0.10565363459761083</v>
      </c>
      <c r="E35" s="8">
        <v>3.4</v>
      </c>
    </row>
    <row r="36" spans="4:5" x14ac:dyDescent="0.3">
      <c r="D36" s="8">
        <f t="shared" si="0"/>
        <v>1.4288839458862812E-2</v>
      </c>
      <c r="E36" s="8">
        <v>3.5</v>
      </c>
    </row>
    <row r="37" spans="4:5" x14ac:dyDescent="0.3">
      <c r="D37" s="8">
        <f t="shared" si="0"/>
        <v>1.0152411504075441E-2</v>
      </c>
      <c r="E37" s="8">
        <v>3.6</v>
      </c>
    </row>
    <row r="38" spans="4:5" x14ac:dyDescent="0.3">
      <c r="D38" s="8">
        <f t="shared" si="0"/>
        <v>9.5227812635183498E-2</v>
      </c>
      <c r="E38" s="8">
        <v>3.7</v>
      </c>
    </row>
    <row r="39" spans="4:5" x14ac:dyDescent="0.3">
      <c r="D39" s="8">
        <f t="shared" si="0"/>
        <v>0.22872046869790447</v>
      </c>
      <c r="E39" s="8">
        <v>3.8</v>
      </c>
    </row>
    <row r="40" spans="4:5" x14ac:dyDescent="0.3">
      <c r="D40" s="8">
        <f t="shared" si="0"/>
        <v>0.34661920860871465</v>
      </c>
      <c r="E40" s="8">
        <v>3.9</v>
      </c>
    </row>
    <row r="41" spans="4:5" x14ac:dyDescent="0.3">
      <c r="D41" s="8">
        <f t="shared" si="0"/>
        <v>0.39239031258443063</v>
      </c>
      <c r="E41" s="8">
        <v>4</v>
      </c>
    </row>
    <row r="42" spans="4:5" x14ac:dyDescent="0.3">
      <c r="D42" s="8">
        <f t="shared" si="0"/>
        <v>0.34408604167307005</v>
      </c>
      <c r="E42" s="8">
        <v>4.0999999999999996</v>
      </c>
    </row>
    <row r="43" spans="4:5" x14ac:dyDescent="0.3">
      <c r="D43" s="8">
        <f t="shared" si="0"/>
        <v>0.22486881574527498</v>
      </c>
      <c r="E43" s="8">
        <v>4.2</v>
      </c>
    </row>
    <row r="44" spans="4:5" x14ac:dyDescent="0.3">
      <c r="D44" s="8">
        <f t="shared" si="0"/>
        <v>9.1904582876734545E-2</v>
      </c>
      <c r="E44" s="8">
        <v>4.3</v>
      </c>
    </row>
    <row r="45" spans="4:5" x14ac:dyDescent="0.3">
      <c r="D45" s="8">
        <f t="shared" si="0"/>
        <v>8.9511295193012031E-3</v>
      </c>
      <c r="E45" s="8">
        <v>4.4000000000000004</v>
      </c>
    </row>
    <row r="46" spans="4:5" x14ac:dyDescent="0.3">
      <c r="D46" s="8">
        <f t="shared" si="0"/>
        <v>1.5785532940334281E-2</v>
      </c>
      <c r="E46" s="8">
        <v>4.5</v>
      </c>
    </row>
    <row r="47" spans="4:5" x14ac:dyDescent="0.3">
      <c r="D47" s="8">
        <f t="shared" si="0"/>
        <v>0.10913062284791825</v>
      </c>
      <c r="E47" s="8">
        <v>4.5999999999999996</v>
      </c>
    </row>
    <row r="48" spans="4:5" x14ac:dyDescent="0.3">
      <c r="D48" s="8">
        <f t="shared" si="0"/>
        <v>0.24422641995844602</v>
      </c>
      <c r="E48" s="8">
        <v>4.7</v>
      </c>
    </row>
    <row r="49" spans="4:5" x14ac:dyDescent="0.3">
      <c r="D49" s="8">
        <f t="shared" si="0"/>
        <v>0.35629302973266735</v>
      </c>
      <c r="E49" s="8">
        <v>4.8</v>
      </c>
    </row>
    <row r="50" spans="4:5" x14ac:dyDescent="0.3">
      <c r="D50" s="8">
        <f t="shared" si="0"/>
        <v>0.39159330180901264</v>
      </c>
      <c r="E50" s="8">
        <v>4.9000000000000004</v>
      </c>
    </row>
    <row r="51" spans="4:5" x14ac:dyDescent="0.3">
      <c r="D51" s="8">
        <f t="shared" si="0"/>
        <v>0.3332003742774719</v>
      </c>
      <c r="E51" s="8">
        <v>5</v>
      </c>
    </row>
    <row r="52" spans="4:5" x14ac:dyDescent="0.3">
      <c r="D52" s="8">
        <f t="shared" si="0"/>
        <v>0.20911428687456182</v>
      </c>
      <c r="E52" s="8">
        <v>5.0999999999999996</v>
      </c>
    </row>
    <row r="53" spans="4:5" x14ac:dyDescent="0.3">
      <c r="D53" s="8">
        <f t="shared" si="0"/>
        <v>7.883565936546777E-2</v>
      </c>
      <c r="E53" s="8">
        <v>5.2</v>
      </c>
    </row>
    <row r="54" spans="4:5" x14ac:dyDescent="0.3">
      <c r="D54" s="8">
        <f t="shared" si="0"/>
        <v>4.8345014119457559E-3</v>
      </c>
      <c r="E54" s="8">
        <v>5.3</v>
      </c>
    </row>
    <row r="55" spans="4:5" x14ac:dyDescent="0.3">
      <c r="D55" s="8">
        <f t="shared" si="0"/>
        <v>2.259516789802667E-2</v>
      </c>
      <c r="E55" s="8">
        <v>5.4</v>
      </c>
    </row>
    <row r="56" spans="4:5" x14ac:dyDescent="0.3">
      <c r="D56" s="8">
        <f t="shared" si="0"/>
        <v>0.12360122732455997</v>
      </c>
      <c r="E56" s="8">
        <v>5.5</v>
      </c>
    </row>
    <row r="57" spans="4:5" x14ac:dyDescent="0.3">
      <c r="D57" s="8">
        <f t="shared" si="0"/>
        <v>0.25941918274032288</v>
      </c>
      <c r="E57" s="8">
        <v>5.6</v>
      </c>
    </row>
    <row r="58" spans="4:5" x14ac:dyDescent="0.3">
      <c r="D58" s="8">
        <f t="shared" si="0"/>
        <v>0.36492285689517562</v>
      </c>
      <c r="E58" s="8">
        <v>5.7</v>
      </c>
    </row>
    <row r="59" spans="4:5" x14ac:dyDescent="0.3">
      <c r="D59" s="8">
        <f t="shared" si="0"/>
        <v>0.38952209797512033</v>
      </c>
      <c r="E59" s="8">
        <v>5.8</v>
      </c>
    </row>
    <row r="60" spans="4:5" x14ac:dyDescent="0.3">
      <c r="D60" s="8">
        <f t="shared" si="0"/>
        <v>0.32142130406664615</v>
      </c>
      <c r="E60" s="8">
        <v>5.9</v>
      </c>
    </row>
    <row r="61" spans="4:5" x14ac:dyDescent="0.3">
      <c r="D61" s="8">
        <f t="shared" si="0"/>
        <v>0.19327554173574482</v>
      </c>
      <c r="E61" s="8">
        <v>6</v>
      </c>
    </row>
    <row r="62" spans="4:5" x14ac:dyDescent="0.3">
      <c r="D62" s="8">
        <f t="shared" si="0"/>
        <v>6.6532088743807505E-2</v>
      </c>
      <c r="E62" s="8">
        <v>6.1</v>
      </c>
    </row>
    <row r="63" spans="4:5" x14ac:dyDescent="0.3">
      <c r="D63" s="8">
        <f t="shared" si="0"/>
        <v>1.9658003710495025E-3</v>
      </c>
      <c r="E63" s="8">
        <v>6.2</v>
      </c>
    </row>
    <row r="64" spans="4:5" x14ac:dyDescent="0.3">
      <c r="D64" s="8">
        <f t="shared" si="0"/>
        <v>3.0536909585754484E-2</v>
      </c>
      <c r="E64" s="8">
        <v>6.3</v>
      </c>
    </row>
    <row r="65" spans="4:5" x14ac:dyDescent="0.3">
      <c r="D65" s="8">
        <f t="shared" si="0"/>
        <v>0.13854526078438781</v>
      </c>
      <c r="E65" s="8">
        <v>6.4</v>
      </c>
    </row>
    <row r="66" spans="4:5" x14ac:dyDescent="0.3">
      <c r="D66" s="8">
        <f t="shared" si="0"/>
        <v>0.27419968244529735</v>
      </c>
      <c r="E66" s="8">
        <v>6.5</v>
      </c>
    </row>
    <row r="67" spans="4:5" x14ac:dyDescent="0.3">
      <c r="D67" s="8">
        <f t="shared" ref="D67:D101" si="1">$B$7*(1-COS($B$5*E67))</f>
        <v>0.37245241352091685</v>
      </c>
      <c r="E67" s="8">
        <v>6.6</v>
      </c>
    </row>
    <row r="68" spans="4:5" x14ac:dyDescent="0.3">
      <c r="D68" s="8">
        <f t="shared" si="1"/>
        <v>0.38619020775633606</v>
      </c>
      <c r="E68" s="8">
        <v>6.7</v>
      </c>
    </row>
    <row r="69" spans="4:5" x14ac:dyDescent="0.3">
      <c r="D69" s="8">
        <f t="shared" si="1"/>
        <v>0.30882564436714605</v>
      </c>
      <c r="E69" s="8">
        <v>6.8</v>
      </c>
    </row>
    <row r="70" spans="4:5" x14ac:dyDescent="0.3">
      <c r="D70" s="8">
        <f t="shared" si="1"/>
        <v>0.1774558674882307</v>
      </c>
      <c r="E70" s="8">
        <v>6.9</v>
      </c>
    </row>
    <row r="71" spans="4:5" x14ac:dyDescent="0.3">
      <c r="D71" s="8">
        <f t="shared" si="1"/>
        <v>5.5074104694970524E-2</v>
      </c>
      <c r="E71" s="8">
        <v>7</v>
      </c>
    </row>
    <row r="72" spans="4:5" x14ac:dyDescent="0.3">
      <c r="D72" s="8">
        <f t="shared" si="1"/>
        <v>3.6373368554968406E-4</v>
      </c>
      <c r="E72" s="8">
        <v>7.1</v>
      </c>
    </row>
    <row r="73" spans="4:5" x14ac:dyDescent="0.3">
      <c r="D73" s="8">
        <f t="shared" si="1"/>
        <v>3.9558968550979776E-2</v>
      </c>
      <c r="E73" s="8">
        <v>7.2</v>
      </c>
    </row>
    <row r="74" spans="4:5" x14ac:dyDescent="0.3">
      <c r="D74" s="8">
        <f t="shared" si="1"/>
        <v>0.15386527063550579</v>
      </c>
      <c r="E74" s="8">
        <v>7.3</v>
      </c>
    </row>
    <row r="75" spans="4:5" x14ac:dyDescent="0.3">
      <c r="D75" s="8">
        <f t="shared" si="1"/>
        <v>0.28847153291299071</v>
      </c>
      <c r="E75" s="8">
        <v>7.4</v>
      </c>
    </row>
    <row r="76" spans="4:5" x14ac:dyDescent="0.3">
      <c r="D76" s="8">
        <f t="shared" si="1"/>
        <v>0.3788325980864678</v>
      </c>
      <c r="E76" s="8">
        <v>7.5</v>
      </c>
    </row>
    <row r="77" spans="4:5" x14ac:dyDescent="0.3">
      <c r="D77" s="8">
        <f t="shared" si="1"/>
        <v>0.38161935897725402</v>
      </c>
      <c r="E77" s="8">
        <v>7.6</v>
      </c>
    </row>
    <row r="78" spans="4:5" x14ac:dyDescent="0.3">
      <c r="D78" s="8">
        <f t="shared" si="1"/>
        <v>0.29549553362489955</v>
      </c>
      <c r="E78" s="8">
        <v>7.7</v>
      </c>
    </row>
    <row r="79" spans="4:5" x14ac:dyDescent="0.3">
      <c r="D79" s="8">
        <f t="shared" si="1"/>
        <v>0.16175842692689091</v>
      </c>
      <c r="E79" s="8">
        <v>7.8</v>
      </c>
    </row>
    <row r="80" spans="4:5" x14ac:dyDescent="0.3">
      <c r="D80" s="8">
        <f t="shared" si="1"/>
        <v>4.4536426687864901E-2</v>
      </c>
      <c r="E80" s="8">
        <v>7.9</v>
      </c>
    </row>
    <row r="81" spans="4:5" x14ac:dyDescent="0.3">
      <c r="D81" s="8">
        <f t="shared" si="1"/>
        <v>3.8748705641319426E-5</v>
      </c>
      <c r="E81" s="8">
        <v>8</v>
      </c>
    </row>
    <row r="82" spans="4:5" x14ac:dyDescent="0.3">
      <c r="D82" s="8">
        <f t="shared" si="1"/>
        <v>4.960251040787244E-2</v>
      </c>
      <c r="E82" s="8">
        <v>8.1</v>
      </c>
    </row>
    <row r="83" spans="4:5" x14ac:dyDescent="0.3">
      <c r="D83" s="8">
        <f t="shared" si="1"/>
        <v>0.16946135247982663</v>
      </c>
      <c r="E83" s="8">
        <v>8.1999999999999993</v>
      </c>
    </row>
    <row r="84" spans="4:5" x14ac:dyDescent="0.3">
      <c r="D84" s="8">
        <f t="shared" si="1"/>
        <v>0.3021416649714857</v>
      </c>
      <c r="E84" s="8">
        <v>8.3000000000000007</v>
      </c>
    </row>
    <row r="85" spans="4:5" x14ac:dyDescent="0.3">
      <c r="D85" s="8">
        <f t="shared" si="1"/>
        <v>0.38402180431970923</v>
      </c>
      <c r="E85" s="8">
        <v>8.4</v>
      </c>
    </row>
    <row r="86" spans="4:5" x14ac:dyDescent="0.3">
      <c r="D86" s="8">
        <f t="shared" si="1"/>
        <v>0.3758393589226251</v>
      </c>
      <c r="E86" s="8">
        <v>8.5</v>
      </c>
    </row>
    <row r="87" spans="4:5" x14ac:dyDescent="0.3">
      <c r="D87" s="8">
        <f t="shared" si="1"/>
        <v>0.28151789976640235</v>
      </c>
      <c r="E87" s="8">
        <v>8.6</v>
      </c>
    </row>
    <row r="88" spans="4:5" x14ac:dyDescent="0.3">
      <c r="D88" s="8">
        <f t="shared" si="1"/>
        <v>0.14628558573987013</v>
      </c>
      <c r="E88" s="8">
        <v>8.6999999999999993</v>
      </c>
    </row>
    <row r="89" spans="4:5" x14ac:dyDescent="0.3">
      <c r="D89" s="8">
        <f t="shared" si="1"/>
        <v>3.4987772718679755E-2</v>
      </c>
      <c r="E89" s="8">
        <v>8.8000000000000007</v>
      </c>
    </row>
    <row r="90" spans="4:5" x14ac:dyDescent="0.3">
      <c r="D90" s="8">
        <f t="shared" si="1"/>
        <v>9.9296471382650359E-4</v>
      </c>
      <c r="E90" s="8">
        <v>8.9</v>
      </c>
    </row>
    <row r="91" spans="4:5" x14ac:dyDescent="0.3">
      <c r="D91" s="8">
        <f t="shared" si="1"/>
        <v>6.0602039506389309E-2</v>
      </c>
      <c r="E91" s="8">
        <v>9</v>
      </c>
    </row>
    <row r="92" spans="4:5" x14ac:dyDescent="0.3">
      <c r="D92" s="8">
        <f t="shared" si="1"/>
        <v>0.18523180160668731</v>
      </c>
      <c r="E92" s="8">
        <v>9.1</v>
      </c>
    </row>
    <row r="93" spans="4:5" x14ac:dyDescent="0.3">
      <c r="D93" s="8">
        <f t="shared" si="1"/>
        <v>0.3151209333572737</v>
      </c>
      <c r="E93" s="8">
        <v>9.1999999999999993</v>
      </c>
    </row>
    <row r="94" spans="4:5" x14ac:dyDescent="0.3">
      <c r="D94" s="8">
        <f t="shared" si="1"/>
        <v>0.38798619252142852</v>
      </c>
      <c r="E94" s="8">
        <v>9.3000000000000007</v>
      </c>
    </row>
    <row r="95" spans="4:5" x14ac:dyDescent="0.3">
      <c r="D95" s="8">
        <f t="shared" si="1"/>
        <v>0.36888789995897031</v>
      </c>
      <c r="E95" s="8">
        <v>9.4</v>
      </c>
    </row>
    <row r="96" spans="4:5" x14ac:dyDescent="0.3">
      <c r="D96" s="8">
        <f t="shared" si="1"/>
        <v>0.26698389332686095</v>
      </c>
      <c r="E96" s="8">
        <v>9.5</v>
      </c>
    </row>
    <row r="97" spans="4:5" x14ac:dyDescent="0.3">
      <c r="D97" s="8">
        <f t="shared" si="1"/>
        <v>0.1311382449644781</v>
      </c>
      <c r="E97" s="8">
        <v>9.6</v>
      </c>
    </row>
    <row r="98" spans="4:5" x14ac:dyDescent="0.3">
      <c r="D98" s="8">
        <f t="shared" si="1"/>
        <v>2.6490411189109539E-2</v>
      </c>
      <c r="E98" s="8">
        <v>9.6999999999999993</v>
      </c>
    </row>
    <row r="99" spans="4:5" x14ac:dyDescent="0.3">
      <c r="D99" s="8">
        <f t="shared" si="1"/>
        <v>3.2201591047105798E-3</v>
      </c>
      <c r="E99" s="8">
        <v>9.8000000000000007</v>
      </c>
    </row>
    <row r="100" spans="4:5" x14ac:dyDescent="0.3">
      <c r="D100" s="8">
        <f t="shared" si="1"/>
        <v>7.2485826040574866E-2</v>
      </c>
      <c r="E100" s="8">
        <v>9.9</v>
      </c>
    </row>
    <row r="101" spans="4:5" x14ac:dyDescent="0.3">
      <c r="D101" s="8">
        <f t="shared" si="1"/>
        <v>0.20107377622663239</v>
      </c>
      <c r="E101" s="8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64F79-C31F-9A48-9440-272A973368A0}">
  <dimension ref="A1:J7"/>
  <sheetViews>
    <sheetView zoomScale="144" workbookViewId="0">
      <selection activeCell="C20" sqref="C20"/>
    </sheetView>
  </sheetViews>
  <sheetFormatPr defaultColWidth="11.19921875" defaultRowHeight="15.6" x14ac:dyDescent="0.3"/>
  <sheetData>
    <row r="1" spans="1:10" x14ac:dyDescent="0.3">
      <c r="A1" s="18" t="s">
        <v>0</v>
      </c>
      <c r="B1" s="18"/>
      <c r="D1" s="9" t="s">
        <v>11</v>
      </c>
      <c r="E1" s="10"/>
      <c r="F1" s="11"/>
      <c r="H1" s="18" t="s">
        <v>12</v>
      </c>
      <c r="I1" s="18"/>
    </row>
    <row r="2" spans="1:10" x14ac:dyDescent="0.3">
      <c r="A2" s="19" t="s">
        <v>10</v>
      </c>
      <c r="B2" s="19">
        <v>50</v>
      </c>
      <c r="D2" s="12"/>
      <c r="E2" s="13"/>
      <c r="F2" s="14"/>
      <c r="H2" s="19" t="s">
        <v>13</v>
      </c>
      <c r="I2" s="19">
        <f>0.5*B2*B3^2+0.5*B4*B5^2</f>
        <v>0.31250000000000006</v>
      </c>
    </row>
    <row r="3" spans="1:10" x14ac:dyDescent="0.3">
      <c r="A3" s="19" t="s">
        <v>9</v>
      </c>
      <c r="B3" s="19">
        <v>0.1</v>
      </c>
      <c r="D3" s="15"/>
      <c r="E3" s="16"/>
      <c r="F3" s="17"/>
    </row>
    <row r="4" spans="1:10" x14ac:dyDescent="0.3">
      <c r="A4" s="19" t="s">
        <v>8</v>
      </c>
      <c r="B4" s="19">
        <v>0.5</v>
      </c>
    </row>
    <row r="5" spans="1:10" x14ac:dyDescent="0.3">
      <c r="A5" s="19" t="s">
        <v>7</v>
      </c>
      <c r="B5" s="19">
        <v>0.5</v>
      </c>
    </row>
    <row r="7" spans="1:10" x14ac:dyDescent="0.3">
      <c r="A7" s="20" t="s">
        <v>14</v>
      </c>
      <c r="B7" s="21"/>
      <c r="C7" s="21"/>
      <c r="D7" s="21"/>
      <c r="E7" s="21"/>
      <c r="F7" s="21"/>
      <c r="G7" s="21"/>
      <c r="H7" s="21"/>
      <c r="I7" s="21"/>
      <c r="J7" s="2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4A54-93C4-C64A-AC69-E2197A2BB4CA}">
  <dimension ref="A1:I12"/>
  <sheetViews>
    <sheetView zoomScale="110" workbookViewId="0">
      <selection activeCell="D15" sqref="D15"/>
    </sheetView>
  </sheetViews>
  <sheetFormatPr defaultColWidth="11.19921875" defaultRowHeight="15.6" x14ac:dyDescent="0.3"/>
  <cols>
    <col min="1" max="1" width="14.296875" customWidth="1"/>
  </cols>
  <sheetData>
    <row r="1" spans="1:9" x14ac:dyDescent="0.3">
      <c r="A1" s="18" t="s">
        <v>0</v>
      </c>
      <c r="B1" s="18"/>
      <c r="D1" s="18" t="s">
        <v>12</v>
      </c>
      <c r="E1" s="18"/>
    </row>
    <row r="2" spans="1:9" x14ac:dyDescent="0.3">
      <c r="A2" s="19" t="s">
        <v>8</v>
      </c>
      <c r="B2" s="19">
        <v>1</v>
      </c>
      <c r="D2" s="19" t="s">
        <v>18</v>
      </c>
      <c r="E2" s="19">
        <f>B2*B3*B4*(1-COS(B5)+0.5*B2*B6^2)</f>
        <v>1.4203475371558321</v>
      </c>
    </row>
    <row r="3" spans="1:9" x14ac:dyDescent="0.3">
      <c r="A3" s="19" t="s">
        <v>15</v>
      </c>
      <c r="B3" s="19">
        <v>9.8000000000000007</v>
      </c>
    </row>
    <row r="4" spans="1:9" x14ac:dyDescent="0.3">
      <c r="A4" s="19" t="s">
        <v>16</v>
      </c>
      <c r="B4" s="19">
        <v>1</v>
      </c>
    </row>
    <row r="5" spans="1:9" x14ac:dyDescent="0.3">
      <c r="A5" s="19" t="s">
        <v>17</v>
      </c>
      <c r="B5" s="19">
        <v>0.2</v>
      </c>
    </row>
    <row r="6" spans="1:9" x14ac:dyDescent="0.3">
      <c r="A6" s="19" t="s">
        <v>7</v>
      </c>
      <c r="B6" s="19">
        <v>0.5</v>
      </c>
    </row>
    <row r="8" spans="1:9" x14ac:dyDescent="0.3">
      <c r="A8" s="23" t="s">
        <v>11</v>
      </c>
      <c r="B8" s="24"/>
    </row>
    <row r="9" spans="1:9" x14ac:dyDescent="0.3">
      <c r="A9" s="12"/>
      <c r="B9" s="14"/>
    </row>
    <row r="10" spans="1:9" x14ac:dyDescent="0.3">
      <c r="A10" s="15"/>
      <c r="B10" s="17"/>
    </row>
    <row r="12" spans="1:9" x14ac:dyDescent="0.3">
      <c r="A12" s="25" t="s">
        <v>19</v>
      </c>
      <c r="B12" s="26"/>
      <c r="C12" s="26"/>
      <c r="D12" s="26"/>
      <c r="E12" s="26"/>
      <c r="F12" s="26"/>
      <c r="G12" s="26"/>
      <c r="H12" s="26"/>
      <c r="I12" s="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Часть 1</vt:lpstr>
      <vt:lpstr>Часть 2.1(пружинный маятник)</vt:lpstr>
      <vt:lpstr>Часть 2.2(матем. маятник)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Курылев</dc:creator>
  <cp:lastModifiedBy>Andrew Froliv</cp:lastModifiedBy>
  <dcterms:created xsi:type="dcterms:W3CDTF">2024-11-15T07:44:44Z</dcterms:created>
  <dcterms:modified xsi:type="dcterms:W3CDTF">2024-11-27T07:06:06Z</dcterms:modified>
</cp:coreProperties>
</file>