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<sst xmlns="http://schemas.openxmlformats.org/spreadsheetml/2006/main" count="9">
  <si>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总工时</t>
  </si>
  <si>
    <t>加班开始</t>
  </si>
  <si>
    <t>打卡时间</t>
  </si>
  <si>
    <t>时间差小数</t>
  </si>
  <si>
    <t>时间差文本</t>
  </si>
  <si>
    <t>加班工时</t>
  </si>
  <si>
    <t>星期几</t>
  </si>
  <si>
    <t>显示周几</t>
  </si>
  <si>
    <t>非指令加班工时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</si>
</sst>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tabSelected="1" zoomScale="133" zoomScaleNormal="133" topLeftCell="H9" workbookViewId="0">
      <selection activeCell="K12" sqref="K12"/>
    </sheetView>
  </sheetViews>
  <sheetFormatPr defaultColWidth="9.14285714285714" defaultRowHeight="17.6"/>
  <cols>
    <col min="3" max="3" width="11.9285714285714"/>
    <col min="4" max="4" width="12.7857142857143"/>
    <col min="6" max="7" width="16.4285714285714" customWidth="1"/>
    <col min="8" max="8" width="13.9285714285714" customWidth="1"/>
    <col min="9" max="9" width="12.5714285714286" customWidth="1"/>
    <col min="10" max="10" width="10.1428571428571" customWidth="1"/>
    <col min="12" max="12" width="10.1428571428571" customWidth="1"/>
    <col min="13" max="13" width="17.3571428571429" customWidth="1"/>
  </cols>
  <sheetData>
    <row r="1" spans="1:2">
      <c r="A1" t="s">
        <v>0</v>
      </c>
      <c r="B1">
        <f>SUM(M4:M23)</f>
        <v>15.5</v>
      </c>
    </row>
    <row r="3" spans="6:13"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</row>
    <row r="7" spans="3:13">
      <c r="C7" s="1">
        <v>44137</v>
      </c>
      <c r="D7" s="2">
        <v>0.770138888888889</v>
      </c>
      <c r="F7" t="str">
        <f>TEXT(C7,"YYYY/M/D")&amp;" 19:00 "</f>
        <v>2020/11/2 19:00 </v>
      </c>
      <c r="G7" t="str">
        <f>TEXT(C7,"YYYY/M/D")&amp;" "&amp;TEXT(D7,"H:MM")</f>
        <v>2020/11/2 18:29</v>
      </c>
      <c r="H7">
        <f>G7-F7</f>
        <v>-0.0215277777751908</v>
      </c>
      <c r="I7">
        <f>IF(H7&gt;0,TEXT(G7-F7,"H.MM"),0)</f>
        <v>0</v>
      </c>
      <c r="J7" s="3">
        <f>INT(I7)+IF((I7-INT(I7))&lt;0.3,0,0.5)</f>
        <v>0</v>
      </c>
      <c r="K7">
        <f>WEEKDAY(C7,2)</f>
        <v>1</v>
      </c>
      <c r="L7" t="str">
        <f>IF(K7=6,"周六",IF(K7=7,"周日",""))</f>
        <v/>
      </c>
      <c r="M7">
        <f>IF(K7&lt;=5,J7,0)</f>
        <v>0</v>
      </c>
    </row>
    <row r="8" spans="3:13">
      <c r="C8" s="1">
        <v>44138</v>
      </c>
      <c r="D8" s="2">
        <v>0.923611111111111</v>
      </c>
      <c r="F8" t="str">
        <f t="shared" ref="F8:F22" si="0">TEXT(C8,"YYYY/M/D")&amp;" 19:00 "</f>
        <v>2020/11/3 19:00 </v>
      </c>
      <c r="G8" t="str">
        <f t="shared" ref="G8:G22" si="1">TEXT(C8,"YYYY/M/D")&amp;" "&amp;TEXT(D8,"H:MM")</f>
        <v>2020/11/3 22:10</v>
      </c>
      <c r="H8">
        <f t="shared" ref="H8:H22" si="2">G8-F8</f>
        <v>0.131944444445253</v>
      </c>
      <c r="I8" t="str">
        <f t="shared" ref="I8:I22" si="3">IF(H8&gt;0,TEXT(G8-F8,"H.MM"),0)</f>
        <v>3.10</v>
      </c>
      <c r="J8" s="3">
        <f t="shared" ref="J8:J22" si="4">INT(I8)+IF((I8-INT(I8))&lt;0.3,0,0.5)</f>
        <v>3</v>
      </c>
      <c r="K8">
        <f t="shared" ref="K8:K22" si="5">WEEKDAY(C8,2)</f>
        <v>2</v>
      </c>
      <c r="L8" t="str">
        <f t="shared" ref="L8:L22" si="6">IF(K8=6,"周六",IF(K8=7,"周日",""))</f>
        <v/>
      </c>
      <c r="M8">
        <f t="shared" ref="M8:M22" si="7">IF(K8&lt;=5,J8,0)</f>
        <v>3</v>
      </c>
    </row>
    <row r="9" spans="3:13">
      <c r="C9" s="1">
        <v>44139</v>
      </c>
      <c r="D9" s="2">
        <v>0.788194444444444</v>
      </c>
      <c r="F9" t="str">
        <f t="shared" si="0"/>
        <v>2020/11/4 19:00 </v>
      </c>
      <c r="G9" t="str">
        <f t="shared" si="1"/>
        <v>2020/11/4 18:55</v>
      </c>
      <c r="H9">
        <f t="shared" si="2"/>
        <v>-0.00347222221898846</v>
      </c>
      <c r="I9">
        <f t="shared" si="3"/>
        <v>0</v>
      </c>
      <c r="J9" s="3">
        <f t="shared" si="4"/>
        <v>0</v>
      </c>
      <c r="K9">
        <f t="shared" si="5"/>
        <v>3</v>
      </c>
      <c r="L9" t="str">
        <f t="shared" si="6"/>
        <v/>
      </c>
      <c r="M9">
        <f t="shared" si="7"/>
        <v>0</v>
      </c>
    </row>
    <row r="10" spans="3:13">
      <c r="C10" s="1">
        <v>44140</v>
      </c>
      <c r="D10" s="2">
        <v>0.902083333333333</v>
      </c>
      <c r="F10" t="str">
        <f t="shared" si="0"/>
        <v>2020/11/5 19:00 </v>
      </c>
      <c r="G10" t="str">
        <f t="shared" si="1"/>
        <v>2020/11/5 21:39</v>
      </c>
      <c r="H10">
        <f t="shared" si="2"/>
        <v>0.110416666670062</v>
      </c>
      <c r="I10" t="str">
        <f t="shared" si="3"/>
        <v>2.39</v>
      </c>
      <c r="J10" s="3">
        <f t="shared" si="4"/>
        <v>2.5</v>
      </c>
      <c r="K10">
        <f t="shared" si="5"/>
        <v>4</v>
      </c>
      <c r="L10" t="str">
        <f t="shared" si="6"/>
        <v/>
      </c>
      <c r="M10">
        <f t="shared" si="7"/>
        <v>2.5</v>
      </c>
    </row>
    <row r="11" spans="3:13">
      <c r="C11" s="1">
        <v>44141</v>
      </c>
      <c r="D11" s="2">
        <v>0.895833333333333</v>
      </c>
      <c r="F11" t="str">
        <f t="shared" si="0"/>
        <v>2020/11/6 19:00 </v>
      </c>
      <c r="G11" t="str">
        <f t="shared" si="1"/>
        <v>2020/11/6 21:30</v>
      </c>
      <c r="H11">
        <f t="shared" si="2"/>
        <v>0.104166666671517</v>
      </c>
      <c r="I11" t="str">
        <f t="shared" si="3"/>
        <v>2.30</v>
      </c>
      <c r="J11" s="3">
        <f t="shared" si="4"/>
        <v>2.5</v>
      </c>
      <c r="K11">
        <f t="shared" si="5"/>
        <v>5</v>
      </c>
      <c r="L11" t="str">
        <f t="shared" si="6"/>
        <v/>
      </c>
      <c r="M11">
        <f t="shared" si="7"/>
        <v>2.5</v>
      </c>
    </row>
    <row r="12" spans="3:13">
      <c r="C12" s="1">
        <v>44142</v>
      </c>
      <c r="D12" s="2">
        <v>0.833333333333333</v>
      </c>
      <c r="F12" t="str">
        <f t="shared" si="0"/>
        <v>2020/11/7 19:00 </v>
      </c>
      <c r="G12" t="str">
        <f t="shared" si="1"/>
        <v>2020/11/7 20:00</v>
      </c>
      <c r="H12">
        <f t="shared" si="2"/>
        <v>0.0416666666715173</v>
      </c>
      <c r="I12" t="str">
        <f t="shared" si="3"/>
        <v>1.00</v>
      </c>
      <c r="J12" s="3">
        <f t="shared" si="4"/>
        <v>1</v>
      </c>
      <c r="K12">
        <f t="shared" si="5"/>
        <v>6</v>
      </c>
      <c r="L12" t="str">
        <f t="shared" si="6"/>
        <v>周六</v>
      </c>
      <c r="M12">
        <f t="shared" si="7"/>
        <v>0</v>
      </c>
    </row>
    <row r="13" spans="3:13">
      <c r="C13" s="1">
        <v>44143</v>
      </c>
      <c r="D13" s="2">
        <v>0.816666666666667</v>
      </c>
      <c r="F13" t="str">
        <f t="shared" si="0"/>
        <v>2020/11/8 19:00 </v>
      </c>
      <c r="G13" t="str">
        <f t="shared" si="1"/>
        <v>2020/11/8 19:36</v>
      </c>
      <c r="H13">
        <f t="shared" si="2"/>
        <v>0.0250000000014552</v>
      </c>
      <c r="I13" t="str">
        <f t="shared" si="3"/>
        <v>0.36</v>
      </c>
      <c r="J13" s="3">
        <f t="shared" si="4"/>
        <v>0.5</v>
      </c>
      <c r="K13">
        <f t="shared" si="5"/>
        <v>7</v>
      </c>
      <c r="L13" t="str">
        <f t="shared" si="6"/>
        <v>周日</v>
      </c>
      <c r="M13">
        <f t="shared" si="7"/>
        <v>0</v>
      </c>
    </row>
    <row r="14" spans="3:13">
      <c r="C14" s="1">
        <v>44144</v>
      </c>
      <c r="D14" s="2">
        <v>0.798611111111111</v>
      </c>
      <c r="F14" t="str">
        <f t="shared" si="0"/>
        <v>2020/11/9 19:00 </v>
      </c>
      <c r="G14" t="str">
        <f t="shared" si="1"/>
        <v>2020/11/9 19:10</v>
      </c>
      <c r="H14">
        <f t="shared" si="2"/>
        <v>0.00694444444525288</v>
      </c>
      <c r="I14" t="str">
        <f t="shared" si="3"/>
        <v>0.10</v>
      </c>
      <c r="J14" s="3">
        <f t="shared" si="4"/>
        <v>0</v>
      </c>
      <c r="K14">
        <f t="shared" si="5"/>
        <v>1</v>
      </c>
      <c r="L14" t="str">
        <f t="shared" si="6"/>
        <v/>
      </c>
      <c r="M14">
        <f t="shared" si="7"/>
        <v>0</v>
      </c>
    </row>
    <row r="15" spans="3:13">
      <c r="C15" s="1">
        <v>44145</v>
      </c>
      <c r="D15" s="2">
        <v>0.895833333333333</v>
      </c>
      <c r="F15" t="str">
        <f t="shared" si="0"/>
        <v>2020/11/10 19:00 </v>
      </c>
      <c r="G15" t="str">
        <f t="shared" si="1"/>
        <v>2020/11/10 21:30</v>
      </c>
      <c r="H15">
        <f t="shared" si="2"/>
        <v>0.104166666671517</v>
      </c>
      <c r="I15" t="str">
        <f t="shared" si="3"/>
        <v>2.30</v>
      </c>
      <c r="J15" s="3">
        <f t="shared" si="4"/>
        <v>2.5</v>
      </c>
      <c r="K15">
        <f t="shared" si="5"/>
        <v>2</v>
      </c>
      <c r="L15" t="str">
        <f t="shared" si="6"/>
        <v/>
      </c>
      <c r="M15">
        <f t="shared" si="7"/>
        <v>2.5</v>
      </c>
    </row>
    <row r="16" spans="3:13">
      <c r="C16" s="1">
        <v>44146</v>
      </c>
      <c r="D16" s="2">
        <v>0.875</v>
      </c>
      <c r="F16" t="str">
        <f t="shared" si="0"/>
        <v>2020/11/11 19:00 </v>
      </c>
      <c r="G16" t="str">
        <f t="shared" si="1"/>
        <v>2020/11/11 21:00</v>
      </c>
      <c r="H16">
        <f t="shared" si="2"/>
        <v>0.0833333333357587</v>
      </c>
      <c r="I16" t="str">
        <f t="shared" si="3"/>
        <v>2.00</v>
      </c>
      <c r="J16" s="3">
        <f t="shared" si="4"/>
        <v>2</v>
      </c>
      <c r="K16">
        <f t="shared" si="5"/>
        <v>3</v>
      </c>
      <c r="L16" t="str">
        <f t="shared" si="6"/>
        <v/>
      </c>
      <c r="M16">
        <f t="shared" si="7"/>
        <v>2</v>
      </c>
    </row>
    <row r="17" spans="3:13">
      <c r="C17" s="1">
        <v>44147</v>
      </c>
      <c r="D17" s="2">
        <v>0.75</v>
      </c>
      <c r="F17" t="str">
        <f t="shared" si="0"/>
        <v>2020/11/12 19:00 </v>
      </c>
      <c r="G17" t="str">
        <f t="shared" si="1"/>
        <v>2020/11/12 18:00</v>
      </c>
      <c r="H17">
        <f t="shared" si="2"/>
        <v>-0.0416666666642413</v>
      </c>
      <c r="I17">
        <f t="shared" si="3"/>
        <v>0</v>
      </c>
      <c r="J17" s="3">
        <f t="shared" si="4"/>
        <v>0</v>
      </c>
      <c r="K17">
        <f t="shared" si="5"/>
        <v>4</v>
      </c>
      <c r="L17" t="str">
        <f t="shared" si="6"/>
        <v/>
      </c>
      <c r="M17">
        <f t="shared" si="7"/>
        <v>0</v>
      </c>
    </row>
    <row r="18" spans="3:13">
      <c r="C18" s="1">
        <v>44148</v>
      </c>
      <c r="D18" s="2">
        <v>0.770833333333333</v>
      </c>
      <c r="F18" t="str">
        <f t="shared" si="0"/>
        <v>2020/11/13 19:00 </v>
      </c>
      <c r="G18" t="str">
        <f t="shared" si="1"/>
        <v>2020/11/13 18:30</v>
      </c>
      <c r="H18">
        <f t="shared" si="2"/>
        <v>-0.0208333333284827</v>
      </c>
      <c r="I18">
        <f t="shared" si="3"/>
        <v>0</v>
      </c>
      <c r="J18" s="3">
        <f t="shared" si="4"/>
        <v>0</v>
      </c>
      <c r="K18">
        <f t="shared" si="5"/>
        <v>5</v>
      </c>
      <c r="L18" t="str">
        <f t="shared" si="6"/>
        <v/>
      </c>
      <c r="M18">
        <f t="shared" si="7"/>
        <v>0</v>
      </c>
    </row>
    <row r="19" spans="3:13">
      <c r="C19" s="1">
        <v>44149</v>
      </c>
      <c r="D19" s="2">
        <v>0.75</v>
      </c>
      <c r="F19" t="str">
        <f t="shared" si="0"/>
        <v>2020/11/14 19:00 </v>
      </c>
      <c r="G19" t="str">
        <f t="shared" si="1"/>
        <v>2020/11/14 18:00</v>
      </c>
      <c r="H19">
        <f t="shared" si="2"/>
        <v>-0.0416666666642413</v>
      </c>
      <c r="I19">
        <f t="shared" si="3"/>
        <v>0</v>
      </c>
      <c r="J19" s="3">
        <f t="shared" si="4"/>
        <v>0</v>
      </c>
      <c r="K19">
        <f t="shared" si="5"/>
        <v>6</v>
      </c>
      <c r="L19" t="str">
        <f t="shared" si="6"/>
        <v>周六</v>
      </c>
      <c r="M19">
        <f t="shared" si="7"/>
        <v>0</v>
      </c>
    </row>
    <row r="20" spans="3:13">
      <c r="C20" s="1">
        <v>44150</v>
      </c>
      <c r="D20" s="2">
        <v>0.923611111111111</v>
      </c>
      <c r="F20" t="str">
        <f t="shared" si="0"/>
        <v>2020/11/15 19:00 </v>
      </c>
      <c r="G20" t="str">
        <f t="shared" si="1"/>
        <v>2020/11/15 22:10</v>
      </c>
      <c r="H20">
        <f t="shared" si="2"/>
        <v>0.131944444445253</v>
      </c>
      <c r="I20" t="str">
        <f t="shared" si="3"/>
        <v>3.10</v>
      </c>
      <c r="J20" s="3">
        <f t="shared" si="4"/>
        <v>3</v>
      </c>
      <c r="K20">
        <f t="shared" si="5"/>
        <v>7</v>
      </c>
      <c r="L20" t="str">
        <f t="shared" si="6"/>
        <v>周日</v>
      </c>
      <c r="M20">
        <f t="shared" si="7"/>
        <v>0</v>
      </c>
    </row>
    <row r="21" spans="3:13">
      <c r="C21" s="1">
        <v>44151</v>
      </c>
      <c r="D21" s="2">
        <v>0.860416666666667</v>
      </c>
      <c r="F21" t="str">
        <f t="shared" si="0"/>
        <v>2020/11/16 19:00 </v>
      </c>
      <c r="G21" t="str">
        <f t="shared" si="1"/>
        <v>2020/11/16 20:39</v>
      </c>
      <c r="H21">
        <f t="shared" si="2"/>
        <v>0.0687500000058208</v>
      </c>
      <c r="I21" t="str">
        <f t="shared" si="3"/>
        <v>1.39</v>
      </c>
      <c r="J21" s="3">
        <f t="shared" si="4"/>
        <v>1.5</v>
      </c>
      <c r="K21">
        <f t="shared" si="5"/>
        <v>1</v>
      </c>
      <c r="L21" t="str">
        <f t="shared" si="6"/>
        <v/>
      </c>
      <c r="M21">
        <f t="shared" si="7"/>
        <v>1.5</v>
      </c>
    </row>
    <row r="22" spans="3:13">
      <c r="C22" s="1">
        <v>44152</v>
      </c>
      <c r="D22" s="2">
        <v>0.854166666666667</v>
      </c>
      <c r="F22" t="str">
        <f t="shared" si="0"/>
        <v>2020/11/17 19:00 </v>
      </c>
      <c r="G22" t="str">
        <f t="shared" si="1"/>
        <v>2020/11/17 20:30</v>
      </c>
      <c r="H22">
        <f t="shared" si="2"/>
        <v>0.0625</v>
      </c>
      <c r="I22" t="str">
        <f t="shared" si="3"/>
        <v>1.30</v>
      </c>
      <c r="J22" s="3">
        <f t="shared" si="4"/>
        <v>1.5</v>
      </c>
      <c r="K22">
        <f t="shared" si="5"/>
        <v>2</v>
      </c>
      <c r="L22" t="str">
        <f t="shared" si="6"/>
        <v/>
      </c>
      <c r="M22">
        <f t="shared" si="7"/>
        <v>1.5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</dc:creator>
  <dcterms:created xsi:type="dcterms:W3CDTF">2020-11-26T21:31:09Z</dcterms:created>
  <dcterms:modified xsi:type="dcterms:W3CDTF">2020-11-26T22:20:30Z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2052-3.0.1.4848</vt:lpwstr>
  </property>
</Properties>
</file>