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acob\Downloads\"/>
    </mc:Choice>
  </mc:AlternateContent>
  <bookViews>
    <workbookView xWindow="0" yWindow="0" windowWidth="16200" windowHeight="8198"/>
  </bookViews>
  <sheets>
    <sheet name="topcatscompare" sheetId="1" r:id="rId1"/>
  </sheets>
  <calcPr calcId="152511"/>
</workbook>
</file>

<file path=xl/calcChain.xml><?xml version="1.0" encoding="utf-8"?>
<calcChain xmlns="http://schemas.openxmlformats.org/spreadsheetml/2006/main">
  <c r="D107" i="1" l="1"/>
  <c r="E107" i="1"/>
  <c r="D94" i="1"/>
  <c r="D81" i="1"/>
  <c r="D68" i="1"/>
  <c r="D55" i="1"/>
  <c r="D42" i="1"/>
  <c r="D29" i="1"/>
  <c r="D16" i="1"/>
  <c r="E55" i="1"/>
  <c r="G107" i="1" l="1"/>
  <c r="I107" i="1" s="1"/>
  <c r="F107" i="1"/>
  <c r="H107" i="1" s="1"/>
  <c r="F94" i="1"/>
  <c r="H94" i="1" s="1"/>
  <c r="E81" i="1"/>
  <c r="G81" i="1" s="1"/>
  <c r="I81" i="1" s="1"/>
  <c r="F81" i="1"/>
  <c r="H81" i="1" s="1"/>
  <c r="J81" i="1" s="1"/>
  <c r="F29" i="1"/>
  <c r="H29" i="1" s="1"/>
  <c r="F42" i="1"/>
  <c r="H42" i="1" s="1"/>
  <c r="J42" i="1" s="1"/>
  <c r="E42" i="1"/>
  <c r="G42" i="1" s="1"/>
  <c r="I42" i="1" s="1"/>
  <c r="F55" i="1"/>
  <c r="H55" i="1" s="1"/>
  <c r="E94" i="1"/>
  <c r="G94" i="1" s="1"/>
  <c r="I94" i="1" s="1"/>
  <c r="E68" i="1"/>
  <c r="G68" i="1" s="1"/>
  <c r="I68" i="1" s="1"/>
  <c r="F68" i="1"/>
  <c r="H68" i="1" s="1"/>
  <c r="G55" i="1"/>
  <c r="I55" i="1" s="1"/>
  <c r="E29" i="1"/>
  <c r="G29" i="1" s="1"/>
  <c r="I29" i="1" s="1"/>
  <c r="J68" i="1" l="1"/>
  <c r="J94" i="1"/>
  <c r="J107" i="1"/>
  <c r="J55" i="1"/>
  <c r="J29" i="1"/>
  <c r="E16" i="1"/>
  <c r="G16" i="1" s="1"/>
  <c r="I16" i="1" s="1"/>
  <c r="F16" i="1"/>
  <c r="H16" i="1" s="1"/>
  <c r="J16" i="1" l="1"/>
</calcChain>
</file>

<file path=xl/sharedStrings.xml><?xml version="1.0" encoding="utf-8"?>
<sst xmlns="http://schemas.openxmlformats.org/spreadsheetml/2006/main" count="132" uniqueCount="110">
  <si>
    <t>145_i_1_A</t>
  </si>
  <si>
    <t>145_i_1_D</t>
  </si>
  <si>
    <t>145_i_1_E</t>
  </si>
  <si>
    <t>145_i_2_A</t>
  </si>
  <si>
    <t>145_i_2_D</t>
  </si>
  <si>
    <t>145_i_2_E</t>
  </si>
  <si>
    <t>145_i_3_A</t>
  </si>
  <si>
    <t>145_i_3_D</t>
  </si>
  <si>
    <t>145_i_4_A</t>
  </si>
  <si>
    <t>145_i_4_D</t>
  </si>
  <si>
    <t>145_i_4_E</t>
  </si>
  <si>
    <t>145_i_5_D</t>
  </si>
  <si>
    <t>145_i_5_E</t>
  </si>
  <si>
    <t>147_i_1_A</t>
  </si>
  <si>
    <t>147_i_1_D</t>
  </si>
  <si>
    <t>147_i_1_E</t>
  </si>
  <si>
    <t>147_i_2_A</t>
  </si>
  <si>
    <t>147_i_2_D</t>
  </si>
  <si>
    <t>147_i_2_E</t>
  </si>
  <si>
    <t>147_i_3_A</t>
  </si>
  <si>
    <t>147_i_3_D</t>
  </si>
  <si>
    <t>147_i_4_A</t>
  </si>
  <si>
    <t>147_i_4_D</t>
  </si>
  <si>
    <t>147_i_4_E</t>
  </si>
  <si>
    <t>147_i_5_D</t>
  </si>
  <si>
    <t>147_i_5_E</t>
  </si>
  <si>
    <t>166_i_1_A</t>
  </si>
  <si>
    <t>166_i_1_D</t>
  </si>
  <si>
    <t>166_i_1_E</t>
  </si>
  <si>
    <t>166_i_2_A</t>
  </si>
  <si>
    <t>166_i_2_D</t>
  </si>
  <si>
    <t>166_i_2_E</t>
  </si>
  <si>
    <t>166_i_3_A</t>
  </si>
  <si>
    <t>166_i_3_D</t>
  </si>
  <si>
    <t>166_i_4_A</t>
  </si>
  <si>
    <t>166_i_4_D</t>
  </si>
  <si>
    <t>166_i_4_E</t>
  </si>
  <si>
    <t>166_i_5_D</t>
  </si>
  <si>
    <t>166_i_5_E</t>
  </si>
  <si>
    <t>253_i_1_A</t>
  </si>
  <si>
    <t>253_i_1_D</t>
  </si>
  <si>
    <t>253_i_1_E</t>
  </si>
  <si>
    <t>253_i_2_A</t>
  </si>
  <si>
    <t>253_i_2_D</t>
  </si>
  <si>
    <t>253_i_2_E</t>
  </si>
  <si>
    <t>253_i_3_A</t>
  </si>
  <si>
    <t>253_i_3_D</t>
  </si>
  <si>
    <t>253_i_4_A</t>
  </si>
  <si>
    <t>253_i_4_D</t>
  </si>
  <si>
    <t>253_i_4_E</t>
  </si>
  <si>
    <t>253_i_5_D</t>
  </si>
  <si>
    <t>253_i_5_E</t>
  </si>
  <si>
    <t>276_i_1_A</t>
  </si>
  <si>
    <t>276_i_1_D</t>
  </si>
  <si>
    <t>276_i_1_E</t>
  </si>
  <si>
    <t>276_i_2_A</t>
  </si>
  <si>
    <t>276_i_2_D</t>
  </si>
  <si>
    <t>276_i_2_E</t>
  </si>
  <si>
    <t>276_i_3_A</t>
  </si>
  <si>
    <t>276_i_3_D</t>
  </si>
  <si>
    <t>276_i_4_A</t>
  </si>
  <si>
    <t>276_i_4_D</t>
  </si>
  <si>
    <t>276_i_4_E</t>
  </si>
  <si>
    <t>276_i_5_D</t>
  </si>
  <si>
    <t>276_i_5_E</t>
  </si>
  <si>
    <t>286_vi_1_A</t>
  </si>
  <si>
    <t>286_vi_1_D</t>
  </si>
  <si>
    <t>286_vi_1_E</t>
  </si>
  <si>
    <t>286_vi_2_A</t>
  </si>
  <si>
    <t>286_vi_2_D</t>
  </si>
  <si>
    <t>286_vi_2_E</t>
  </si>
  <si>
    <t>286_vi_3_A</t>
  </si>
  <si>
    <t>286_vi_3_D</t>
  </si>
  <si>
    <t>286_vi_4_A</t>
  </si>
  <si>
    <t>286_vi_4_D</t>
  </si>
  <si>
    <t>286_vi_4_E</t>
  </si>
  <si>
    <t>286_vi_5_D</t>
  </si>
  <si>
    <t>286_vi_5_E</t>
  </si>
  <si>
    <t>5_i_1_A</t>
  </si>
  <si>
    <t>5_i_1_D</t>
  </si>
  <si>
    <t>5_i_1_E</t>
  </si>
  <si>
    <t>5_i_2_A</t>
  </si>
  <si>
    <t>5_i_2_D</t>
  </si>
  <si>
    <t>5_i_2_E</t>
  </si>
  <si>
    <t>5_i_3_A</t>
  </si>
  <si>
    <t>5_i_3_D</t>
  </si>
  <si>
    <t>5_i_4_A</t>
  </si>
  <si>
    <t>5_i_4_D</t>
  </si>
  <si>
    <t>5_i_4_E</t>
  </si>
  <si>
    <t>5_i_5_D</t>
  </si>
  <si>
    <t>5_i_5_E</t>
  </si>
  <si>
    <t>87_i_1_A</t>
  </si>
  <si>
    <t>87_i_1_D</t>
  </si>
  <si>
    <t>87_i_1_E</t>
  </si>
  <si>
    <t>87_i_2_A</t>
  </si>
  <si>
    <t>87_i_2_D</t>
  </si>
  <si>
    <t>87_i_2_E</t>
  </si>
  <si>
    <t>87_i_3_A</t>
  </si>
  <si>
    <t>87_i_3_D</t>
  </si>
  <si>
    <t>87_i_4_A</t>
  </si>
  <si>
    <t>87_i_4_D</t>
  </si>
  <si>
    <t>87_i_4_E</t>
  </si>
  <si>
    <t>87_i_5_D</t>
  </si>
  <si>
    <t>87_i_5_E</t>
  </si>
  <si>
    <t>Predicted</t>
  </si>
  <si>
    <t>Obs</t>
  </si>
  <si>
    <t>mad</t>
  </si>
  <si>
    <t>Reaction</t>
  </si>
  <si>
    <t>Observed</t>
  </si>
  <si>
    <t xml:space="preserve">NOTE: Only the common reactions (i.e. those forming the same product) that were in the test set for each of the eight catalysts in Figure 8B used to calculate the average selectivities are given in this file. This is not a comprehensive list of the test reactions in Figure 8A. A comprehensive list of experimental results can be found in Table S1, wherein all reactions 80 % ee and above were used as test data in figure 8A. </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</si>
</sst>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0" fontId="0" fillId="0" borderId="0" xfId="0" applyAlignment="1">
      <alignment wrapText="1"/>
    </xf>
    <xf numFmtId="0" fontId="0" fillId="0" borderId="0" xfId="0"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7"/>
  <sheetViews>
    <sheetView tabSelected="1" zoomScale="75" zoomScaleNormal="85" workbookViewId="0">
      <selection activeCell="G6" sqref="G6"/>
    </sheetView>
  </sheetViews>
  <sheetFormatPr defaultRowHeight="14.25" x14ac:dyDescent="0.45"/>
  <cols>
    <col min="1" max="1" width="11" bestFit="1" customWidth="1"/>
    <col min="2" max="2" width="12.33203125" bestFit="1" customWidth="1"/>
    <col min="3" max="3" width="9.6640625" bestFit="1" customWidth="1"/>
    <col min="4" max="9" width="12.33203125" bestFit="1" customWidth="1"/>
    <col min="10" max="10" width="12.86328125" bestFit="1" customWidth="1"/>
  </cols>
  <sheetData>
    <row r="1" spans="1:20" ht="14.45" customHeight="1" x14ac:dyDescent="0.45">
      <c r="A1" s="2" t="s">
        <v>109</v>
      </c>
      <c r="B1" s="2"/>
      <c r="C1" s="2"/>
      <c r="D1" s="2"/>
      <c r="E1" s="2"/>
      <c r="F1" s="2"/>
      <c r="G1" s="2"/>
      <c r="H1" s="2"/>
      <c r="I1" s="2"/>
      <c r="J1" s="2"/>
      <c r="K1" s="2"/>
      <c r="L1" s="2"/>
      <c r="M1" s="2"/>
      <c r="N1" s="2"/>
      <c r="O1" s="2"/>
      <c r="P1" s="2"/>
      <c r="Q1" s="2"/>
      <c r="R1" s="2"/>
      <c r="S1" s="1"/>
      <c r="T1" s="1"/>
    </row>
    <row r="2" spans="1:20" x14ac:dyDescent="0.45">
      <c r="A2" s="2"/>
      <c r="B2" s="2"/>
      <c r="C2" s="2"/>
      <c r="D2" s="2"/>
      <c r="E2" s="2"/>
      <c r="F2" s="2"/>
      <c r="G2" s="2"/>
      <c r="H2" s="2"/>
      <c r="I2" s="2"/>
      <c r="J2" s="2"/>
      <c r="K2" s="2"/>
      <c r="L2" s="2"/>
      <c r="M2" s="2"/>
      <c r="N2" s="2"/>
      <c r="O2" s="2"/>
      <c r="P2" s="2"/>
      <c r="Q2" s="2"/>
      <c r="R2" s="2"/>
      <c r="S2" s="1"/>
      <c r="T2" s="1"/>
    </row>
    <row r="3" spans="1:20" x14ac:dyDescent="0.45">
      <c r="A3" t="s">
        <v>107</v>
      </c>
      <c r="B3" t="s">
        <v>108</v>
      </c>
      <c r="C3" t="s">
        <v>104</v>
      </c>
    </row>
    <row r="4" spans="1:20" x14ac:dyDescent="0.45">
      <c r="A4" t="s">
        <v>0</v>
      </c>
      <c r="B4">
        <v>1.7449709840000001</v>
      </c>
      <c r="C4">
        <v>1.65886</v>
      </c>
    </row>
    <row r="5" spans="1:20" x14ac:dyDescent="0.45">
      <c r="A5" t="s">
        <v>1</v>
      </c>
      <c r="B5">
        <v>2.0600499430000001</v>
      </c>
      <c r="C5">
        <v>1.6916</v>
      </c>
    </row>
    <row r="6" spans="1:20" x14ac:dyDescent="0.45">
      <c r="A6" t="s">
        <v>2</v>
      </c>
      <c r="B6">
        <v>2.0600499430000001</v>
      </c>
      <c r="C6">
        <v>1.68476</v>
      </c>
    </row>
    <row r="7" spans="1:20" x14ac:dyDescent="0.45">
      <c r="A7" t="s">
        <v>3</v>
      </c>
      <c r="B7">
        <v>1.532956832</v>
      </c>
      <c r="C7">
        <v>1.73241</v>
      </c>
    </row>
    <row r="8" spans="1:20" x14ac:dyDescent="0.45">
      <c r="A8" t="s">
        <v>4</v>
      </c>
      <c r="B8">
        <v>2.3064201849999999</v>
      </c>
      <c r="C8">
        <v>1.6203099999999999</v>
      </c>
    </row>
    <row r="9" spans="1:20" x14ac:dyDescent="0.45">
      <c r="A9" t="s">
        <v>5</v>
      </c>
      <c r="B9">
        <v>1.630649953</v>
      </c>
      <c r="C9">
        <v>1.8205899999999999</v>
      </c>
    </row>
    <row r="10" spans="1:20" x14ac:dyDescent="0.45">
      <c r="A10" t="s">
        <v>6</v>
      </c>
      <c r="B10">
        <v>1.3711358419999999</v>
      </c>
      <c r="C10">
        <v>1.6996599999999999</v>
      </c>
    </row>
    <row r="11" spans="1:20" x14ac:dyDescent="0.45">
      <c r="A11" t="s">
        <v>7</v>
      </c>
      <c r="B11">
        <v>1.4474148520000001</v>
      </c>
      <c r="C11">
        <v>1.7785899999999999</v>
      </c>
    </row>
    <row r="12" spans="1:20" x14ac:dyDescent="0.45">
      <c r="A12" t="s">
        <v>8</v>
      </c>
      <c r="B12">
        <v>1.7449709840000001</v>
      </c>
      <c r="C12">
        <v>1.7603800000000001</v>
      </c>
    </row>
    <row r="13" spans="1:20" x14ac:dyDescent="0.45">
      <c r="A13" t="s">
        <v>9</v>
      </c>
      <c r="B13">
        <v>1.883418797</v>
      </c>
      <c r="C13">
        <v>1.70766</v>
      </c>
    </row>
    <row r="14" spans="1:20" x14ac:dyDescent="0.45">
      <c r="A14" t="s">
        <v>10</v>
      </c>
      <c r="B14">
        <v>2.0600499430000001</v>
      </c>
      <c r="C14">
        <v>1.7143699999999999</v>
      </c>
    </row>
    <row r="15" spans="1:20" x14ac:dyDescent="0.45">
      <c r="A15" t="s">
        <v>11</v>
      </c>
      <c r="B15">
        <v>1.883418797</v>
      </c>
      <c r="C15">
        <v>1.69095</v>
      </c>
      <c r="H15" t="s">
        <v>105</v>
      </c>
      <c r="I15" t="s">
        <v>104</v>
      </c>
      <c r="J15" t="s">
        <v>106</v>
      </c>
    </row>
    <row r="16" spans="1:20" x14ac:dyDescent="0.45">
      <c r="A16" t="s">
        <v>12</v>
      </c>
      <c r="B16">
        <v>1.883418797</v>
      </c>
      <c r="C16">
        <v>1.7226600000000001</v>
      </c>
      <c r="D16">
        <f>AVERAGE(B4:B16)</f>
        <v>1.8160712193846156</v>
      </c>
      <c r="E16">
        <f>AVERAGE(C4:C16)</f>
        <v>1.7140615384615383</v>
      </c>
      <c r="F16">
        <f>EXP((-D16)/(0.001987*298.15))</f>
        <v>4.6630891182944917E-2</v>
      </c>
      <c r="G16">
        <f>EXP((-E16)/(0.001987*298.15))</f>
        <v>5.539301665249375E-2</v>
      </c>
      <c r="H16">
        <f>-100*(F16-1)/(F16+1)</f>
        <v>91.089334057350285</v>
      </c>
      <c r="I16">
        <f>-100*(G16-1)/(G16+1)</f>
        <v>89.502864662078224</v>
      </c>
      <c r="J16">
        <f>H16-I16</f>
        <v>1.5864693952720614</v>
      </c>
    </row>
    <row r="17" spans="1:10" x14ac:dyDescent="0.45">
      <c r="A17" t="s">
        <v>13</v>
      </c>
      <c r="B17">
        <v>3.1369858210000001</v>
      </c>
      <c r="C17">
        <v>2.2877800000000001</v>
      </c>
    </row>
    <row r="18" spans="1:10" x14ac:dyDescent="0.45">
      <c r="A18" t="s">
        <v>14</v>
      </c>
      <c r="B18">
        <v>3.1369858210000001</v>
      </c>
      <c r="C18">
        <v>2.2831100000000002</v>
      </c>
    </row>
    <row r="19" spans="1:10" x14ac:dyDescent="0.45">
      <c r="A19" t="s">
        <v>15</v>
      </c>
      <c r="B19">
        <v>3.1369858210000001</v>
      </c>
      <c r="C19">
        <v>2.25847</v>
      </c>
    </row>
    <row r="20" spans="1:10" x14ac:dyDescent="0.45">
      <c r="A20" t="s">
        <v>16</v>
      </c>
      <c r="B20">
        <v>2.0600499430000001</v>
      </c>
      <c r="C20">
        <v>2.2432799999999999</v>
      </c>
    </row>
    <row r="21" spans="1:10" x14ac:dyDescent="0.45">
      <c r="A21" t="s">
        <v>17</v>
      </c>
      <c r="B21">
        <v>1.7449709840000001</v>
      </c>
      <c r="C21">
        <v>2.1311800000000001</v>
      </c>
    </row>
    <row r="22" spans="1:10" x14ac:dyDescent="0.45">
      <c r="A22" t="s">
        <v>18</v>
      </c>
      <c r="B22">
        <v>2.0600499430000001</v>
      </c>
      <c r="C22">
        <v>2.3314599999999999</v>
      </c>
    </row>
    <row r="23" spans="1:10" x14ac:dyDescent="0.45">
      <c r="A23" t="s">
        <v>19</v>
      </c>
      <c r="B23">
        <v>3.1369858210000001</v>
      </c>
      <c r="C23">
        <v>2.3202099999999999</v>
      </c>
    </row>
    <row r="24" spans="1:10" x14ac:dyDescent="0.45">
      <c r="A24" t="s">
        <v>20</v>
      </c>
      <c r="B24">
        <v>2.0600499430000001</v>
      </c>
      <c r="C24">
        <v>2.2894600000000001</v>
      </c>
    </row>
    <row r="25" spans="1:10" x14ac:dyDescent="0.45">
      <c r="A25" t="s">
        <v>21</v>
      </c>
      <c r="B25">
        <v>2.7232185360000001</v>
      </c>
      <c r="C25">
        <v>2.2712500000000002</v>
      </c>
    </row>
    <row r="26" spans="1:10" x14ac:dyDescent="0.45">
      <c r="A26" t="s">
        <v>22</v>
      </c>
      <c r="B26">
        <v>3.1369858210000001</v>
      </c>
      <c r="C26">
        <v>2.27216</v>
      </c>
    </row>
    <row r="27" spans="1:10" x14ac:dyDescent="0.45">
      <c r="A27" t="s">
        <v>23</v>
      </c>
      <c r="B27">
        <v>2.3064201849999999</v>
      </c>
      <c r="C27">
        <v>2.2252399999999999</v>
      </c>
    </row>
    <row r="28" spans="1:10" x14ac:dyDescent="0.45">
      <c r="A28" t="s">
        <v>24</v>
      </c>
      <c r="B28">
        <v>3.1369858210000001</v>
      </c>
      <c r="C28">
        <v>2.3319399999999999</v>
      </c>
      <c r="H28" t="s">
        <v>105</v>
      </c>
      <c r="I28" t="s">
        <v>104</v>
      </c>
      <c r="J28" t="s">
        <v>106</v>
      </c>
    </row>
    <row r="29" spans="1:10" x14ac:dyDescent="0.45">
      <c r="A29" t="s">
        <v>25</v>
      </c>
      <c r="B29">
        <v>2.3064201849999999</v>
      </c>
      <c r="C29">
        <v>2.23353</v>
      </c>
      <c r="D29">
        <f>AVERAGE(B17:B29)</f>
        <v>2.6217765111538465</v>
      </c>
      <c r="E29">
        <f>AVERAGE(C17:C29)</f>
        <v>2.2676207692307693</v>
      </c>
      <c r="F29">
        <f>EXP((-D29)/(0.001987*298.15))</f>
        <v>1.1968147350536985E-2</v>
      </c>
      <c r="G29">
        <f>EXP((-E29)/(0.001987*298.15))</f>
        <v>2.1759633381858011E-2</v>
      </c>
      <c r="H29">
        <f>-100*(F29-1)/(F29+1)</f>
        <v>97.634679039677053</v>
      </c>
      <c r="I29">
        <f>-100*(G29-1)/(G29+1)</f>
        <v>95.74075297732459</v>
      </c>
      <c r="J29">
        <f>H29-I29</f>
        <v>1.8939260623524632</v>
      </c>
    </row>
    <row r="30" spans="1:10" x14ac:dyDescent="0.45">
      <c r="A30" t="s">
        <v>26</v>
      </c>
      <c r="B30">
        <v>3.1369858210000001</v>
      </c>
      <c r="C30">
        <v>2.2704300000000002</v>
      </c>
    </row>
    <row r="31" spans="1:10" x14ac:dyDescent="0.45">
      <c r="A31" t="s">
        <v>27</v>
      </c>
      <c r="B31">
        <v>2.0600499430000001</v>
      </c>
      <c r="C31">
        <v>2.1813099999999999</v>
      </c>
    </row>
    <row r="32" spans="1:10" x14ac:dyDescent="0.45">
      <c r="A32" t="s">
        <v>28</v>
      </c>
      <c r="B32">
        <v>2.3064201849999999</v>
      </c>
      <c r="C32">
        <v>2.1744699999999999</v>
      </c>
    </row>
    <row r="33" spans="1:10" x14ac:dyDescent="0.45">
      <c r="A33" t="s">
        <v>29</v>
      </c>
      <c r="B33">
        <v>3.1369858210000001</v>
      </c>
      <c r="C33">
        <v>2.2821500000000001</v>
      </c>
    </row>
    <row r="34" spans="1:10" x14ac:dyDescent="0.45">
      <c r="A34" t="s">
        <v>30</v>
      </c>
      <c r="B34">
        <v>3.1369858210000001</v>
      </c>
      <c r="C34">
        <v>2.2625299999999999</v>
      </c>
    </row>
    <row r="35" spans="1:10" x14ac:dyDescent="0.45">
      <c r="A35" t="s">
        <v>31</v>
      </c>
      <c r="B35">
        <v>1.883418797</v>
      </c>
      <c r="C35">
        <v>2.3102900000000002</v>
      </c>
    </row>
    <row r="36" spans="1:10" x14ac:dyDescent="0.45">
      <c r="A36" t="s">
        <v>32</v>
      </c>
      <c r="B36">
        <v>2.0600499430000001</v>
      </c>
      <c r="C36">
        <v>2.1893600000000002</v>
      </c>
    </row>
    <row r="37" spans="1:10" x14ac:dyDescent="0.45">
      <c r="A37" t="s">
        <v>33</v>
      </c>
      <c r="B37">
        <v>3.1369858210000001</v>
      </c>
      <c r="C37">
        <v>2.3145699999999998</v>
      </c>
    </row>
    <row r="38" spans="1:10" x14ac:dyDescent="0.45">
      <c r="A38" t="s">
        <v>34</v>
      </c>
      <c r="B38">
        <v>3.1369858210000001</v>
      </c>
      <c r="C38">
        <v>2.3299099999999999</v>
      </c>
    </row>
    <row r="39" spans="1:10" x14ac:dyDescent="0.45">
      <c r="A39" t="s">
        <v>35</v>
      </c>
      <c r="B39">
        <v>3.1369858210000001</v>
      </c>
      <c r="C39">
        <v>2.2875700000000001</v>
      </c>
    </row>
    <row r="40" spans="1:10" x14ac:dyDescent="0.45">
      <c r="A40" t="s">
        <v>36</v>
      </c>
      <c r="B40">
        <v>3.1369858210000001</v>
      </c>
      <c r="C40">
        <v>2.3340100000000001</v>
      </c>
    </row>
    <row r="41" spans="1:10" x14ac:dyDescent="0.45">
      <c r="A41" t="s">
        <v>37</v>
      </c>
      <c r="B41">
        <v>3.1369858210000001</v>
      </c>
      <c r="C41">
        <v>2.3304100000000001</v>
      </c>
      <c r="H41" t="s">
        <v>105</v>
      </c>
      <c r="I41" t="s">
        <v>104</v>
      </c>
      <c r="J41" t="s">
        <v>106</v>
      </c>
    </row>
    <row r="42" spans="1:10" x14ac:dyDescent="0.45">
      <c r="A42" t="s">
        <v>38</v>
      </c>
      <c r="B42">
        <v>3.1369858210000001</v>
      </c>
      <c r="C42">
        <v>2.2731400000000002</v>
      </c>
      <c r="D42">
        <f>AVERAGE(B30:B42)</f>
        <v>2.8109854813076924</v>
      </c>
      <c r="E42">
        <f>AVERAGE(C30:C42)</f>
        <v>2.2723192307692304</v>
      </c>
      <c r="F42">
        <f>EXP((-D42)/(0.001987*298.15))</f>
        <v>8.696040082625903E-3</v>
      </c>
      <c r="G42">
        <f>EXP((-E42)/(0.001987*298.15))</f>
        <v>2.158774222589023E-2</v>
      </c>
      <c r="H42">
        <f>-100*(F42-1)/(F42+1)</f>
        <v>98.275785819102921</v>
      </c>
      <c r="I42">
        <f>-100*(G42-1)/(G42+1)</f>
        <v>95.773688086966729</v>
      </c>
      <c r="J42">
        <f>H42-I42</f>
        <v>2.5020977321361926</v>
      </c>
    </row>
    <row r="43" spans="1:10" x14ac:dyDescent="0.45">
      <c r="A43" t="s">
        <v>39</v>
      </c>
      <c r="B43">
        <v>3.135881082</v>
      </c>
      <c r="C43">
        <v>2.2877399999999999</v>
      </c>
    </row>
    <row r="44" spans="1:10" x14ac:dyDescent="0.45">
      <c r="A44" t="s">
        <v>40</v>
      </c>
      <c r="B44">
        <v>2.7222595119999999</v>
      </c>
      <c r="C44">
        <v>2.0205299999999999</v>
      </c>
    </row>
    <row r="45" spans="1:10" x14ac:dyDescent="0.45">
      <c r="A45" t="s">
        <v>41</v>
      </c>
      <c r="B45">
        <v>2.305607943</v>
      </c>
      <c r="C45">
        <v>2.01369</v>
      </c>
    </row>
    <row r="46" spans="1:10" x14ac:dyDescent="0.45">
      <c r="A46" t="s">
        <v>42</v>
      </c>
      <c r="B46">
        <v>2.7222595119999999</v>
      </c>
      <c r="C46">
        <v>2.06134</v>
      </c>
    </row>
    <row r="47" spans="1:10" x14ac:dyDescent="0.45">
      <c r="A47" t="s">
        <v>43</v>
      </c>
      <c r="B47">
        <v>2.7222595119999999</v>
      </c>
      <c r="C47">
        <v>1.9492400000000001</v>
      </c>
    </row>
    <row r="48" spans="1:10" x14ac:dyDescent="0.45">
      <c r="A48" t="s">
        <v>44</v>
      </c>
      <c r="B48">
        <v>3.135881082</v>
      </c>
      <c r="C48">
        <v>2.3145699999999998</v>
      </c>
    </row>
    <row r="49" spans="1:10" x14ac:dyDescent="0.45">
      <c r="A49" t="s">
        <v>45</v>
      </c>
      <c r="B49">
        <v>3.135881082</v>
      </c>
      <c r="C49">
        <v>2.1751399999999999</v>
      </c>
    </row>
    <row r="50" spans="1:10" x14ac:dyDescent="0.45">
      <c r="A50" t="s">
        <v>46</v>
      </c>
      <c r="B50">
        <v>3.135881082</v>
      </c>
      <c r="C50">
        <v>2.3371499999999998</v>
      </c>
    </row>
    <row r="51" spans="1:10" x14ac:dyDescent="0.45">
      <c r="A51" t="s">
        <v>47</v>
      </c>
      <c r="B51">
        <v>3.135881082</v>
      </c>
      <c r="C51">
        <v>2.2874400000000001</v>
      </c>
    </row>
    <row r="52" spans="1:10" x14ac:dyDescent="0.45">
      <c r="A52" t="s">
        <v>48</v>
      </c>
      <c r="B52">
        <v>3.135881082</v>
      </c>
      <c r="C52">
        <v>2.3146900000000001</v>
      </c>
    </row>
    <row r="53" spans="1:10" x14ac:dyDescent="0.45">
      <c r="A53" t="s">
        <v>49</v>
      </c>
      <c r="B53">
        <v>2.7222595119999999</v>
      </c>
      <c r="C53">
        <v>2.1749900000000002</v>
      </c>
    </row>
    <row r="54" spans="1:10" x14ac:dyDescent="0.45">
      <c r="A54" t="s">
        <v>50</v>
      </c>
      <c r="B54">
        <v>2.305607943</v>
      </c>
      <c r="C54">
        <v>2.09456</v>
      </c>
      <c r="H54" t="s">
        <v>105</v>
      </c>
      <c r="I54" t="s">
        <v>104</v>
      </c>
      <c r="J54" t="s">
        <v>106</v>
      </c>
    </row>
    <row r="55" spans="1:10" x14ac:dyDescent="0.45">
      <c r="A55" t="s">
        <v>51</v>
      </c>
      <c r="B55">
        <v>2.7222595119999999</v>
      </c>
      <c r="C55">
        <v>2.05159</v>
      </c>
      <c r="D55">
        <f>AVERAGE(B43:B55)</f>
        <v>2.849061533692308</v>
      </c>
      <c r="E55">
        <f>AVERAGE(C43:C55)</f>
        <v>2.1602053846153848</v>
      </c>
      <c r="F55">
        <f>EXP((-D55)/(0.001987*298.15))</f>
        <v>8.1547138036775109E-3</v>
      </c>
      <c r="G55">
        <f>EXP((-E55)/(0.001987*298.15))</f>
        <v>2.6085291305274431E-2</v>
      </c>
      <c r="H55">
        <f>-100*(F55-1)/(F55+1)</f>
        <v>98.382249531342168</v>
      </c>
      <c r="I55">
        <f>-100*(G55-1)/(G55+1)</f>
        <v>94.915570561957551</v>
      </c>
      <c r="J55">
        <f>H55-I55</f>
        <v>3.4666789693846169</v>
      </c>
    </row>
    <row r="56" spans="1:10" x14ac:dyDescent="0.45">
      <c r="A56" t="s">
        <v>52</v>
      </c>
      <c r="B56">
        <v>2.305607943</v>
      </c>
      <c r="C56">
        <v>1.86155</v>
      </c>
    </row>
    <row r="57" spans="1:10" x14ac:dyDescent="0.45">
      <c r="A57" t="s">
        <v>53</v>
      </c>
      <c r="B57">
        <v>2.0593244639999999</v>
      </c>
      <c r="C57">
        <v>1.89429</v>
      </c>
    </row>
    <row r="58" spans="1:10" x14ac:dyDescent="0.45">
      <c r="A58" t="s">
        <v>54</v>
      </c>
      <c r="B58">
        <v>2.305607943</v>
      </c>
      <c r="C58">
        <v>1.8874500000000001</v>
      </c>
    </row>
    <row r="59" spans="1:10" x14ac:dyDescent="0.45">
      <c r="A59" t="s">
        <v>55</v>
      </c>
      <c r="B59">
        <v>2.0593244639999999</v>
      </c>
      <c r="C59">
        <v>1.9351</v>
      </c>
    </row>
    <row r="60" spans="1:10" x14ac:dyDescent="0.45">
      <c r="A60" t="s">
        <v>56</v>
      </c>
      <c r="B60">
        <v>2.305607943</v>
      </c>
      <c r="C60">
        <v>1.823</v>
      </c>
    </row>
    <row r="61" spans="1:10" x14ac:dyDescent="0.45">
      <c r="A61" t="s">
        <v>57</v>
      </c>
      <c r="B61">
        <v>2.7222595119999999</v>
      </c>
      <c r="C61">
        <v>2.0232700000000001</v>
      </c>
    </row>
    <row r="62" spans="1:10" x14ac:dyDescent="0.45">
      <c r="A62" t="s">
        <v>58</v>
      </c>
      <c r="B62">
        <v>2.305607943</v>
      </c>
      <c r="C62">
        <v>1.9023399999999999</v>
      </c>
    </row>
    <row r="63" spans="1:10" x14ac:dyDescent="0.45">
      <c r="A63" t="s">
        <v>59</v>
      </c>
      <c r="B63">
        <v>2.305607943</v>
      </c>
      <c r="C63">
        <v>1.9812700000000001</v>
      </c>
    </row>
    <row r="64" spans="1:10" x14ac:dyDescent="0.45">
      <c r="A64" t="s">
        <v>60</v>
      </c>
      <c r="B64">
        <v>3.135881082</v>
      </c>
      <c r="C64">
        <v>2.24404</v>
      </c>
    </row>
    <row r="65" spans="1:10" x14ac:dyDescent="0.45">
      <c r="A65" t="s">
        <v>61</v>
      </c>
      <c r="B65">
        <v>3.135881082</v>
      </c>
      <c r="C65">
        <v>2.08874</v>
      </c>
    </row>
    <row r="66" spans="1:10" x14ac:dyDescent="0.45">
      <c r="A66" t="s">
        <v>62</v>
      </c>
      <c r="B66">
        <v>2.305607943</v>
      </c>
      <c r="C66">
        <v>1.91706</v>
      </c>
    </row>
    <row r="67" spans="1:10" x14ac:dyDescent="0.45">
      <c r="A67" t="s">
        <v>63</v>
      </c>
      <c r="B67">
        <v>2.305607943</v>
      </c>
      <c r="C67">
        <v>1.8936299999999999</v>
      </c>
      <c r="H67" t="s">
        <v>105</v>
      </c>
      <c r="I67" t="s">
        <v>104</v>
      </c>
      <c r="J67" t="s">
        <v>106</v>
      </c>
    </row>
    <row r="68" spans="1:10" x14ac:dyDescent="0.45">
      <c r="A68" t="s">
        <v>64</v>
      </c>
      <c r="B68">
        <v>2.7222595119999999</v>
      </c>
      <c r="C68">
        <v>1.9253499999999999</v>
      </c>
      <c r="D68">
        <f>AVERAGE(B56:B68)</f>
        <v>2.4595527474615384</v>
      </c>
      <c r="E68">
        <f>AVERAGE(C56:C68)</f>
        <v>1.9520838461538463</v>
      </c>
      <c r="F68">
        <f>EXP((-D68)/(0.001987*298.15))</f>
        <v>1.5738016461732764E-2</v>
      </c>
      <c r="G68">
        <f>EXP((-E68)/(0.001987*298.15))</f>
        <v>3.7065129306359232E-2</v>
      </c>
      <c r="H68">
        <f>-100*(F68-1)/(F68+1)</f>
        <v>96.901166204932395</v>
      </c>
      <c r="I68">
        <f>-100*(G68-1)/(G68+1)</f>
        <v>92.851918696533502</v>
      </c>
      <c r="J68">
        <f>H68-I68</f>
        <v>4.0492475083988921</v>
      </c>
    </row>
    <row r="69" spans="1:10" x14ac:dyDescent="0.45">
      <c r="A69" t="s">
        <v>65</v>
      </c>
      <c r="B69">
        <v>1.684766167</v>
      </c>
      <c r="C69">
        <v>1.7827900000000001</v>
      </c>
    </row>
    <row r="70" spans="1:10" x14ac:dyDescent="0.45">
      <c r="A70" t="s">
        <v>66</v>
      </c>
      <c r="B70">
        <v>1.964940264</v>
      </c>
      <c r="C70">
        <v>1.81552</v>
      </c>
    </row>
    <row r="71" spans="1:10" x14ac:dyDescent="0.45">
      <c r="A71" t="s">
        <v>67</v>
      </c>
      <c r="B71">
        <v>1.882755521</v>
      </c>
      <c r="C71">
        <v>1.8086899999999999</v>
      </c>
    </row>
    <row r="72" spans="1:10" x14ac:dyDescent="0.45">
      <c r="A72" t="s">
        <v>68</v>
      </c>
      <c r="B72">
        <v>1.5794968659999999</v>
      </c>
      <c r="C72">
        <v>1.8563400000000001</v>
      </c>
    </row>
    <row r="73" spans="1:10" x14ac:dyDescent="0.45">
      <c r="A73" t="s">
        <v>69</v>
      </c>
      <c r="B73">
        <v>2.479052609</v>
      </c>
      <c r="C73">
        <v>1.74424</v>
      </c>
    </row>
    <row r="74" spans="1:10" x14ac:dyDescent="0.45">
      <c r="A74" t="s">
        <v>70</v>
      </c>
      <c r="B74">
        <v>1.684766167</v>
      </c>
      <c r="C74">
        <v>1.94451</v>
      </c>
    </row>
    <row r="75" spans="1:10" x14ac:dyDescent="0.45">
      <c r="A75" t="s">
        <v>71</v>
      </c>
      <c r="B75">
        <v>1.446905122</v>
      </c>
      <c r="C75">
        <v>1.82358</v>
      </c>
    </row>
    <row r="76" spans="1:10" x14ac:dyDescent="0.45">
      <c r="A76" t="s">
        <v>72</v>
      </c>
      <c r="B76">
        <v>1.488350273</v>
      </c>
      <c r="C76">
        <v>1.9025099999999999</v>
      </c>
    </row>
    <row r="77" spans="1:10" x14ac:dyDescent="0.45">
      <c r="A77" t="s">
        <v>73</v>
      </c>
      <c r="B77">
        <v>1.7443564650000001</v>
      </c>
      <c r="C77">
        <v>1.8843000000000001</v>
      </c>
    </row>
    <row r="78" spans="1:10" x14ac:dyDescent="0.45">
      <c r="A78" t="s">
        <v>74</v>
      </c>
      <c r="B78">
        <v>2.0593244639999999</v>
      </c>
      <c r="C78">
        <v>1.83158</v>
      </c>
    </row>
    <row r="79" spans="1:10" x14ac:dyDescent="0.45">
      <c r="A79" t="s">
        <v>75</v>
      </c>
      <c r="B79">
        <v>2.0593244639999999</v>
      </c>
      <c r="C79">
        <v>1.8383</v>
      </c>
    </row>
    <row r="80" spans="1:10" x14ac:dyDescent="0.45">
      <c r="A80" t="s">
        <v>76</v>
      </c>
      <c r="B80">
        <v>2.0593244639999999</v>
      </c>
      <c r="C80">
        <v>1.81487</v>
      </c>
      <c r="H80" t="s">
        <v>105</v>
      </c>
      <c r="I80" t="s">
        <v>104</v>
      </c>
      <c r="J80" t="s">
        <v>106</v>
      </c>
    </row>
    <row r="81" spans="1:10" x14ac:dyDescent="0.45">
      <c r="A81" t="s">
        <v>77</v>
      </c>
      <c r="B81">
        <v>1.882755521</v>
      </c>
      <c r="C81">
        <v>1.84659</v>
      </c>
      <c r="D81">
        <f>AVERAGE(B69:B81)</f>
        <v>1.8473937205384614</v>
      </c>
      <c r="E81">
        <f>AVERAGE(C69:C81)</f>
        <v>1.8379861538461537</v>
      </c>
      <c r="F81">
        <f>EXP((-D81)/(0.001987*298.15))</f>
        <v>4.4229476863917615E-2</v>
      </c>
      <c r="G81">
        <f>EXP((-E81)/(0.001987*298.15))</f>
        <v>4.493743771447388E-2</v>
      </c>
      <c r="H81">
        <f>-100*(F81-1)/(F81+1)</f>
        <v>91.528782160651161</v>
      </c>
      <c r="I81">
        <f>-100*(G81-1)/(G81+1)</f>
        <v>91.399018526360265</v>
      </c>
      <c r="J81">
        <f>H81-I81</f>
        <v>0.12976363429089588</v>
      </c>
    </row>
    <row r="82" spans="1:10" x14ac:dyDescent="0.45">
      <c r="A82" t="s">
        <v>78</v>
      </c>
      <c r="B82">
        <v>1.883418797</v>
      </c>
      <c r="C82">
        <v>1.67255</v>
      </c>
    </row>
    <row r="83" spans="1:10" x14ac:dyDescent="0.45">
      <c r="A83" t="s">
        <v>79</v>
      </c>
      <c r="B83">
        <v>1.532956832</v>
      </c>
      <c r="C83">
        <v>1.70529</v>
      </c>
    </row>
    <row r="84" spans="1:10" x14ac:dyDescent="0.45">
      <c r="A84" t="s">
        <v>80</v>
      </c>
      <c r="B84">
        <v>1.532956832</v>
      </c>
      <c r="C84">
        <v>1.69845</v>
      </c>
    </row>
    <row r="85" spans="1:10" x14ac:dyDescent="0.45">
      <c r="A85" t="s">
        <v>81</v>
      </c>
      <c r="B85">
        <v>1.630649953</v>
      </c>
      <c r="C85">
        <v>1.7461</v>
      </c>
    </row>
    <row r="86" spans="1:10" x14ac:dyDescent="0.45">
      <c r="A86" t="s">
        <v>82</v>
      </c>
      <c r="B86">
        <v>1.4474148520000001</v>
      </c>
      <c r="C86">
        <v>1.6339999999999999</v>
      </c>
    </row>
    <row r="87" spans="1:10" x14ac:dyDescent="0.45">
      <c r="A87" t="s">
        <v>83</v>
      </c>
      <c r="B87">
        <v>1.883418797</v>
      </c>
      <c r="C87">
        <v>1.8342799999999999</v>
      </c>
    </row>
    <row r="88" spans="1:10" x14ac:dyDescent="0.45">
      <c r="A88" t="s">
        <v>84</v>
      </c>
      <c r="B88">
        <v>1.4474148520000001</v>
      </c>
      <c r="C88">
        <v>1.7133499999999999</v>
      </c>
    </row>
    <row r="89" spans="1:10" x14ac:dyDescent="0.45">
      <c r="A89" t="s">
        <v>85</v>
      </c>
      <c r="B89">
        <v>2.0600499430000001</v>
      </c>
      <c r="C89">
        <v>1.7922800000000001</v>
      </c>
    </row>
    <row r="90" spans="1:10" x14ac:dyDescent="0.45">
      <c r="A90" t="s">
        <v>86</v>
      </c>
      <c r="B90">
        <v>2.3064201849999999</v>
      </c>
      <c r="C90">
        <v>1.77407</v>
      </c>
    </row>
    <row r="91" spans="1:10" x14ac:dyDescent="0.45">
      <c r="A91" t="s">
        <v>87</v>
      </c>
      <c r="B91">
        <v>1.883418797</v>
      </c>
      <c r="C91">
        <v>1.7213499999999999</v>
      </c>
    </row>
    <row r="92" spans="1:10" x14ac:dyDescent="0.45">
      <c r="A92" t="s">
        <v>88</v>
      </c>
      <c r="B92">
        <v>2.3064201849999999</v>
      </c>
      <c r="C92">
        <v>1.7280599999999999</v>
      </c>
    </row>
    <row r="93" spans="1:10" x14ac:dyDescent="0.45">
      <c r="A93" t="s">
        <v>89</v>
      </c>
      <c r="B93">
        <v>1.7449709840000001</v>
      </c>
      <c r="C93">
        <v>1.7046399999999999</v>
      </c>
      <c r="H93" t="s">
        <v>105</v>
      </c>
      <c r="I93" t="s">
        <v>104</v>
      </c>
      <c r="J93" t="s">
        <v>106</v>
      </c>
    </row>
    <row r="94" spans="1:10" x14ac:dyDescent="0.45">
      <c r="A94" t="s">
        <v>90</v>
      </c>
      <c r="B94">
        <v>1.7449709840000001</v>
      </c>
      <c r="C94">
        <v>1.7363500000000001</v>
      </c>
      <c r="D94">
        <f>AVERAGE(B82:B94)</f>
        <v>1.8003447686923075</v>
      </c>
      <c r="E94">
        <f>AVERAGE(C82:C94)</f>
        <v>1.7277515384615387</v>
      </c>
      <c r="F94">
        <f>EXP((-D94)/(0.001987*298.15))</f>
        <v>4.7885328256629001E-2</v>
      </c>
      <c r="G94">
        <f>EXP((-E94)/(0.001987*298.15))</f>
        <v>5.4127646716461156E-2</v>
      </c>
      <c r="H94">
        <f>-100*(F94-1)/(F94+1)</f>
        <v>90.860578545116965</v>
      </c>
      <c r="I94">
        <f>-100*(G94-1)/(G94+1)</f>
        <v>89.730343021537252</v>
      </c>
      <c r="J94">
        <f>H94-I94</f>
        <v>1.1302355235797137</v>
      </c>
    </row>
    <row r="95" spans="1:10" x14ac:dyDescent="0.45">
      <c r="A95" t="s">
        <v>91</v>
      </c>
      <c r="B95">
        <v>1.6300756940000001</v>
      </c>
      <c r="C95">
        <v>1.8300700000000001</v>
      </c>
    </row>
    <row r="96" spans="1:10" x14ac:dyDescent="0.45">
      <c r="A96" t="s">
        <v>92</v>
      </c>
      <c r="B96">
        <v>1.882755521</v>
      </c>
      <c r="C96">
        <v>1.8628100000000001</v>
      </c>
    </row>
    <row r="97" spans="1:10" x14ac:dyDescent="0.45">
      <c r="A97" t="s">
        <v>93</v>
      </c>
      <c r="B97">
        <v>1.809884413</v>
      </c>
      <c r="C97">
        <v>1.8559699999999999</v>
      </c>
    </row>
    <row r="98" spans="1:10" x14ac:dyDescent="0.45">
      <c r="A98" t="s">
        <v>94</v>
      </c>
      <c r="B98">
        <v>1.6300756940000001</v>
      </c>
      <c r="C98">
        <v>1.9036200000000001</v>
      </c>
    </row>
    <row r="99" spans="1:10" x14ac:dyDescent="0.45">
      <c r="A99" t="s">
        <v>95</v>
      </c>
      <c r="B99">
        <v>2.479052609</v>
      </c>
      <c r="C99">
        <v>1.79152</v>
      </c>
    </row>
    <row r="100" spans="1:10" x14ac:dyDescent="0.45">
      <c r="A100" t="s">
        <v>96</v>
      </c>
      <c r="B100">
        <v>1.7443564650000001</v>
      </c>
      <c r="C100">
        <v>1.9918</v>
      </c>
    </row>
    <row r="101" spans="1:10" x14ac:dyDescent="0.45">
      <c r="A101" t="s">
        <v>97</v>
      </c>
      <c r="B101">
        <v>1.532416977</v>
      </c>
      <c r="C101">
        <v>1.87087</v>
      </c>
    </row>
    <row r="102" spans="1:10" x14ac:dyDescent="0.45">
      <c r="A102" t="s">
        <v>98</v>
      </c>
      <c r="B102">
        <v>1.532416977</v>
      </c>
      <c r="C102">
        <v>1.9498</v>
      </c>
    </row>
    <row r="103" spans="1:10" x14ac:dyDescent="0.45">
      <c r="A103" t="s">
        <v>99</v>
      </c>
      <c r="B103">
        <v>1.7443564650000001</v>
      </c>
      <c r="C103">
        <v>1.9315899999999999</v>
      </c>
    </row>
    <row r="104" spans="1:10" x14ac:dyDescent="0.45">
      <c r="A104" t="s">
        <v>100</v>
      </c>
      <c r="B104">
        <v>2.0593244639999999</v>
      </c>
      <c r="C104">
        <v>1.87887</v>
      </c>
    </row>
    <row r="105" spans="1:10" x14ac:dyDescent="0.45">
      <c r="A105" t="s">
        <v>101</v>
      </c>
      <c r="B105">
        <v>2.0593244639999999</v>
      </c>
      <c r="C105">
        <v>1.88558</v>
      </c>
    </row>
    <row r="106" spans="1:10" x14ac:dyDescent="0.45">
      <c r="A106" t="s">
        <v>102</v>
      </c>
      <c r="B106">
        <v>2.305607943</v>
      </c>
      <c r="C106">
        <v>1.86216</v>
      </c>
      <c r="H106" t="s">
        <v>105</v>
      </c>
      <c r="I106" t="s">
        <v>104</v>
      </c>
      <c r="J106" t="s">
        <v>106</v>
      </c>
    </row>
    <row r="107" spans="1:10" x14ac:dyDescent="0.45">
      <c r="A107" t="s">
        <v>103</v>
      </c>
      <c r="B107">
        <v>1.882755521</v>
      </c>
      <c r="C107">
        <v>1.8938699999999999</v>
      </c>
      <c r="D107">
        <f>AVERAGE(B95:B107)</f>
        <v>1.8686464005384615</v>
      </c>
      <c r="E107">
        <f>AVERAGE(C95:C107)</f>
        <v>1.8852715384615384</v>
      </c>
      <c r="F107">
        <f>EXP((-D107)/(0.001987*298.15))</f>
        <v>4.2670907443755964E-2</v>
      </c>
      <c r="G107">
        <f>EXP((-E107)/(0.001987*298.15))</f>
        <v>4.1490084117228425E-2</v>
      </c>
      <c r="H107">
        <f>-100*(F107-1)/(F107+1)</f>
        <v>91.815076619262484</v>
      </c>
      <c r="I107">
        <f>-100*(G107-1)/(G107+1)</f>
        <v>92.032553213908784</v>
      </c>
      <c r="J107">
        <f>H107-I107</f>
        <v>-0.21747659464629976</v>
      </c>
    </row>
  </sheetData>
  <mergeCells count="1">
    <mergeCell ref="A1:R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topcatscompare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Zahrt</dc:creator>
  <cp:lastModifiedBy>Jacob Yeston</cp:lastModifiedBy>
  <dcterms:created xsi:type="dcterms:W3CDTF">2018-11-20T05:54:27Z</dcterms:created>
  <dcterms:modified xsi:type="dcterms:W3CDTF">2018-11-30T15:52:08Z</dcterms:modified>
</cp:coreProperties>
</file>