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ahardja\Documents\GitHub\DeltaSmelt_SummerFallX2_VOI\Consequence_Table\"/>
    </mc:Choice>
  </mc:AlternateContent>
  <xr:revisionPtr revIDLastSave="0" documentId="13_ncr:1_{5909885C-CEB7-45B0-9F97-A17A50B1127D}" xr6:coauthVersionLast="47" xr6:coauthVersionMax="47" xr10:uidLastSave="{00000000-0000-0000-0000-000000000000}"/>
  <bookViews>
    <workbookView xWindow="-108" yWindow="-108" windowWidth="23256" windowHeight="12576" xr2:uid="{F021BC6B-AC49-4BCD-B3A2-BACE712865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0" i="1"/>
  <c r="L9" i="1"/>
  <c r="L8" i="1"/>
  <c r="L6" i="1"/>
  <c r="L5" i="1"/>
  <c r="L4" i="1"/>
  <c r="L3" i="1"/>
  <c r="J3" i="1" l="1"/>
  <c r="H12" i="1"/>
  <c r="G12" i="1"/>
  <c r="K11" i="1"/>
  <c r="K10" i="1"/>
  <c r="K9" i="1"/>
  <c r="K8" i="1"/>
  <c r="K6" i="1"/>
  <c r="K5" i="1"/>
  <c r="K4" i="1"/>
  <c r="K3" i="1"/>
  <c r="D12" i="1"/>
  <c r="E12" i="1"/>
  <c r="F12" i="1"/>
  <c r="J11" i="1"/>
  <c r="J10" i="1"/>
  <c r="J9" i="1"/>
  <c r="J8" i="1"/>
  <c r="J6" i="1"/>
  <c r="J5" i="1"/>
  <c r="J4" i="1"/>
  <c r="C12" i="1"/>
  <c r="J12" i="1" l="1"/>
</calcChain>
</file>

<file path=xl/sharedStrings.xml><?xml version="1.0" encoding="utf-8"?>
<sst xmlns="http://schemas.openxmlformats.org/spreadsheetml/2006/main" count="34" uniqueCount="26">
  <si>
    <t>Hypothesis description</t>
  </si>
  <si>
    <t>Note: Please allocate 100 points across the 8 hypotheses, with higher point values allocated depending on the degree to which you believe the hypothesis truly represents drivers of delta smelt population growth</t>
  </si>
  <si>
    <t>Number</t>
  </si>
  <si>
    <r>
      <t xml:space="preserve">Delta Smelt movement and food; Flow actions both stimulate movement of delta smelt and movement of food downstream where higher turbidity and cooler temperatures exist </t>
    </r>
    <r>
      <rPr>
        <b/>
        <sz val="11"/>
        <color theme="1"/>
        <rFont val="Calibri"/>
        <family val="2"/>
        <scheme val="minor"/>
      </rPr>
      <t>(IBMR v2)</t>
    </r>
  </si>
  <si>
    <r>
      <t xml:space="preserve"> Food change only; Flow actions only stimulate movement of food from upstream to downstream regions allowing delta smelt better foraging opportunities</t>
    </r>
    <r>
      <rPr>
        <b/>
        <sz val="11"/>
        <color theme="1"/>
        <rFont val="Calibri"/>
        <family val="2"/>
        <scheme val="minor"/>
      </rPr>
      <t>(IBMR v2)</t>
    </r>
  </si>
  <si>
    <r>
      <t xml:space="preserve">Delta Smelt movement only;  Flow actions stimulate movement of delta smelt downstream where higher turbidity and cooler temperatures exist </t>
    </r>
    <r>
      <rPr>
        <b/>
        <sz val="11"/>
        <color theme="1"/>
        <rFont val="Calibri"/>
        <family val="2"/>
        <scheme val="minor"/>
      </rPr>
      <t>(IBMR v2)</t>
    </r>
  </si>
  <si>
    <r>
      <t xml:space="preserve">None, only OMR adjusted; Flow actions do not stimulate movements of delta smelt or food </t>
    </r>
    <r>
      <rPr>
        <b/>
        <sz val="11"/>
        <color theme="1"/>
        <rFont val="Calibri"/>
        <family val="2"/>
        <scheme val="minor"/>
      </rPr>
      <t>(IBMR v2)</t>
    </r>
  </si>
  <si>
    <r>
      <t>Hypotheses 1-4: IBMR v1 model* </t>
    </r>
    <r>
      <rPr>
        <sz val="11"/>
        <color rgb="FF000000"/>
        <rFont val="Calibri"/>
        <family val="2"/>
        <scheme val="minor"/>
      </rPr>
      <t> </t>
    </r>
  </si>
  <si>
    <t>Hypotheses 5-8: IBMR v2 model**</t>
  </si>
  <si>
    <r>
      <t>*</t>
    </r>
    <r>
      <rPr>
        <sz val="11"/>
        <color rgb="FF000000"/>
        <rFont val="Calibri"/>
        <family val="2"/>
        <scheme val="minor"/>
      </rPr>
      <t xml:space="preserve">Bioenergetic components largely from Rose et al. [2013] where rainbow smelt parameters were adjusted to fit Delta Smelt and consumption was limited by temperatures above </t>
    </r>
    <r>
      <rPr>
        <b/>
        <sz val="11"/>
        <color rgb="FF000000"/>
        <rFont val="Calibri"/>
        <family val="2"/>
        <scheme val="minor"/>
      </rPr>
      <t>23C</t>
    </r>
    <r>
      <rPr>
        <sz val="11"/>
        <color rgb="FF000000"/>
        <rFont val="Calibri"/>
        <family val="2"/>
        <scheme val="minor"/>
      </rPr>
      <t>, and growth accumulated at a monthly time step. </t>
    </r>
  </si>
  <si>
    <r>
      <t xml:space="preserve">** Bioenergetic components largely from Rose et al. [2013] where rainbow smelt parameters were adjusted to fit Delta Smelt and consumption was limited by temperatures above </t>
    </r>
    <r>
      <rPr>
        <b/>
        <sz val="11"/>
        <color rgb="FF000000"/>
        <rFont val="Calibri"/>
        <family val="2"/>
        <scheme val="minor"/>
      </rPr>
      <t>21.6C</t>
    </r>
    <r>
      <rPr>
        <sz val="11"/>
        <color rgb="FF000000"/>
        <rFont val="Calibri"/>
        <family val="2"/>
        <scheme val="minor"/>
      </rPr>
      <t xml:space="preserve"> [Smith and Nobriga 2023, data from years 2016-2020]), and growth accumulated at a daily time step, allowing response to acute high temperature and heat wave events. </t>
    </r>
  </si>
  <si>
    <r>
      <t xml:space="preserve">Delta Smelt movement and food; Flow actions both stimulate movement of delta smelt and movement of food downstream where higher turbidity and cooler temperatures exist </t>
    </r>
    <r>
      <rPr>
        <b/>
        <sz val="11"/>
        <color theme="1"/>
        <rFont val="Calibri"/>
        <family val="2"/>
        <scheme val="minor"/>
      </rPr>
      <t>(IBMR v1)</t>
    </r>
  </si>
  <si>
    <r>
      <t xml:space="preserve"> Food change only; Flow actions only stimulate movement of food from upstream to downstream regions allowing delta smelt better foraging opportunities </t>
    </r>
    <r>
      <rPr>
        <b/>
        <sz val="11"/>
        <color theme="1"/>
        <rFont val="Calibri"/>
        <family val="2"/>
        <scheme val="minor"/>
      </rPr>
      <t>(IBMR v1)</t>
    </r>
  </si>
  <si>
    <r>
      <t xml:space="preserve">Delta Smelt movement only;  Flow actions stimulate movement of delta smelt downstream where higher turbidity and cooler temperatures exist </t>
    </r>
    <r>
      <rPr>
        <b/>
        <sz val="11"/>
        <color theme="1"/>
        <rFont val="Calibri"/>
        <family val="2"/>
        <scheme val="minor"/>
      </rPr>
      <t>(IBMR v1)</t>
    </r>
  </si>
  <si>
    <r>
      <t xml:space="preserve">None, only OMR adjusted; Flow actions do not stimulate movements of delta smelt or food </t>
    </r>
    <r>
      <rPr>
        <b/>
        <sz val="11"/>
        <color theme="1"/>
        <rFont val="Calibri"/>
        <family val="2"/>
        <scheme val="minor"/>
      </rPr>
      <t>(IBMR v1)</t>
    </r>
  </si>
  <si>
    <t>Weight1</t>
  </si>
  <si>
    <t>Weight2</t>
  </si>
  <si>
    <t>Weight3</t>
  </si>
  <si>
    <t>Weight4</t>
  </si>
  <si>
    <t>Weight5</t>
  </si>
  <si>
    <t>Weight6</t>
  </si>
  <si>
    <t>Weight7</t>
  </si>
  <si>
    <t>Average</t>
  </si>
  <si>
    <t>SD</t>
  </si>
  <si>
    <t>X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</si>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</sst>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0" fontId="1" fillId="0" borderId="1" xfId="0" applyFont="1" applyBorder="1"/>
    <xf numFmtId="0" fontId="1" fillId="0" borderId="0" xfId="0" applyFont="1" applyBorder="1"/>
    <xf numFmtId="0" fontId="0" fillId="0" borderId="0" xfId="0" applyFont="1" applyBorder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Border="1"/>
    <xf numFmtId="164" fontId="0" fillId="0" borderId="0" xfId="0" applyNumberFormat="1"/>
    <xf numFmtId="0" fontId="0" fillId="0" borderId="1" xfId="0" applyFill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DFCC1-3AC5-4623-A258-F8F7ABD7B9CD}">
  <dimension ref="A1:L15"/>
  <sheetViews>
    <sheetView tabSelected="1" topLeftCell="B1" workbookViewId="0">
      <selection activeCell="L14" sqref="L14"/>
    </sheetView>
  </sheetViews>
  <sheetFormatPr defaultRowHeight="14.4" x14ac:dyDescent="0.3"/>
  <cols>
    <col min="2" max="2" width="170.44140625" customWidth="1"/>
  </cols>
  <sheetData>
    <row r="1" spans="1:12" x14ac:dyDescent="0.3">
      <c r="A1" s="4" t="s">
        <v>2</v>
      </c>
      <c r="B1" s="4" t="s">
        <v>0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10" t="s">
        <v>22</v>
      </c>
      <c r="K1" s="10" t="s">
        <v>23</v>
      </c>
      <c r="L1" s="10" t="s">
        <v>25</v>
      </c>
    </row>
    <row r="2" spans="1:12" x14ac:dyDescent="0.3">
      <c r="A2" s="5"/>
      <c r="B2" s="7" t="s">
        <v>7</v>
      </c>
      <c r="C2" s="6"/>
    </row>
    <row r="3" spans="1:12" x14ac:dyDescent="0.3">
      <c r="A3">
        <v>1</v>
      </c>
      <c r="B3" t="s">
        <v>11</v>
      </c>
      <c r="C3">
        <v>15</v>
      </c>
      <c r="D3">
        <v>13</v>
      </c>
      <c r="E3">
        <v>15</v>
      </c>
      <c r="F3">
        <v>26</v>
      </c>
      <c r="G3">
        <v>19</v>
      </c>
      <c r="H3">
        <v>36</v>
      </c>
      <c r="I3" t="s">
        <v>24</v>
      </c>
      <c r="J3" s="13">
        <f>AVERAGE(C3:H3)</f>
        <v>20.666666666666668</v>
      </c>
      <c r="K3" s="13">
        <f>_xlfn.STDEV.P(C3:F3)</f>
        <v>5.11737237261468</v>
      </c>
      <c r="L3" s="15">
        <f>J3*0.01</f>
        <v>0.20666666666666669</v>
      </c>
    </row>
    <row r="4" spans="1:12" x14ac:dyDescent="0.3">
      <c r="A4">
        <v>2</v>
      </c>
      <c r="B4" t="s">
        <v>12</v>
      </c>
      <c r="C4">
        <v>5</v>
      </c>
      <c r="D4">
        <v>6</v>
      </c>
      <c r="E4" s="12">
        <v>20</v>
      </c>
      <c r="F4">
        <v>12</v>
      </c>
      <c r="G4">
        <v>9</v>
      </c>
      <c r="H4">
        <v>3</v>
      </c>
      <c r="I4" t="s">
        <v>24</v>
      </c>
      <c r="J4" s="13">
        <f t="shared" ref="J4:J11" si="0">AVERAGE(C4:I4)</f>
        <v>9.1666666666666661</v>
      </c>
      <c r="K4" s="13">
        <f t="shared" ref="K4:K6" si="1">_xlfn.STDEV.P(C4:F4)</f>
        <v>5.9739015726742606</v>
      </c>
      <c r="L4" s="15">
        <f t="shared" ref="L4:L11" si="2">J4*0.01</f>
        <v>9.166666666666666E-2</v>
      </c>
    </row>
    <row r="5" spans="1:12" x14ac:dyDescent="0.3">
      <c r="A5">
        <v>3</v>
      </c>
      <c r="B5" t="s">
        <v>13</v>
      </c>
      <c r="C5">
        <v>5</v>
      </c>
      <c r="D5">
        <v>8</v>
      </c>
      <c r="E5" s="12">
        <v>10</v>
      </c>
      <c r="F5">
        <v>5</v>
      </c>
      <c r="G5">
        <v>9</v>
      </c>
      <c r="H5">
        <v>0</v>
      </c>
      <c r="I5" t="s">
        <v>24</v>
      </c>
      <c r="J5" s="13">
        <f t="shared" si="0"/>
        <v>6.166666666666667</v>
      </c>
      <c r="K5" s="13">
        <f t="shared" si="1"/>
        <v>2.1213203435596424</v>
      </c>
      <c r="L5" s="15">
        <f t="shared" si="2"/>
        <v>6.1666666666666668E-2</v>
      </c>
    </row>
    <row r="6" spans="1:12" x14ac:dyDescent="0.3">
      <c r="A6">
        <v>4</v>
      </c>
      <c r="B6" t="s">
        <v>14</v>
      </c>
      <c r="C6">
        <v>2</v>
      </c>
      <c r="D6">
        <v>3</v>
      </c>
      <c r="E6" s="12">
        <v>5</v>
      </c>
      <c r="F6" s="11">
        <v>2</v>
      </c>
      <c r="G6">
        <v>5</v>
      </c>
      <c r="H6">
        <v>0</v>
      </c>
      <c r="I6" t="s">
        <v>24</v>
      </c>
      <c r="J6" s="13">
        <f t="shared" si="0"/>
        <v>2.8333333333333335</v>
      </c>
      <c r="K6" s="13">
        <f t="shared" si="1"/>
        <v>1.2247448713915889</v>
      </c>
      <c r="L6" s="15">
        <f t="shared" si="2"/>
        <v>2.8333333333333335E-2</v>
      </c>
    </row>
    <row r="7" spans="1:12" x14ac:dyDescent="0.3">
      <c r="B7" s="7" t="s">
        <v>8</v>
      </c>
      <c r="E7" s="12"/>
      <c r="I7" t="s">
        <v>24</v>
      </c>
      <c r="J7" s="13"/>
      <c r="K7" s="13"/>
      <c r="L7" s="15"/>
    </row>
    <row r="8" spans="1:12" x14ac:dyDescent="0.3">
      <c r="A8">
        <v>5</v>
      </c>
      <c r="B8" t="s">
        <v>3</v>
      </c>
      <c r="C8">
        <v>50</v>
      </c>
      <c r="D8">
        <v>30</v>
      </c>
      <c r="E8" s="12">
        <v>15</v>
      </c>
      <c r="F8">
        <v>30</v>
      </c>
      <c r="G8">
        <v>23</v>
      </c>
      <c r="H8">
        <v>55</v>
      </c>
      <c r="I8" t="s">
        <v>24</v>
      </c>
      <c r="J8" s="13">
        <f t="shared" si="0"/>
        <v>33.833333333333336</v>
      </c>
      <c r="K8" s="13">
        <f t="shared" ref="K8:K11" si="3">_xlfn.STDEV.P(C8:F8)</f>
        <v>12.43734296383275</v>
      </c>
      <c r="L8" s="15">
        <f t="shared" si="2"/>
        <v>0.33833333333333337</v>
      </c>
    </row>
    <row r="9" spans="1:12" x14ac:dyDescent="0.3">
      <c r="A9">
        <v>6</v>
      </c>
      <c r="B9" t="s">
        <v>4</v>
      </c>
      <c r="C9">
        <v>10</v>
      </c>
      <c r="D9">
        <v>14.000000000000002</v>
      </c>
      <c r="E9" s="12">
        <v>20</v>
      </c>
      <c r="F9">
        <v>17</v>
      </c>
      <c r="G9">
        <v>14</v>
      </c>
      <c r="H9">
        <v>6</v>
      </c>
      <c r="I9" t="s">
        <v>24</v>
      </c>
      <c r="J9" s="13">
        <f t="shared" si="0"/>
        <v>13.5</v>
      </c>
      <c r="K9" s="13">
        <f t="shared" si="3"/>
        <v>3.6996621467371855</v>
      </c>
      <c r="L9" s="15">
        <f t="shared" si="2"/>
        <v>0.13500000000000001</v>
      </c>
    </row>
    <row r="10" spans="1:12" x14ac:dyDescent="0.3">
      <c r="A10">
        <v>7</v>
      </c>
      <c r="B10" t="s">
        <v>5</v>
      </c>
      <c r="C10">
        <v>10</v>
      </c>
      <c r="D10">
        <v>19</v>
      </c>
      <c r="E10" s="12">
        <v>10</v>
      </c>
      <c r="F10">
        <v>6</v>
      </c>
      <c r="G10">
        <v>14</v>
      </c>
      <c r="H10">
        <v>0</v>
      </c>
      <c r="I10" t="s">
        <v>24</v>
      </c>
      <c r="J10" s="13">
        <f t="shared" si="0"/>
        <v>9.8333333333333339</v>
      </c>
      <c r="K10" s="13">
        <f t="shared" si="3"/>
        <v>4.7631397208144124</v>
      </c>
      <c r="L10" s="15">
        <f t="shared" si="2"/>
        <v>9.8333333333333342E-2</v>
      </c>
    </row>
    <row r="11" spans="1:12" x14ac:dyDescent="0.3">
      <c r="A11" s="2">
        <v>8</v>
      </c>
      <c r="B11" s="2" t="s">
        <v>6</v>
      </c>
      <c r="C11" s="2">
        <v>3</v>
      </c>
      <c r="D11" s="2">
        <v>7.0000000000000009</v>
      </c>
      <c r="E11" s="2">
        <v>5</v>
      </c>
      <c r="F11" s="14">
        <v>2</v>
      </c>
      <c r="G11" s="2">
        <v>7</v>
      </c>
      <c r="H11" s="2">
        <v>0</v>
      </c>
      <c r="I11" t="s">
        <v>24</v>
      </c>
      <c r="J11" s="13">
        <f t="shared" si="0"/>
        <v>4</v>
      </c>
      <c r="K11" s="13">
        <f t="shared" si="3"/>
        <v>1.9202864369671531</v>
      </c>
      <c r="L11" s="15">
        <f t="shared" si="2"/>
        <v>0.04</v>
      </c>
    </row>
    <row r="12" spans="1:12" x14ac:dyDescent="0.3">
      <c r="B12" s="1" t="s">
        <v>1</v>
      </c>
      <c r="C12">
        <f t="shared" ref="C12:H12" si="4">SUM(C3:C11)</f>
        <v>100</v>
      </c>
      <c r="D12">
        <f t="shared" si="4"/>
        <v>100</v>
      </c>
      <c r="E12">
        <f t="shared" si="4"/>
        <v>100</v>
      </c>
      <c r="F12">
        <f t="shared" si="4"/>
        <v>100</v>
      </c>
      <c r="G12">
        <f t="shared" si="4"/>
        <v>100</v>
      </c>
      <c r="H12">
        <f t="shared" si="4"/>
        <v>100</v>
      </c>
      <c r="J12">
        <f>SUM(J3:J11)</f>
        <v>100</v>
      </c>
    </row>
    <row r="13" spans="1:12" x14ac:dyDescent="0.3">
      <c r="E13" s="12"/>
    </row>
    <row r="14" spans="1:12" ht="28.8" x14ac:dyDescent="0.3">
      <c r="B14" s="8" t="s">
        <v>9</v>
      </c>
      <c r="L14" s="15"/>
    </row>
    <row r="15" spans="1:12" ht="28.8" x14ac:dyDescent="0.3">
      <c r="B15" s="9" t="s">
        <v>10</v>
      </c>
    </row>
  </sheetData>
  <phoneticPr fontId="5" type="noConversion"/>
  <conditionalFormatting sqref="C3:C11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11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11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11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11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Healy, Brian D</dc:creator>
  <cp:lastModifiedBy>Mahardja, Brian</cp:lastModifiedBy>
  <dcterms:created xsi:type="dcterms:W3CDTF">2024-10-17T15:22:17Z</dcterms:created>
  <dcterms:modified xsi:type="dcterms:W3CDTF">2024-11-04T20:41:11Z</dcterms:modified>
</cp:coreProperties>
</file>